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marti\Downloads\MANTENIMIENTO DE INSTALACIONES 2026\ANEXOS\"/>
    </mc:Choice>
  </mc:AlternateContent>
  <xr:revisionPtr revIDLastSave="0" documentId="13_ncr:1_{5BA46724-450C-4E31-BE78-A472B7B84CFD}" xr6:coauthVersionLast="47" xr6:coauthVersionMax="47" xr10:uidLastSave="{00000000-0000-0000-0000-000000000000}"/>
  <bookViews>
    <workbookView xWindow="-120" yWindow="-120" windowWidth="20730" windowHeight="11160" firstSheet="1" activeTab="1" xr2:uid="{5F11F34B-E5FF-4D64-A013-1932693A1915}"/>
  </bookViews>
  <sheets>
    <sheet name="ANALISIS COTIZACIONES (ENTIDAD)" sheetId="5" r:id="rId1"/>
    <sheet name="PRESUPUESTO OFICIAL(ENTIDAD)" sheetId="6" r:id="rId2"/>
    <sheet name="PROPUESTA ECONOMICA(PROPONENTE)" sheetId="1" r:id="rId3"/>
  </sheets>
  <definedNames>
    <definedName name="_xlnm._FilterDatabase" localSheetId="0" hidden="1">'ANALISIS COTIZACIONES (ENTIDAD)'!$F$1:$F$633</definedName>
    <definedName name="_xlnm.Print_Area" localSheetId="0">'ANALISIS COTIZACIONES (ENTIDAD)'!$A$1:$X$631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5" l="1"/>
  <c r="J8" i="5"/>
  <c r="K8" i="5"/>
  <c r="O8" i="5"/>
  <c r="P8" i="5"/>
  <c r="Q8" i="5"/>
  <c r="R8" i="5"/>
  <c r="S8" i="5"/>
  <c r="T8" i="5"/>
  <c r="U8" i="5"/>
  <c r="J9" i="5"/>
  <c r="K9" i="5"/>
  <c r="O9" i="5"/>
  <c r="P9" i="5"/>
  <c r="Q9" i="5"/>
  <c r="R9" i="5"/>
  <c r="S9" i="5"/>
  <c r="T9" i="5"/>
  <c r="U9" i="5"/>
  <c r="J10" i="5"/>
  <c r="K10" i="5"/>
  <c r="O10" i="5"/>
  <c r="P10" i="5"/>
  <c r="Q10" i="5"/>
  <c r="R10" i="5"/>
  <c r="S10" i="5"/>
  <c r="T10" i="5"/>
  <c r="U10" i="5"/>
  <c r="J11" i="5"/>
  <c r="K11" i="5"/>
  <c r="O11" i="5"/>
  <c r="P11" i="5"/>
  <c r="Q11" i="5"/>
  <c r="R11" i="5"/>
  <c r="S11" i="5"/>
  <c r="T11" i="5"/>
  <c r="U11" i="5"/>
  <c r="K15" i="5"/>
  <c r="J16" i="5"/>
  <c r="K16" i="5"/>
  <c r="O16" i="5"/>
  <c r="P16" i="5"/>
  <c r="Q16" i="5"/>
  <c r="R16" i="5"/>
  <c r="S16" i="5"/>
  <c r="T16" i="5"/>
  <c r="U16" i="5"/>
  <c r="J17" i="5"/>
  <c r="K17" i="5"/>
  <c r="O17" i="5"/>
  <c r="P17" i="5"/>
  <c r="Q17" i="5"/>
  <c r="R17" i="5"/>
  <c r="S17" i="5"/>
  <c r="T17" i="5"/>
  <c r="U17" i="5"/>
  <c r="K21" i="5"/>
  <c r="J22" i="5"/>
  <c r="K22" i="5"/>
  <c r="O22" i="5"/>
  <c r="P22" i="5"/>
  <c r="Q22" i="5"/>
  <c r="R22" i="5"/>
  <c r="S22" i="5"/>
  <c r="T22" i="5"/>
  <c r="U22" i="5"/>
  <c r="J23" i="5"/>
  <c r="K23" i="5"/>
  <c r="O23" i="5"/>
  <c r="P23" i="5"/>
  <c r="Q23" i="5"/>
  <c r="R23" i="5"/>
  <c r="S23" i="5"/>
  <c r="T23" i="5"/>
  <c r="U23" i="5"/>
  <c r="J24" i="5"/>
  <c r="K24" i="5"/>
  <c r="O24" i="5"/>
  <c r="P24" i="5"/>
  <c r="Q24" i="5"/>
  <c r="R24" i="5"/>
  <c r="S24" i="5"/>
  <c r="T24" i="5"/>
  <c r="U24" i="5"/>
  <c r="J25" i="5"/>
  <c r="K25" i="5"/>
  <c r="O25" i="5"/>
  <c r="P25" i="5"/>
  <c r="Q25" i="5"/>
  <c r="R25" i="5"/>
  <c r="S25" i="5"/>
  <c r="T25" i="5"/>
  <c r="U25" i="5"/>
  <c r="J26" i="5"/>
  <c r="K26" i="5"/>
  <c r="O26" i="5"/>
  <c r="P26" i="5"/>
  <c r="Q26" i="5"/>
  <c r="R26" i="5"/>
  <c r="S26" i="5"/>
  <c r="T26" i="5"/>
  <c r="U26" i="5"/>
  <c r="J27" i="5"/>
  <c r="K27" i="5"/>
  <c r="O27" i="5"/>
  <c r="P27" i="5"/>
  <c r="Q27" i="5"/>
  <c r="R27" i="5"/>
  <c r="S27" i="5"/>
  <c r="T27" i="5"/>
  <c r="U27" i="5"/>
  <c r="J28" i="5"/>
  <c r="K28" i="5"/>
  <c r="O28" i="5"/>
  <c r="P28" i="5"/>
  <c r="Q28" i="5"/>
  <c r="R28" i="5"/>
  <c r="S28" i="5"/>
  <c r="T28" i="5"/>
  <c r="U28" i="5"/>
  <c r="J29" i="5"/>
  <c r="K29" i="5"/>
  <c r="O29" i="5"/>
  <c r="P29" i="5"/>
  <c r="Q29" i="5"/>
  <c r="R29" i="5"/>
  <c r="S29" i="5"/>
  <c r="T29" i="5"/>
  <c r="U29" i="5"/>
  <c r="J30" i="5"/>
  <c r="K30" i="5"/>
  <c r="O30" i="5"/>
  <c r="P30" i="5"/>
  <c r="Q30" i="5"/>
  <c r="R30" i="5"/>
  <c r="S30" i="5"/>
  <c r="T30" i="5"/>
  <c r="U30" i="5"/>
  <c r="J31" i="5"/>
  <c r="K31" i="5"/>
  <c r="O31" i="5"/>
  <c r="P31" i="5"/>
  <c r="Q31" i="5"/>
  <c r="R31" i="5"/>
  <c r="S31" i="5"/>
  <c r="T31" i="5"/>
  <c r="U31" i="5"/>
  <c r="J32" i="5"/>
  <c r="K32" i="5"/>
  <c r="O32" i="5"/>
  <c r="P32" i="5"/>
  <c r="Q32" i="5"/>
  <c r="R32" i="5"/>
  <c r="S32" i="5"/>
  <c r="T32" i="5"/>
  <c r="U32" i="5"/>
  <c r="K36" i="5"/>
  <c r="J37" i="5"/>
  <c r="K37" i="5"/>
  <c r="O37" i="5"/>
  <c r="P37" i="5"/>
  <c r="Q37" i="5"/>
  <c r="R37" i="5"/>
  <c r="S37" i="5"/>
  <c r="T37" i="5"/>
  <c r="U37" i="5"/>
  <c r="K41" i="5"/>
  <c r="J42" i="5"/>
  <c r="K42" i="5"/>
  <c r="O42" i="5"/>
  <c r="P42" i="5"/>
  <c r="Q42" i="5"/>
  <c r="R42" i="5"/>
  <c r="S42" i="5"/>
  <c r="T42" i="5"/>
  <c r="U42" i="5"/>
  <c r="J43" i="5"/>
  <c r="K43" i="5"/>
  <c r="O43" i="5"/>
  <c r="P43" i="5"/>
  <c r="Q43" i="5"/>
  <c r="R43" i="5"/>
  <c r="S43" i="5"/>
  <c r="T43" i="5"/>
  <c r="U43" i="5"/>
  <c r="J44" i="5"/>
  <c r="K44" i="5"/>
  <c r="O44" i="5"/>
  <c r="P44" i="5"/>
  <c r="Q44" i="5"/>
  <c r="R44" i="5"/>
  <c r="S44" i="5"/>
  <c r="T44" i="5"/>
  <c r="U44" i="5"/>
  <c r="J45" i="5"/>
  <c r="K45" i="5"/>
  <c r="O45" i="5"/>
  <c r="P45" i="5"/>
  <c r="Q45" i="5"/>
  <c r="R45" i="5"/>
  <c r="S45" i="5"/>
  <c r="T45" i="5"/>
  <c r="U45" i="5"/>
  <c r="J46" i="5"/>
  <c r="K46" i="5"/>
  <c r="O46" i="5"/>
  <c r="P46" i="5"/>
  <c r="Q46" i="5"/>
  <c r="R46" i="5"/>
  <c r="S46" i="5"/>
  <c r="T46" i="5"/>
  <c r="U46" i="5"/>
  <c r="J47" i="5"/>
  <c r="K47" i="5"/>
  <c r="O47" i="5"/>
  <c r="P47" i="5"/>
  <c r="Q47" i="5"/>
  <c r="R47" i="5"/>
  <c r="S47" i="5"/>
  <c r="T47" i="5"/>
  <c r="U47" i="5"/>
  <c r="J48" i="5"/>
  <c r="K48" i="5"/>
  <c r="O48" i="5"/>
  <c r="P48" i="5"/>
  <c r="Q48" i="5"/>
  <c r="R48" i="5"/>
  <c r="S48" i="5"/>
  <c r="T48" i="5"/>
  <c r="U48" i="5"/>
  <c r="J49" i="5"/>
  <c r="K49" i="5"/>
  <c r="O49" i="5"/>
  <c r="P49" i="5"/>
  <c r="Q49" i="5"/>
  <c r="R49" i="5"/>
  <c r="S49" i="5"/>
  <c r="T49" i="5"/>
  <c r="U49" i="5"/>
  <c r="J50" i="5"/>
  <c r="K50" i="5"/>
  <c r="O50" i="5"/>
  <c r="P50" i="5"/>
  <c r="Q50" i="5"/>
  <c r="R50" i="5"/>
  <c r="S50" i="5"/>
  <c r="T50" i="5"/>
  <c r="U50" i="5"/>
  <c r="K54" i="5"/>
  <c r="J55" i="5"/>
  <c r="K55" i="5"/>
  <c r="O55" i="5"/>
  <c r="P55" i="5"/>
  <c r="Q55" i="5"/>
  <c r="R55" i="5"/>
  <c r="S55" i="5"/>
  <c r="T55" i="5"/>
  <c r="U55" i="5"/>
  <c r="J56" i="5"/>
  <c r="K56" i="5"/>
  <c r="O56" i="5"/>
  <c r="P56" i="5"/>
  <c r="Q56" i="5"/>
  <c r="R56" i="5"/>
  <c r="S56" i="5"/>
  <c r="T56" i="5"/>
  <c r="U56" i="5"/>
  <c r="J57" i="5"/>
  <c r="K57" i="5"/>
  <c r="O57" i="5"/>
  <c r="P57" i="5"/>
  <c r="Q57" i="5"/>
  <c r="R57" i="5"/>
  <c r="S57" i="5"/>
  <c r="T57" i="5"/>
  <c r="U57" i="5"/>
  <c r="J58" i="5"/>
  <c r="K58" i="5"/>
  <c r="O58" i="5"/>
  <c r="P58" i="5"/>
  <c r="Q58" i="5"/>
  <c r="R58" i="5"/>
  <c r="S58" i="5"/>
  <c r="T58" i="5"/>
  <c r="U58" i="5"/>
  <c r="J59" i="5"/>
  <c r="K59" i="5"/>
  <c r="O59" i="5"/>
  <c r="P59" i="5"/>
  <c r="Q59" i="5"/>
  <c r="R59" i="5"/>
  <c r="S59" i="5"/>
  <c r="T59" i="5"/>
  <c r="U59" i="5"/>
  <c r="J60" i="5"/>
  <c r="K60" i="5"/>
  <c r="O60" i="5"/>
  <c r="P60" i="5"/>
  <c r="Q60" i="5"/>
  <c r="R60" i="5"/>
  <c r="S60" i="5"/>
  <c r="T60" i="5"/>
  <c r="U60" i="5"/>
  <c r="K63" i="5"/>
  <c r="J64" i="5"/>
  <c r="K64" i="5"/>
  <c r="O64" i="5"/>
  <c r="P64" i="5"/>
  <c r="Q64" i="5"/>
  <c r="R64" i="5"/>
  <c r="S64" i="5"/>
  <c r="T64" i="5"/>
  <c r="U64" i="5"/>
  <c r="J65" i="5"/>
  <c r="K65" i="5"/>
  <c r="O65" i="5"/>
  <c r="P65" i="5"/>
  <c r="Q65" i="5"/>
  <c r="R65" i="5"/>
  <c r="S65" i="5"/>
  <c r="T65" i="5"/>
  <c r="U65" i="5"/>
  <c r="J66" i="5"/>
  <c r="K66" i="5"/>
  <c r="O66" i="5"/>
  <c r="P66" i="5"/>
  <c r="Q66" i="5"/>
  <c r="R66" i="5"/>
  <c r="S66" i="5"/>
  <c r="T66" i="5"/>
  <c r="U66" i="5"/>
  <c r="J67" i="5"/>
  <c r="K67" i="5"/>
  <c r="O67" i="5"/>
  <c r="P67" i="5"/>
  <c r="Q67" i="5"/>
  <c r="R67" i="5"/>
  <c r="S67" i="5"/>
  <c r="T67" i="5"/>
  <c r="U67" i="5"/>
  <c r="K70" i="5"/>
  <c r="J71" i="5"/>
  <c r="K71" i="5"/>
  <c r="O71" i="5"/>
  <c r="P71" i="5"/>
  <c r="Q71" i="5"/>
  <c r="R71" i="5"/>
  <c r="S71" i="5"/>
  <c r="T71" i="5"/>
  <c r="U71" i="5"/>
  <c r="J72" i="5"/>
  <c r="K72" i="5"/>
  <c r="O72" i="5"/>
  <c r="P72" i="5"/>
  <c r="Q72" i="5"/>
  <c r="R72" i="5"/>
  <c r="S72" i="5"/>
  <c r="T72" i="5"/>
  <c r="U72" i="5"/>
  <c r="K75" i="5"/>
  <c r="J76" i="5"/>
  <c r="K76" i="5"/>
  <c r="O76" i="5"/>
  <c r="P76" i="5"/>
  <c r="Q76" i="5"/>
  <c r="R76" i="5"/>
  <c r="S76" i="5"/>
  <c r="T76" i="5"/>
  <c r="U76" i="5"/>
  <c r="J77" i="5"/>
  <c r="K77" i="5"/>
  <c r="O77" i="5"/>
  <c r="P77" i="5"/>
  <c r="Q77" i="5"/>
  <c r="R77" i="5"/>
  <c r="S77" i="5"/>
  <c r="T77" i="5"/>
  <c r="U77" i="5"/>
  <c r="K80" i="5"/>
  <c r="J81" i="5"/>
  <c r="K81" i="5"/>
  <c r="O81" i="5"/>
  <c r="P81" i="5"/>
  <c r="Q81" i="5"/>
  <c r="R81" i="5"/>
  <c r="S81" i="5"/>
  <c r="T81" i="5"/>
  <c r="U81" i="5"/>
  <c r="K85" i="5"/>
  <c r="J86" i="5"/>
  <c r="K86" i="5"/>
  <c r="O86" i="5"/>
  <c r="P86" i="5"/>
  <c r="Q86" i="5"/>
  <c r="R86" i="5"/>
  <c r="S86" i="5"/>
  <c r="T86" i="5"/>
  <c r="U86" i="5"/>
  <c r="J87" i="5"/>
  <c r="K87" i="5"/>
  <c r="O87" i="5"/>
  <c r="P87" i="5"/>
  <c r="Q87" i="5"/>
  <c r="R87" i="5"/>
  <c r="S87" i="5"/>
  <c r="T87" i="5"/>
  <c r="U87" i="5"/>
  <c r="J88" i="5"/>
  <c r="K88" i="5"/>
  <c r="O88" i="5"/>
  <c r="P88" i="5"/>
  <c r="Q88" i="5"/>
  <c r="R88" i="5"/>
  <c r="S88" i="5"/>
  <c r="T88" i="5"/>
  <c r="U88" i="5"/>
  <c r="J89" i="5"/>
  <c r="K89" i="5"/>
  <c r="O89" i="5"/>
  <c r="P89" i="5"/>
  <c r="Q89" i="5"/>
  <c r="R89" i="5"/>
  <c r="S89" i="5"/>
  <c r="T89" i="5"/>
  <c r="U89" i="5"/>
  <c r="K93" i="5"/>
  <c r="J94" i="5"/>
  <c r="K94" i="5"/>
  <c r="O94" i="5"/>
  <c r="P94" i="5"/>
  <c r="Q94" i="5"/>
  <c r="R94" i="5"/>
  <c r="S94" i="5"/>
  <c r="T94" i="5"/>
  <c r="U94" i="5"/>
  <c r="J95" i="5"/>
  <c r="K95" i="5"/>
  <c r="O95" i="5"/>
  <c r="P95" i="5"/>
  <c r="Q95" i="5"/>
  <c r="R95" i="5"/>
  <c r="S95" i="5"/>
  <c r="T95" i="5"/>
  <c r="U95" i="5"/>
  <c r="J96" i="5"/>
  <c r="K96" i="5"/>
  <c r="O96" i="5"/>
  <c r="P96" i="5"/>
  <c r="Q96" i="5"/>
  <c r="R96" i="5"/>
  <c r="S96" i="5"/>
  <c r="T96" i="5"/>
  <c r="U96" i="5"/>
  <c r="J97" i="5"/>
  <c r="K97" i="5"/>
  <c r="Q97" i="5"/>
  <c r="R97" i="5"/>
  <c r="S97" i="5"/>
  <c r="T97" i="5"/>
  <c r="U97" i="5"/>
  <c r="J98" i="5"/>
  <c r="K98" i="5"/>
  <c r="O98" i="5"/>
  <c r="P98" i="5"/>
  <c r="Q98" i="5"/>
  <c r="R98" i="5"/>
  <c r="S98" i="5"/>
  <c r="T98" i="5"/>
  <c r="U98" i="5"/>
  <c r="K102" i="5"/>
  <c r="J103" i="5"/>
  <c r="K103" i="5"/>
  <c r="O103" i="5"/>
  <c r="P103" i="5"/>
  <c r="Q103" i="5"/>
  <c r="R103" i="5"/>
  <c r="S103" i="5"/>
  <c r="T103" i="5"/>
  <c r="U103" i="5"/>
  <c r="J104" i="5"/>
  <c r="K104" i="5"/>
  <c r="O104" i="5"/>
  <c r="P104" i="5"/>
  <c r="Q104" i="5"/>
  <c r="R104" i="5"/>
  <c r="S104" i="5"/>
  <c r="T104" i="5"/>
  <c r="U104" i="5"/>
  <c r="J105" i="5"/>
  <c r="K105" i="5"/>
  <c r="O105" i="5"/>
  <c r="P105" i="5"/>
  <c r="Q105" i="5"/>
  <c r="R105" i="5"/>
  <c r="S105" i="5"/>
  <c r="T105" i="5"/>
  <c r="U105" i="5"/>
  <c r="J106" i="5"/>
  <c r="K106" i="5"/>
  <c r="O106" i="5"/>
  <c r="P106" i="5"/>
  <c r="Q106" i="5"/>
  <c r="R106" i="5"/>
  <c r="S106" i="5"/>
  <c r="T106" i="5"/>
  <c r="U106" i="5"/>
  <c r="K109" i="5"/>
  <c r="J110" i="5"/>
  <c r="K110" i="5"/>
  <c r="O110" i="5"/>
  <c r="P110" i="5"/>
  <c r="Q110" i="5"/>
  <c r="R110" i="5"/>
  <c r="S110" i="5"/>
  <c r="T110" i="5"/>
  <c r="U110" i="5"/>
  <c r="J111" i="5"/>
  <c r="K111" i="5"/>
  <c r="O111" i="5"/>
  <c r="P111" i="5"/>
  <c r="Q111" i="5"/>
  <c r="R111" i="5"/>
  <c r="S111" i="5"/>
  <c r="T111" i="5"/>
  <c r="U111" i="5"/>
  <c r="K115" i="5"/>
  <c r="J116" i="5"/>
  <c r="K116" i="5"/>
  <c r="O116" i="5"/>
  <c r="P116" i="5"/>
  <c r="Q116" i="5"/>
  <c r="R116" i="5"/>
  <c r="S116" i="5"/>
  <c r="T116" i="5"/>
  <c r="U116" i="5"/>
  <c r="J117" i="5"/>
  <c r="K117" i="5"/>
  <c r="O117" i="5"/>
  <c r="P117" i="5"/>
  <c r="Q117" i="5"/>
  <c r="R117" i="5"/>
  <c r="S117" i="5"/>
  <c r="T117" i="5"/>
  <c r="U117" i="5"/>
  <c r="J118" i="5"/>
  <c r="K118" i="5"/>
  <c r="O118" i="5"/>
  <c r="P118" i="5"/>
  <c r="Q118" i="5"/>
  <c r="R118" i="5"/>
  <c r="S118" i="5"/>
  <c r="T118" i="5"/>
  <c r="U118" i="5"/>
  <c r="J119" i="5"/>
  <c r="K119" i="5"/>
  <c r="O119" i="5"/>
  <c r="P119" i="5"/>
  <c r="Q119" i="5"/>
  <c r="R119" i="5"/>
  <c r="S119" i="5"/>
  <c r="T119" i="5"/>
  <c r="U119" i="5"/>
  <c r="J120" i="5"/>
  <c r="K120" i="5"/>
  <c r="O120" i="5"/>
  <c r="P120" i="5"/>
  <c r="Q120" i="5"/>
  <c r="R120" i="5"/>
  <c r="S120" i="5"/>
  <c r="T120" i="5"/>
  <c r="U120" i="5"/>
  <c r="J121" i="5"/>
  <c r="K121" i="5"/>
  <c r="O121" i="5"/>
  <c r="P121" i="5"/>
  <c r="Q121" i="5"/>
  <c r="R121" i="5"/>
  <c r="S121" i="5"/>
  <c r="T121" i="5"/>
  <c r="U121" i="5"/>
  <c r="J122" i="5"/>
  <c r="K122" i="5"/>
  <c r="O122" i="5"/>
  <c r="P122" i="5"/>
  <c r="Q122" i="5"/>
  <c r="R122" i="5"/>
  <c r="S122" i="5"/>
  <c r="T122" i="5"/>
  <c r="U122" i="5"/>
  <c r="J123" i="5"/>
  <c r="K123" i="5"/>
  <c r="O123" i="5"/>
  <c r="P123" i="5"/>
  <c r="Q123" i="5"/>
  <c r="R123" i="5"/>
  <c r="S123" i="5"/>
  <c r="T123" i="5"/>
  <c r="U123" i="5"/>
  <c r="J124" i="5"/>
  <c r="K124" i="5"/>
  <c r="O124" i="5"/>
  <c r="P124" i="5"/>
  <c r="Q124" i="5"/>
  <c r="R124" i="5"/>
  <c r="S124" i="5"/>
  <c r="T124" i="5"/>
  <c r="U124" i="5"/>
  <c r="J125" i="5"/>
  <c r="K125" i="5"/>
  <c r="O125" i="5"/>
  <c r="P125" i="5"/>
  <c r="Q125" i="5"/>
  <c r="R125" i="5"/>
  <c r="S125" i="5"/>
  <c r="T125" i="5"/>
  <c r="U125" i="5"/>
  <c r="J126" i="5"/>
  <c r="K126" i="5"/>
  <c r="O126" i="5"/>
  <c r="P126" i="5"/>
  <c r="Q126" i="5"/>
  <c r="R126" i="5"/>
  <c r="S126" i="5"/>
  <c r="T126" i="5"/>
  <c r="U126" i="5"/>
  <c r="J127" i="5"/>
  <c r="K127" i="5"/>
  <c r="O127" i="5"/>
  <c r="P127" i="5"/>
  <c r="Q127" i="5"/>
  <c r="R127" i="5"/>
  <c r="S127" i="5"/>
  <c r="T127" i="5"/>
  <c r="U127" i="5"/>
  <c r="J128" i="5"/>
  <c r="K128" i="5"/>
  <c r="O128" i="5"/>
  <c r="P128" i="5"/>
  <c r="Q128" i="5"/>
  <c r="R128" i="5"/>
  <c r="S128" i="5"/>
  <c r="T128" i="5"/>
  <c r="U128" i="5"/>
  <c r="J129" i="5"/>
  <c r="K129" i="5"/>
  <c r="O129" i="5"/>
  <c r="P129" i="5"/>
  <c r="Q129" i="5"/>
  <c r="R129" i="5"/>
  <c r="S129" i="5"/>
  <c r="T129" i="5"/>
  <c r="U129" i="5"/>
  <c r="J130" i="5"/>
  <c r="K130" i="5"/>
  <c r="O130" i="5"/>
  <c r="P130" i="5"/>
  <c r="Q130" i="5"/>
  <c r="R130" i="5"/>
  <c r="S130" i="5"/>
  <c r="T130" i="5"/>
  <c r="U130" i="5"/>
  <c r="J131" i="5"/>
  <c r="K131" i="5"/>
  <c r="O131" i="5"/>
  <c r="P131" i="5"/>
  <c r="Q131" i="5"/>
  <c r="R131" i="5"/>
  <c r="S131" i="5"/>
  <c r="T131" i="5"/>
  <c r="U131" i="5"/>
  <c r="K135" i="5"/>
  <c r="J136" i="5"/>
  <c r="K136" i="5"/>
  <c r="O136" i="5"/>
  <c r="P136" i="5"/>
  <c r="Q136" i="5"/>
  <c r="R136" i="5"/>
  <c r="S136" i="5"/>
  <c r="T136" i="5"/>
  <c r="U136" i="5"/>
  <c r="J137" i="5"/>
  <c r="K137" i="5"/>
  <c r="O137" i="5"/>
  <c r="P137" i="5"/>
  <c r="Q137" i="5"/>
  <c r="R137" i="5"/>
  <c r="S137" i="5"/>
  <c r="T137" i="5"/>
  <c r="U137" i="5"/>
  <c r="J138" i="5"/>
  <c r="K138" i="5"/>
  <c r="O138" i="5"/>
  <c r="P138" i="5"/>
  <c r="Q138" i="5"/>
  <c r="R138" i="5"/>
  <c r="S138" i="5"/>
  <c r="T138" i="5"/>
  <c r="U138" i="5"/>
  <c r="J139" i="5"/>
  <c r="K139" i="5"/>
  <c r="O139" i="5"/>
  <c r="P139" i="5"/>
  <c r="Q139" i="5"/>
  <c r="R139" i="5"/>
  <c r="S139" i="5"/>
  <c r="T139" i="5"/>
  <c r="U139" i="5"/>
  <c r="J140" i="5"/>
  <c r="K140" i="5"/>
  <c r="O140" i="5"/>
  <c r="P140" i="5"/>
  <c r="Q140" i="5"/>
  <c r="R140" i="5"/>
  <c r="S140" i="5"/>
  <c r="T140" i="5"/>
  <c r="U140" i="5"/>
  <c r="J141" i="5"/>
  <c r="K141" i="5"/>
  <c r="O141" i="5"/>
  <c r="P141" i="5"/>
  <c r="Q141" i="5"/>
  <c r="R141" i="5"/>
  <c r="S141" i="5"/>
  <c r="T141" i="5"/>
  <c r="U141" i="5"/>
  <c r="J142" i="5"/>
  <c r="K142" i="5"/>
  <c r="O142" i="5"/>
  <c r="P142" i="5"/>
  <c r="Q142" i="5"/>
  <c r="R142" i="5"/>
  <c r="S142" i="5"/>
  <c r="T142" i="5"/>
  <c r="U142" i="5"/>
  <c r="J143" i="5"/>
  <c r="K143" i="5"/>
  <c r="O143" i="5"/>
  <c r="P143" i="5"/>
  <c r="Q143" i="5"/>
  <c r="R143" i="5"/>
  <c r="S143" i="5"/>
  <c r="T143" i="5"/>
  <c r="U143" i="5"/>
  <c r="J144" i="5"/>
  <c r="K144" i="5"/>
  <c r="O144" i="5"/>
  <c r="P144" i="5"/>
  <c r="Q144" i="5"/>
  <c r="R144" i="5"/>
  <c r="S144" i="5"/>
  <c r="T144" i="5"/>
  <c r="U144" i="5"/>
  <c r="K148" i="5"/>
  <c r="J149" i="5"/>
  <c r="K149" i="5"/>
  <c r="O149" i="5"/>
  <c r="P149" i="5"/>
  <c r="Q149" i="5"/>
  <c r="R149" i="5"/>
  <c r="S149" i="5"/>
  <c r="T149" i="5"/>
  <c r="U149" i="5"/>
  <c r="J150" i="5"/>
  <c r="K150" i="5"/>
  <c r="O150" i="5"/>
  <c r="P150" i="5"/>
  <c r="Q150" i="5"/>
  <c r="R150" i="5"/>
  <c r="S150" i="5"/>
  <c r="T150" i="5"/>
  <c r="U150" i="5"/>
  <c r="J151" i="5"/>
  <c r="K151" i="5"/>
  <c r="O151" i="5"/>
  <c r="P151" i="5"/>
  <c r="Q151" i="5"/>
  <c r="R151" i="5"/>
  <c r="S151" i="5"/>
  <c r="T151" i="5"/>
  <c r="U151" i="5"/>
  <c r="J152" i="5"/>
  <c r="K152" i="5"/>
  <c r="O152" i="5"/>
  <c r="P152" i="5"/>
  <c r="Q152" i="5"/>
  <c r="R152" i="5"/>
  <c r="S152" i="5"/>
  <c r="T152" i="5"/>
  <c r="U152" i="5"/>
  <c r="J153" i="5"/>
  <c r="K153" i="5"/>
  <c r="O153" i="5"/>
  <c r="P153" i="5"/>
  <c r="Q153" i="5"/>
  <c r="R153" i="5"/>
  <c r="S153" i="5"/>
  <c r="T153" i="5"/>
  <c r="U153" i="5"/>
  <c r="J154" i="5"/>
  <c r="K154" i="5"/>
  <c r="O154" i="5"/>
  <c r="P154" i="5"/>
  <c r="Q154" i="5"/>
  <c r="R154" i="5"/>
  <c r="S154" i="5"/>
  <c r="T154" i="5"/>
  <c r="U154" i="5"/>
  <c r="J155" i="5"/>
  <c r="K155" i="5"/>
  <c r="O155" i="5"/>
  <c r="P155" i="5"/>
  <c r="Q155" i="5"/>
  <c r="R155" i="5"/>
  <c r="S155" i="5"/>
  <c r="T155" i="5"/>
  <c r="U155" i="5"/>
  <c r="J156" i="5"/>
  <c r="K156" i="5"/>
  <c r="O156" i="5"/>
  <c r="P156" i="5"/>
  <c r="Q156" i="5"/>
  <c r="R156" i="5"/>
  <c r="S156" i="5"/>
  <c r="T156" i="5"/>
  <c r="U156" i="5"/>
  <c r="J157" i="5"/>
  <c r="K157" i="5"/>
  <c r="O157" i="5"/>
  <c r="P157" i="5"/>
  <c r="Q157" i="5"/>
  <c r="R157" i="5"/>
  <c r="S157" i="5"/>
  <c r="T157" i="5"/>
  <c r="U157" i="5"/>
  <c r="J158" i="5"/>
  <c r="K158" i="5"/>
  <c r="O158" i="5"/>
  <c r="P158" i="5"/>
  <c r="Q158" i="5"/>
  <c r="R158" i="5"/>
  <c r="S158" i="5"/>
  <c r="T158" i="5"/>
  <c r="U158" i="5"/>
  <c r="J159" i="5"/>
  <c r="K159" i="5"/>
  <c r="O159" i="5"/>
  <c r="P159" i="5"/>
  <c r="Q159" i="5"/>
  <c r="R159" i="5"/>
  <c r="S159" i="5"/>
  <c r="T159" i="5"/>
  <c r="U159" i="5"/>
  <c r="J160" i="5"/>
  <c r="K160" i="5"/>
  <c r="O160" i="5"/>
  <c r="P160" i="5"/>
  <c r="Q160" i="5"/>
  <c r="R160" i="5"/>
  <c r="S160" i="5"/>
  <c r="T160" i="5"/>
  <c r="U160" i="5"/>
  <c r="K165" i="5"/>
  <c r="J166" i="5"/>
  <c r="K166" i="5"/>
  <c r="O166" i="5"/>
  <c r="P166" i="5"/>
  <c r="Q166" i="5"/>
  <c r="R166" i="5"/>
  <c r="S166" i="5"/>
  <c r="T166" i="5"/>
  <c r="U166" i="5"/>
  <c r="K169" i="5"/>
  <c r="J170" i="5"/>
  <c r="K170" i="5"/>
  <c r="O170" i="5"/>
  <c r="P170" i="5"/>
  <c r="Q170" i="5"/>
  <c r="R170" i="5"/>
  <c r="S170" i="5"/>
  <c r="T170" i="5"/>
  <c r="U170" i="5"/>
  <c r="J171" i="5"/>
  <c r="K171" i="5"/>
  <c r="O171" i="5"/>
  <c r="P171" i="5"/>
  <c r="Q171" i="5"/>
  <c r="R171" i="5"/>
  <c r="S171" i="5"/>
  <c r="T171" i="5"/>
  <c r="U171" i="5"/>
  <c r="K174" i="5"/>
  <c r="J175" i="5"/>
  <c r="K175" i="5"/>
  <c r="O175" i="5"/>
  <c r="P175" i="5"/>
  <c r="Q175" i="5"/>
  <c r="R175" i="5"/>
  <c r="S175" i="5"/>
  <c r="T175" i="5"/>
  <c r="U175" i="5"/>
  <c r="J176" i="5"/>
  <c r="K176" i="5"/>
  <c r="O176" i="5"/>
  <c r="P176" i="5"/>
  <c r="Q176" i="5"/>
  <c r="R176" i="5"/>
  <c r="S176" i="5"/>
  <c r="T176" i="5"/>
  <c r="U176" i="5"/>
  <c r="K179" i="5"/>
  <c r="J180" i="5"/>
  <c r="K180" i="5"/>
  <c r="O180" i="5"/>
  <c r="P180" i="5"/>
  <c r="Q180" i="5"/>
  <c r="R180" i="5"/>
  <c r="S180" i="5"/>
  <c r="T180" i="5"/>
  <c r="U180" i="5"/>
  <c r="J181" i="5"/>
  <c r="K181" i="5"/>
  <c r="O181" i="5"/>
  <c r="P181" i="5"/>
  <c r="Q181" i="5"/>
  <c r="R181" i="5"/>
  <c r="S181" i="5"/>
  <c r="T181" i="5"/>
  <c r="U181" i="5"/>
  <c r="J182" i="5"/>
  <c r="K182" i="5"/>
  <c r="O182" i="5"/>
  <c r="P182" i="5"/>
  <c r="Q182" i="5"/>
  <c r="R182" i="5"/>
  <c r="S182" i="5"/>
  <c r="T182" i="5"/>
  <c r="U182" i="5"/>
  <c r="K185" i="5"/>
  <c r="J186" i="5"/>
  <c r="K186" i="5"/>
  <c r="O186" i="5"/>
  <c r="P186" i="5"/>
  <c r="Q186" i="5"/>
  <c r="R186" i="5"/>
  <c r="S186" i="5"/>
  <c r="T186" i="5"/>
  <c r="U186" i="5"/>
  <c r="J187" i="5"/>
  <c r="K187" i="5"/>
  <c r="O187" i="5"/>
  <c r="P187" i="5"/>
  <c r="Q187" i="5"/>
  <c r="R187" i="5"/>
  <c r="S187" i="5"/>
  <c r="T187" i="5"/>
  <c r="U187" i="5"/>
  <c r="J188" i="5"/>
  <c r="K188" i="5"/>
  <c r="O188" i="5"/>
  <c r="P188" i="5"/>
  <c r="Q188" i="5"/>
  <c r="R188" i="5"/>
  <c r="S188" i="5"/>
  <c r="T188" i="5"/>
  <c r="U188" i="5"/>
  <c r="J189" i="5"/>
  <c r="K189" i="5"/>
  <c r="O189" i="5"/>
  <c r="P189" i="5"/>
  <c r="Q189" i="5"/>
  <c r="R189" i="5"/>
  <c r="S189" i="5"/>
  <c r="T189" i="5"/>
  <c r="U189" i="5"/>
  <c r="J190" i="5"/>
  <c r="K190" i="5"/>
  <c r="O190" i="5"/>
  <c r="P190" i="5"/>
  <c r="Q190" i="5"/>
  <c r="R190" i="5"/>
  <c r="S190" i="5"/>
  <c r="T190" i="5"/>
  <c r="U190" i="5"/>
  <c r="J191" i="5"/>
  <c r="K191" i="5"/>
  <c r="O191" i="5"/>
  <c r="P191" i="5"/>
  <c r="Q191" i="5"/>
  <c r="R191" i="5"/>
  <c r="S191" i="5"/>
  <c r="T191" i="5"/>
  <c r="U191" i="5"/>
  <c r="K195" i="5"/>
  <c r="J196" i="5"/>
  <c r="K196" i="5"/>
  <c r="O196" i="5"/>
  <c r="P196" i="5"/>
  <c r="Q196" i="5"/>
  <c r="R196" i="5"/>
  <c r="S196" i="5"/>
  <c r="T196" i="5"/>
  <c r="U196" i="5"/>
  <c r="K199" i="5"/>
  <c r="J200" i="5"/>
  <c r="K200" i="5"/>
  <c r="O200" i="5"/>
  <c r="P200" i="5"/>
  <c r="Q200" i="5"/>
  <c r="R200" i="5"/>
  <c r="S200" i="5"/>
  <c r="T200" i="5"/>
  <c r="U200" i="5"/>
  <c r="J201" i="5"/>
  <c r="K201" i="5"/>
  <c r="O201" i="5"/>
  <c r="P201" i="5"/>
  <c r="Q201" i="5"/>
  <c r="R201" i="5"/>
  <c r="S201" i="5"/>
  <c r="T201" i="5"/>
  <c r="U201" i="5"/>
  <c r="J202" i="5"/>
  <c r="K202" i="5"/>
  <c r="O202" i="5"/>
  <c r="P202" i="5"/>
  <c r="Q202" i="5"/>
  <c r="R202" i="5"/>
  <c r="S202" i="5"/>
  <c r="T202" i="5"/>
  <c r="U202" i="5"/>
  <c r="J203" i="5"/>
  <c r="K203" i="5"/>
  <c r="O203" i="5"/>
  <c r="P203" i="5"/>
  <c r="Q203" i="5"/>
  <c r="R203" i="5"/>
  <c r="S203" i="5"/>
  <c r="T203" i="5"/>
  <c r="U203" i="5"/>
  <c r="J204" i="5"/>
  <c r="K204" i="5"/>
  <c r="O204" i="5"/>
  <c r="P204" i="5"/>
  <c r="Q204" i="5"/>
  <c r="R204" i="5"/>
  <c r="S204" i="5"/>
  <c r="T204" i="5"/>
  <c r="U204" i="5"/>
  <c r="J205" i="5"/>
  <c r="K205" i="5"/>
  <c r="O205" i="5"/>
  <c r="P205" i="5"/>
  <c r="Q205" i="5"/>
  <c r="R205" i="5"/>
  <c r="S205" i="5"/>
  <c r="T205" i="5"/>
  <c r="U205" i="5"/>
  <c r="J206" i="5"/>
  <c r="K206" i="5"/>
  <c r="O206" i="5"/>
  <c r="P206" i="5"/>
  <c r="Q206" i="5"/>
  <c r="R206" i="5"/>
  <c r="S206" i="5"/>
  <c r="T206" i="5"/>
  <c r="U206" i="5"/>
  <c r="K211" i="5"/>
  <c r="J212" i="5"/>
  <c r="K212" i="5"/>
  <c r="O212" i="5"/>
  <c r="P212" i="5"/>
  <c r="Q212" i="5"/>
  <c r="R212" i="5"/>
  <c r="S212" i="5"/>
  <c r="T212" i="5"/>
  <c r="U212" i="5"/>
  <c r="K215" i="5"/>
  <c r="J216" i="5"/>
  <c r="K216" i="5"/>
  <c r="O216" i="5"/>
  <c r="P216" i="5"/>
  <c r="Q216" i="5"/>
  <c r="R216" i="5"/>
  <c r="S216" i="5"/>
  <c r="T216" i="5"/>
  <c r="U216" i="5"/>
  <c r="J217" i="5"/>
  <c r="K217" i="5"/>
  <c r="O217" i="5"/>
  <c r="P217" i="5"/>
  <c r="Q217" i="5"/>
  <c r="R217" i="5"/>
  <c r="S217" i="5"/>
  <c r="T217" i="5"/>
  <c r="U217" i="5"/>
  <c r="K220" i="5"/>
  <c r="J221" i="5"/>
  <c r="K221" i="5"/>
  <c r="O221" i="5"/>
  <c r="P221" i="5"/>
  <c r="Q221" i="5"/>
  <c r="R221" i="5"/>
  <c r="S221" i="5"/>
  <c r="T221" i="5"/>
  <c r="U221" i="5"/>
  <c r="J222" i="5"/>
  <c r="K222" i="5"/>
  <c r="O222" i="5"/>
  <c r="P222" i="5"/>
  <c r="Q222" i="5"/>
  <c r="R222" i="5"/>
  <c r="S222" i="5"/>
  <c r="T222" i="5"/>
  <c r="U222" i="5"/>
  <c r="J223" i="5"/>
  <c r="K223" i="5"/>
  <c r="O223" i="5"/>
  <c r="P223" i="5"/>
  <c r="Q223" i="5"/>
  <c r="R223" i="5"/>
  <c r="S223" i="5"/>
  <c r="T223" i="5"/>
  <c r="U223" i="5"/>
  <c r="J224" i="5"/>
  <c r="K224" i="5"/>
  <c r="O224" i="5"/>
  <c r="P224" i="5"/>
  <c r="Q224" i="5"/>
  <c r="R224" i="5"/>
  <c r="S224" i="5"/>
  <c r="T224" i="5"/>
  <c r="U224" i="5"/>
  <c r="J225" i="5"/>
  <c r="K225" i="5"/>
  <c r="O225" i="5"/>
  <c r="P225" i="5"/>
  <c r="Q225" i="5"/>
  <c r="R225" i="5"/>
  <c r="S225" i="5"/>
  <c r="T225" i="5"/>
  <c r="U225" i="5"/>
  <c r="J226" i="5"/>
  <c r="K226" i="5"/>
  <c r="O226" i="5"/>
  <c r="P226" i="5"/>
  <c r="Q226" i="5"/>
  <c r="R226" i="5"/>
  <c r="S226" i="5"/>
  <c r="T226" i="5"/>
  <c r="U226" i="5"/>
  <c r="J227" i="5"/>
  <c r="K227" i="5"/>
  <c r="O227" i="5"/>
  <c r="P227" i="5"/>
  <c r="Q227" i="5"/>
  <c r="R227" i="5"/>
  <c r="S227" i="5"/>
  <c r="T227" i="5"/>
  <c r="U227" i="5"/>
  <c r="J228" i="5"/>
  <c r="K228" i="5"/>
  <c r="O228" i="5"/>
  <c r="P228" i="5"/>
  <c r="Q228" i="5"/>
  <c r="R228" i="5"/>
  <c r="S228" i="5"/>
  <c r="T228" i="5"/>
  <c r="U228" i="5"/>
  <c r="J229" i="5"/>
  <c r="K229" i="5"/>
  <c r="O229" i="5"/>
  <c r="P229" i="5"/>
  <c r="Q229" i="5"/>
  <c r="R229" i="5"/>
  <c r="S229" i="5"/>
  <c r="T229" i="5"/>
  <c r="U229" i="5"/>
  <c r="J230" i="5"/>
  <c r="K230" i="5"/>
  <c r="O230" i="5"/>
  <c r="P230" i="5"/>
  <c r="Q230" i="5"/>
  <c r="R230" i="5"/>
  <c r="S230" i="5"/>
  <c r="T230" i="5"/>
  <c r="U230" i="5"/>
  <c r="K233" i="5"/>
  <c r="J234" i="5"/>
  <c r="K234" i="5"/>
  <c r="O234" i="5"/>
  <c r="P234" i="5"/>
  <c r="Q234" i="5"/>
  <c r="R234" i="5"/>
  <c r="S234" i="5"/>
  <c r="T234" i="5"/>
  <c r="U234" i="5"/>
  <c r="K238" i="5"/>
  <c r="K239" i="5"/>
  <c r="O239" i="5"/>
  <c r="P239" i="5"/>
  <c r="Q239" i="5"/>
  <c r="R239" i="5"/>
  <c r="S239" i="5"/>
  <c r="T239" i="5"/>
  <c r="U239" i="5"/>
  <c r="K242" i="5"/>
  <c r="J243" i="5"/>
  <c r="K243" i="5"/>
  <c r="O243" i="5"/>
  <c r="P243" i="5"/>
  <c r="Q243" i="5"/>
  <c r="R243" i="5"/>
  <c r="S243" i="5"/>
  <c r="T243" i="5"/>
  <c r="U243" i="5"/>
  <c r="J244" i="5"/>
  <c r="K244" i="5"/>
  <c r="O244" i="5"/>
  <c r="P244" i="5"/>
  <c r="Q244" i="5"/>
  <c r="R244" i="5"/>
  <c r="S244" i="5"/>
  <c r="T244" i="5"/>
  <c r="U244" i="5"/>
  <c r="K247" i="5"/>
  <c r="J248" i="5"/>
  <c r="K248" i="5"/>
  <c r="O248" i="5"/>
  <c r="P248" i="5"/>
  <c r="Q248" i="5"/>
  <c r="R248" i="5"/>
  <c r="S248" i="5"/>
  <c r="T248" i="5"/>
  <c r="U248" i="5"/>
  <c r="J249" i="5"/>
  <c r="K249" i="5"/>
  <c r="O249" i="5"/>
  <c r="P249" i="5"/>
  <c r="Q249" i="5"/>
  <c r="R249" i="5"/>
  <c r="S249" i="5"/>
  <c r="T249" i="5"/>
  <c r="U249" i="5"/>
  <c r="J250" i="5"/>
  <c r="K250" i="5"/>
  <c r="O250" i="5"/>
  <c r="P250" i="5"/>
  <c r="Q250" i="5"/>
  <c r="R250" i="5"/>
  <c r="S250" i="5"/>
  <c r="T250" i="5"/>
  <c r="U250" i="5"/>
  <c r="J251" i="5"/>
  <c r="K251" i="5"/>
  <c r="O251" i="5"/>
  <c r="P251" i="5"/>
  <c r="Q251" i="5"/>
  <c r="R251" i="5"/>
  <c r="S251" i="5"/>
  <c r="T251" i="5"/>
  <c r="U251" i="5"/>
  <c r="K254" i="5"/>
  <c r="K255" i="5"/>
  <c r="O255" i="5"/>
  <c r="P255" i="5"/>
  <c r="Q255" i="5"/>
  <c r="R255" i="5"/>
  <c r="S255" i="5"/>
  <c r="T255" i="5"/>
  <c r="U255" i="5"/>
  <c r="K259" i="5"/>
  <c r="J260" i="5"/>
  <c r="K260" i="5"/>
  <c r="O260" i="5"/>
  <c r="P260" i="5"/>
  <c r="Q260" i="5"/>
  <c r="R260" i="5"/>
  <c r="S260" i="5"/>
  <c r="T260" i="5"/>
  <c r="U260" i="5"/>
  <c r="J261" i="5"/>
  <c r="K261" i="5"/>
  <c r="O261" i="5"/>
  <c r="P261" i="5"/>
  <c r="Q261" i="5"/>
  <c r="R261" i="5"/>
  <c r="S261" i="5"/>
  <c r="T261" i="5"/>
  <c r="U261" i="5"/>
  <c r="K264" i="5"/>
  <c r="J265" i="5"/>
  <c r="K265" i="5"/>
  <c r="O265" i="5"/>
  <c r="P265" i="5"/>
  <c r="Q265" i="5"/>
  <c r="R265" i="5"/>
  <c r="S265" i="5"/>
  <c r="T265" i="5"/>
  <c r="U265" i="5"/>
  <c r="J266" i="5"/>
  <c r="K266" i="5"/>
  <c r="O266" i="5"/>
  <c r="P266" i="5"/>
  <c r="Q266" i="5"/>
  <c r="R266" i="5"/>
  <c r="S266" i="5"/>
  <c r="T266" i="5"/>
  <c r="U266" i="5"/>
  <c r="K269" i="5"/>
  <c r="J270" i="5"/>
  <c r="K270" i="5"/>
  <c r="O270" i="5"/>
  <c r="P270" i="5"/>
  <c r="Q270" i="5"/>
  <c r="R270" i="5"/>
  <c r="S270" i="5"/>
  <c r="T270" i="5"/>
  <c r="U270" i="5"/>
  <c r="J271" i="5"/>
  <c r="K271" i="5"/>
  <c r="O271" i="5"/>
  <c r="P271" i="5"/>
  <c r="Q271" i="5"/>
  <c r="R271" i="5"/>
  <c r="S271" i="5"/>
  <c r="T271" i="5"/>
  <c r="U271" i="5"/>
  <c r="J272" i="5"/>
  <c r="K272" i="5"/>
  <c r="O272" i="5"/>
  <c r="P272" i="5"/>
  <c r="Q272" i="5"/>
  <c r="R272" i="5"/>
  <c r="S272" i="5"/>
  <c r="T272" i="5"/>
  <c r="U272" i="5"/>
  <c r="J273" i="5"/>
  <c r="K273" i="5"/>
  <c r="O273" i="5"/>
  <c r="P273" i="5"/>
  <c r="Q273" i="5"/>
  <c r="R273" i="5"/>
  <c r="S273" i="5"/>
  <c r="T273" i="5"/>
  <c r="U273" i="5"/>
  <c r="K276" i="5"/>
  <c r="J277" i="5"/>
  <c r="K277" i="5"/>
  <c r="O277" i="5"/>
  <c r="P277" i="5"/>
  <c r="Q277" i="5"/>
  <c r="R277" i="5"/>
  <c r="S277" i="5"/>
  <c r="T277" i="5"/>
  <c r="U277" i="5"/>
  <c r="K281" i="5"/>
  <c r="J282" i="5"/>
  <c r="K282" i="5"/>
  <c r="O282" i="5"/>
  <c r="P282" i="5"/>
  <c r="Q282" i="5"/>
  <c r="R282" i="5"/>
  <c r="S282" i="5"/>
  <c r="T282" i="5"/>
  <c r="U282" i="5"/>
  <c r="J283" i="5"/>
  <c r="K283" i="5"/>
  <c r="O283" i="5"/>
  <c r="P283" i="5"/>
  <c r="Q283" i="5"/>
  <c r="R283" i="5"/>
  <c r="S283" i="5"/>
  <c r="T283" i="5"/>
  <c r="U283" i="5"/>
  <c r="J284" i="5"/>
  <c r="K284" i="5"/>
  <c r="O284" i="5"/>
  <c r="P284" i="5"/>
  <c r="Q284" i="5"/>
  <c r="R284" i="5"/>
  <c r="S284" i="5"/>
  <c r="T284" i="5"/>
  <c r="U284" i="5"/>
  <c r="J285" i="5"/>
  <c r="K285" i="5"/>
  <c r="O285" i="5"/>
  <c r="P285" i="5"/>
  <c r="Q285" i="5"/>
  <c r="R285" i="5"/>
  <c r="S285" i="5"/>
  <c r="T285" i="5"/>
  <c r="U285" i="5"/>
  <c r="J286" i="5"/>
  <c r="K286" i="5"/>
  <c r="O286" i="5"/>
  <c r="P286" i="5"/>
  <c r="Q286" i="5"/>
  <c r="R286" i="5"/>
  <c r="S286" i="5"/>
  <c r="T286" i="5"/>
  <c r="U286" i="5"/>
  <c r="J287" i="5"/>
  <c r="K287" i="5"/>
  <c r="O287" i="5"/>
  <c r="P287" i="5"/>
  <c r="Q287" i="5"/>
  <c r="R287" i="5"/>
  <c r="S287" i="5"/>
  <c r="T287" i="5"/>
  <c r="U287" i="5"/>
  <c r="J288" i="5"/>
  <c r="K288" i="5"/>
  <c r="O288" i="5"/>
  <c r="P288" i="5"/>
  <c r="Q288" i="5"/>
  <c r="R288" i="5"/>
  <c r="S288" i="5"/>
  <c r="T288" i="5"/>
  <c r="U288" i="5"/>
  <c r="J289" i="5"/>
  <c r="K289" i="5"/>
  <c r="O289" i="5"/>
  <c r="P289" i="5"/>
  <c r="Q289" i="5"/>
  <c r="R289" i="5"/>
  <c r="S289" i="5"/>
  <c r="T289" i="5"/>
  <c r="U289" i="5"/>
  <c r="J290" i="5"/>
  <c r="K290" i="5"/>
  <c r="O290" i="5"/>
  <c r="P290" i="5"/>
  <c r="Q290" i="5"/>
  <c r="R290" i="5"/>
  <c r="S290" i="5"/>
  <c r="T290" i="5"/>
  <c r="U290" i="5"/>
  <c r="J291" i="5"/>
  <c r="K291" i="5"/>
  <c r="O291" i="5"/>
  <c r="P291" i="5"/>
  <c r="Q291" i="5"/>
  <c r="R291" i="5"/>
  <c r="S291" i="5"/>
  <c r="T291" i="5"/>
  <c r="U291" i="5"/>
  <c r="J292" i="5"/>
  <c r="K292" i="5"/>
  <c r="O292" i="5"/>
  <c r="P292" i="5"/>
  <c r="Q292" i="5"/>
  <c r="R292" i="5"/>
  <c r="S292" i="5"/>
  <c r="T292" i="5"/>
  <c r="U292" i="5"/>
  <c r="K295" i="5"/>
  <c r="J296" i="5"/>
  <c r="K296" i="5"/>
  <c r="O296" i="5"/>
  <c r="P296" i="5"/>
  <c r="Q296" i="5"/>
  <c r="R296" i="5"/>
  <c r="S296" i="5"/>
  <c r="T296" i="5"/>
  <c r="U296" i="5"/>
  <c r="J297" i="5"/>
  <c r="K297" i="5"/>
  <c r="O297" i="5"/>
  <c r="P297" i="5"/>
  <c r="Q297" i="5"/>
  <c r="R297" i="5"/>
  <c r="S297" i="5"/>
  <c r="T297" i="5"/>
  <c r="U297" i="5"/>
  <c r="J298" i="5"/>
  <c r="K298" i="5"/>
  <c r="O298" i="5"/>
  <c r="P298" i="5"/>
  <c r="Q298" i="5"/>
  <c r="R298" i="5"/>
  <c r="S298" i="5"/>
  <c r="T298" i="5"/>
  <c r="U298" i="5"/>
  <c r="J299" i="5"/>
  <c r="K299" i="5"/>
  <c r="O299" i="5"/>
  <c r="P299" i="5"/>
  <c r="Q299" i="5"/>
  <c r="R299" i="5"/>
  <c r="S299" i="5"/>
  <c r="T299" i="5"/>
  <c r="U299" i="5"/>
  <c r="J300" i="5"/>
  <c r="K300" i="5"/>
  <c r="O300" i="5"/>
  <c r="P300" i="5"/>
  <c r="Q300" i="5"/>
  <c r="R300" i="5"/>
  <c r="S300" i="5"/>
  <c r="T300" i="5"/>
  <c r="U300" i="5"/>
  <c r="J301" i="5"/>
  <c r="K301" i="5"/>
  <c r="O301" i="5"/>
  <c r="P301" i="5"/>
  <c r="Q301" i="5"/>
  <c r="R301" i="5"/>
  <c r="S301" i="5"/>
  <c r="T301" i="5"/>
  <c r="U301" i="5"/>
  <c r="J302" i="5"/>
  <c r="K302" i="5"/>
  <c r="O302" i="5"/>
  <c r="P302" i="5"/>
  <c r="Q302" i="5"/>
  <c r="R302" i="5"/>
  <c r="S302" i="5"/>
  <c r="T302" i="5"/>
  <c r="U302" i="5"/>
  <c r="K306" i="5"/>
  <c r="J307" i="5"/>
  <c r="K307" i="5"/>
  <c r="O307" i="5"/>
  <c r="P307" i="5"/>
  <c r="Q307" i="5"/>
  <c r="R307" i="5"/>
  <c r="S307" i="5"/>
  <c r="T307" i="5"/>
  <c r="U307" i="5"/>
  <c r="J308" i="5"/>
  <c r="K308" i="5"/>
  <c r="O308" i="5"/>
  <c r="P308" i="5"/>
  <c r="Q308" i="5"/>
  <c r="R308" i="5"/>
  <c r="S308" i="5"/>
  <c r="T308" i="5"/>
  <c r="U308" i="5"/>
  <c r="K311" i="5"/>
  <c r="J312" i="5"/>
  <c r="K312" i="5"/>
  <c r="O312" i="5"/>
  <c r="P312" i="5"/>
  <c r="Q312" i="5"/>
  <c r="R312" i="5"/>
  <c r="S312" i="5"/>
  <c r="T312" i="5"/>
  <c r="U312" i="5"/>
  <c r="J313" i="5"/>
  <c r="K313" i="5"/>
  <c r="O313" i="5"/>
  <c r="P313" i="5"/>
  <c r="Q313" i="5"/>
  <c r="R313" i="5"/>
  <c r="S313" i="5"/>
  <c r="T313" i="5"/>
  <c r="U313" i="5"/>
  <c r="J314" i="5"/>
  <c r="K314" i="5"/>
  <c r="O314" i="5"/>
  <c r="P314" i="5"/>
  <c r="Q314" i="5"/>
  <c r="R314" i="5"/>
  <c r="S314" i="5"/>
  <c r="T314" i="5"/>
  <c r="U314" i="5"/>
  <c r="K317" i="5"/>
  <c r="J318" i="5"/>
  <c r="K318" i="5"/>
  <c r="O318" i="5"/>
  <c r="P318" i="5"/>
  <c r="Q318" i="5"/>
  <c r="R318" i="5"/>
  <c r="S318" i="5"/>
  <c r="T318" i="5"/>
  <c r="U318" i="5"/>
  <c r="J319" i="5"/>
  <c r="K319" i="5"/>
  <c r="O319" i="5"/>
  <c r="P319" i="5"/>
  <c r="Q319" i="5"/>
  <c r="R319" i="5"/>
  <c r="S319" i="5"/>
  <c r="T319" i="5"/>
  <c r="U319" i="5"/>
  <c r="J320" i="5"/>
  <c r="K320" i="5"/>
  <c r="O320" i="5"/>
  <c r="P320" i="5"/>
  <c r="Q320" i="5"/>
  <c r="R320" i="5"/>
  <c r="S320" i="5"/>
  <c r="T320" i="5"/>
  <c r="U320" i="5"/>
  <c r="K323" i="5"/>
  <c r="J324" i="5"/>
  <c r="K324" i="5"/>
  <c r="O324" i="5"/>
  <c r="P324" i="5"/>
  <c r="Q324" i="5"/>
  <c r="R324" i="5"/>
  <c r="S324" i="5"/>
  <c r="T324" i="5"/>
  <c r="U324" i="5"/>
  <c r="K327" i="5"/>
  <c r="J328" i="5"/>
  <c r="K328" i="5"/>
  <c r="O328" i="5"/>
  <c r="P328" i="5"/>
  <c r="Q328" i="5"/>
  <c r="R328" i="5"/>
  <c r="S328" i="5"/>
  <c r="T328" i="5"/>
  <c r="U328" i="5"/>
  <c r="J329" i="5"/>
  <c r="K329" i="5"/>
  <c r="O329" i="5"/>
  <c r="P329" i="5"/>
  <c r="Q329" i="5"/>
  <c r="R329" i="5"/>
  <c r="S329" i="5"/>
  <c r="T329" i="5"/>
  <c r="U329" i="5"/>
  <c r="K332" i="5"/>
  <c r="J333" i="5"/>
  <c r="K333" i="5"/>
  <c r="O333" i="5"/>
  <c r="P333" i="5"/>
  <c r="Q333" i="5"/>
  <c r="R333" i="5"/>
  <c r="S333" i="5"/>
  <c r="T333" i="5"/>
  <c r="U333" i="5"/>
  <c r="K337" i="5"/>
  <c r="J338" i="5"/>
  <c r="K338" i="5"/>
  <c r="O338" i="5"/>
  <c r="P338" i="5"/>
  <c r="Q338" i="5"/>
  <c r="R338" i="5"/>
  <c r="S338" i="5"/>
  <c r="T338" i="5"/>
  <c r="U338" i="5"/>
  <c r="J339" i="5"/>
  <c r="K339" i="5"/>
  <c r="O339" i="5"/>
  <c r="P339" i="5"/>
  <c r="Q339" i="5"/>
  <c r="R339" i="5"/>
  <c r="S339" i="5"/>
  <c r="T339" i="5"/>
  <c r="U339" i="5"/>
  <c r="J340" i="5"/>
  <c r="K340" i="5"/>
  <c r="O340" i="5"/>
  <c r="P340" i="5"/>
  <c r="Q340" i="5"/>
  <c r="R340" i="5"/>
  <c r="S340" i="5"/>
  <c r="T340" i="5"/>
  <c r="U340" i="5"/>
  <c r="J341" i="5"/>
  <c r="K341" i="5"/>
  <c r="O341" i="5"/>
  <c r="P341" i="5"/>
  <c r="Q341" i="5"/>
  <c r="R341" i="5"/>
  <c r="S341" i="5"/>
  <c r="T341" i="5"/>
  <c r="U341" i="5"/>
  <c r="K345" i="5"/>
  <c r="J346" i="5"/>
  <c r="K346" i="5"/>
  <c r="O346" i="5"/>
  <c r="P346" i="5"/>
  <c r="Q346" i="5"/>
  <c r="R346" i="5"/>
  <c r="S346" i="5"/>
  <c r="T346" i="5"/>
  <c r="U346" i="5"/>
  <c r="J347" i="5"/>
  <c r="K347" i="5"/>
  <c r="O347" i="5"/>
  <c r="P347" i="5"/>
  <c r="Q347" i="5"/>
  <c r="R347" i="5"/>
  <c r="S347" i="5"/>
  <c r="T347" i="5"/>
  <c r="U347" i="5"/>
  <c r="J348" i="5"/>
  <c r="K348" i="5"/>
  <c r="O348" i="5"/>
  <c r="P348" i="5"/>
  <c r="Q348" i="5"/>
  <c r="R348" i="5"/>
  <c r="S348" i="5"/>
  <c r="T348" i="5"/>
  <c r="U348" i="5"/>
  <c r="K352" i="5"/>
  <c r="J353" i="5"/>
  <c r="K353" i="5"/>
  <c r="O353" i="5"/>
  <c r="P353" i="5"/>
  <c r="Q353" i="5"/>
  <c r="R353" i="5"/>
  <c r="S353" i="5"/>
  <c r="T353" i="5"/>
  <c r="U353" i="5"/>
  <c r="J354" i="5"/>
  <c r="K354" i="5"/>
  <c r="O354" i="5"/>
  <c r="P354" i="5"/>
  <c r="Q354" i="5"/>
  <c r="R354" i="5"/>
  <c r="S354" i="5"/>
  <c r="T354" i="5"/>
  <c r="U354" i="5"/>
  <c r="J355" i="5"/>
  <c r="K355" i="5"/>
  <c r="O355" i="5"/>
  <c r="P355" i="5"/>
  <c r="Q355" i="5"/>
  <c r="R355" i="5"/>
  <c r="S355" i="5"/>
  <c r="T355" i="5"/>
  <c r="U355" i="5"/>
  <c r="J356" i="5"/>
  <c r="K356" i="5"/>
  <c r="O356" i="5"/>
  <c r="P356" i="5"/>
  <c r="Q356" i="5"/>
  <c r="R356" i="5"/>
  <c r="S356" i="5"/>
  <c r="T356" i="5"/>
  <c r="U356" i="5"/>
  <c r="J357" i="5"/>
  <c r="K357" i="5"/>
  <c r="O357" i="5"/>
  <c r="P357" i="5"/>
  <c r="Q357" i="5"/>
  <c r="R357" i="5"/>
  <c r="S357" i="5"/>
  <c r="T357" i="5"/>
  <c r="U357" i="5"/>
  <c r="J358" i="5"/>
  <c r="K358" i="5"/>
  <c r="O358" i="5"/>
  <c r="P358" i="5"/>
  <c r="Q358" i="5"/>
  <c r="R358" i="5"/>
  <c r="S358" i="5"/>
  <c r="T358" i="5"/>
  <c r="U358" i="5"/>
  <c r="J359" i="5"/>
  <c r="K359" i="5"/>
  <c r="O359" i="5"/>
  <c r="P359" i="5"/>
  <c r="Q359" i="5"/>
  <c r="R359" i="5"/>
  <c r="S359" i="5"/>
  <c r="T359" i="5"/>
  <c r="U359" i="5"/>
  <c r="J360" i="5"/>
  <c r="K360" i="5"/>
  <c r="O360" i="5"/>
  <c r="P360" i="5"/>
  <c r="Q360" i="5"/>
  <c r="R360" i="5"/>
  <c r="S360" i="5"/>
  <c r="T360" i="5"/>
  <c r="U360" i="5"/>
  <c r="K363" i="5"/>
  <c r="J364" i="5"/>
  <c r="K364" i="5"/>
  <c r="O364" i="5"/>
  <c r="P364" i="5"/>
  <c r="Q364" i="5"/>
  <c r="R364" i="5"/>
  <c r="S364" i="5"/>
  <c r="T364" i="5"/>
  <c r="U364" i="5"/>
  <c r="J365" i="5"/>
  <c r="K365" i="5"/>
  <c r="O365" i="5"/>
  <c r="P365" i="5"/>
  <c r="Q365" i="5"/>
  <c r="R365" i="5"/>
  <c r="S365" i="5"/>
  <c r="T365" i="5"/>
  <c r="U365" i="5"/>
  <c r="J366" i="5"/>
  <c r="K366" i="5"/>
  <c r="O366" i="5"/>
  <c r="P366" i="5"/>
  <c r="Q366" i="5"/>
  <c r="R366" i="5"/>
  <c r="S366" i="5"/>
  <c r="T366" i="5"/>
  <c r="U366" i="5"/>
  <c r="J367" i="5"/>
  <c r="K367" i="5"/>
  <c r="O367" i="5"/>
  <c r="P367" i="5"/>
  <c r="Q367" i="5"/>
  <c r="R367" i="5"/>
  <c r="S367" i="5"/>
  <c r="T367" i="5"/>
  <c r="U367" i="5"/>
  <c r="J368" i="5"/>
  <c r="K368" i="5"/>
  <c r="O368" i="5"/>
  <c r="P368" i="5"/>
  <c r="Q368" i="5"/>
  <c r="R368" i="5"/>
  <c r="S368" i="5"/>
  <c r="T368" i="5"/>
  <c r="U368" i="5"/>
  <c r="J369" i="5"/>
  <c r="K369" i="5"/>
  <c r="O369" i="5"/>
  <c r="P369" i="5"/>
  <c r="Q369" i="5"/>
  <c r="R369" i="5"/>
  <c r="S369" i="5"/>
  <c r="T369" i="5"/>
  <c r="U369" i="5"/>
  <c r="J370" i="5"/>
  <c r="K370" i="5"/>
  <c r="O370" i="5"/>
  <c r="P370" i="5"/>
  <c r="Q370" i="5"/>
  <c r="R370" i="5"/>
  <c r="S370" i="5"/>
  <c r="T370" i="5"/>
  <c r="U370" i="5"/>
  <c r="J371" i="5"/>
  <c r="K371" i="5"/>
  <c r="O371" i="5"/>
  <c r="P371" i="5"/>
  <c r="Q371" i="5"/>
  <c r="R371" i="5"/>
  <c r="S371" i="5"/>
  <c r="T371" i="5"/>
  <c r="U371" i="5"/>
  <c r="J372" i="5"/>
  <c r="K372" i="5"/>
  <c r="O372" i="5"/>
  <c r="P372" i="5"/>
  <c r="Q372" i="5"/>
  <c r="R372" i="5"/>
  <c r="S372" i="5"/>
  <c r="T372" i="5"/>
  <c r="U372" i="5"/>
  <c r="J373" i="5"/>
  <c r="K373" i="5"/>
  <c r="O373" i="5"/>
  <c r="P373" i="5"/>
  <c r="Q373" i="5"/>
  <c r="R373" i="5"/>
  <c r="S373" i="5"/>
  <c r="T373" i="5"/>
  <c r="U373" i="5"/>
  <c r="J374" i="5"/>
  <c r="K374" i="5"/>
  <c r="O374" i="5"/>
  <c r="P374" i="5"/>
  <c r="Q374" i="5"/>
  <c r="R374" i="5"/>
  <c r="S374" i="5"/>
  <c r="T374" i="5"/>
  <c r="U374" i="5"/>
  <c r="J375" i="5"/>
  <c r="K375" i="5"/>
  <c r="O375" i="5"/>
  <c r="P375" i="5"/>
  <c r="Q375" i="5"/>
  <c r="R375" i="5"/>
  <c r="S375" i="5"/>
  <c r="T375" i="5"/>
  <c r="U375" i="5"/>
  <c r="J376" i="5"/>
  <c r="K376" i="5"/>
  <c r="O376" i="5"/>
  <c r="P376" i="5"/>
  <c r="Q376" i="5"/>
  <c r="R376" i="5"/>
  <c r="S376" i="5"/>
  <c r="T376" i="5"/>
  <c r="U376" i="5"/>
  <c r="J377" i="5"/>
  <c r="K377" i="5"/>
  <c r="O377" i="5"/>
  <c r="P377" i="5"/>
  <c r="Q377" i="5"/>
  <c r="R377" i="5"/>
  <c r="S377" i="5"/>
  <c r="T377" i="5"/>
  <c r="U377" i="5"/>
  <c r="J378" i="5"/>
  <c r="K378" i="5"/>
  <c r="O378" i="5"/>
  <c r="P378" i="5"/>
  <c r="Q378" i="5"/>
  <c r="R378" i="5"/>
  <c r="S378" i="5"/>
  <c r="T378" i="5"/>
  <c r="U378" i="5"/>
  <c r="J379" i="5"/>
  <c r="K379" i="5"/>
  <c r="O379" i="5"/>
  <c r="P379" i="5"/>
  <c r="Q379" i="5"/>
  <c r="R379" i="5"/>
  <c r="S379" i="5"/>
  <c r="T379" i="5"/>
  <c r="U379" i="5"/>
  <c r="K383" i="5"/>
  <c r="J384" i="5"/>
  <c r="K384" i="5"/>
  <c r="O384" i="5"/>
  <c r="P384" i="5"/>
  <c r="Q384" i="5"/>
  <c r="R384" i="5"/>
  <c r="S384" i="5"/>
  <c r="T384" i="5"/>
  <c r="U384" i="5"/>
  <c r="J385" i="5"/>
  <c r="K385" i="5"/>
  <c r="O385" i="5"/>
  <c r="P385" i="5"/>
  <c r="Q385" i="5"/>
  <c r="R385" i="5"/>
  <c r="S385" i="5"/>
  <c r="T385" i="5"/>
  <c r="U385" i="5"/>
  <c r="J388" i="5"/>
  <c r="K388" i="5"/>
  <c r="O388" i="5"/>
  <c r="P388" i="5"/>
  <c r="Q388" i="5"/>
  <c r="R388" i="5"/>
  <c r="S388" i="5"/>
  <c r="T388" i="5"/>
  <c r="U388" i="5"/>
  <c r="J392" i="5"/>
  <c r="K392" i="5"/>
  <c r="Q392" i="5"/>
  <c r="R392" i="5"/>
  <c r="S392" i="5"/>
  <c r="T392" i="5"/>
  <c r="U392" i="5"/>
  <c r="J395" i="5"/>
  <c r="K395" i="5"/>
  <c r="O395" i="5"/>
  <c r="P395" i="5"/>
  <c r="Q395" i="5"/>
  <c r="R395" i="5"/>
  <c r="S395" i="5"/>
  <c r="T395" i="5"/>
  <c r="U395" i="5"/>
  <c r="J396" i="5"/>
  <c r="K396" i="5"/>
  <c r="Q396" i="5"/>
  <c r="R396" i="5"/>
  <c r="S396" i="5"/>
  <c r="T396" i="5"/>
  <c r="U396" i="5"/>
  <c r="J399" i="5"/>
  <c r="K399" i="5"/>
  <c r="O399" i="5"/>
  <c r="P399" i="5"/>
  <c r="Q399" i="5"/>
  <c r="R399" i="5"/>
  <c r="S399" i="5"/>
  <c r="T399" i="5"/>
  <c r="U399" i="5"/>
  <c r="J400" i="5"/>
  <c r="K400" i="5"/>
  <c r="Q400" i="5"/>
  <c r="R400" i="5"/>
  <c r="S400" i="5"/>
  <c r="T400" i="5"/>
  <c r="U400" i="5"/>
  <c r="J403" i="5"/>
  <c r="K403" i="5"/>
  <c r="O403" i="5"/>
  <c r="P403" i="5"/>
  <c r="Q403" i="5"/>
  <c r="R403" i="5"/>
  <c r="S403" i="5"/>
  <c r="T403" i="5"/>
  <c r="U403" i="5"/>
  <c r="J404" i="5"/>
  <c r="K404" i="5"/>
  <c r="O404" i="5"/>
  <c r="P404" i="5"/>
  <c r="Q404" i="5"/>
  <c r="R404" i="5"/>
  <c r="S404" i="5"/>
  <c r="T404" i="5"/>
  <c r="U404" i="5"/>
  <c r="J405" i="5"/>
  <c r="K405" i="5"/>
  <c r="O405" i="5"/>
  <c r="P405" i="5"/>
  <c r="Q405" i="5"/>
  <c r="R405" i="5"/>
  <c r="S405" i="5"/>
  <c r="T405" i="5"/>
  <c r="U405" i="5"/>
  <c r="K408" i="5"/>
  <c r="J409" i="5"/>
  <c r="K409" i="5"/>
  <c r="O409" i="5"/>
  <c r="P409" i="5"/>
  <c r="Q409" i="5"/>
  <c r="R409" i="5"/>
  <c r="S409" i="5"/>
  <c r="T409" i="5"/>
  <c r="U409" i="5"/>
  <c r="J410" i="5"/>
  <c r="K410" i="5"/>
  <c r="O410" i="5"/>
  <c r="P410" i="5"/>
  <c r="Q410" i="5"/>
  <c r="R410" i="5"/>
  <c r="S410" i="5"/>
  <c r="T410" i="5"/>
  <c r="U410" i="5"/>
  <c r="J414" i="5"/>
  <c r="K414" i="5"/>
  <c r="O414" i="5"/>
  <c r="P414" i="5"/>
  <c r="Q414" i="5"/>
  <c r="R414" i="5"/>
  <c r="S414" i="5"/>
  <c r="T414" i="5"/>
  <c r="U414" i="5"/>
  <c r="J415" i="5"/>
  <c r="K415" i="5"/>
  <c r="O415" i="5"/>
  <c r="P415" i="5"/>
  <c r="Q415" i="5"/>
  <c r="R415" i="5"/>
  <c r="S415" i="5"/>
  <c r="T415" i="5"/>
  <c r="U415" i="5"/>
  <c r="J416" i="5"/>
  <c r="K416" i="5"/>
  <c r="O416" i="5"/>
  <c r="P416" i="5"/>
  <c r="Q416" i="5"/>
  <c r="R416" i="5"/>
  <c r="S416" i="5"/>
  <c r="T416" i="5"/>
  <c r="U416" i="5"/>
  <c r="J418" i="5"/>
  <c r="K418" i="5"/>
  <c r="O418" i="5"/>
  <c r="P418" i="5"/>
  <c r="Q418" i="5"/>
  <c r="R418" i="5"/>
  <c r="S418" i="5"/>
  <c r="T418" i="5"/>
  <c r="U418" i="5"/>
  <c r="J427" i="5"/>
  <c r="K427" i="5"/>
  <c r="O427" i="5"/>
  <c r="P427" i="5"/>
  <c r="Q427" i="5"/>
  <c r="R427" i="5"/>
  <c r="S427" i="5"/>
  <c r="T427" i="5"/>
  <c r="U427" i="5"/>
  <c r="J428" i="5"/>
  <c r="K428" i="5"/>
  <c r="O428" i="5"/>
  <c r="P428" i="5"/>
  <c r="Q428" i="5"/>
  <c r="R428" i="5"/>
  <c r="S428" i="5"/>
  <c r="T428" i="5"/>
  <c r="U428" i="5"/>
  <c r="J429" i="5"/>
  <c r="K429" i="5"/>
  <c r="O429" i="5"/>
  <c r="P429" i="5"/>
  <c r="Q429" i="5"/>
  <c r="R429" i="5"/>
  <c r="S429" i="5"/>
  <c r="T429" i="5"/>
  <c r="U429" i="5"/>
  <c r="J430" i="5"/>
  <c r="K430" i="5"/>
  <c r="O430" i="5"/>
  <c r="P430" i="5"/>
  <c r="Q430" i="5"/>
  <c r="R430" i="5"/>
  <c r="S430" i="5"/>
  <c r="T430" i="5"/>
  <c r="U430" i="5"/>
  <c r="J431" i="5"/>
  <c r="K431" i="5"/>
  <c r="O431" i="5"/>
  <c r="P431" i="5"/>
  <c r="Q431" i="5"/>
  <c r="R431" i="5"/>
  <c r="S431" i="5"/>
  <c r="T431" i="5"/>
  <c r="U431" i="5"/>
  <c r="K434" i="5"/>
  <c r="J435" i="5"/>
  <c r="K435" i="5"/>
  <c r="O435" i="5"/>
  <c r="P435" i="5"/>
  <c r="Q435" i="5"/>
  <c r="R435" i="5"/>
  <c r="S435" i="5"/>
  <c r="T435" i="5"/>
  <c r="U435" i="5"/>
  <c r="J436" i="5"/>
  <c r="K436" i="5"/>
  <c r="O436" i="5"/>
  <c r="P436" i="5"/>
  <c r="Q436" i="5"/>
  <c r="R436" i="5"/>
  <c r="S436" i="5"/>
  <c r="T436" i="5"/>
  <c r="U436" i="5"/>
  <c r="J437" i="5"/>
  <c r="K437" i="5"/>
  <c r="O437" i="5"/>
  <c r="P437" i="5"/>
  <c r="Q437" i="5"/>
  <c r="R437" i="5"/>
  <c r="S437" i="5"/>
  <c r="T437" i="5"/>
  <c r="U437" i="5"/>
  <c r="J438" i="5"/>
  <c r="K438" i="5"/>
  <c r="O438" i="5"/>
  <c r="P438" i="5"/>
  <c r="Q438" i="5"/>
  <c r="R438" i="5"/>
  <c r="S438" i="5"/>
  <c r="T438" i="5"/>
  <c r="U438" i="5"/>
  <c r="J439" i="5"/>
  <c r="K439" i="5"/>
  <c r="O439" i="5"/>
  <c r="P439" i="5"/>
  <c r="Q439" i="5"/>
  <c r="R439" i="5"/>
  <c r="S439" i="5"/>
  <c r="T439" i="5"/>
  <c r="U439" i="5"/>
  <c r="J440" i="5"/>
  <c r="K440" i="5"/>
  <c r="O440" i="5"/>
  <c r="P440" i="5"/>
  <c r="Q440" i="5"/>
  <c r="R440" i="5"/>
  <c r="S440" i="5"/>
  <c r="T440" i="5"/>
  <c r="U440" i="5"/>
  <c r="J441" i="5"/>
  <c r="K441" i="5"/>
  <c r="O441" i="5"/>
  <c r="P441" i="5"/>
  <c r="Q441" i="5"/>
  <c r="R441" i="5"/>
  <c r="S441" i="5"/>
  <c r="T441" i="5"/>
  <c r="U441" i="5"/>
  <c r="J442" i="5"/>
  <c r="K442" i="5"/>
  <c r="O442" i="5"/>
  <c r="P442" i="5"/>
  <c r="Q442" i="5"/>
  <c r="R442" i="5"/>
  <c r="S442" i="5"/>
  <c r="T442" i="5"/>
  <c r="U442" i="5"/>
  <c r="J443" i="5"/>
  <c r="K443" i="5"/>
  <c r="O443" i="5"/>
  <c r="P443" i="5"/>
  <c r="Q443" i="5"/>
  <c r="R443" i="5"/>
  <c r="S443" i="5"/>
  <c r="T443" i="5"/>
  <c r="U443" i="5"/>
  <c r="J444" i="5"/>
  <c r="K444" i="5"/>
  <c r="O444" i="5"/>
  <c r="P444" i="5"/>
  <c r="Q444" i="5"/>
  <c r="R444" i="5"/>
  <c r="S444" i="5"/>
  <c r="T444" i="5"/>
  <c r="U444" i="5"/>
  <c r="K464" i="5"/>
  <c r="J465" i="5"/>
  <c r="K465" i="5"/>
  <c r="O465" i="5"/>
  <c r="P465" i="5"/>
  <c r="Q465" i="5"/>
  <c r="R465" i="5"/>
  <c r="S465" i="5"/>
  <c r="T465" i="5"/>
  <c r="U465" i="5"/>
  <c r="J466" i="5"/>
  <c r="K466" i="5"/>
  <c r="O466" i="5"/>
  <c r="P466" i="5"/>
  <c r="Q466" i="5"/>
  <c r="R466" i="5"/>
  <c r="S466" i="5"/>
  <c r="T466" i="5"/>
  <c r="U466" i="5"/>
  <c r="J467" i="5"/>
  <c r="K467" i="5"/>
  <c r="O467" i="5"/>
  <c r="P467" i="5"/>
  <c r="Q467" i="5"/>
  <c r="R467" i="5"/>
  <c r="S467" i="5"/>
  <c r="T467" i="5"/>
  <c r="U467" i="5"/>
  <c r="J468" i="5"/>
  <c r="K468" i="5"/>
  <c r="O468" i="5"/>
  <c r="P468" i="5"/>
  <c r="Q468" i="5"/>
  <c r="R468" i="5"/>
  <c r="S468" i="5"/>
  <c r="T468" i="5"/>
  <c r="U468" i="5"/>
  <c r="K474" i="5"/>
  <c r="J475" i="5"/>
  <c r="K475" i="5"/>
  <c r="O475" i="5"/>
  <c r="P475" i="5"/>
  <c r="Q475" i="5"/>
  <c r="R475" i="5"/>
  <c r="S475" i="5"/>
  <c r="T475" i="5"/>
  <c r="U475" i="5"/>
  <c r="J476" i="5"/>
  <c r="K476" i="5"/>
  <c r="O476" i="5"/>
  <c r="P476" i="5"/>
  <c r="Q476" i="5"/>
  <c r="R476" i="5"/>
  <c r="S476" i="5"/>
  <c r="T476" i="5"/>
  <c r="U476" i="5"/>
  <c r="J480" i="5"/>
  <c r="K480" i="5"/>
  <c r="O480" i="5"/>
  <c r="P480" i="5"/>
  <c r="Q480" i="5"/>
  <c r="R480" i="5"/>
  <c r="S480" i="5"/>
  <c r="T480" i="5"/>
  <c r="U480" i="5"/>
  <c r="K483" i="5"/>
  <c r="J484" i="5"/>
  <c r="K484" i="5"/>
  <c r="O484" i="5"/>
  <c r="P484" i="5"/>
  <c r="Q484" i="5"/>
  <c r="R484" i="5"/>
  <c r="S484" i="5"/>
  <c r="T484" i="5"/>
  <c r="U484" i="5"/>
  <c r="J485" i="5"/>
  <c r="K485" i="5"/>
  <c r="O485" i="5"/>
  <c r="P485" i="5"/>
  <c r="Q485" i="5"/>
  <c r="R485" i="5"/>
  <c r="S485" i="5"/>
  <c r="T485" i="5"/>
  <c r="U485" i="5"/>
  <c r="J486" i="5"/>
  <c r="K486" i="5"/>
  <c r="O486" i="5"/>
  <c r="P486" i="5"/>
  <c r="Q486" i="5"/>
  <c r="R486" i="5"/>
  <c r="S486" i="5"/>
  <c r="T486" i="5"/>
  <c r="U486" i="5"/>
  <c r="K493" i="5"/>
  <c r="J494" i="5"/>
  <c r="K494" i="5"/>
  <c r="O494" i="5"/>
  <c r="P494" i="5"/>
  <c r="Q494" i="5"/>
  <c r="R494" i="5"/>
  <c r="S494" i="5"/>
  <c r="T494" i="5"/>
  <c r="U494" i="5"/>
  <c r="J495" i="5"/>
  <c r="K495" i="5"/>
  <c r="O495" i="5"/>
  <c r="P495" i="5"/>
  <c r="Q495" i="5"/>
  <c r="R495" i="5"/>
  <c r="S495" i="5"/>
  <c r="T495" i="5"/>
  <c r="U495" i="5"/>
  <c r="K506" i="5"/>
  <c r="J507" i="5"/>
  <c r="K507" i="5"/>
  <c r="O507" i="5"/>
  <c r="P507" i="5"/>
  <c r="Q507" i="5"/>
  <c r="R507" i="5"/>
  <c r="S507" i="5"/>
  <c r="T507" i="5"/>
  <c r="U507" i="5"/>
  <c r="J508" i="5"/>
  <c r="K508" i="5"/>
  <c r="O508" i="5"/>
  <c r="P508" i="5"/>
  <c r="Q508" i="5"/>
  <c r="R508" i="5"/>
  <c r="S508" i="5"/>
  <c r="T508" i="5"/>
  <c r="U508" i="5"/>
  <c r="K512" i="5"/>
  <c r="J513" i="5"/>
  <c r="K513" i="5"/>
  <c r="O513" i="5"/>
  <c r="P513" i="5"/>
  <c r="Q513" i="5"/>
  <c r="R513" i="5"/>
  <c r="S513" i="5"/>
  <c r="T513" i="5"/>
  <c r="U513" i="5"/>
  <c r="K518" i="5"/>
  <c r="J519" i="5"/>
  <c r="K519" i="5"/>
  <c r="O519" i="5"/>
  <c r="P519" i="5"/>
  <c r="Q519" i="5"/>
  <c r="R519" i="5"/>
  <c r="S519" i="5"/>
  <c r="T519" i="5"/>
  <c r="U519" i="5"/>
  <c r="J520" i="5"/>
  <c r="K520" i="5"/>
  <c r="O520" i="5"/>
  <c r="P520" i="5"/>
  <c r="Q520" i="5"/>
  <c r="R520" i="5"/>
  <c r="S520" i="5"/>
  <c r="T520" i="5"/>
  <c r="U520" i="5"/>
  <c r="J521" i="5"/>
  <c r="K521" i="5"/>
  <c r="O521" i="5"/>
  <c r="P521" i="5"/>
  <c r="Q521" i="5"/>
  <c r="R521" i="5"/>
  <c r="S521" i="5"/>
  <c r="T521" i="5"/>
  <c r="U521" i="5"/>
  <c r="J522" i="5"/>
  <c r="K522" i="5"/>
  <c r="O522" i="5"/>
  <c r="P522" i="5"/>
  <c r="Q522" i="5"/>
  <c r="R522" i="5"/>
  <c r="S522" i="5"/>
  <c r="T522" i="5"/>
  <c r="U522" i="5"/>
  <c r="J523" i="5"/>
  <c r="K523" i="5"/>
  <c r="O523" i="5"/>
  <c r="P523" i="5"/>
  <c r="Q523" i="5"/>
  <c r="R523" i="5"/>
  <c r="S523" i="5"/>
  <c r="T523" i="5"/>
  <c r="U523" i="5"/>
  <c r="K533" i="5"/>
  <c r="J534" i="5"/>
  <c r="K534" i="5"/>
  <c r="O534" i="5"/>
  <c r="P534" i="5"/>
  <c r="Q534" i="5"/>
  <c r="R534" i="5"/>
  <c r="S534" i="5"/>
  <c r="T534" i="5"/>
  <c r="U534" i="5"/>
  <c r="J535" i="5"/>
  <c r="K535" i="5"/>
  <c r="O535" i="5"/>
  <c r="P535" i="5"/>
  <c r="Q535" i="5"/>
  <c r="R535" i="5"/>
  <c r="S535" i="5"/>
  <c r="T535" i="5"/>
  <c r="U535" i="5"/>
  <c r="J536" i="5"/>
  <c r="K536" i="5"/>
  <c r="O536" i="5"/>
  <c r="P536" i="5"/>
  <c r="Q536" i="5"/>
  <c r="R536" i="5"/>
  <c r="S536" i="5"/>
  <c r="T536" i="5"/>
  <c r="U536" i="5"/>
  <c r="J537" i="5"/>
  <c r="K537" i="5"/>
  <c r="O537" i="5"/>
  <c r="P537" i="5"/>
  <c r="Q537" i="5"/>
  <c r="R537" i="5"/>
  <c r="S537" i="5"/>
  <c r="T537" i="5"/>
  <c r="U537" i="5"/>
  <c r="J538" i="5"/>
  <c r="K538" i="5"/>
  <c r="O538" i="5"/>
  <c r="P538" i="5"/>
  <c r="Q538" i="5"/>
  <c r="R538" i="5"/>
  <c r="S538" i="5"/>
  <c r="T538" i="5"/>
  <c r="U538" i="5"/>
  <c r="J539" i="5"/>
  <c r="K539" i="5"/>
  <c r="O539" i="5"/>
  <c r="P539" i="5"/>
  <c r="Q539" i="5"/>
  <c r="R539" i="5"/>
  <c r="S539" i="5"/>
  <c r="T539" i="5"/>
  <c r="U539" i="5"/>
  <c r="J540" i="5"/>
  <c r="K540" i="5"/>
  <c r="O540" i="5"/>
  <c r="P540" i="5"/>
  <c r="Q540" i="5"/>
  <c r="R540" i="5"/>
  <c r="S540" i="5"/>
  <c r="T540" i="5"/>
  <c r="U540" i="5"/>
  <c r="J541" i="5"/>
  <c r="K541" i="5"/>
  <c r="O541" i="5"/>
  <c r="P541" i="5"/>
  <c r="Q541" i="5"/>
  <c r="R541" i="5"/>
  <c r="S541" i="5"/>
  <c r="T541" i="5"/>
  <c r="U541" i="5"/>
  <c r="J542" i="5"/>
  <c r="K542" i="5"/>
  <c r="O542" i="5"/>
  <c r="P542" i="5"/>
  <c r="Q542" i="5"/>
  <c r="R542" i="5"/>
  <c r="S542" i="5"/>
  <c r="T542" i="5"/>
  <c r="U542" i="5"/>
  <c r="J543" i="5"/>
  <c r="K543" i="5"/>
  <c r="O543" i="5"/>
  <c r="P543" i="5"/>
  <c r="Q543" i="5"/>
  <c r="R543" i="5"/>
  <c r="S543" i="5"/>
  <c r="T543" i="5"/>
  <c r="U543" i="5"/>
  <c r="J544" i="5"/>
  <c r="K544" i="5"/>
  <c r="O544" i="5"/>
  <c r="P544" i="5"/>
  <c r="Q544" i="5"/>
  <c r="R544" i="5"/>
  <c r="S544" i="5"/>
  <c r="T544" i="5"/>
  <c r="U544" i="5"/>
  <c r="J545" i="5"/>
  <c r="K545" i="5"/>
  <c r="O545" i="5"/>
  <c r="P545" i="5"/>
  <c r="Q545" i="5"/>
  <c r="R545" i="5"/>
  <c r="S545" i="5"/>
  <c r="T545" i="5"/>
  <c r="U545" i="5"/>
  <c r="J546" i="5"/>
  <c r="K546" i="5"/>
  <c r="O546" i="5"/>
  <c r="P546" i="5"/>
  <c r="Q546" i="5"/>
  <c r="R546" i="5"/>
  <c r="S546" i="5"/>
  <c r="T546" i="5"/>
  <c r="U546" i="5"/>
  <c r="J547" i="5"/>
  <c r="K547" i="5"/>
  <c r="O547" i="5"/>
  <c r="P547" i="5"/>
  <c r="Q547" i="5"/>
  <c r="R547" i="5"/>
  <c r="S547" i="5"/>
  <c r="T547" i="5"/>
  <c r="U547" i="5"/>
  <c r="J548" i="5"/>
  <c r="K548" i="5"/>
  <c r="O548" i="5"/>
  <c r="P548" i="5"/>
  <c r="Q548" i="5"/>
  <c r="R548" i="5"/>
  <c r="S548" i="5"/>
  <c r="T548" i="5"/>
  <c r="U548" i="5"/>
  <c r="J549" i="5"/>
  <c r="K549" i="5"/>
  <c r="O549" i="5"/>
  <c r="P549" i="5"/>
  <c r="Q549" i="5"/>
  <c r="R549" i="5"/>
  <c r="S549" i="5"/>
  <c r="T549" i="5"/>
  <c r="U549" i="5"/>
  <c r="J550" i="5"/>
  <c r="K550" i="5"/>
  <c r="O550" i="5"/>
  <c r="P550" i="5"/>
  <c r="Q550" i="5"/>
  <c r="R550" i="5"/>
  <c r="S550" i="5"/>
  <c r="T550" i="5"/>
  <c r="U550" i="5"/>
  <c r="J551" i="5"/>
  <c r="K551" i="5"/>
  <c r="O551" i="5"/>
  <c r="P551" i="5"/>
  <c r="Q551" i="5"/>
  <c r="R551" i="5"/>
  <c r="S551" i="5"/>
  <c r="T551" i="5"/>
  <c r="U551" i="5"/>
  <c r="K25" i="1" l="1"/>
  <c r="K26" i="1"/>
  <c r="K31" i="1"/>
  <c r="K32" i="1"/>
  <c r="K33" i="1"/>
  <c r="K34" i="1"/>
  <c r="K35" i="1"/>
  <c r="K36" i="1"/>
  <c r="K37" i="1"/>
  <c r="K38" i="1"/>
  <c r="K39" i="1"/>
  <c r="K40" i="1"/>
  <c r="K41" i="1"/>
  <c r="K46" i="1"/>
  <c r="K51" i="1"/>
  <c r="K52" i="1"/>
  <c r="K53" i="1"/>
  <c r="K54" i="1"/>
  <c r="K55" i="1"/>
  <c r="K56" i="1"/>
  <c r="K57" i="1"/>
  <c r="K58" i="1"/>
  <c r="K59" i="1"/>
  <c r="K64" i="1"/>
  <c r="K65" i="1"/>
  <c r="K66" i="1"/>
  <c r="K67" i="1"/>
  <c r="K68" i="1"/>
  <c r="K69" i="1"/>
  <c r="K73" i="1"/>
  <c r="K74" i="1"/>
  <c r="K75" i="1"/>
  <c r="K76" i="1"/>
  <c r="K80" i="1"/>
  <c r="K81" i="1"/>
  <c r="K85" i="1"/>
  <c r="K86" i="1"/>
  <c r="K90" i="1"/>
  <c r="K95" i="1"/>
  <c r="K96" i="1"/>
  <c r="K97" i="1"/>
  <c r="K98" i="1"/>
  <c r="K103" i="1"/>
  <c r="K104" i="1"/>
  <c r="K105" i="1"/>
  <c r="K106" i="1"/>
  <c r="K107" i="1"/>
  <c r="K112" i="1"/>
  <c r="K113" i="1"/>
  <c r="K114" i="1"/>
  <c r="K115" i="1"/>
  <c r="K119" i="1"/>
  <c r="K120" i="1"/>
  <c r="K125" i="1"/>
  <c r="K126" i="1"/>
  <c r="K127" i="1"/>
  <c r="K128" i="1"/>
  <c r="K129" i="1"/>
  <c r="K130" i="1"/>
  <c r="K131" i="1"/>
  <c r="K132" i="1"/>
  <c r="K133" i="1"/>
  <c r="K134" i="1"/>
  <c r="K135" i="1"/>
  <c r="K136" i="1"/>
  <c r="K137" i="1"/>
  <c r="K138" i="1"/>
  <c r="K139" i="1"/>
  <c r="K140" i="1"/>
  <c r="K145" i="1"/>
  <c r="K146" i="1"/>
  <c r="K147" i="1"/>
  <c r="K148" i="1"/>
  <c r="K149" i="1"/>
  <c r="K150" i="1"/>
  <c r="K151" i="1"/>
  <c r="K152" i="1"/>
  <c r="K153" i="1"/>
  <c r="K158" i="1"/>
  <c r="K159" i="1"/>
  <c r="K160" i="1"/>
  <c r="K161" i="1"/>
  <c r="K162" i="1"/>
  <c r="K163" i="1"/>
  <c r="K164" i="1"/>
  <c r="K165" i="1"/>
  <c r="K166" i="1"/>
  <c r="K167" i="1"/>
  <c r="K168" i="1"/>
  <c r="K169" i="1"/>
  <c r="K175" i="1"/>
  <c r="K179" i="1"/>
  <c r="K180" i="1"/>
  <c r="K184" i="1"/>
  <c r="K185" i="1"/>
  <c r="K189" i="1"/>
  <c r="K190" i="1"/>
  <c r="K191" i="1"/>
  <c r="K195" i="1"/>
  <c r="K196" i="1"/>
  <c r="K197" i="1"/>
  <c r="K198" i="1"/>
  <c r="K199" i="1"/>
  <c r="K200" i="1"/>
  <c r="K205" i="1"/>
  <c r="K209" i="1"/>
  <c r="K210" i="1"/>
  <c r="K211" i="1"/>
  <c r="K212" i="1"/>
  <c r="K213" i="1"/>
  <c r="K214" i="1"/>
  <c r="K215" i="1"/>
  <c r="K218" i="1"/>
  <c r="K222" i="1"/>
  <c r="K223" i="1"/>
  <c r="K227" i="1"/>
  <c r="K228" i="1"/>
  <c r="K229" i="1"/>
  <c r="K230" i="1"/>
  <c r="K231" i="1"/>
  <c r="K232" i="1"/>
  <c r="K233" i="1"/>
  <c r="K234" i="1"/>
  <c r="K235" i="1"/>
  <c r="K236" i="1"/>
  <c r="K240" i="1"/>
  <c r="K245" i="1"/>
  <c r="K249" i="1"/>
  <c r="K250" i="1"/>
  <c r="K254" i="1"/>
  <c r="K255" i="1"/>
  <c r="K256" i="1"/>
  <c r="K257" i="1"/>
  <c r="K261" i="1"/>
  <c r="K266" i="1"/>
  <c r="K267" i="1"/>
  <c r="K271" i="1"/>
  <c r="K272" i="1"/>
  <c r="K276" i="1"/>
  <c r="K277" i="1"/>
  <c r="K278" i="1"/>
  <c r="K279" i="1"/>
  <c r="K283" i="1"/>
  <c r="K288" i="1"/>
  <c r="K289" i="1"/>
  <c r="K290" i="1"/>
  <c r="K291" i="1"/>
  <c r="K292" i="1"/>
  <c r="K293" i="1"/>
  <c r="K294" i="1"/>
  <c r="K295" i="1"/>
  <c r="K296" i="1"/>
  <c r="K297" i="1"/>
  <c r="K298" i="1"/>
  <c r="K302" i="1"/>
  <c r="K303" i="1"/>
  <c r="K304" i="1"/>
  <c r="K305" i="1"/>
  <c r="K306" i="1"/>
  <c r="K307" i="1"/>
  <c r="K308" i="1"/>
  <c r="K313" i="1"/>
  <c r="K314" i="1"/>
  <c r="K318" i="1"/>
  <c r="K319" i="1"/>
  <c r="K320" i="1"/>
  <c r="K324" i="1"/>
  <c r="K325" i="1"/>
  <c r="K326" i="1"/>
  <c r="K330" i="1"/>
  <c r="K334" i="1"/>
  <c r="K335" i="1"/>
  <c r="K339" i="1"/>
  <c r="K344" i="1"/>
  <c r="K345" i="1"/>
  <c r="K346" i="1"/>
  <c r="K347" i="1"/>
  <c r="K352" i="1"/>
  <c r="K353" i="1"/>
  <c r="K354" i="1"/>
  <c r="K359" i="1"/>
  <c r="K360" i="1"/>
  <c r="K361" i="1"/>
  <c r="K362" i="1"/>
  <c r="K363" i="1"/>
  <c r="K364" i="1"/>
  <c r="K365" i="1"/>
  <c r="K366" i="1"/>
  <c r="K370" i="1"/>
  <c r="K371" i="1"/>
  <c r="K372" i="1"/>
  <c r="K373" i="1"/>
  <c r="K374" i="1"/>
  <c r="K375" i="1"/>
  <c r="K376" i="1"/>
  <c r="K377" i="1"/>
  <c r="K378" i="1"/>
  <c r="K380" i="1"/>
  <c r="K381" i="1"/>
  <c r="K382" i="1"/>
  <c r="K383" i="1"/>
  <c r="K384" i="1"/>
  <c r="K385" i="1"/>
  <c r="K390" i="1"/>
  <c r="K391" i="1"/>
  <c r="K394" i="1"/>
  <c r="K398" i="1"/>
  <c r="K401" i="1"/>
  <c r="K402" i="1"/>
  <c r="K405" i="1"/>
  <c r="K406" i="1"/>
  <c r="K409" i="1"/>
  <c r="K410" i="1"/>
  <c r="K411" i="1"/>
  <c r="K415" i="1"/>
  <c r="K416" i="1"/>
  <c r="K420" i="1"/>
  <c r="K421" i="1"/>
  <c r="K422" i="1"/>
  <c r="K424" i="1"/>
  <c r="K433" i="1"/>
  <c r="K434" i="1"/>
  <c r="K435" i="1"/>
  <c r="K436" i="1"/>
  <c r="K437" i="1"/>
  <c r="K441" i="1"/>
  <c r="K442" i="1"/>
  <c r="K443" i="1"/>
  <c r="K444" i="1"/>
  <c r="K445" i="1"/>
  <c r="K446" i="1"/>
  <c r="K447" i="1"/>
  <c r="K448" i="1"/>
  <c r="K449" i="1"/>
  <c r="K450" i="1"/>
  <c r="K471" i="1"/>
  <c r="K472" i="1"/>
  <c r="K473" i="1"/>
  <c r="K474" i="1"/>
  <c r="K481" i="1"/>
  <c r="K482" i="1"/>
  <c r="K486" i="1"/>
  <c r="K490" i="1"/>
  <c r="K491" i="1"/>
  <c r="K492" i="1"/>
  <c r="K500" i="1"/>
  <c r="K501" i="1"/>
  <c r="K513" i="1"/>
  <c r="K514" i="1"/>
  <c r="K519" i="1"/>
  <c r="K525" i="1"/>
  <c r="K526" i="1"/>
  <c r="K527" i="1"/>
  <c r="K528" i="1"/>
  <c r="K529" i="1"/>
  <c r="K540" i="1"/>
  <c r="K541" i="1"/>
  <c r="K542" i="1"/>
  <c r="K543" i="1"/>
  <c r="K544" i="1"/>
  <c r="K545" i="1"/>
  <c r="K546" i="1"/>
  <c r="K547" i="1"/>
  <c r="K548" i="1"/>
  <c r="K549" i="1"/>
  <c r="K550" i="1"/>
  <c r="K551" i="1"/>
  <c r="K552" i="1"/>
  <c r="K553" i="1"/>
  <c r="K554" i="1"/>
  <c r="K555" i="1"/>
  <c r="K556" i="1"/>
  <c r="K557" i="1"/>
  <c r="K18" i="1"/>
  <c r="K19" i="1"/>
  <c r="K20" i="1"/>
  <c r="K17" i="1"/>
  <c r="K558" i="1" l="1"/>
  <c r="K559" i="1" l="1"/>
  <c r="K560" i="1"/>
  <c r="K561" i="1"/>
  <c r="K562" i="1" s="1"/>
  <c r="K56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629" authorId="0" shapeId="0" xr:uid="{00000000-0006-0000-0000-000001000000}">
      <text>
        <r>
          <rPr>
            <b/>
            <sz val="9"/>
            <color indexed="81"/>
            <rFont val="Tahoma"/>
            <family val="2"/>
          </rPr>
          <t>Autor:</t>
        </r>
        <r>
          <rPr>
            <sz val="9"/>
            <color indexed="81"/>
            <rFont val="Tahoma"/>
            <family val="2"/>
          </rPr>
          <t xml:space="preserve">
POR FAVOR BORRAR ESTA INFORMACION CUANDO VAYA A ELABORAR SU COTIZACION, FIN NO QUEDE EN EL DOCUMENTO, SOLAMENTE ES INFORMACION PARA AYUDA O ASESORIA EN LA ELABORACION DE LA COTIZACION.</t>
        </r>
      </text>
    </comment>
  </commentList>
</comments>
</file>

<file path=xl/sharedStrings.xml><?xml version="1.0" encoding="utf-8"?>
<sst xmlns="http://schemas.openxmlformats.org/spreadsheetml/2006/main" count="8053" uniqueCount="672">
  <si>
    <t>PROYECCION N° 01 DEPARTAMENTO CASANARE</t>
  </si>
  <si>
    <t xml:space="preserve"> BASPC16</t>
  </si>
  <si>
    <r>
      <rPr>
        <b/>
        <sz val="12"/>
        <rFont val="Calibri"/>
        <family val="2"/>
        <scheme val="minor"/>
      </rPr>
      <t>DESCRIPCIÓN DEL BIEN Y/O EQUIPO:</t>
    </r>
    <r>
      <rPr>
        <sz val="12"/>
        <rFont val="Calibri"/>
        <family val="2"/>
        <scheme val="minor"/>
      </rPr>
      <t xml:space="preserve">   COMANDO BASPC16 Y OFICINAS BASC16- CASINO DE SUBOFICIALES -CASINO DE OFICIALES 
</t>
    </r>
    <r>
      <rPr>
        <b/>
        <sz val="12"/>
        <rFont val="Calibri"/>
        <family val="2"/>
        <scheme val="minor"/>
      </rPr>
      <t>No. SERIE: 
PLACA MILITAR: (SI APLICA)
PLACA CIVIL: (SI APLICA)
IDENTIFICACION DEL ACTIVO FIJO</t>
    </r>
    <r>
      <rPr>
        <sz val="12"/>
        <rFont val="Calibri"/>
        <family val="2"/>
        <scheme val="minor"/>
      </rPr>
      <t xml:space="preserve">: 8004030000000000000836929-8004030000000000000836939-8004030000000000000836948
</t>
    </r>
    <r>
      <rPr>
        <b/>
        <sz val="12"/>
        <rFont val="Calibri"/>
        <family val="2"/>
        <scheme val="minor"/>
      </rPr>
      <t>NUMERO DEL ACTIVO FIJO:</t>
    </r>
    <r>
      <rPr>
        <sz val="12"/>
        <rFont val="Calibri"/>
        <family val="2"/>
        <scheme val="minor"/>
      </rPr>
      <t xml:space="preserve"> 164000000079-164000000089-164000000098
</t>
    </r>
    <r>
      <rPr>
        <b/>
        <sz val="12"/>
        <rFont val="Calibri"/>
        <family val="2"/>
        <scheme val="minor"/>
      </rPr>
      <t>CENTRO DE COSTOS:</t>
    </r>
  </si>
  <si>
    <t>ITEM</t>
  </si>
  <si>
    <t>CÓDIGO DANE</t>
  </si>
  <si>
    <t>UNSPSC (CCE)</t>
  </si>
  <si>
    <t>CODIGO SAP</t>
  </si>
  <si>
    <t xml:space="preserve">CÓDIGO OTAN - NOC </t>
  </si>
  <si>
    <t xml:space="preserve">DESCRIPCIÓN DEL BIEN Y/O SERVICIO </t>
  </si>
  <si>
    <t>UNIDAD MEDIDA</t>
  </si>
  <si>
    <t xml:space="preserve">NECESIDAD AJUSTADA </t>
  </si>
  <si>
    <t>1.1</t>
  </si>
  <si>
    <t>N/A</t>
  </si>
  <si>
    <t>DESMONTE CIELO RASO  (Incluye cargue y retiro de material desmontado).</t>
  </si>
  <si>
    <t>M2</t>
  </si>
  <si>
    <t>1.2</t>
  </si>
  <si>
    <t>SUMINISTRO E INSTALACIÓN DE CIELO RASO EN PVC. Color gris catedral o similar, medidas por lamina (300cm X 25cm) espesor 6mm, usos techo o pared y espacios pequeños. (incluye Perfileria metálica, Cal .24-26, estructura cada 50 cm).</t>
  </si>
  <si>
    <t>1.3</t>
  </si>
  <si>
    <t>SUMINISTRO E INSTALACIÓN DE LUMINARIA TIPO PANEL LED DE 60X60 cm,                   Potencia 45 W,                   Temperatura de Color 4000K,  LED Tipo 2835,                       Lumen 4020 (±10%),                Angulo 110°,                              Voltaje 120/277 VAC,                 FP &gt;0.95,  Horas de Vida Útil 50.000 Horas,  INCLUYE ACCESORIOS DE FIJACIÓN Y CONEXIÓN</t>
  </si>
  <si>
    <t>UNIDAD</t>
  </si>
  <si>
    <t>1.4</t>
  </si>
  <si>
    <t>SUMINISTRO, INSTALACION DE PANEL LED EMPOTRAR CIRCULAR, 1800 Lúmenes 24watts Luz Fría, diametro 30 cm. INCLUYE TODO LO NECESARIO PARA SU FUNCIONAMIENTO</t>
  </si>
  <si>
    <t>BAIMI 08</t>
  </si>
  <si>
    <r>
      <rPr>
        <b/>
        <sz val="12"/>
        <rFont val="Calibri"/>
        <family val="2"/>
        <scheme val="minor"/>
      </rPr>
      <t>DESCRIPCIÓN DEL BIEN Y/O EQUIPO:</t>
    </r>
    <r>
      <rPr>
        <sz val="12"/>
        <rFont val="Calibri"/>
        <family val="2"/>
        <scheme val="minor"/>
      </rPr>
      <t xml:space="preserve">   EDIFICIO BAIMI
</t>
    </r>
    <r>
      <rPr>
        <b/>
        <sz val="12"/>
        <rFont val="Calibri"/>
        <family val="2"/>
        <scheme val="minor"/>
      </rPr>
      <t>No. SERIE: 
PLACA MILITAR: (SI APLICA)
PLACA CIVIL: (SI APLICA)
IDENTIFICACION DEL ACTIVO FIJO</t>
    </r>
    <r>
      <rPr>
        <sz val="12"/>
        <rFont val="Calibri"/>
        <family val="2"/>
        <scheme val="minor"/>
      </rPr>
      <t xml:space="preserve">:                                                                                                                                                                                                                                                                                                                                                                       </t>
    </r>
    <r>
      <rPr>
        <b/>
        <sz val="12"/>
        <rFont val="Calibri"/>
        <family val="2"/>
        <scheme val="minor"/>
      </rPr>
      <t>NUMERO DEL ACTIVO FIJO:</t>
    </r>
    <r>
      <rPr>
        <sz val="12"/>
        <rFont val="Calibri"/>
        <family val="2"/>
        <scheme val="minor"/>
      </rPr>
      <t xml:space="preserve"> 164000000362
</t>
    </r>
    <r>
      <rPr>
        <b/>
        <sz val="12"/>
        <rFont val="Calibri"/>
        <family val="2"/>
        <scheme val="minor"/>
      </rPr>
      <t>CENTRO DE COSTOS:</t>
    </r>
  </si>
  <si>
    <t>2.1</t>
  </si>
  <si>
    <t>DESMONTE CIELO RASO (Incluye cargue y retiro de material desmontado).</t>
  </si>
  <si>
    <t>2.2</t>
  </si>
  <si>
    <t>BRIGADA 16 REC10-16</t>
  </si>
  <si>
    <r>
      <rPr>
        <b/>
        <sz val="12"/>
        <rFont val="Calibri"/>
        <family val="2"/>
        <scheme val="minor"/>
      </rPr>
      <t>DESCRIPCIÓN DEL BIEN Y/O EQUIPO:</t>
    </r>
    <r>
      <rPr>
        <sz val="12"/>
        <rFont val="Calibri"/>
        <family val="2"/>
        <scheme val="minor"/>
      </rPr>
      <t xml:space="preserve">  BLOQUE OFICINAS DECIMA SEXTA BRIGADA -BR16
</t>
    </r>
    <r>
      <rPr>
        <b/>
        <sz val="12"/>
        <rFont val="Calibri"/>
        <family val="2"/>
        <scheme val="minor"/>
      </rPr>
      <t>No. SERIE: 
PLACA MILITAR: (SI APLICA)
PLACA CIVIL: (SI APLICA)
IDENTIFICACION DEL ACTIVO FIJO</t>
    </r>
    <r>
      <rPr>
        <sz val="12"/>
        <rFont val="Calibri"/>
        <family val="2"/>
        <scheme val="minor"/>
      </rPr>
      <t>:</t>
    </r>
    <r>
      <rPr>
        <sz val="12"/>
        <color theme="1"/>
        <rFont val="Calibri"/>
        <family val="2"/>
        <scheme val="minor"/>
      </rPr>
      <t>8004030000000000002367032.</t>
    </r>
    <r>
      <rPr>
        <sz val="12"/>
        <rFont val="Calibri"/>
        <family val="2"/>
        <scheme val="minor"/>
      </rPr>
      <t xml:space="preserve">
</t>
    </r>
    <r>
      <rPr>
        <b/>
        <sz val="12"/>
        <rFont val="Calibri"/>
        <family val="2"/>
        <scheme val="minor"/>
      </rPr>
      <t>NUMERO DEL ACTIVO FIJO:</t>
    </r>
    <r>
      <rPr>
        <sz val="12"/>
        <color theme="1"/>
        <rFont val="Calibri"/>
        <family val="2"/>
        <scheme val="minor"/>
      </rPr>
      <t xml:space="preserve"> 164000000323.</t>
    </r>
    <r>
      <rPr>
        <sz val="12"/>
        <rFont val="Calibri"/>
        <family val="2"/>
        <scheme val="minor"/>
      </rPr>
      <t xml:space="preserve">
</t>
    </r>
    <r>
      <rPr>
        <b/>
        <sz val="12"/>
        <rFont val="Calibri"/>
        <family val="2"/>
        <scheme val="minor"/>
      </rPr>
      <t>CENTRO DE COSTOS:</t>
    </r>
    <r>
      <rPr>
        <sz val="12"/>
        <color theme="1"/>
        <rFont val="Calibri"/>
        <family val="2"/>
        <scheme val="minor"/>
      </rPr>
      <t>3N4C03601.</t>
    </r>
  </si>
  <si>
    <t>3.1</t>
  </si>
  <si>
    <t>DESMONTE  DE TEJAS  DE CUBIERTA- Todo tipo de tejas  (Incluye cargue y retiro de material desmontado).</t>
  </si>
  <si>
    <t>3.2</t>
  </si>
  <si>
    <t>DESMONTE CIELO RASO PVC (incluye cargue y retiro de material desmontado).</t>
  </si>
  <si>
    <t>3.3</t>
  </si>
  <si>
    <t>DESMONTE GRIFERIA DE ENTRADA Y SALIDA SANITARIOS (Incluye retiro y disposición final según disposición de la unidad).</t>
  </si>
  <si>
    <t>3.4</t>
  </si>
  <si>
    <t>3.5</t>
  </si>
  <si>
    <t>SUMINISTRO E INSTALACIÓN GRIFERIA DE ENTRADA Y SALIDA SANITARIOS.</t>
  </si>
  <si>
    <t>3.6</t>
  </si>
  <si>
    <t>SUMINISTRO E INSTALACIÓN DE CUBIERTA TERMOACUSTICA, color verde, incluye todos los elementos necesarios para su instalación</t>
  </si>
  <si>
    <t>3.7</t>
  </si>
  <si>
    <t>MANTENIMIENTO DE DESAGÜE SANITARIO CON SONDA ELECTRICA.(Incluye mano de obra, equipo y sonda 1/8 x 60m.</t>
  </si>
  <si>
    <t>3.8</t>
  </si>
  <si>
    <t xml:space="preserve">SUMINISTRO E INSTALACIÓN DE ESPEJO 4 mm. Biselado y Pulido cuatro lados. (Suministro e instalación incluyendo los elementos de fijación al muro).      </t>
  </si>
  <si>
    <t>3.9</t>
  </si>
  <si>
    <t>SUMINISTRO E INSTALACIÓN DE TAPA ASIENTO SANITARIO</t>
  </si>
  <si>
    <t>3.10</t>
  </si>
  <si>
    <t xml:space="preserve">CERRADURA ORBIT POMO METALICO - (Incluye suministro e instalación) </t>
  </si>
  <si>
    <t>3.11</t>
  </si>
  <si>
    <t xml:space="preserve">SUMINISTRO, INSTALACION DE PANEL LED EMPOTRAR CUADRADA,   0.30 cm X 0.30 CMS LUZ FRIA (INCLUYE TODO LO NECESARIO PARA SU FUNCIONAMIENTO)      </t>
  </si>
  <si>
    <t>CENAC YOPAL</t>
  </si>
  <si>
    <r>
      <rPr>
        <b/>
        <sz val="12"/>
        <color theme="1"/>
        <rFont val="Calibri"/>
        <family val="2"/>
        <scheme val="minor"/>
      </rPr>
      <t>DESCRIPCIÓN DEL BIEN Y/O EQUIPO:</t>
    </r>
    <r>
      <rPr>
        <sz val="12"/>
        <color theme="1"/>
        <rFont val="Calibri"/>
        <family val="2"/>
        <scheme val="minor"/>
      </rPr>
      <t xml:space="preserve">  </t>
    </r>
    <r>
      <rPr>
        <sz val="12"/>
        <color rgb="FFFF0000"/>
        <rFont val="Calibri"/>
        <family val="2"/>
        <scheme val="minor"/>
      </rPr>
      <t xml:space="preserve"> </t>
    </r>
    <r>
      <rPr>
        <sz val="12"/>
        <rFont val="Calibri"/>
        <family val="2"/>
        <scheme val="minor"/>
      </rPr>
      <t>BLOQUE OFICINA TIPO I, CENACYOP, BASPC16</t>
    </r>
    <r>
      <rPr>
        <sz val="12"/>
        <color rgb="FFFF0000"/>
        <rFont val="Calibri"/>
        <family val="2"/>
        <scheme val="minor"/>
      </rPr>
      <t xml:space="preserve">
</t>
    </r>
    <r>
      <rPr>
        <b/>
        <sz val="12"/>
        <rFont val="Calibri"/>
        <family val="2"/>
        <scheme val="minor"/>
      </rPr>
      <t>No. SERIE: 
PLACA MILITAR: (SI APLICA)
PLACA CIVIL: (SI APLICA)
IDENTIFICACION DEL ACTIVO FIJO</t>
    </r>
    <r>
      <rPr>
        <sz val="12"/>
        <color theme="1"/>
        <rFont val="Calibri"/>
        <family val="2"/>
        <scheme val="minor"/>
      </rPr>
      <t>:</t>
    </r>
    <r>
      <rPr>
        <sz val="12"/>
        <color rgb="FFFF0000"/>
        <rFont val="Calibri"/>
        <family val="2"/>
        <scheme val="minor"/>
      </rPr>
      <t xml:space="preserve"> </t>
    </r>
    <r>
      <rPr>
        <sz val="12"/>
        <rFont val="Calibri"/>
        <family val="2"/>
        <scheme val="minor"/>
      </rPr>
      <t>8004030000000000000836874</t>
    </r>
    <r>
      <rPr>
        <sz val="12"/>
        <color theme="1"/>
        <rFont val="Calibri"/>
        <family val="2"/>
        <scheme val="minor"/>
      </rPr>
      <t xml:space="preserve">
</t>
    </r>
    <r>
      <rPr>
        <b/>
        <sz val="12"/>
        <color theme="1"/>
        <rFont val="Calibri"/>
        <family val="2"/>
        <scheme val="minor"/>
      </rPr>
      <t>NUMERO DEL ACTIVO FIJO:</t>
    </r>
    <r>
      <rPr>
        <sz val="12"/>
        <color theme="1"/>
        <rFont val="Calibri"/>
        <family val="2"/>
        <scheme val="minor"/>
      </rPr>
      <t xml:space="preserve"> 164000000024
</t>
    </r>
    <r>
      <rPr>
        <b/>
        <sz val="12"/>
        <color theme="1"/>
        <rFont val="Calibri"/>
        <family val="2"/>
        <scheme val="minor"/>
      </rPr>
      <t xml:space="preserve">CENTRO DE COSTOS: </t>
    </r>
    <r>
      <rPr>
        <sz val="12"/>
        <color theme="1"/>
        <rFont val="Calibri"/>
        <family val="2"/>
        <scheme val="minor"/>
      </rPr>
      <t>3N4C032601</t>
    </r>
  </si>
  <si>
    <t>4.1</t>
  </si>
  <si>
    <t>MANTENIMIENTO DE CUBIERTA  (Incluye Limpieza, arreglo de goteras y pintura tipo koraza de alta resistencia)</t>
  </si>
  <si>
    <t>DIM09</t>
  </si>
  <si>
    <t>DESCRIPCIÓN DEL BIEN Y/O EQUIPO:   INSTALACIONES DEL DISTRITO MILITAR No.9
No. SERIE: 
PLACA MILITAR: (SI APLICA)
PLACA CIVIL: (SI APLICA)
 IDENTIFICACION DEL ACTIVO FIJO:  8004030000000000000836933                                                                                                                                                                                                                                                                                                                                                                             NUMERO DEL ACTIVO FIJO: 164000000083 
CENTRO DE COSTOS:</t>
  </si>
  <si>
    <t>5.1</t>
  </si>
  <si>
    <t>SUMINISTRO E INSTALACION DE PUERTA CON MARCO (material de aluminio, color negro)</t>
  </si>
  <si>
    <t>5.2</t>
  </si>
  <si>
    <t>SUMINISTRO E INSTALACIÓN DE CIELO RASO EN PVC. Color blanco, medidas por lamina (300cm X 25cm) espesor 6mm, usos techo o pared y espacios pequeños. (incluye Perfileria metálica, Cal .24-26, estructura cada 50 cm).</t>
  </si>
  <si>
    <t>5.3</t>
  </si>
  <si>
    <t>DESMONTE APARATOS SANITARIOS (Incluye cargue y retiro de material desmontado).</t>
  </si>
  <si>
    <t xml:space="preserve">UNIDAD </t>
  </si>
  <si>
    <t>5.4</t>
  </si>
  <si>
    <t>TUBERIA PVC-P  RDE 21  1 1/2"  Agua Fria  - Red de suministro en Muro (Incluye regatas y resane, instalación  y accesorios, llave tipo jardin).</t>
  </si>
  <si>
    <t>ML</t>
  </si>
  <si>
    <t>5.5</t>
  </si>
  <si>
    <t>AJUSTE DE LAVAMANOS EN PORCELANA (Iincluye chasos, silicona y material requerido para ajuste)</t>
  </si>
  <si>
    <t>5.6</t>
  </si>
  <si>
    <t>DEMOLICIÓN ENCHAPE DE PISOS (Incluye cargue y retiro de escombros)</t>
  </si>
  <si>
    <t>5.7</t>
  </si>
  <si>
    <t>SUMINISTRO E INSTALACION DE Enchape de piso en ceramica antideslizante 45 x 45CM  (Incluye alistado, impermeabilizado,  pegante y boquilla)</t>
  </si>
  <si>
    <t>5.8</t>
  </si>
  <si>
    <t>MANTENIMIENTO  DE  CARPINTERÍA METÁLICA - (MARCO VENTANAS) Incluye desmonte,  limpieza, remoción de 
pintura, lijada, reparación hasta un 15% de lamina de iguales características a la existente y soldadura de partes afectadas, 
aplicación de anticorrosivo,  pintura esmalte y reinstalación).</t>
  </si>
  <si>
    <t>5.9</t>
  </si>
  <si>
    <t>PINTURA VINILO TIPO 1 MANO sobre muro (incluye 2 mano de pintura tipo 1, filos y dilataciones</t>
  </si>
  <si>
    <t xml:space="preserve"> OCTAVA DIVISION </t>
  </si>
  <si>
    <r>
      <rPr>
        <b/>
        <sz val="12"/>
        <rFont val="Calibri"/>
        <family val="2"/>
        <scheme val="minor"/>
      </rPr>
      <t>DESCRIPCIÓN DEL BIEN Y/O EQUIPO:</t>
    </r>
    <r>
      <rPr>
        <sz val="12"/>
        <rFont val="Calibri"/>
        <family val="2"/>
        <scheme val="minor"/>
      </rPr>
      <t xml:space="preserve">  </t>
    </r>
    <r>
      <rPr>
        <b/>
        <sz val="12"/>
        <rFont val="Calibri"/>
        <family val="2"/>
        <scheme val="minor"/>
      </rPr>
      <t xml:space="preserve"> BAÑOS  HOMBRES Y MUJERES 1.1</t>
    </r>
    <r>
      <rPr>
        <sz val="12"/>
        <rFont val="Calibri"/>
        <family val="2"/>
        <scheme val="minor"/>
      </rPr>
      <t xml:space="preserve">
</t>
    </r>
    <r>
      <rPr>
        <b/>
        <sz val="12"/>
        <rFont val="Calibri"/>
        <family val="2"/>
        <scheme val="minor"/>
      </rPr>
      <t xml:space="preserve">No. SERIE: 
PLACA MILITAR: (SI APLICA)
PLACA CIVIL: (SI APLICA)
</t>
    </r>
    <r>
      <rPr>
        <b/>
        <sz val="12"/>
        <color theme="1"/>
        <rFont val="Calibri"/>
        <family val="2"/>
        <scheme val="minor"/>
      </rPr>
      <t>IDENTIFICACION DEL ACTIVO FIJO</t>
    </r>
    <r>
      <rPr>
        <sz val="12"/>
        <color theme="1"/>
        <rFont val="Calibri"/>
        <family val="2"/>
        <scheme val="minor"/>
      </rPr>
      <t>: 8004030000000000001619128</t>
    </r>
    <r>
      <rPr>
        <b/>
        <sz val="12"/>
        <color theme="1"/>
        <rFont val="Calibri"/>
        <family val="2"/>
        <scheme val="minor"/>
      </rPr>
      <t xml:space="preserve">
NUMERO DEL ACTIVO FIJO: </t>
    </r>
    <r>
      <rPr>
        <sz val="12"/>
        <color theme="1"/>
        <rFont val="Calibri"/>
        <family val="2"/>
        <scheme val="minor"/>
      </rPr>
      <t xml:space="preserve">164000000347
</t>
    </r>
    <r>
      <rPr>
        <b/>
        <sz val="12"/>
        <color theme="1"/>
        <rFont val="Calibri"/>
        <family val="2"/>
        <scheme val="minor"/>
      </rPr>
      <t>CENTRO DE COSTOS:</t>
    </r>
    <r>
      <rPr>
        <sz val="12"/>
        <color theme="1"/>
        <rFont val="Calibri"/>
        <family val="2"/>
        <scheme val="minor"/>
      </rPr>
      <t>3N4C032601</t>
    </r>
  </si>
  <si>
    <t>6.1</t>
  </si>
  <si>
    <t>DESMONTE DE GRIFERIA  LAVAMANOS  (Incluye retiro y disposición final según disposición de la unidad).</t>
  </si>
  <si>
    <t>6.2</t>
  </si>
  <si>
    <t>SUMINISTRO E INSTALACIÓN DE GRIFERIA LAVAMANOS BAJA SENCILLA</t>
  </si>
  <si>
    <t>6.3</t>
  </si>
  <si>
    <t>Suministro e instalación desagüe sencillo cromado con rebose y un sifón botella para lavamanos (Incluye lo necesario para su funcionamiento)</t>
  </si>
  <si>
    <t>6.4</t>
  </si>
  <si>
    <t>SUMINISTRO, INSTALACION DE PANEL LED EMPOTRAR CIRCULAR, 1800
Lúmenes 24watts Luz Fría, diametro 30 cm. INCLUYE TODO LO NECESARIO PARA
SU FUNCIONAMIENTO  .</t>
  </si>
  <si>
    <t>6.5</t>
  </si>
  <si>
    <t>Suministro e instalación de sifon plastico flexible para orinal (incluye lo necesario para su funcionamiento)</t>
  </si>
  <si>
    <t>6.6</t>
  </si>
  <si>
    <t>MANTENIMIENTO DE CARPINTERIA METALICA - (divisiones baños y orinales) incluye desmonte, limpieza, remocion de pintura, lijada, reparacion hasta un 15% de lamina de iguales caracteristicas a la existente y soldadura de partes afectadas aplicación de anticorrosivo pintura esmalte y reinstalacion.</t>
  </si>
  <si>
    <r>
      <rPr>
        <b/>
        <sz val="12"/>
        <rFont val="Calibri"/>
        <family val="2"/>
        <scheme val="minor"/>
      </rPr>
      <t>DESCRIPCIÓN DEL BIEN Y/O EQUIPO:</t>
    </r>
    <r>
      <rPr>
        <sz val="12"/>
        <rFont val="Calibri"/>
        <family val="2"/>
        <scheme val="minor"/>
      </rPr>
      <t xml:space="preserve">   BAÑOS AUDITORIO HOMBRES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t>
    </r>
    <r>
      <rPr>
        <sz val="12"/>
        <rFont val="Calibri"/>
        <family val="2"/>
        <scheme val="minor"/>
      </rPr>
      <t>3N4C032601</t>
    </r>
  </si>
  <si>
    <t>7.1</t>
  </si>
  <si>
    <t>DESMONTE  ESPEJO 4 mm (incluye retiro y disposición final)</t>
  </si>
  <si>
    <t>7.2</t>
  </si>
  <si>
    <t>SUMINISTRO E INSTALACIÓN DE ESPEJO 4 mm. Biselado y Pulido cuatro lados. (Suministro e instalación incluyendo los elementos de fijación al muro).</t>
  </si>
  <si>
    <t>7.3</t>
  </si>
  <si>
    <t>DESMONTE DE GRIFERIA TIPO PUSH (Incluye retiro y disposición final según disposición de la unidad).</t>
  </si>
  <si>
    <t>7.4</t>
  </si>
  <si>
    <t>SUMINISTRO E INSTALACIÓN DE Válvula de descarga sanitario institucional Eco antivandalica</t>
  </si>
  <si>
    <r>
      <rPr>
        <b/>
        <sz val="12"/>
        <rFont val="Calibri"/>
        <family val="2"/>
        <scheme val="minor"/>
      </rPr>
      <t>DESCRIPCIÓN DEL BIEN Y/O EQUIPO:</t>
    </r>
    <r>
      <rPr>
        <sz val="12"/>
        <rFont val="Calibri"/>
        <family val="2"/>
        <scheme val="minor"/>
      </rPr>
      <t xml:space="preserve">   BAÑOS  HOMBRES PRIMER Y SEGUNDO PISO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</si>
  <si>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t>7.5</t>
  </si>
  <si>
    <t>DESMONTE DE ORINAL, (Incluye retiro y disposición final según disposición de la unidad).</t>
  </si>
  <si>
    <t>7.6</t>
  </si>
  <si>
    <t>SUMINISTRO E INSTALACIÓN DE ORINAL, tipo arrecife entrada superior - posterior con sistema descarga empotrada push de corona o similar (inluye orinal, vlvula push presion, accesorios de coneccion e instalacion)</t>
  </si>
  <si>
    <r>
      <rPr>
        <b/>
        <sz val="12"/>
        <rFont val="Calibri"/>
        <family val="2"/>
        <scheme val="minor"/>
      </rPr>
      <t>DESCRIPCIÓN DEL BIEN Y/O EQUIPO:</t>
    </r>
    <r>
      <rPr>
        <sz val="12"/>
        <rFont val="Calibri"/>
        <family val="2"/>
        <scheme val="minor"/>
      </rPr>
      <t xml:space="preserve">    AUDITORIO DIV08 4.1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</si>
  <si>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t>7.7</t>
  </si>
  <si>
    <t>DESMONTE MARCO PUERTA EN MADERA DEL AUDITORIO (incluye cargue y retiro de material desmontado).</t>
  </si>
  <si>
    <t>7.8</t>
  </si>
  <si>
    <t xml:space="preserve">SUMINISTRO E INSTALACIÓN DE MARCO PUERTA EN MADERA (Incluye instalación, accesorios para la instalación y funcionamiento de la puerta)  </t>
  </si>
  <si>
    <r>
      <rPr>
        <b/>
        <sz val="12"/>
        <rFont val="Calibri"/>
        <family val="2"/>
        <scheme val="minor"/>
      </rPr>
      <t>DESCRIPCIÓN DEL BIEN Y/O EQUIPO:</t>
    </r>
    <r>
      <rPr>
        <sz val="12"/>
        <rFont val="Calibri"/>
        <family val="2"/>
        <scheme val="minor"/>
      </rPr>
      <t xml:space="preserve">   BAÑOS SEGUNDO PISO MUJERES 5.1
</t>
    </r>
    <r>
      <rPr>
        <b/>
        <sz val="12"/>
        <rFont val="Calibri"/>
        <family val="2"/>
        <scheme val="minor"/>
      </rPr>
      <t xml:space="preserve">No. SERIE: 
PLACA MILITAR: (SI APLICA)
PLACA CIVIL: (SI APLICA)
IIDENTIFICACION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</si>
  <si>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t>7.9</t>
  </si>
  <si>
    <t>SUMINISTRO E INSTALACIÓN DE LAMINA EN ACRILICO PARA TECHO (Incluye  instalación y accesorios de elementos se requiere para su instación y funcionamiento).</t>
  </si>
  <si>
    <t>EJEYO</t>
  </si>
  <si>
    <t>DESCRIPCIÓN DEL BIEN Y/O EQUIPO:   CENTRO DE RECLUCION MILITAR,BASPC16
No. SERIE: 
PLACA MILITAR: (SI APLICA)
PLACA CIVIL: (SI APLICA)
IDENTIFICACION DEL ACTIVO FIJO:8004030000000000000836850                                                                                                                                                                                                                                                                                                                                                     NUMERO DEL ACTIVO FIJO: 164000000000
CENTRO DE COSTOS:</t>
  </si>
  <si>
    <t>8.1</t>
  </si>
  <si>
    <t>8.2</t>
  </si>
  <si>
    <t>8.3</t>
  </si>
  <si>
    <t>8.4</t>
  </si>
  <si>
    <t>SUMINISTRO E INSTALACIÓN DE LUMINARIA TIPO PANEL LED DE 60X60 cm, Potencia 45 W, Temperatura de Color 4000K, LED Tipo 2835, Lumen 4020 (±10%), Angulo 110°, Voltaje 120/277 VAC, FP &gt;0.95, Horas de Vida Útil 50.000 Horas, INCLUYE ACCESORIOS DE FIJACIÓN Y CONEXIÓN</t>
  </si>
  <si>
    <t>GAULA CASANARE</t>
  </si>
  <si>
    <r>
      <rPr>
        <b/>
        <sz val="12"/>
        <color indexed="8"/>
        <rFont val="Calibri"/>
        <family val="2"/>
        <scheme val="minor"/>
      </rPr>
      <t>DESCRIPCIÓN DEL BIEN Y/O EQUIPO:</t>
    </r>
    <r>
      <rPr>
        <sz val="12"/>
        <color indexed="8"/>
        <rFont val="Calibri"/>
        <family val="2"/>
        <scheme val="minor"/>
      </rPr>
      <t xml:space="preserve"> ALOJAMIENTO GRUPO GAULA</t>
    </r>
    <r>
      <rPr>
        <sz val="12"/>
        <color indexed="10"/>
        <rFont val="Calibri"/>
        <family val="2"/>
        <scheme val="minor"/>
      </rPr>
      <t xml:space="preserve">
</t>
    </r>
    <r>
      <rPr>
        <b/>
        <sz val="12"/>
        <rFont val="Calibri"/>
        <family val="2"/>
        <scheme val="minor"/>
      </rPr>
      <t xml:space="preserve">No. INVENTARIO: </t>
    </r>
    <r>
      <rPr>
        <sz val="12"/>
        <rFont val="Calibri"/>
        <family val="2"/>
        <scheme val="minor"/>
      </rPr>
      <t xml:space="preserve">8004030000000000000836870 </t>
    </r>
    <r>
      <rPr>
        <b/>
        <sz val="12"/>
        <rFont val="Calibri"/>
        <family val="2"/>
        <scheme val="minor"/>
      </rPr>
      <t xml:space="preserve">
IDENTIFICACION DEL ACTIVO FIJO</t>
    </r>
    <r>
      <rPr>
        <sz val="12"/>
        <color indexed="8"/>
        <rFont val="Calibri"/>
        <family val="2"/>
        <scheme val="minor"/>
      </rPr>
      <t>:</t>
    </r>
    <r>
      <rPr>
        <sz val="12"/>
        <color indexed="10"/>
        <rFont val="Calibri"/>
        <family val="2"/>
        <scheme val="minor"/>
      </rPr>
      <t xml:space="preserve"> </t>
    </r>
    <r>
      <rPr>
        <sz val="12"/>
        <rFont val="Calibri"/>
        <family val="2"/>
        <scheme val="minor"/>
      </rPr>
      <t>ALOJAMIENTO GRUPO GAULA</t>
    </r>
    <r>
      <rPr>
        <sz val="12"/>
        <color indexed="8"/>
        <rFont val="Calibri"/>
        <family val="2"/>
        <scheme val="minor"/>
      </rPr>
      <t xml:space="preserve">
</t>
    </r>
    <r>
      <rPr>
        <b/>
        <sz val="12"/>
        <color indexed="8"/>
        <rFont val="Calibri"/>
        <family val="2"/>
        <scheme val="minor"/>
      </rPr>
      <t>NUMERO DEL ACTIVO FIJO:</t>
    </r>
    <r>
      <rPr>
        <sz val="12"/>
        <color indexed="8"/>
        <rFont val="Calibri"/>
        <family val="2"/>
        <scheme val="minor"/>
      </rPr>
      <t xml:space="preserve"> 164000000020
</t>
    </r>
    <r>
      <rPr>
        <b/>
        <sz val="12"/>
        <color indexed="8"/>
        <rFont val="Calibri"/>
        <family val="2"/>
        <scheme val="minor"/>
      </rPr>
      <t xml:space="preserve">CENTRO DE COSTOS: </t>
    </r>
    <r>
      <rPr>
        <sz val="12"/>
        <color indexed="8"/>
        <rFont val="Calibri"/>
        <family val="2"/>
        <scheme val="minor"/>
      </rPr>
      <t>3N4C032601</t>
    </r>
  </si>
  <si>
    <t>9.1</t>
  </si>
  <si>
    <t xml:space="preserve">SUMINISTRO E INSTALACIÓN DE CIELO RASO EN PVC. Color gris catedral o similar, medidas por lamina (300cm X 25cm) espesor 6mm, usos techo o pared y espacios pequeños. (incluye Perfileria metálica, Cal .24-26, estructura cada 50 cm).          
</t>
  </si>
  <si>
    <t>9.2</t>
  </si>
  <si>
    <t xml:space="preserve">SALIDA E INSTALACION ILUMINACION EN TUBERIA CONDUIT PVC 3/4", Alambre N°12 AWG Prom 3m,    </t>
  </si>
  <si>
    <t>9.3</t>
  </si>
  <si>
    <t xml:space="preserve">SUMINISTRO, INSTALACION DE PANEL LED EMPOTRAR CIRCULAR, 1800 lumenes 24 waltz luz fria, diametro 30cm  (INCLUYE TODO LO NECESARIO PARA SU FUNCIONAMIENTO) </t>
  </si>
  <si>
    <t>9.4</t>
  </si>
  <si>
    <t>SUMINISTRO E INSTALACIÓN CONJUNTO
SANITARIO UNA PIEZA COLOR BLANCO,
Sistema de descarga boton single, material
porcelana sanitaria, forma asiento redondo,
asiento cierre suave, forma asiento
alongado, (Incluye sanitario one piece, tapa,
grifería, accesorios de conexión e
instalación.)</t>
  </si>
  <si>
    <t>9.5</t>
  </si>
  <si>
    <t>SUMINISTRO E INSTALACIÓN DE PUERTA EN ACRILICO (Incluye instalacion de marco en aluminio anodizado Y pasador )</t>
  </si>
  <si>
    <t>GLMGC</t>
  </si>
  <si>
    <r>
      <rPr>
        <b/>
        <sz val="12"/>
        <rFont val="Calibri"/>
        <family val="2"/>
        <scheme val="minor"/>
      </rPr>
      <t>DESCRIPCIÓN DEL BIEN Y/O EQUIPO:</t>
    </r>
    <r>
      <rPr>
        <sz val="12"/>
        <rFont val="Calibri"/>
        <family val="2"/>
        <scheme val="minor"/>
      </rPr>
      <t xml:space="preserve"> BODEGA DE ARCHIVO (INSTALACIONES RIME 8) 
</t>
    </r>
    <r>
      <rPr>
        <b/>
        <sz val="12"/>
        <rFont val="Calibri"/>
        <family val="2"/>
        <scheme val="minor"/>
      </rPr>
      <t>No. SERIE: 
PLACA MILITAR: (SI APLICA)
PLACA CIVIL: (SI APLICA)
IDENTIFICACION DEL ACTIVO FIJO</t>
    </r>
    <r>
      <rPr>
        <sz val="12"/>
        <rFont val="Calibri"/>
        <family val="2"/>
        <scheme val="minor"/>
      </rPr>
      <t xml:space="preserve">: 8004030000000000001857019
</t>
    </r>
    <r>
      <rPr>
        <b/>
        <sz val="12"/>
        <rFont val="Calibri"/>
        <family val="2"/>
        <scheme val="minor"/>
      </rPr>
      <t>NUMERO DEL ACTIVO FIJO:</t>
    </r>
    <r>
      <rPr>
        <sz val="12"/>
        <rFont val="Calibri"/>
        <family val="2"/>
        <scheme val="minor"/>
      </rPr>
      <t xml:space="preserve"> 164000000239
</t>
    </r>
    <r>
      <rPr>
        <b/>
        <sz val="12"/>
        <rFont val="Calibri"/>
        <family val="2"/>
        <scheme val="minor"/>
      </rPr>
      <t>CENTRO DE COSTOS:</t>
    </r>
  </si>
  <si>
    <t>10.1</t>
  </si>
  <si>
    <t>10.2</t>
  </si>
  <si>
    <t>10.3</t>
  </si>
  <si>
    <t>DESMONTE  DE TEJAS  DE CUBIERTA- TODO TIPO DE TEJAS  (INCLUYE CARGUE Y RETIRO DE MATERIAL DESMONTADO).</t>
  </si>
  <si>
    <t>10.4</t>
  </si>
  <si>
    <t>SUMINISTRO E INSTALACIÓN DE CUBIERTA TERMOACUSTICA, color rojo, incluye todos los elementos necesarios para su instalación</t>
  </si>
  <si>
    <r>
      <rPr>
        <b/>
        <sz val="12"/>
        <rFont val="Calibri"/>
        <family val="2"/>
        <scheme val="minor"/>
      </rPr>
      <t>DESCRIPCIÓN DEL BIEN Y/O EQUIPO:</t>
    </r>
    <r>
      <rPr>
        <sz val="12"/>
        <rFont val="Calibri"/>
        <family val="2"/>
        <scheme val="minor"/>
      </rPr>
      <t xml:space="preserve">   ALOJAMIENTO BRIGADA 28, TIPO U, GLMGC
</t>
    </r>
    <r>
      <rPr>
        <b/>
        <sz val="12"/>
        <rFont val="Calibri"/>
        <family val="2"/>
        <scheme val="minor"/>
      </rPr>
      <t>No. SERIE: 
PLACA MILITAR: (SI APLICA)
PLACA CIVIL: (SI APLICA)
IDENTIFICACION DEL ACTIVO FIJO</t>
    </r>
    <r>
      <rPr>
        <sz val="12"/>
        <rFont val="Calibri"/>
        <family val="2"/>
        <scheme val="minor"/>
      </rPr>
      <t xml:space="preserve">: 8004030000000000000836867
</t>
    </r>
    <r>
      <rPr>
        <b/>
        <sz val="12"/>
        <rFont val="Calibri"/>
        <family val="2"/>
        <scheme val="minor"/>
      </rPr>
      <t>NUMERO DEL ACTIVO FIJO:</t>
    </r>
    <r>
      <rPr>
        <sz val="12"/>
        <rFont val="Calibri"/>
        <family val="2"/>
        <scheme val="minor"/>
      </rPr>
      <t xml:space="preserve"> 164000000017
</t>
    </r>
    <r>
      <rPr>
        <b/>
        <sz val="12"/>
        <rFont val="Calibri"/>
        <family val="2"/>
        <scheme val="minor"/>
      </rPr>
      <t>CENTRO DE COSTOS:</t>
    </r>
  </si>
  <si>
    <t>10.5</t>
  </si>
  <si>
    <t>DEMOLICIÓN ANDEN EN CONCRETO hasta h=0.10 m. (Incluye cargue y retiro de escombros).</t>
  </si>
  <si>
    <t>10.6</t>
  </si>
  <si>
    <t>ANDEN CONCRETO 2.500 psi  Reforzado  E= 0.10m.  Acabado:  Escobiado. (Incluye malla electrosoldada M-084)</t>
  </si>
  <si>
    <t xml:space="preserve"> BIRNA 44   REC 10</t>
  </si>
  <si>
    <r>
      <rPr>
        <b/>
        <sz val="12"/>
        <rFont val="Calibri"/>
        <family val="2"/>
        <scheme val="minor"/>
      </rPr>
      <t>DESCRIPCIÓN DEL BIEN Y/O EQUIPO:</t>
    </r>
    <r>
      <rPr>
        <sz val="12"/>
        <rFont val="Calibri"/>
        <family val="2"/>
        <scheme val="minor"/>
      </rPr>
      <t xml:space="preserve">  </t>
    </r>
    <r>
      <rPr>
        <b/>
        <sz val="12"/>
        <rFont val="Calibri"/>
        <family val="2"/>
        <scheme val="minor"/>
      </rPr>
      <t xml:space="preserve"> COSINA DEL CASINO DE SUBOFICIALES</t>
    </r>
    <r>
      <rPr>
        <sz val="12"/>
        <rFont val="Calibri"/>
        <family val="2"/>
        <scheme val="minor"/>
      </rPr>
      <t xml:space="preserve">
</t>
    </r>
    <r>
      <rPr>
        <b/>
        <sz val="12"/>
        <rFont val="Calibri"/>
        <family val="2"/>
        <scheme val="minor"/>
      </rPr>
      <t xml:space="preserve">No. SERIE: 
PLACA MILITAR: (SI APLICA)
PLACA CIVIL: (SI APLICA)
</t>
    </r>
    <r>
      <rPr>
        <b/>
        <sz val="12"/>
        <color theme="1"/>
        <rFont val="Calibri"/>
        <family val="2"/>
        <scheme val="minor"/>
      </rPr>
      <t>IDENTIFICACION DEL ACTIVO FIJO</t>
    </r>
    <r>
      <rPr>
        <sz val="12"/>
        <color theme="1"/>
        <rFont val="Calibri"/>
        <family val="2"/>
        <scheme val="minor"/>
      </rPr>
      <t xml:space="preserve">: </t>
    </r>
    <r>
      <rPr>
        <b/>
        <sz val="12"/>
        <color theme="1"/>
        <rFont val="Calibri"/>
        <family val="2"/>
        <scheme val="minor"/>
      </rPr>
      <t>8004030000000000001619128
NUMERO DEL ACTIVO FIJO: 164000000167</t>
    </r>
    <r>
      <rPr>
        <sz val="12"/>
        <color theme="1"/>
        <rFont val="Calibri"/>
        <family val="2"/>
        <scheme val="minor"/>
      </rPr>
      <t xml:space="preserve">
</t>
    </r>
    <r>
      <rPr>
        <b/>
        <sz val="12"/>
        <color theme="1"/>
        <rFont val="Calibri"/>
        <family val="2"/>
        <scheme val="minor"/>
      </rPr>
      <t>CENTRO DE COSTOS:3N4C036601</t>
    </r>
  </si>
  <si>
    <t>11.1</t>
  </si>
  <si>
    <t>DESMONTE CIELO RASO  (Incluye cargue y retiro de material desmontado todo costo).</t>
  </si>
  <si>
    <t>11.2</t>
  </si>
  <si>
    <t>SUMINISTRO E INSTALACIÓN DE CIELO RASO EN PVC. Color gris catedral o similar, medidas por lamina (300cm X 25cm) espesor 6mm, usos techo o pared y espacios pequeños. (incluye Perfileria metálica, Cal .24-26, estructura cada 50 cm todo costo).</t>
  </si>
  <si>
    <t>11.3</t>
  </si>
  <si>
    <t>SUMINISTRO, INSTALACION DE PANEL LED EMPOTRAR CIRCULAR, 1800 Lúmenes 24watts Luz Fría, diametro 30 cm. INCLUYE TODO LO NECESARIO PARA SU FUNCIONAMIENTO TODO COSTO</t>
  </si>
  <si>
    <t>11.4</t>
  </si>
  <si>
    <t>SUMINISTRO, INSTALACION DE PANEL LED SOBRE PONER CUADRADA, 0,45 CM X 0.45 CM LUZ FRIA (INCLUYE TODO LO NECESARIO PARA SU FUNCIONAMIENTO)</t>
  </si>
  <si>
    <t>11.5</t>
  </si>
  <si>
    <t>SUMINISTRO E INSTALACION DE VENTANA CORREDIZA EN ACRILICO CON MARCO EN ALUMINIO TODO COSTO</t>
  </si>
  <si>
    <t>11.6</t>
  </si>
  <si>
    <t>PINTURA EPOXICA 2 MANOS Sobre Muro (COLORES INSTITUCIONALES). TODO COSTO</t>
  </si>
  <si>
    <t>11.7</t>
  </si>
  <si>
    <t>PINTURA EPOXICA 2 MANOS BAJO PLACA (COLORES INSTITUCIONALES). TODO COSTO</t>
  </si>
  <si>
    <t>11.8</t>
  </si>
  <si>
    <t>PUERTA EN ACRILICO (Incluye marco en aluminio anodizado Y pasador ) A TODO COSTO</t>
  </si>
  <si>
    <t>11.9</t>
  </si>
  <si>
    <t>SUMINISTRO E INSTALACION DE CAJA EN ALUMINIO PARA MEDIDOR Y REGISTRO DE GAS (MEDIDAS: 50CM X 43CM X 28CM)</t>
  </si>
  <si>
    <t>UND</t>
  </si>
  <si>
    <t>11.10</t>
  </si>
  <si>
    <t>DEMOLICION DE ENCHAPE DE PISOS (INCLUYE CARGUE Y RETIRO DE ESCOMBROS) TODO COSTO</t>
  </si>
  <si>
    <t>11.11</t>
  </si>
  <si>
    <t>SUMINISTRO E INSTALACION DE ENCHAPE DE PISO EN CERAMICA ANTIDESLIZANTE 45 X 45 CM (INCLUYE ALISTADO, IMPERMEABILIZACION, PEGANTE Y BOQUILLA) TODO COSTO</t>
  </si>
  <si>
    <t>11.12</t>
  </si>
  <si>
    <t>SUMINISTRO E INSTALACION DE GUARDA ESCOBAS MEDIA CAÑA EN CERAMCA (INCLUYE ALISTADO, IMPERMEABILIZACION, PEGANTE Y BOQUILLA) TODO COSTO</t>
  </si>
  <si>
    <t>11.13</t>
  </si>
  <si>
    <t>SUMINISTRO E INSTALACION DE VENTANA EN ALUMINIO , PARA ENTREGA DE ALIMENTOS (VENTANA DE SERVICIO DE HASTA 85 GRADOS  CON PUERTA DE TOLDO. (INCLUYE VIDRIO) TODO COSTO</t>
  </si>
  <si>
    <t>11.14</t>
  </si>
  <si>
    <t>SUMINISTRO E INSTALACION DE ENCHAPE DE PARED EN CERAMICA (INCLUYE, ALISTADO, IMPERMEABILIZADO, PEGANTE Y BOQUILLA ECONOMATO) TODO COSTO</t>
  </si>
  <si>
    <t>11.15</t>
  </si>
  <si>
    <t>SUMINISTRO E INSTALACION DE VIDRIO CRUDO DE 5mm Y POLARIZADO (PARA VENTANERIA, INCLUYE EL SUMINISTRO E INSTALACION DE TODOS LOS ACCESORIOS E INSUMOS REQUERIDOS PARA EL CORRECTO MONTAJE) TODO COSTO</t>
  </si>
  <si>
    <t>11.16</t>
  </si>
  <si>
    <t>DESMONTE Y SUMINISTRO E INSTALACION DE GRIFERIA PARA LAVA PLATOS EXTRAIBLE MONOCONTROL EN ACERO INOXIDABLE (Incluye retiro y disposición final según disposición de la unidad). TODO COSTO</t>
  </si>
  <si>
    <t>BIRNA 44  RECURSO 16</t>
  </si>
  <si>
    <r>
      <rPr>
        <b/>
        <sz val="12"/>
        <rFont val="Calibri"/>
        <family val="2"/>
        <scheme val="minor"/>
      </rPr>
      <t>DESCRIPCIÓN DEL BIEN Y/O EQUIPO:</t>
    </r>
    <r>
      <rPr>
        <sz val="12"/>
        <rFont val="Calibri"/>
        <family val="2"/>
        <scheme val="minor"/>
      </rPr>
      <t xml:space="preserve">   RANCHO DE TROPA - BIRNA44
</t>
    </r>
    <r>
      <rPr>
        <b/>
        <sz val="12"/>
        <rFont val="Calibri"/>
        <family val="2"/>
        <scheme val="minor"/>
      </rPr>
      <t>No. SERIE: 
PLACA MILITAR: (SI APLICA)
PLACA CIVIL: (SI APLICA)
IDENTIFICACION DEL ACTIVO FIJO</t>
    </r>
    <r>
      <rPr>
        <sz val="12"/>
        <rFont val="Calibri"/>
        <family val="2"/>
        <scheme val="minor"/>
      </rPr>
      <t xml:space="preserve">:8004030000000000001619120.
</t>
    </r>
    <r>
      <rPr>
        <b/>
        <sz val="12"/>
        <rFont val="Calibri"/>
        <family val="2"/>
        <scheme val="minor"/>
      </rPr>
      <t>NUMERO DEL ACTIVO FIJO:</t>
    </r>
    <r>
      <rPr>
        <sz val="12"/>
        <rFont val="Calibri"/>
        <family val="2"/>
        <scheme val="minor"/>
      </rPr>
      <t xml:space="preserve"> 164000000159.
</t>
    </r>
    <r>
      <rPr>
        <b/>
        <sz val="12"/>
        <rFont val="Calibri"/>
        <family val="2"/>
        <scheme val="minor"/>
      </rPr>
      <t>CENTRO DE COSTOS:</t>
    </r>
    <r>
      <rPr>
        <sz val="12"/>
        <rFont val="Calibri"/>
        <family val="2"/>
        <scheme val="minor"/>
      </rPr>
      <t>3N4C036601.</t>
    </r>
  </si>
  <si>
    <t>11.17</t>
  </si>
  <si>
    <t>11.18</t>
  </si>
  <si>
    <t>11.19</t>
  </si>
  <si>
    <t>11.20</t>
  </si>
  <si>
    <t>SUMINISTRO E INSTALACION DE REJILLA DE PISO CLASICA DE 5"</t>
  </si>
  <si>
    <t>11.21</t>
  </si>
  <si>
    <t>DEMOLICION DE ENCHAPE DE PARED LAVAPLATOS (INCLUYE CARGUE Y RETIRO DE ESCOMBROS) TODO COSTO</t>
  </si>
  <si>
    <t>11.22</t>
  </si>
  <si>
    <t>SUMINISTRO E INSTALACION DE ENCHAPE DE PARED CERAMICA INCLUYE PERFIL (INCLUYE ALISTADO, IMPERMEABILIZACION, PEGANTE Y BOQUILLA)</t>
  </si>
  <si>
    <t>11.23</t>
  </si>
  <si>
    <t>SUMINISTRO E INSTALACIÓN  LLAVE TERMINAL DE JARDIN (EN LAVAPLATOS RANCHO DE TROPA). TODO COSTO</t>
  </si>
  <si>
    <t>11.24</t>
  </si>
  <si>
    <t>SUMINISTRO E INSTALACIÓN   DE TAPA REGISTRO CORRIENTE DE 40CM X 40CM (EN LAVAPLATOS RANCHO DE TROPA). TODO COSTO</t>
  </si>
  <si>
    <t>11.25</t>
  </si>
  <si>
    <t>SUMINISTRO E INSTALACIÓN DE ESPEJO 4 mm. Biselado y Pulido cuatro lados. (Suministro e instalación incluyendo los elementos de fijación al muro). TODO COSTO</t>
  </si>
  <si>
    <t xml:space="preserve">BITER16 </t>
  </si>
  <si>
    <t>DESCRIPCIÓN DEL BIEN Y/O EQUIPO:   MANTENIMIENTO BAÑOS BITER 16 - PF2026
No. SERIE: 
PLACA MILITAR: (SI APLICA)
PLACA CIVIL: (SI APLICA)
IDENTIFICACION DEL ACTIVO FIJO:BATERIA DE BAÃ‘OS BITER 16,
NUMERO DEL ACTIVO FIJO: 164000000491
CENTRO DE COSTOS:3N4C081602</t>
  </si>
  <si>
    <t>12.1</t>
  </si>
  <si>
    <t>MANTENIMINETO DE CUBIERTA( incluye limpieza, arreglo de goteras y pinturas tipo kraza de alta resistecna</t>
  </si>
  <si>
    <t>12.2</t>
  </si>
  <si>
    <t>SUMINSRO  E INSTALACION  DE CIELO  RASO EN PVC, color gris catedral o similar  medidas  por lamina (300cm*25cm)</t>
  </si>
  <si>
    <t>12.3</t>
  </si>
  <si>
    <t>SUMINSTRO E INSTALAICON DE ORINAL tipo arecife entrada superioir - posterioir con sistema descarga empotrada puck de corona o similar( incluye orinal, valvula push, presion, acccesorios de conexxion e instalacion</t>
  </si>
  <si>
    <t>12.4</t>
  </si>
  <si>
    <t>SUMINSTRO E INSTALACION  CONJUNTO SANITARIO DE UNA PIEZA COLOR BLANCO,  sistema de descarga bonton single, material porcelana sanitaria, asiento redondo, asiento cierre suave, forma asiento alongado( incluy sanitario one piece, tapa, griferia, accesorios de conexion e instalacion.</t>
  </si>
  <si>
    <t>12.5</t>
  </si>
  <si>
    <t>SUMINSTRO E INSTALACION  DE TANQUE DE AGUA POTABLE CAP 2000 lts, incluye flotador, tapa, accesorios y manguera fexible</t>
  </si>
  <si>
    <t>12.6</t>
  </si>
  <si>
    <t>SUMINISTRO E INSTALACIÓN De desague sanitario con sonda electrica( incluye mano de obra, equipo t sondad 1/8 x60m</t>
  </si>
  <si>
    <t>12.7</t>
  </si>
  <si>
    <t>SUMINISTRO E INSTALACIÓN DE DUCHA CONJUNTO INSDIVIDUAL TIPO CROMADA CON REGISTRO FULL PASO DE 1/2</t>
  </si>
  <si>
    <t>12.8</t>
  </si>
  <si>
    <t>SUMINISTRO, INSTALACION GRIFERIA DE ENTRADA Y SALIDA DE SANITARIOS</t>
  </si>
  <si>
    <t>12.9</t>
  </si>
  <si>
    <t>SUMINSTRO E INSTALACION  DE TAPA ASIETO DE SANITARIOS</t>
  </si>
  <si>
    <t>12.10</t>
  </si>
  <si>
    <t>SUMINISTRO E INSTALACIÓN DE GRIFERIA DE BRAZO INSTITUCIONAL PARA LAVAMANOS DE PARED</t>
  </si>
  <si>
    <t>12.11</t>
  </si>
  <si>
    <t>PINTURA acrilica  para exteriores (5 años) 3 manos facahda (incluye 1 man de puntura acrilica para exterioires (5 años), filos y dilataciones V(Incluye 1 mano en pintura tipo 2 y dos manos 
en pintura tipo 1, filos y dilataciones).</t>
  </si>
  <si>
    <t>12.12</t>
  </si>
  <si>
    <t xml:space="preserve">MANTENIMIENTO DE CUBIERTA (incluye limpieza, arreglo de goteras y pintura tipo koraza de alta resistencia </t>
  </si>
  <si>
    <t>PROYECCION N° 02  DEPARTAMENTO ARAUCA</t>
  </si>
  <si>
    <t>BIRAN18</t>
  </si>
  <si>
    <r>
      <rPr>
        <b/>
        <sz val="12"/>
        <color theme="1"/>
        <rFont val="Calibri"/>
        <family val="2"/>
        <scheme val="minor"/>
      </rPr>
      <t>DESCRIPCIÓN DEL BIEN Y/O EQUIPO:</t>
    </r>
    <r>
      <rPr>
        <sz val="12"/>
        <color theme="1"/>
        <rFont val="Calibri"/>
        <family val="2"/>
        <scheme val="minor"/>
      </rPr>
      <t xml:space="preserve"> COMANDO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t>
    </r>
    <r>
      <rPr>
        <sz val="12"/>
        <color theme="1"/>
        <rFont val="Calibri"/>
        <family val="2"/>
        <scheme val="minor"/>
      </rPr>
      <t xml:space="preserve"> 164000000018
</t>
    </r>
    <r>
      <rPr>
        <b/>
        <sz val="12"/>
        <color theme="1"/>
        <rFont val="Calibri"/>
        <family val="2"/>
        <scheme val="minor"/>
      </rPr>
      <t>NUMERO DEL INVENTARIO</t>
    </r>
    <r>
      <rPr>
        <sz val="12"/>
        <color theme="1"/>
        <rFont val="Calibri"/>
        <family val="2"/>
        <scheme val="minor"/>
      </rPr>
      <t xml:space="preserve">: 8004030000000000001608978.
</t>
    </r>
    <r>
      <rPr>
        <b/>
        <sz val="12"/>
        <color theme="1"/>
        <rFont val="Calibri"/>
        <family val="2"/>
        <scheme val="minor"/>
      </rPr>
      <t xml:space="preserve">CENTRO DE COSTOS: </t>
    </r>
    <r>
      <rPr>
        <sz val="12"/>
        <color theme="1"/>
        <rFont val="Calibri"/>
        <family val="2"/>
        <scheme val="minor"/>
      </rPr>
      <t>3N5BL10027</t>
    </r>
  </si>
  <si>
    <t>MANTENIMIENTO GENERAL DE PISO EN MARMOL. (Incluye masillado de fisuras con mastice, destronque, lijado y cristalizado)</t>
  </si>
  <si>
    <r>
      <rPr>
        <b/>
        <sz val="12"/>
        <color theme="1"/>
        <rFont val="Calibri"/>
        <family val="2"/>
        <scheme val="minor"/>
      </rPr>
      <t>DESCRIPCIÓN DEL BIEN Y/O EQUIPO:</t>
    </r>
    <r>
      <rPr>
        <sz val="12"/>
        <color theme="1"/>
        <rFont val="Calibri"/>
        <family val="2"/>
        <scheme val="minor"/>
      </rPr>
      <t xml:space="preserve">  ALOJAMIENTO DE TROPA EN "U" CP. ASPC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164000000010</t>
    </r>
    <r>
      <rPr>
        <b/>
        <sz val="12"/>
        <color theme="1"/>
        <rFont val="Calibri"/>
        <family val="2"/>
        <scheme val="minor"/>
      </rPr>
      <t xml:space="preserve">
NUMERO DEL INVENTARIO</t>
    </r>
    <r>
      <rPr>
        <sz val="12"/>
        <color theme="1"/>
        <rFont val="Calibri"/>
        <family val="2"/>
        <scheme val="minor"/>
      </rPr>
      <t xml:space="preserve">: 8004030000000000001608970.
</t>
    </r>
    <r>
      <rPr>
        <b/>
        <sz val="12"/>
        <color theme="1"/>
        <rFont val="Calibri"/>
        <family val="2"/>
        <scheme val="minor"/>
      </rPr>
      <t xml:space="preserve">CENTRO DE COSTOS: </t>
    </r>
    <r>
      <rPr>
        <sz val="12"/>
        <color theme="1"/>
        <rFont val="Calibri"/>
        <family val="2"/>
        <scheme val="minor"/>
      </rPr>
      <t>3N5BL00601</t>
    </r>
  </si>
  <si>
    <t>CANAL EN LAMINA GALVANIZADA Cal .18 d/ 0.60 m. (Suministro e instalación con wash primer + esmalte + anclaje a muro + sikaflex 1A)</t>
  </si>
  <si>
    <t>CANAL EN LAMINA GALVANIZADA Cal .18 d/ 0.82 m. (Suministro e instalación con wash primer + esmalte + anclaje a muro + sikaflex 1A), incluye sosco de hasta 4"</t>
  </si>
  <si>
    <r>
      <rPr>
        <b/>
        <sz val="12"/>
        <color theme="1"/>
        <rFont val="Calibri"/>
        <family val="2"/>
        <scheme val="minor"/>
      </rPr>
      <t>DESCRIPCIÓN DEL BIEN Y/O EQUIPO:</t>
    </r>
    <r>
      <rPr>
        <sz val="12"/>
        <color theme="1"/>
        <rFont val="Calibri"/>
        <family val="2"/>
        <scheme val="minor"/>
      </rPr>
      <t xml:space="preserve">  RANCHO Y COMEDOR DE TROPA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164000000039</t>
    </r>
    <r>
      <rPr>
        <b/>
        <sz val="12"/>
        <color theme="1"/>
        <rFont val="Calibri"/>
        <family val="2"/>
        <scheme val="minor"/>
      </rPr>
      <t xml:space="preserve">
NUMERO DEL INVENTARIO</t>
    </r>
    <r>
      <rPr>
        <sz val="12"/>
        <color theme="1"/>
        <rFont val="Calibri"/>
        <family val="2"/>
        <scheme val="minor"/>
      </rPr>
      <t xml:space="preserve">: 8004030000000000001608999.
</t>
    </r>
    <r>
      <rPr>
        <b/>
        <sz val="12"/>
        <color theme="1"/>
        <rFont val="Calibri"/>
        <family val="2"/>
        <scheme val="minor"/>
      </rPr>
      <t xml:space="preserve">CENTRO DE COSTOS: </t>
    </r>
    <r>
      <rPr>
        <sz val="12"/>
        <color theme="1"/>
        <rFont val="Calibri"/>
        <family val="2"/>
        <scheme val="minor"/>
      </rPr>
      <t>3N5BL00601</t>
    </r>
  </si>
  <si>
    <t>OMITIDO</t>
  </si>
  <si>
    <t>PUERTA DE DOS HOJAS EN ALUMINIO   Tipo pesado, hojas de vidrio templado 8 mm y pelicula sand blasting . Incluye el suministro de todos los accesorios requeridos para el correcto montaje, asi como el suministro e instalación de la silicona que sea requerida para garantizar una perfecta instalación. (Suministro e Instalación).</t>
  </si>
  <si>
    <t>1.5</t>
  </si>
  <si>
    <t>SUMINISTRO, TRANSPORTE, INSTALACIÓN Y PUESTA EN FUNCIONAMIENTO DE MESA DE ACERO INOXIDABLE CON POCETA EN “L” 2,80m X 1,40m. Tipo mesa plana con dos pocetas, reborde y salpicadero; Dimensiones (largo 1) 2,80 mts x (largo 2) 1,40 mts x 0,60 mts, h=0,90m, diseñada para lavado de vajilla y utensilios de cocina, fabricada totalmente en acero inoxidable 304 2/B. Tapa con salpicadero de 15cm de alto en la parte de contacto con la pared y borde frontal y lateral bajó relieve de 5 cm. En lámina de acero inoxidable calibre 16 Ref. 304 2/B, bordes redondeados tipo media caña hacia abajo con un diámetro de 1¼". Incluye griferias, válvulas, sifónes, acoples y mangeras. Incluye todos los elementos necesarios para su correcta instalacion y fucionamiento.</t>
  </si>
  <si>
    <r>
      <rPr>
        <b/>
        <sz val="12"/>
        <color theme="1"/>
        <rFont val="Calibri"/>
        <family val="2"/>
        <scheme val="minor"/>
      </rPr>
      <t>DESCRIPCIÓN DEL BIEN Y/O EQUIPO:</t>
    </r>
    <r>
      <rPr>
        <sz val="12"/>
        <color theme="1"/>
        <rFont val="Calibri"/>
        <family val="2"/>
        <scheme val="minor"/>
      </rPr>
      <t xml:space="preserve">  DISPENSARIO MEDICO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NUMERO DEL INVENTARIO</t>
    </r>
    <r>
      <rPr>
        <sz val="12"/>
        <color theme="1"/>
        <rFont val="Calibri"/>
        <family val="2"/>
        <scheme val="minor"/>
      </rPr>
      <t xml:space="preserve">: 8004030000000000001609002.
</t>
    </r>
    <r>
      <rPr>
        <b/>
        <sz val="12"/>
        <color theme="1"/>
        <rFont val="Calibri"/>
        <family val="2"/>
        <scheme val="minor"/>
      </rPr>
      <t>IDENTIFICACION DEL ACTIVO FIJO:</t>
    </r>
    <r>
      <rPr>
        <sz val="12"/>
        <color theme="1"/>
        <rFont val="Calibri"/>
        <family val="2"/>
        <scheme val="minor"/>
      </rPr>
      <t xml:space="preserve"> 164000000042
</t>
    </r>
    <r>
      <rPr>
        <b/>
        <sz val="12"/>
        <color theme="1"/>
        <rFont val="Calibri"/>
        <family val="2"/>
        <scheme val="minor"/>
      </rPr>
      <t xml:space="preserve">CENTRO DE COSTOS: </t>
    </r>
    <r>
      <rPr>
        <sz val="12"/>
        <color theme="1"/>
        <rFont val="Calibri"/>
        <family val="2"/>
        <scheme val="minor"/>
      </rPr>
      <t>3N5BL00601</t>
    </r>
  </si>
  <si>
    <t>1.6</t>
  </si>
  <si>
    <t xml:space="preserve">VIDRIO CRUDO 5mm (Para ventanería. Incluye el suministro e instalación de todos los accesorios e insumos requeridos para el correcto montaje.) </t>
  </si>
  <si>
    <t>1.7</t>
  </si>
  <si>
    <t>SUMINISTRO E INSTALACIÓN DE PELICULA DE SEGURIDAD ANTIREFLECTIVA,  de 4 micras.</t>
  </si>
  <si>
    <t>1.8</t>
  </si>
  <si>
    <t>PUERTA EN VIDRIO TEMPLADO 10 mm con ZOCALO EN ALUMINIO de 10 cm (arriba - abajo) x 1,20 largo, cerradura, manija de PIVOTE (Hoja Sencilla). Incluye el suministro de todos los accesorios requeridos para el correcto montaje. (Suministro e Instalación).</t>
  </si>
  <si>
    <r>
      <rPr>
        <b/>
        <sz val="12"/>
        <rFont val="Calibri"/>
        <family val="2"/>
        <scheme val="minor"/>
      </rPr>
      <t>DESCRIPCIÓN DEL BIEN Y/O EQUIPO:</t>
    </r>
    <r>
      <rPr>
        <sz val="12"/>
        <rFont val="Calibri"/>
        <family val="2"/>
        <scheme val="minor"/>
      </rPr>
      <t xml:space="preserve">  BAÑOS HOMBRES - BAÑOS MUJERES BASE MILITAR NARANJITOS (BAEEV22 - BIRAN18)</t>
    </r>
    <r>
      <rPr>
        <b/>
        <sz val="12"/>
        <rFont val="Calibri"/>
        <family val="2"/>
        <scheme val="minor"/>
      </rPr>
      <t xml:space="preserve">
NUMERO DEL INVENTARIO</t>
    </r>
    <r>
      <rPr>
        <sz val="12"/>
        <rFont val="Calibri"/>
        <family val="2"/>
        <scheme val="minor"/>
      </rPr>
      <t xml:space="preserve">: 8004030000000000001609020 - 8004030000000000002588245
</t>
    </r>
    <r>
      <rPr>
        <b/>
        <sz val="12"/>
        <rFont val="Calibri"/>
        <family val="2"/>
        <scheme val="minor"/>
      </rPr>
      <t xml:space="preserve">IDENTIFICACION DEL ACTIVO FIJO: </t>
    </r>
    <r>
      <rPr>
        <sz val="12"/>
        <rFont val="Calibri"/>
        <family val="2"/>
        <scheme val="minor"/>
      </rPr>
      <t xml:space="preserve">164000000060 - 164000000122
</t>
    </r>
    <r>
      <rPr>
        <b/>
        <sz val="12"/>
        <rFont val="Calibri"/>
        <family val="2"/>
        <scheme val="minor"/>
      </rPr>
      <t xml:space="preserve">CENTRO DE COSTOS: </t>
    </r>
    <r>
      <rPr>
        <sz val="12"/>
        <rFont val="Calibri"/>
        <family val="2"/>
        <scheme val="minor"/>
      </rPr>
      <t>3N5BL10027</t>
    </r>
    <r>
      <rPr>
        <b/>
        <sz val="12"/>
        <rFont val="Calibri"/>
        <family val="2"/>
        <scheme val="minor"/>
      </rPr>
      <t xml:space="preserve"> - </t>
    </r>
    <r>
      <rPr>
        <sz val="12"/>
        <rFont val="Calibri"/>
        <family val="2"/>
        <scheme val="minor"/>
      </rPr>
      <t>3N5BL10027</t>
    </r>
  </si>
  <si>
    <t>1.9</t>
  </si>
  <si>
    <t>SUMINISTRO E INSTALACIÓN DE ESPEJO  6 mm. Flotado sin biselar y sin marco. (Suministro e instalación incluyendo los elementos de fijación al muro).</t>
  </si>
  <si>
    <t>1.10</t>
  </si>
  <si>
    <t>DESMONTE Y REINSTALACION DE GRIFERIAS DE DUCHA.</t>
  </si>
  <si>
    <t>UN</t>
  </si>
  <si>
    <t>1.11</t>
  </si>
  <si>
    <t>SUMINISTRO E INSTALACIÓN DE CABLE DE COBRE ENCAUCHETADO 3x14 THHN AWG</t>
  </si>
  <si>
    <t>M</t>
  </si>
  <si>
    <t>1.12</t>
  </si>
  <si>
    <t>SUMINISTRO E INSTALACION DE LAMPARA HERMETICA TIPO LED DE SUSPENDER, Potencia 70 W, Temperatura de Color 4000K-4500K, SMD2835, Lumen 6.430 lm (+/- 10%), FP &gt; 0.9, Angula 120°, Garantía de 5 años, Voltaje 120/277 VAC. INCLUYE ACCESORIOS DE FIJACIÓN Y CONEXIÓN.</t>
  </si>
  <si>
    <t>1.13</t>
  </si>
  <si>
    <t>TUBERIA PVC-P  RDE 21  1"  Agua Fria  - Red de suministro en Muro (Incluye regatas y resane, instalación  y accesorios).</t>
  </si>
  <si>
    <t>1.14</t>
  </si>
  <si>
    <t>MANTENIMIENTO DE FACHADA IMPERMEABILIZADA CON ACABADO EN PINTURA BITUMINOSA, (Incluye sello de fisuras con Sikafelt FPP-30® Refuerzo polipropileno (20%) o equivalente, dos manos de emulsión asfáltica y dos manos de pintura bituminosa).</t>
  </si>
  <si>
    <t>GMRPI</t>
  </si>
  <si>
    <r>
      <rPr>
        <b/>
        <sz val="12"/>
        <color theme="1"/>
        <rFont val="Calibri"/>
        <family val="2"/>
        <scheme val="minor"/>
      </rPr>
      <t>DESCRIPCIÓN DEL BIEN Y/O EQUIPO:</t>
    </r>
    <r>
      <rPr>
        <sz val="12"/>
        <color theme="1"/>
        <rFont val="Calibri"/>
        <family val="2"/>
        <scheme val="minor"/>
      </rPr>
      <t xml:space="preserve">  DEPOSITO TELEMATICA (BUNKER N 04)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164000000288</t>
    </r>
    <r>
      <rPr>
        <b/>
        <sz val="12"/>
        <color theme="1"/>
        <rFont val="Calibri"/>
        <family val="2"/>
        <scheme val="minor"/>
      </rPr>
      <t xml:space="preserve">
NUMERO DEL INVENTARIO</t>
    </r>
    <r>
      <rPr>
        <sz val="12"/>
        <color theme="1"/>
        <rFont val="Calibri"/>
        <family val="2"/>
        <scheme val="minor"/>
      </rPr>
      <t xml:space="preserve">:8004030000000000001601456 
</t>
    </r>
    <r>
      <rPr>
        <b/>
        <sz val="12"/>
        <color theme="1"/>
        <rFont val="Calibri"/>
        <family val="2"/>
        <scheme val="minor"/>
      </rPr>
      <t xml:space="preserve">CENTRO DE COSTOS: </t>
    </r>
    <r>
      <rPr>
        <sz val="12"/>
        <color theme="1"/>
        <rFont val="Calibri"/>
        <family val="2"/>
        <scheme val="minor"/>
      </rPr>
      <t>3N5AL00761</t>
    </r>
  </si>
  <si>
    <t>IMPERMEABILIZACION Tipo Manto Morter Plas AL-300 de 3 mm con foil de aluminio o equivalente. INCLUYE MORTERO AFINADO 1:4 (Canales y/o cubiertas planas, incluye medias cañas, remates, pintura bituminosa)</t>
  </si>
  <si>
    <r>
      <rPr>
        <b/>
        <sz val="12"/>
        <color theme="1"/>
        <rFont val="Calibri"/>
        <family val="2"/>
        <scheme val="minor"/>
      </rPr>
      <t>DESCRIPCIÓN DEL BIEN Y/O EQUIPO:</t>
    </r>
    <r>
      <rPr>
        <sz val="12"/>
        <color theme="1"/>
        <rFont val="Calibri"/>
        <family val="2"/>
        <scheme val="minor"/>
      </rPr>
      <t xml:space="preserve">  BATERIAS BAÑOS GUARDIA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164000000103</t>
    </r>
    <r>
      <rPr>
        <b/>
        <sz val="12"/>
        <color theme="1"/>
        <rFont val="Calibri"/>
        <family val="2"/>
        <scheme val="minor"/>
      </rPr>
      <t xml:space="preserve">
NUMERO DEL INVENTARIO</t>
    </r>
    <r>
      <rPr>
        <sz val="12"/>
        <color theme="1"/>
        <rFont val="Calibri"/>
        <family val="2"/>
        <scheme val="minor"/>
      </rPr>
      <t xml:space="preserve">: 8004030000000000001882588
</t>
    </r>
    <r>
      <rPr>
        <b/>
        <sz val="12"/>
        <color theme="1"/>
        <rFont val="Calibri"/>
        <family val="2"/>
        <scheme val="minor"/>
      </rPr>
      <t xml:space="preserve">CENTRO DE COSTOS: </t>
    </r>
    <r>
      <rPr>
        <sz val="12"/>
        <color theme="1"/>
        <rFont val="Calibri"/>
        <family val="2"/>
        <scheme val="minor"/>
      </rPr>
      <t>3N5AL00761</t>
    </r>
  </si>
  <si>
    <t>DESMONTE TANQUE PLASTICO CAP. 1.000 (Incluye cargue y retiro de material desmontado).</t>
  </si>
  <si>
    <t>2.3</t>
  </si>
  <si>
    <t>DESMONTE TUBERIA AEREA EXISTENTE  (Incluye cargue y retiro de material desmontado).</t>
  </si>
  <si>
    <t>2.4</t>
  </si>
  <si>
    <t>DESMONTE  SANITARIOS (Incluye retiro y disposición final según disposición de la unidad).</t>
  </si>
  <si>
    <t>2.5</t>
  </si>
  <si>
    <t>DESMONTE DE GRIFERIA  ORINALES (Incluye retiro y disposición final según disposición de la unidad).</t>
  </si>
  <si>
    <t>2.6</t>
  </si>
  <si>
    <t>SUMINISTRO E INSTALACIÓN DE TANQUE AGUA POTABLE PLASTICO CAP. 1.000 lts,Incluye: flotador, tapa, accesorios y manguera flexible.</t>
  </si>
  <si>
    <t>2.7</t>
  </si>
  <si>
    <t xml:space="preserve">SUMINISTRO E INSTALACIÓN DE ORINAL ARRECIFE ENTRADA SUPERIOR BLANCO; INCLUYE GRIFERIA PUSH EXPUESTA 3/4"  Y RACOR REF. 947140001. </t>
  </si>
  <si>
    <t>2.8</t>
  </si>
  <si>
    <t>SUMINISTRO E INSTALACIÓN DE CONJUNTO SANITARIO INFANTIL  KIDDY SINGLE EN CAJA. Blanco, REF.501101001 Tipo Corona o equivalente.(Incluye instalación, válvula de suministro y grifería)</t>
  </si>
  <si>
    <r>
      <rPr>
        <b/>
        <sz val="12"/>
        <color theme="1"/>
        <rFont val="Calibri"/>
        <family val="2"/>
        <scheme val="minor"/>
      </rPr>
      <t>DESCRIPCIÓN DEL BIEN Y/O EQUIPO:</t>
    </r>
    <r>
      <rPr>
        <sz val="12"/>
        <color theme="1"/>
        <rFont val="Calibri"/>
        <family val="2"/>
        <scheme val="minor"/>
      </rPr>
      <t xml:space="preserve">  COMANDO GMRPI (OFICINA AYUDANTIA - OFICINA DEL S1 - OFICINA S9 - OFICINA S3 - OFICINA S4)
</t>
    </r>
    <r>
      <rPr>
        <b/>
        <sz val="12"/>
        <color theme="1"/>
        <rFont val="Calibri"/>
        <family val="2"/>
        <scheme val="minor"/>
      </rPr>
      <t xml:space="preserve">No. SERIE: N/A
IDENTIFICACION DEL ACTIVO FIJO: </t>
    </r>
    <r>
      <rPr>
        <sz val="12"/>
        <color theme="1"/>
        <rFont val="Calibri"/>
        <family val="2"/>
        <scheme val="minor"/>
      </rPr>
      <t>164000000022</t>
    </r>
    <r>
      <rPr>
        <b/>
        <sz val="12"/>
        <color theme="1"/>
        <rFont val="Calibri"/>
        <family val="2"/>
        <scheme val="minor"/>
      </rPr>
      <t xml:space="preserve">
NUMERO DEL INVENTARIO: </t>
    </r>
    <r>
      <rPr>
        <sz val="12"/>
        <color theme="1"/>
        <rFont val="Calibri"/>
        <family val="2"/>
        <scheme val="minor"/>
      </rPr>
      <t>8004030000000000001601441</t>
    </r>
    <r>
      <rPr>
        <b/>
        <sz val="12"/>
        <color theme="1"/>
        <rFont val="Calibri"/>
        <family val="2"/>
        <scheme val="minor"/>
      </rPr>
      <t xml:space="preserve">
CENTRO DE COSTOS: </t>
    </r>
    <r>
      <rPr>
        <sz val="12"/>
        <color theme="1"/>
        <rFont val="Calibri"/>
        <family val="2"/>
        <scheme val="minor"/>
      </rPr>
      <t>3N5AL00761</t>
    </r>
  </si>
  <si>
    <t>2.10</t>
  </si>
  <si>
    <t>SUMINISTRO, INSTALACIÓN Y PUESTA EN FUNCIONAMIENTO DE LUMINARIA  LED TIPO PAR-38, Reflector tipo Showcase PAR-38, Bombilla rosca E27 de 15W (±10%), Angulo de iluminación 40° (±10%), Lumenes ≥1200 Lm, Grado de protección ≥IP44, Temperatura de color (3000k-6000k) según lo requerido, Horas de vida útil ≥25.000 Horas. INCLUYE ACCESORIOS DE FIJACIÓN, CONEXIÓN Y TODO LO NECESARIO PARA SU CORRECTO FUNCIONAMIENTO.</t>
  </si>
  <si>
    <r>
      <rPr>
        <b/>
        <sz val="12"/>
        <rFont val="Calibri"/>
        <family val="2"/>
        <scheme val="minor"/>
      </rPr>
      <t>DESCRIPCIÓN DEL BIEN Y/O EQUIPO:</t>
    </r>
    <r>
      <rPr>
        <sz val="12"/>
        <rFont val="Calibri"/>
        <family val="2"/>
        <scheme val="minor"/>
      </rPr>
      <t xml:space="preserve">   BATERIA DE BAÑOS ALOJAMIENTO N°1 - BATERIA DE BAÑOS ALOJAMIENTO N°2</t>
    </r>
    <r>
      <rPr>
        <b/>
        <sz val="12"/>
        <rFont val="Calibri"/>
        <family val="2"/>
        <scheme val="minor"/>
      </rPr>
      <t xml:space="preserve">
IDENTIFICACION DEL ACTIVO FIJO:  </t>
    </r>
    <r>
      <rPr>
        <sz val="12"/>
        <rFont val="Calibri"/>
        <family val="2"/>
        <scheme val="minor"/>
      </rPr>
      <t xml:space="preserve">164000000057 </t>
    </r>
    <r>
      <rPr>
        <b/>
        <sz val="12"/>
        <rFont val="Calibri"/>
        <family val="2"/>
        <scheme val="minor"/>
      </rPr>
      <t xml:space="preserve">                                                                                                                                                                                                                                                                                                                                         NUMERO DEL INVENTARIO</t>
    </r>
    <r>
      <rPr>
        <sz val="12"/>
        <rFont val="Calibri"/>
        <family val="2"/>
        <scheme val="minor"/>
      </rPr>
      <t xml:space="preserve">: 800040300000000000001601476
</t>
    </r>
    <r>
      <rPr>
        <b/>
        <sz val="12"/>
        <rFont val="Calibri"/>
        <family val="2"/>
        <scheme val="minor"/>
      </rPr>
      <t xml:space="preserve">CENTRO DE COSTOS: </t>
    </r>
    <r>
      <rPr>
        <sz val="12"/>
        <rFont val="Calibri"/>
        <family val="2"/>
        <scheme val="minor"/>
      </rPr>
      <t>3N5AL13026</t>
    </r>
  </si>
  <si>
    <t>2.11</t>
  </si>
  <si>
    <t>DESMONTE DE GRIFERIA DE DUCHAS (incluye retiro y disposicion final según la unidad)</t>
  </si>
  <si>
    <t>2.12</t>
  </si>
  <si>
    <t xml:space="preserve">SUMINISTRO E INSTALACION DE GRIFERIA DE DUCHAS (Incluye todo lo necesario para su correcto funcionamiento) </t>
  </si>
  <si>
    <r>
      <rPr>
        <b/>
        <sz val="12"/>
        <rFont val="Calibri"/>
        <family val="2"/>
        <scheme val="minor"/>
      </rPr>
      <t>DESCRIPCIÓN DEL BIEN Y/O EQUIPO:</t>
    </r>
    <r>
      <rPr>
        <sz val="12"/>
        <rFont val="Calibri"/>
        <family val="2"/>
        <scheme val="minor"/>
      </rPr>
      <t xml:space="preserve">  ALOJAMIENTO DE TROPA N°1 - ALOJAMIENTO DE TROPA N°2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 </t>
    </r>
    <r>
      <rPr>
        <sz val="12"/>
        <rFont val="Calibri"/>
        <family val="2"/>
        <scheme val="minor"/>
      </rPr>
      <t>164000000017-164000000021</t>
    </r>
    <r>
      <rPr>
        <b/>
        <sz val="12"/>
        <rFont val="Calibri"/>
        <family val="2"/>
        <scheme val="minor"/>
      </rPr>
      <t xml:space="preserve">
NUMERO DEL INVENTARIO</t>
    </r>
    <r>
      <rPr>
        <sz val="12"/>
        <rFont val="Calibri"/>
        <family val="2"/>
        <scheme val="minor"/>
      </rPr>
      <t xml:space="preserve">: 800040300000000000001601436-800040300000000000001601440
</t>
    </r>
    <r>
      <rPr>
        <b/>
        <sz val="12"/>
        <rFont val="Calibri"/>
        <family val="2"/>
        <scheme val="minor"/>
      </rPr>
      <t xml:space="preserve">CENTRO DE COSTOS: </t>
    </r>
    <r>
      <rPr>
        <sz val="12"/>
        <rFont val="Calibri"/>
        <family val="2"/>
        <scheme val="minor"/>
      </rPr>
      <t>3N5AL13026</t>
    </r>
  </si>
  <si>
    <t>2.13</t>
  </si>
  <si>
    <t>DESMONTE DE ANGEO de malla negra ( incluye retiro y disposicion final según la unidad)</t>
  </si>
  <si>
    <t>2.14</t>
  </si>
  <si>
    <t>SUMINISTRO E INSTALACIÓN DE TOMA CORRIENTE TRIPOLAR DE  50 A 250V 3P. INCLUYE TODO LO NECESARIO PARA SU CORRECTO FUNCIONAMIENTO.</t>
  </si>
  <si>
    <t>2.15</t>
  </si>
  <si>
    <t>DESMONTE DE CABALLETES (Incluye retiro y disposcion final según la unidad)</t>
  </si>
  <si>
    <t>2.16</t>
  </si>
  <si>
    <t>SUMINISTRO E INSTALACION DE CABALLETE TEJA FIBROCEMENTO ARTICULADO. Material libre de asbesto (Incluye tornillos y fijadores)</t>
  </si>
  <si>
    <t>2.17</t>
  </si>
  <si>
    <t>DESMONTE DE TEJAS DE CUBIERTA -Todo tipo de tejas (incluye cargue y retiro de material desmontado)</t>
  </si>
  <si>
    <t>2.18</t>
  </si>
  <si>
    <t>SUMINISTRO E INSTALACION DE TEJAS EN FIBROCEMENTO (incluye todo lo necesario para su instalacion)</t>
  </si>
  <si>
    <t>2.19</t>
  </si>
  <si>
    <t>DESMONTE PORTONES ALOJAMIENTO DE 1.97 x 2 metros (incluye retiro y disposicion final según disposicion de la unidad)</t>
  </si>
  <si>
    <t>2.20</t>
  </si>
  <si>
    <t xml:space="preserve">SUMINISTRO E INSTALACION DE PORTONES METALICOS CON MALLA DE 1.97 x 2 Metros (incluye chapa y todo lo necesario para su correcto funcionamiento) </t>
  </si>
  <si>
    <t>2.21</t>
  </si>
  <si>
    <t>SUMINISTRO E INSTALACION DE TABLETA DE GRES (incluye Alistamiento de mortero  de 0.5  cm e instalacion de hojilla a todo costo)</t>
  </si>
  <si>
    <t>2.22</t>
  </si>
  <si>
    <t>SUMINISTRO E INSTALACION de malla negra (Incluye pintura de estructura y accesorios para su correcto funcionamiento)</t>
  </si>
  <si>
    <r>
      <rPr>
        <b/>
        <sz val="12"/>
        <rFont val="Calibri"/>
        <family val="2"/>
        <scheme val="minor"/>
      </rPr>
      <t>DESCRIPCIÓN DEL BIEN Y/O EQUIPO:</t>
    </r>
    <r>
      <rPr>
        <sz val="12"/>
        <rFont val="Calibri"/>
        <family val="2"/>
        <scheme val="minor"/>
      </rPr>
      <t xml:space="preserve">   ALOJAMIENTO DE TROPA N°1 - ALOJAMIENTO DE TROPA N°2 - COMANDO</t>
    </r>
    <r>
      <rPr>
        <b/>
        <sz val="12"/>
        <rFont val="Calibri"/>
        <family val="2"/>
        <scheme val="minor"/>
      </rPr>
      <t xml:space="preserve">
IDENTIFICACION DEL ACTIVO FIJO: </t>
    </r>
    <r>
      <rPr>
        <sz val="12"/>
        <rFont val="Calibri"/>
        <family val="2"/>
        <scheme val="minor"/>
      </rPr>
      <t>164000000017-164000000021-164000000026</t>
    </r>
    <r>
      <rPr>
        <b/>
        <sz val="12"/>
        <rFont val="Calibri"/>
        <family val="2"/>
        <scheme val="minor"/>
      </rPr>
      <t xml:space="preserve">
NUMERO DEL INVENTARIO: </t>
    </r>
    <r>
      <rPr>
        <sz val="12"/>
        <rFont val="Calibri"/>
        <family val="2"/>
        <scheme val="minor"/>
      </rPr>
      <t>800040300000000000001601436-800040300000000000001601440-800040300000000000001601445</t>
    </r>
    <r>
      <rPr>
        <b/>
        <sz val="12"/>
        <rFont val="Calibri"/>
        <family val="2"/>
        <scheme val="minor"/>
      </rPr>
      <t xml:space="preserve">
CENTRO DE COSTOS: </t>
    </r>
    <r>
      <rPr>
        <sz val="12"/>
        <rFont val="Calibri"/>
        <family val="2"/>
        <scheme val="minor"/>
      </rPr>
      <t>3N5AL13026</t>
    </r>
  </si>
  <si>
    <t>2.23</t>
  </si>
  <si>
    <t xml:space="preserve">SUMINISTRO Y APLICACIÓN DE PINTURA VINILO 3 MANOS Sobre Muro (Incluye 1 mano en pintura tipo 2  y dos manos en pintura tipo 1, filos y dilataciones). </t>
  </si>
  <si>
    <t>BITER18</t>
  </si>
  <si>
    <r>
      <rPr>
        <b/>
        <sz val="12"/>
        <rFont val="Calibri"/>
        <family val="2"/>
        <scheme val="minor"/>
      </rPr>
      <t xml:space="preserve">DESCRIPCIÓN DEL BIEN Y/O EQUIPO: </t>
    </r>
    <r>
      <rPr>
        <sz val="12"/>
        <rFont val="Calibri"/>
        <family val="2"/>
        <scheme val="minor"/>
      </rPr>
      <t xml:space="preserve">DEPOSITO - PIEZA DETENIDOS Y PANADERIA 
</t>
    </r>
    <r>
      <rPr>
        <b/>
        <sz val="12"/>
        <rFont val="Calibri"/>
        <family val="2"/>
        <scheme val="minor"/>
      </rPr>
      <t xml:space="preserve">No. SERIE: </t>
    </r>
    <r>
      <rPr>
        <sz val="12"/>
        <rFont val="Calibri"/>
        <family val="2"/>
        <scheme val="minor"/>
      </rPr>
      <t xml:space="preserve">N/A
</t>
    </r>
    <r>
      <rPr>
        <b/>
        <sz val="12"/>
        <rFont val="Calibri"/>
        <family val="2"/>
        <scheme val="minor"/>
      </rPr>
      <t>IDENTIFICACION DEL ACTIVO FIJO:</t>
    </r>
    <r>
      <rPr>
        <sz val="12"/>
        <rFont val="Calibri"/>
        <family val="2"/>
        <scheme val="minor"/>
      </rPr>
      <t xml:space="preserve"> 164000000016
</t>
    </r>
    <r>
      <rPr>
        <b/>
        <sz val="12"/>
        <rFont val="Calibri"/>
        <family val="2"/>
        <scheme val="minor"/>
      </rPr>
      <t>NUMERO DEL INVENTARIO:</t>
    </r>
    <r>
      <rPr>
        <sz val="12"/>
        <rFont val="Calibri"/>
        <family val="2"/>
        <scheme val="minor"/>
      </rPr>
      <t xml:space="preserve"> 8004030000000000001601435
</t>
    </r>
    <r>
      <rPr>
        <b/>
        <sz val="12"/>
        <rFont val="Calibri"/>
        <family val="2"/>
        <scheme val="minor"/>
      </rPr>
      <t>CENTRO DE COSTOS:</t>
    </r>
    <r>
      <rPr>
        <sz val="12"/>
        <rFont val="Calibri"/>
        <family val="2"/>
        <scheme val="minor"/>
      </rPr>
      <t xml:space="preserve"> 3N5AL09503</t>
    </r>
  </si>
  <si>
    <t>DESMONTE DE TEJA DE CUBIERTA-todo tipo de teja (Incluye cargue y retiro de material desmontado).</t>
  </si>
  <si>
    <r>
      <rPr>
        <b/>
        <sz val="12"/>
        <rFont val="Calibri"/>
        <family val="2"/>
        <scheme val="minor"/>
      </rPr>
      <t>DESCRIPCIÓN DEL BIEN Y/O EQUIPO:</t>
    </r>
    <r>
      <rPr>
        <sz val="12"/>
        <rFont val="Calibri"/>
        <family val="2"/>
        <scheme val="minor"/>
      </rPr>
      <t xml:space="preserve"> ALOJAMIENTO TROPA TIPO "U" CP IR (BAÑOS)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t>
    </r>
    <r>
      <rPr>
        <sz val="12"/>
        <rFont val="Calibri"/>
        <family val="2"/>
        <scheme val="minor"/>
      </rPr>
      <t xml:space="preserve"> 164000000019
</t>
    </r>
    <r>
      <rPr>
        <b/>
        <sz val="12"/>
        <rFont val="Calibri"/>
        <family val="2"/>
        <scheme val="minor"/>
      </rPr>
      <t>NUMERO DEL INVENTARIO</t>
    </r>
    <r>
      <rPr>
        <sz val="12"/>
        <rFont val="Calibri"/>
        <family val="2"/>
        <scheme val="minor"/>
      </rPr>
      <t xml:space="preserve">: 8004030000000000001601438
</t>
    </r>
    <r>
      <rPr>
        <b/>
        <sz val="12"/>
        <rFont val="Calibri"/>
        <family val="2"/>
        <scheme val="minor"/>
      </rPr>
      <t>CENTRO DE COSTOS: 3N5AL09503</t>
    </r>
  </si>
  <si>
    <t>DESMONTE SANITARIOS ORINALES (Incluye retiro y disposición final según disposición de la unidad).</t>
  </si>
  <si>
    <r>
      <rPr>
        <b/>
        <sz val="12"/>
        <rFont val="Calibri"/>
        <family val="2"/>
        <scheme val="minor"/>
      </rPr>
      <t>DESCRIPCIÓN DEL BIEN Y/O EQUIPO:</t>
    </r>
    <r>
      <rPr>
        <sz val="12"/>
        <rFont val="Calibri"/>
        <family val="2"/>
        <scheme val="minor"/>
      </rPr>
      <t xml:space="preserve"> ALOJAMIENTO TROPA TIPO "U" CP IR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t>
    </r>
    <r>
      <rPr>
        <sz val="12"/>
        <rFont val="Calibri"/>
        <family val="2"/>
        <scheme val="minor"/>
      </rPr>
      <t xml:space="preserve"> 164000000019
</t>
    </r>
    <r>
      <rPr>
        <b/>
        <sz val="12"/>
        <rFont val="Calibri"/>
        <family val="2"/>
        <scheme val="minor"/>
      </rPr>
      <t>NUMERO DEL INVENTARIO</t>
    </r>
    <r>
      <rPr>
        <sz val="12"/>
        <rFont val="Calibri"/>
        <family val="2"/>
        <scheme val="minor"/>
      </rPr>
      <t xml:space="preserve">: 8004030000000000001601438
</t>
    </r>
    <r>
      <rPr>
        <b/>
        <sz val="12"/>
        <rFont val="Calibri"/>
        <family val="2"/>
        <scheme val="minor"/>
      </rPr>
      <t>CENTRO DE COSTOS: 3N5AL09503</t>
    </r>
  </si>
  <si>
    <t>DESMONTE  DE GRIFERIAS DE DUCHA (incluye retiro y disposicion final según disposicion de la unidad).</t>
  </si>
  <si>
    <t>SUMINISTRO E INSTALACION DE GRIFERIA PARA DUCHAS Y ACCESORIOS ( incluye todo loo necesario para su correcto funcionamiento)</t>
  </si>
  <si>
    <t>SUMINISTRO E INSTALACIÓN DE LAVAMANOS SPACE FFC BLANCO REF 203011001 Tipo Corona o equivalente . (Incluye conjunto GRIFERIA LAVAMANOS ARCE tipo Grival o equivalente. Cj Lavamanos 4P Arce incluye sifón desagüe y griflex).</t>
  </si>
  <si>
    <t>SUMINISTRO E INSTALACIÓN CONJUNTO SANITARIO Tipo LAGUNA Color Blanco Ref. 340021001 de Corona o equivalente (Incluye sanitario, tapa, tanque, grifería, accesorios de conexión e instalación.)</t>
  </si>
  <si>
    <r>
      <rPr>
        <b/>
        <sz val="12"/>
        <rFont val="Calibri"/>
        <family val="2"/>
        <scheme val="minor"/>
      </rPr>
      <t>DESCRIPCIÓN DEL BIEN Y/O EQUIPO:</t>
    </r>
    <r>
      <rPr>
        <sz val="12"/>
        <rFont val="Calibri"/>
        <family val="2"/>
        <scheme val="minor"/>
      </rPr>
      <t xml:space="preserve"> PIEZA DETENIDOS Y DEPOSITO</t>
    </r>
    <r>
      <rPr>
        <b/>
        <sz val="12"/>
        <rFont val="Calibri"/>
        <family val="2"/>
        <scheme val="minor"/>
      </rPr>
      <t xml:space="preserve">
IDENTIFICACION DEL ACTIVO FIJO:</t>
    </r>
    <r>
      <rPr>
        <sz val="12"/>
        <rFont val="Calibri"/>
        <family val="2"/>
        <scheme val="minor"/>
      </rPr>
      <t xml:space="preserve"> 164000000016
</t>
    </r>
    <r>
      <rPr>
        <b/>
        <sz val="12"/>
        <rFont val="Calibri"/>
        <family val="2"/>
        <scheme val="minor"/>
      </rPr>
      <t>NUMERO DEL INVENTARIO</t>
    </r>
    <r>
      <rPr>
        <sz val="12"/>
        <rFont val="Calibri"/>
        <family val="2"/>
        <scheme val="minor"/>
      </rPr>
      <t xml:space="preserve">: 8004030000000000001601435
</t>
    </r>
    <r>
      <rPr>
        <b/>
        <sz val="12"/>
        <rFont val="Calibri"/>
        <family val="2"/>
        <scheme val="minor"/>
      </rPr>
      <t xml:space="preserve">CENTRO DE COSTOS: </t>
    </r>
    <r>
      <rPr>
        <sz val="12"/>
        <rFont val="Calibri"/>
        <family val="2"/>
        <scheme val="minor"/>
      </rPr>
      <t>3N5AL09503</t>
    </r>
  </si>
  <si>
    <t>SUMINISTRO E INSTALACIÓN DE TEJA TERMOACUSTICA. (Color verde dimensiones 1M x 6m incluyendo perfiletia y amarres y todo lo necesario para su instalacion).</t>
  </si>
  <si>
    <t>BMMA8</t>
  </si>
  <si>
    <r>
      <rPr>
        <b/>
        <sz val="12"/>
        <rFont val="Calibri"/>
        <family val="2"/>
        <scheme val="minor"/>
      </rPr>
      <t>DESCRIPCIÓN DEL BIEN Y/O EQUIPO:</t>
    </r>
    <r>
      <rPr>
        <sz val="12"/>
        <rFont val="Calibri"/>
        <family val="2"/>
        <scheme val="minor"/>
      </rPr>
      <t xml:space="preserve"> BAÑOS ALOJAMIENTOS</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</si>
  <si>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t>4.2</t>
  </si>
  <si>
    <t>SUMINISTRO E INSTALACION GRIFERIA DE ENTRADA Y SALIDA  SANITARIOS (Incluye retiro y disposición final según disposición de la unidad).</t>
  </si>
  <si>
    <r>
      <rPr>
        <b/>
        <sz val="12"/>
        <rFont val="Calibri"/>
        <family val="2"/>
        <scheme val="minor"/>
      </rPr>
      <t>DESCRIPCIÓN DEL BIEN Y/O EQUIPO:</t>
    </r>
    <r>
      <rPr>
        <sz val="12"/>
        <rFont val="Calibri"/>
        <family val="2"/>
        <scheme val="minor"/>
      </rPr>
      <t xml:space="preserve"> BATERIA BAÑOS ALOJAMIENTOS</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CENTRO DE COSTOS:</t>
    </r>
    <r>
      <rPr>
        <sz val="12"/>
        <rFont val="Calibri"/>
        <family val="2"/>
        <scheme val="minor"/>
      </rPr>
      <t xml:space="preserve"> 3N5AL11302</t>
    </r>
  </si>
  <si>
    <t>4.3</t>
  </si>
  <si>
    <t>DEMOLICION ENCHAPE DE PISOS (Incluye cargue y retiro de material desmontado).</t>
  </si>
  <si>
    <t>4.4</t>
  </si>
  <si>
    <t>SUMINISTRO E INSTALACION DE BALDOSA EN PORCELANA de 48*48  (Incluye todo lo necesario para su correcto funcionamiento).</t>
  </si>
  <si>
    <r>
      <rPr>
        <b/>
        <sz val="12"/>
        <rFont val="Calibri"/>
        <family val="2"/>
        <scheme val="minor"/>
      </rPr>
      <t>DESCRIPCIÓN DEL BIEN Y/O EQUIPO:</t>
    </r>
    <r>
      <rPr>
        <sz val="12"/>
        <rFont val="Calibri"/>
        <family val="2"/>
        <scheme val="minor"/>
      </rPr>
      <t xml:space="preserve"> BATERIA BAÑOS ALOJAMIENTO</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</si>
  <si>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t>4.5</t>
  </si>
  <si>
    <t>SUMINISTRO E INSTALACION DE PUERTA EN  PVC CON PANEL DURO GLASS BLANCO PARA BAÑO TIPO AZEMBLA MEDIDAS ANCHO 0,56 ALTO 1,20 . Incluye el suministro de todos los accesorios requeridos para el correcto montaje, asi como el suministro e instalación de la silicona que sea requerida para garantizar una perfecta instalación.</t>
  </si>
  <si>
    <t>4.6</t>
  </si>
  <si>
    <t>DESMONTE DE PUERTAS EN ALUMINIO DE 160X70 CM CON ANCLAJE A LA PAREDES  (Incluye retiro y disposición final según disposición de la unidad).</t>
  </si>
  <si>
    <t>4.7</t>
  </si>
  <si>
    <t>SUMINISTRO E INSTALACIÓN DE FLUXOMETRO PEDAL 310-WC-4.8 Fluxómetro de pedal para WC de 32 mm o 38 mm, 4.8 litros por descarga. Tipo Helvex o similar</t>
  </si>
  <si>
    <t>4.8</t>
  </si>
  <si>
    <t>SUMINISTRO E INSTALACION DE PUERTAS EN ALUMINIO DE 160X70 CM CON ANCLAJE A PAREDES  (Incluye retiro y disposición final según disposición de la unidad).</t>
  </si>
  <si>
    <r>
      <rPr>
        <b/>
        <sz val="12"/>
        <rFont val="Calibri"/>
        <family val="2"/>
        <scheme val="minor"/>
      </rPr>
      <t>DESCRIPCIÓN DEL BIEN Y/O EQUIPO:</t>
    </r>
    <r>
      <rPr>
        <sz val="12"/>
        <rFont val="Calibri"/>
        <family val="2"/>
        <scheme val="minor"/>
      </rPr>
      <t xml:space="preserve"> BAÑOS BMMA8</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</si>
  <si>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t>4.9</t>
  </si>
  <si>
    <t>PINTURA EPOXICA ALTA RESISTENCIA CON CATALIZADOR 3 MANOS. (Incluye 1 mano en pintura  tipo 2 y dos manos en pintura epoxi poliamida con catalizador, filos y dilataciones).</t>
  </si>
  <si>
    <t>BMMA8 PAAREC10</t>
  </si>
  <si>
    <t>BMMA8
DESCRIPCIÓN DEL BIEN Y/O EQUIPO:  UNIDAD SANITARIA "BATERIA DE BAÑOS SOLDADOS BAMMA8 NAS 4"
NÚMERO DE INVENTARIO: 8004030000000000002423281                                                                                                                                                                                                          DESCRIPCIÓN DEL BIEN Y/O EQUIPO: ALOJAMIENTO TIPO BARRACAS BAMMA 8 (TRES)
NÚMERO DE INVENTARIO: 8004030000000000002063868                                                                                                                                                                                                             DESCRIPCIÓN DEL BIEN Y/O EQUIPO: BARRACA AREA ADMINISTRATIVA BAMMA8
NÚMERO DE INVENTARIO: 8004030000000000002423287
CENTRO DE COSTOS: 3N4C109301 FINCA RAIZ BMMA8</t>
  </si>
  <si>
    <t>Diagnóstico general del sistema eléctrico de los cinco bloques, identificación de fallas en cableado, tableros, lámparas, tomas e interruptores.</t>
  </si>
  <si>
    <t>Servicio</t>
  </si>
  <si>
    <t>Suministro e instalación de cable THHN de cobre 12 AWG y 14 AWG para circuitos de 110 V y 220 V en habitaciones, pasillos y unidades sanitarias.</t>
  </si>
  <si>
    <t>Metro</t>
  </si>
  <si>
    <t>Tubería conduit PVC ¾” con accesorios (curvas, coplas, cajas de paso y cajas octogonales).</t>
  </si>
  <si>
    <t>Breakers termomagnéticos 20 A y 30 A tipo QO con tablero de distribución.</t>
  </si>
  <si>
    <t>Unidad</t>
  </si>
  <si>
    <t>Tomas de corriente dobles de 110 V grado residencial para habitaciones (5 por habitación).</t>
  </si>
  <si>
    <t>Interruptores sencillos para control de iluminación de habitaciones (2 por habitación).</t>
  </si>
  <si>
    <t>panel LED 24W para habitaciones (10 por habitación).</t>
  </si>
  <si>
    <t>Bombillos LED 15W para unidades sanitarias (15 por unidad).</t>
  </si>
  <si>
    <t>Tomas de corriente para unidades sanitarias</t>
  </si>
  <si>
    <t>5.10</t>
  </si>
  <si>
    <t>Interruptores para control de iluminación de unidades sanitarias</t>
  </si>
  <si>
    <t>5.11</t>
  </si>
  <si>
    <t>Pruebas eléctricas, medición de continuidad, puesta a tierra, reemplazo de elementos defectuosos y certificación técnica final.</t>
  </si>
  <si>
    <t>BMMA8
DESCRIPCIÓN DEL BIEN Y/O EQUIPO: ALOJAMIENTO TIPO BARRACAS BAMMA 8 (TRES)
NÚMERO DE INVENTARIO: 8004030000000000002063868                                                                                                                                                                          CENTRO DE COSTOS: 3N4C109301 FINCA RAIZ BMMA8</t>
  </si>
  <si>
    <t>5.12</t>
  </si>
  <si>
    <t>72102900A</t>
  </si>
  <si>
    <t>Desmonte y retiro de puertas y marcos deteriorados. Incluye limpieza de vanos y preparación para nueva instalación.</t>
  </si>
  <si>
    <t>5.13</t>
  </si>
  <si>
    <t xml:space="preserve">4294302  </t>
  </si>
  <si>
    <t>Suministro e instalación de puerta interior para habitación, dimensiones 70 cm x 210 cm, fabricada en MDP melamínico color Rovere, con espesor de 4,2 cm, caras texturizadas de alta resistencia a rayones, laterales con canto en PVC del mismo color, con filtro UV para protección contra humedad e impactos. Apta para uso en interiores como alcobas, baños y cuartos útiles. Incluye ajuste en obra mediante corte hasta 15 cm en altura y 10 cm en ancho por el lado de las bisagras, con sellado del canto correspondiente</t>
  </si>
  <si>
    <t>5.14</t>
  </si>
  <si>
    <t>72102900B</t>
  </si>
  <si>
    <t>Instalación y Ajuste de Herrajes y Bisagras de Alta Resistencia.</t>
  </si>
  <si>
    <t>5.15</t>
  </si>
  <si>
    <t>Suministro e Instalación de Sellado Perimetral Hermético (Burletes - EPDM).</t>
  </si>
  <si>
    <t>5.16</t>
  </si>
  <si>
    <t>Sellado de Juntas entre Marco y Muro. (Aplicación de sellante sanitario).</t>
  </si>
  <si>
    <t>5.17</t>
  </si>
  <si>
    <t>72102900C</t>
  </si>
  <si>
    <t>Acabado, Sellado y Pintura de Retoque. (Pintura perimetral sanitaria).</t>
  </si>
  <si>
    <t>5.18</t>
  </si>
  <si>
    <t>72102900D</t>
  </si>
  <si>
    <t>Pruebas de Puesta en Servicio y Entrega de Documentación (Certificación).</t>
  </si>
  <si>
    <t>BAEEV14</t>
  </si>
  <si>
    <r>
      <rPr>
        <b/>
        <sz val="12"/>
        <color theme="1"/>
        <rFont val="Calibri"/>
        <family val="2"/>
        <scheme val="minor"/>
      </rPr>
      <t>DESCRIPCIÓN DEL BIEN Y/O EQUIPO:</t>
    </r>
    <r>
      <rPr>
        <sz val="12"/>
        <color theme="1"/>
        <rFont val="Calibri"/>
        <family val="2"/>
        <scheme val="minor"/>
      </rPr>
      <t xml:space="preserve"> OFICINA DE INTELIGENCIA - BODEGA OFICINA S4 - BAÑOS BUNKER SLP - AULA - BAÑOS BLOQUE DEL COMANDO - OFICINA ALIMENTACIÓN - CUBIERTA  COMANDO BAEEV14 - OFICINA S2 - SALAS DE AYUDA - PELUQUERIA - OFICINA TELEMÁTICA - BAÑOS NUCLEO DE INTELIGENCIA - CUBIERTA ARCHIVO CENTRAL</t>
    </r>
    <r>
      <rPr>
        <b/>
        <sz val="12"/>
        <color theme="1"/>
        <rFont val="Calibri"/>
        <family val="2"/>
        <scheme val="minor"/>
      </rPr>
      <t xml:space="preserve">
IDENTIFICACION DEL ACTIVO FIJO:</t>
    </r>
    <r>
      <rPr>
        <sz val="12"/>
        <color theme="1"/>
        <rFont val="Calibri"/>
        <family val="2"/>
        <scheme val="minor"/>
      </rPr>
      <t xml:space="preserve"> 164000000310 - 164000000265 - 164000000266
</t>
    </r>
    <r>
      <rPr>
        <b/>
        <sz val="12"/>
        <color theme="1"/>
        <rFont val="Calibri"/>
        <family val="2"/>
        <scheme val="minor"/>
      </rPr>
      <t>NUMERO DEL INVENTARIO</t>
    </r>
    <r>
      <rPr>
        <sz val="12"/>
        <color theme="1"/>
        <rFont val="Calibri"/>
        <family val="2"/>
        <scheme val="minor"/>
      </rPr>
      <t xml:space="preserve">: 8004030000000000002593717 - 8004030000000000002794423 - 8004030000000000002794424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</si>
  <si>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ALOJAMIENTO </t>
    </r>
    <r>
      <rPr>
        <b/>
        <sz val="12"/>
        <color theme="1"/>
        <rFont val="Calibri"/>
        <family val="2"/>
        <scheme val="minor"/>
      </rPr>
      <t xml:space="preserve">
IDENTIFICACION DEL ACTIVO FIJO:</t>
    </r>
    <r>
      <rPr>
        <sz val="12"/>
        <color theme="1"/>
        <rFont val="Calibri"/>
        <family val="2"/>
        <scheme val="minor"/>
      </rPr>
      <t xml:space="preserve"> 164000000268
</t>
    </r>
    <r>
      <rPr>
        <b/>
        <sz val="12"/>
        <color theme="1"/>
        <rFont val="Calibri"/>
        <family val="2"/>
        <scheme val="minor"/>
      </rPr>
      <t>NUMERO DEL INVENTARIO</t>
    </r>
    <r>
      <rPr>
        <sz val="12"/>
        <color theme="1"/>
        <rFont val="Calibri"/>
        <family val="2"/>
        <scheme val="minor"/>
      </rPr>
      <t xml:space="preserve">: 8004030000000000002794426
</t>
    </r>
    <r>
      <rPr>
        <b/>
        <sz val="12"/>
        <color theme="1"/>
        <rFont val="Calibri"/>
        <family val="2"/>
        <scheme val="minor"/>
      </rPr>
      <t xml:space="preserve">CENTRO DE COSTOS: </t>
    </r>
    <r>
      <rPr>
        <sz val="12"/>
        <color theme="1"/>
        <rFont val="Calibri"/>
        <family val="2"/>
        <scheme val="minor"/>
      </rPr>
      <t>3N5AL11615</t>
    </r>
  </si>
  <si>
    <t>DESMONTE  DE TANQUES DE ALMACENAMIENTO DE AGUA DE 10.000 lts,Incluye:disposicion final según la unidad)</t>
  </si>
  <si>
    <t>SUMINISTRO E INSTALACIÓN DE TANQUE DE ALMACENAMIENTO DE AGUA DE 10.000 lts,Incluye: flotador, tapa, accesorios y manguera flexible. (incluye reconexión a la tubería)</t>
  </si>
  <si>
    <t xml:space="preserve">SUMINISTRO E INSTALACIÓN DE GRIFERIA ANTIVANDALICA UA, valvula para lavamanos de Empotrar Push </t>
  </si>
  <si>
    <r>
      <rPr>
        <b/>
        <sz val="12"/>
        <color theme="1"/>
        <rFont val="Calibri"/>
        <family val="2"/>
        <scheme val="minor"/>
      </rPr>
      <t>DESCRIPCIÓN DEL BIEN Y/O EQUIPO:</t>
    </r>
    <r>
      <rPr>
        <sz val="12"/>
        <color theme="1"/>
        <rFont val="Calibri"/>
        <family val="2"/>
        <scheme val="minor"/>
      </rPr>
      <t xml:space="preserve"> BAÑOS ALOJAMIENTOS</t>
    </r>
    <r>
      <rPr>
        <b/>
        <sz val="12"/>
        <color theme="1"/>
        <rFont val="Calibri"/>
        <family val="2"/>
        <scheme val="minor"/>
      </rPr>
      <t xml:space="preserve">
IDENTIFICACION DEL ACTIVO FIJO:</t>
    </r>
    <r>
      <rPr>
        <sz val="12"/>
        <color theme="1"/>
        <rFont val="Calibri"/>
        <family val="2"/>
        <scheme val="minor"/>
      </rPr>
      <t xml:space="preserve"> 164000000307
</t>
    </r>
    <r>
      <rPr>
        <b/>
        <sz val="12"/>
        <color theme="1"/>
        <rFont val="Calibri"/>
        <family val="2"/>
        <scheme val="minor"/>
      </rPr>
      <t>NUMERO DEL INVENTARIO</t>
    </r>
    <r>
      <rPr>
        <sz val="12"/>
        <color theme="1"/>
        <rFont val="Calibri"/>
        <family val="2"/>
        <scheme val="minor"/>
      </rPr>
      <t xml:space="preserve">: 8004030000000000002593730
</t>
    </r>
    <r>
      <rPr>
        <b/>
        <sz val="12"/>
        <color theme="1"/>
        <rFont val="Calibri"/>
        <family val="2"/>
        <scheme val="minor"/>
      </rPr>
      <t xml:space="preserve">CENTRO DE COSTOS: </t>
    </r>
    <r>
      <rPr>
        <sz val="12"/>
        <color theme="1"/>
        <rFont val="Calibri"/>
        <family val="2"/>
        <scheme val="minor"/>
      </rPr>
      <t>3N5AL11615</t>
    </r>
  </si>
  <si>
    <t>6.7</t>
  </si>
  <si>
    <t>SUMINISTRO E INSTALACIÓN DE TAZA BALTICO EP Ref. 113121001 corona o equivalente, para fluxometro o griferia, antivandalico, color blanco.</t>
  </si>
  <si>
    <t>6.8</t>
  </si>
  <si>
    <t>SUMINISTRO E INSTALACION GRIFERIA DE ENTRADA Y SALIDA  SANITARIOS (Incluye accesorios para su completo funcionamiento).</t>
  </si>
  <si>
    <r>
      <rPr>
        <b/>
        <sz val="12"/>
        <color theme="1"/>
        <rFont val="Calibri"/>
        <family val="2"/>
        <scheme val="minor"/>
      </rPr>
      <t>DESCRIPCIÓN DEL BIEN Y/O EQUIPO:</t>
    </r>
    <r>
      <rPr>
        <sz val="12"/>
        <color theme="1"/>
        <rFont val="Calibri"/>
        <family val="2"/>
        <scheme val="minor"/>
      </rPr>
      <t xml:space="preserve"> BAÑOS BUNKER SLP</t>
    </r>
    <r>
      <rPr>
        <b/>
        <sz val="12"/>
        <color theme="1"/>
        <rFont val="Calibri"/>
        <family val="2"/>
        <scheme val="minor"/>
      </rPr>
      <t xml:space="preserve">
IDENTIFICACION DEL ACTIVO FIJO:</t>
    </r>
    <r>
      <rPr>
        <sz val="12"/>
        <color theme="1"/>
        <rFont val="Calibri"/>
        <family val="2"/>
        <scheme val="minor"/>
      </rPr>
      <t xml:space="preserve">  164000000312
</t>
    </r>
    <r>
      <rPr>
        <b/>
        <sz val="12"/>
        <color theme="1"/>
        <rFont val="Calibri"/>
        <family val="2"/>
        <scheme val="minor"/>
      </rPr>
      <t>NUMERO DEL INVENTARIO</t>
    </r>
    <r>
      <rPr>
        <sz val="12"/>
        <color theme="1"/>
        <rFont val="Calibri"/>
        <family val="2"/>
        <scheme val="minor"/>
      </rPr>
      <t xml:space="preserve">: 8004030000000000002593718
</t>
    </r>
    <r>
      <rPr>
        <b/>
        <sz val="12"/>
        <color theme="1"/>
        <rFont val="Calibri"/>
        <family val="2"/>
        <scheme val="minor"/>
      </rPr>
      <t xml:space="preserve">CENTRO DE COSTOS: </t>
    </r>
    <r>
      <rPr>
        <sz val="12"/>
        <color theme="1"/>
        <rFont val="Calibri"/>
        <family val="2"/>
        <scheme val="minor"/>
      </rPr>
      <t>3N5AL11615</t>
    </r>
  </si>
  <si>
    <t>6.9</t>
  </si>
  <si>
    <t xml:space="preserve">SUMINISTRO E INSTALACIÓN DE GRIFERIA LAVAMANOS Grival o equivalente. Conjunto : Llave Individual Arce incluye sifon Y desague </t>
  </si>
  <si>
    <r>
      <rPr>
        <b/>
        <sz val="12"/>
        <color theme="1"/>
        <rFont val="Calibri"/>
        <family val="2"/>
        <scheme val="minor"/>
      </rPr>
      <t>DESCRIPCIÓN DEL BIEN Y/O EQUIPO:</t>
    </r>
    <r>
      <rPr>
        <sz val="12"/>
        <color theme="1"/>
        <rFont val="Calibri"/>
        <family val="2"/>
        <scheme val="minor"/>
      </rPr>
      <t xml:space="preserve"> ALOJAMIENTO DE TROPA</t>
    </r>
    <r>
      <rPr>
        <b/>
        <sz val="12"/>
        <color theme="1"/>
        <rFont val="Calibri"/>
        <family val="2"/>
        <scheme val="minor"/>
      </rPr>
      <t xml:space="preserve">
IDENTIFICACION DEL ACTIVO FIJO:</t>
    </r>
    <r>
      <rPr>
        <sz val="12"/>
        <color theme="1"/>
        <rFont val="Calibri"/>
        <family val="2"/>
        <scheme val="minor"/>
      </rPr>
      <t xml:space="preserve"> 164000000269
</t>
    </r>
    <r>
      <rPr>
        <b/>
        <sz val="12"/>
        <color theme="1"/>
        <rFont val="Calibri"/>
        <family val="2"/>
        <scheme val="minor"/>
      </rPr>
      <t>NUMERO DEL INVENTARIO</t>
    </r>
    <r>
      <rPr>
        <sz val="12"/>
        <color theme="1"/>
        <rFont val="Calibri"/>
        <family val="2"/>
        <scheme val="minor"/>
      </rPr>
      <t xml:space="preserve">: 8004030000000000002794427
</t>
    </r>
    <r>
      <rPr>
        <b/>
        <sz val="12"/>
        <color theme="1"/>
        <rFont val="Calibri"/>
        <family val="2"/>
        <scheme val="minor"/>
      </rPr>
      <t xml:space="preserve">CENTRO DE COSTOS: </t>
    </r>
    <r>
      <rPr>
        <sz val="12"/>
        <color theme="1"/>
        <rFont val="Calibri"/>
        <family val="2"/>
        <scheme val="minor"/>
      </rPr>
      <t>3N5AL11615</t>
    </r>
  </si>
  <si>
    <t>6.10</t>
  </si>
  <si>
    <t>DESMONTE  TUBERIA AEREA EXISTENTE  (Incluye cargue y retiro de material desmontado).</t>
  </si>
  <si>
    <t>6.11</t>
  </si>
  <si>
    <t xml:space="preserve">SUMINISTRO E INSTALACION DE TUBERIA PVC-P RDE 21 2" AGUA FRIA (red de suministro descolgada) incluye accesorios para su correcto funcionamiento </t>
  </si>
  <si>
    <r>
      <rPr>
        <b/>
        <sz val="12"/>
        <color theme="1"/>
        <rFont val="Calibri"/>
        <family val="2"/>
        <scheme val="minor"/>
      </rPr>
      <t>DESCRIPCIÓN DEL BIEN Y/O EQUIPO:</t>
    </r>
    <r>
      <rPr>
        <sz val="12"/>
        <color theme="1"/>
        <rFont val="Calibri"/>
        <family val="2"/>
        <scheme val="minor"/>
      </rPr>
      <t xml:space="preserve"> ALOJAMIENTO - RANCHO DE TROPA</t>
    </r>
    <r>
      <rPr>
        <b/>
        <sz val="12"/>
        <color theme="1"/>
        <rFont val="Calibri"/>
        <family val="2"/>
        <scheme val="minor"/>
      </rPr>
      <t xml:space="preserve">
IDENTIFICACION DEL ACTIVO FIJO:</t>
    </r>
    <r>
      <rPr>
        <sz val="12"/>
        <color theme="1"/>
        <rFont val="Calibri"/>
        <family val="2"/>
        <scheme val="minor"/>
      </rPr>
      <t xml:space="preserve"> 164000000272 - 164000000268
</t>
    </r>
    <r>
      <rPr>
        <b/>
        <sz val="12"/>
        <color theme="1"/>
        <rFont val="Calibri"/>
        <family val="2"/>
        <scheme val="minor"/>
      </rPr>
      <t>NUMERO DEL INVENTARIO</t>
    </r>
    <r>
      <rPr>
        <sz val="12"/>
        <color theme="1"/>
        <rFont val="Calibri"/>
        <family val="2"/>
        <scheme val="minor"/>
      </rPr>
      <t xml:space="preserve">: 8004030000000000002794430 - 8004030000000000002794426
</t>
    </r>
    <r>
      <rPr>
        <b/>
        <sz val="12"/>
        <color theme="1"/>
        <rFont val="Calibri"/>
        <family val="2"/>
        <scheme val="minor"/>
      </rPr>
      <t xml:space="preserve">CENTRO DE COSTOS: </t>
    </r>
    <r>
      <rPr>
        <sz val="12"/>
        <color theme="1"/>
        <rFont val="Calibri"/>
        <family val="2"/>
        <scheme val="minor"/>
      </rPr>
      <t>3N5AL11615 - 3N5AL11615</t>
    </r>
  </si>
  <si>
    <t>6.12</t>
  </si>
  <si>
    <t>BAS18</t>
  </si>
  <si>
    <t>DESCRIPCIÓN DEL BIEN Y/O EQUIPO: BASE MILITAR SECTOR DEL DIQUE,BASPC 18
IDENTIFICACION DEL ACTIVO FIJO:  164000001179
NUMERO DEL INVENTARIO: 8004030000000000002789774 
CENTRO DE COSTOS: 3N4C107424</t>
  </si>
  <si>
    <t xml:space="preserve">MANTENIMIENTO CIELO RASO EN PERFIL PVC (Incluye desmonte y reinstalación de piezas, cambio de cielo raso o estructura averiados y ajuste de la estructura). </t>
  </si>
  <si>
    <t>DESMONTE TUBERIA  SANITARIA ORINALES ( desmonte y reemplazo de accesorios.)</t>
  </si>
  <si>
    <t xml:space="preserve">ESTUCO Y VINILO 3 MANOS Sobre Muro Interior (Incluye estuco, 1 mano en pintura tipo 2  y dos manos en pintura tipo 1, filos y dilataciones). </t>
  </si>
  <si>
    <t>DIM53</t>
  </si>
  <si>
    <t>DESCRIPCIÓN DEL BIEN Y/O EQUIPO: OFICINAS DISTRITO MILITAR No.53 (SECTOR ATENCION AL CIUDADANO - CUBIERTA)
IDENTIFICACION DEL ACTIVO FIJO: 164000001092
NUMERO DEL INVENTARIO: 8004030000000000000752834
CENTRO DE COSTOS: 3N4C107424</t>
  </si>
  <si>
    <t xml:space="preserve">SUMINISTRO E INSTALACIÓN RED DE AGUA POTABLE (INCLUYE PVC, COBRE PPR), CONECTADA AL PUNTO DE CONSUMO </t>
  </si>
  <si>
    <t xml:space="preserve">ML </t>
  </si>
  <si>
    <t>DESMONTE, LIMPIEZA Y REINSTALACIÓN DE TEJAS DE CUBIERTA (incluye revisión, ajuste y retiro de tejas en mal estado)</t>
  </si>
  <si>
    <t>BAACA18</t>
  </si>
  <si>
    <t>DESCRIPCIÓN DEL BIEN Y/O EQUIPO: DEPOSITO DE ARMAMENTO,BAMAM18
IDENTIFICACION DEL ACTIVO FIJO: 164000001216
NUMERO DEL INVENTARIO: 8004030000000000001608977
CENTRO DE COSTOS: 3N4C108021</t>
  </si>
  <si>
    <t>DEMOLICIÓN ENCHAPE DE MUROS Y PISOS (Incluye cargue y retiro de escombros)</t>
  </si>
  <si>
    <t>PUERTA METALICA Lámina Cold Rolled Cal. 18 Tipo PANEL,  ( Incluye, bisagras,  anticorrosivo + pintura ESMALTE. Incluye el suministro de todos los accesorios requeridos para el correcto montaje. (Suministro e Instalación).</t>
  </si>
  <si>
    <t>PUERTA PARA ARMERILLO dos hojas en malla eslabonada cal. 10 de 1,15 de alto por 1,32 m de ancho, marco en tubo redondo de acero aguas negras de 1_1/2" cal 0,90mm, contramarco en ángulo de 1_1/2" x 1_1/2" x 1/4" con divisiones en malla, incluye falleas, pasador y bisagras, anticorrosivo y pintura esmalte mate color gris.</t>
  </si>
  <si>
    <t>9.6</t>
  </si>
  <si>
    <t>PAÑETE LISO MUROS   1:3  INTERIOR  ( Incluye filos y dilataciones ).</t>
  </si>
  <si>
    <t>m2</t>
  </si>
  <si>
    <t>9.7</t>
  </si>
  <si>
    <t>9.8</t>
  </si>
  <si>
    <t>Suministro e Instalación EXTRACTOR DE AIRE DE PARED O TECHO.
Silencioso (23.0cmx23.0cm). 23W,258m3/h. (Incluye suministro e instalación)</t>
  </si>
  <si>
    <r>
      <rPr>
        <b/>
        <sz val="12"/>
        <rFont val="Calibri"/>
        <family val="2"/>
        <scheme val="minor"/>
      </rPr>
      <t>DESCRIPCIÓN DEL BIEN Y/O EQUIPO:</t>
    </r>
    <r>
      <rPr>
        <sz val="12"/>
        <rFont val="Calibri"/>
        <family val="2"/>
        <scheme val="minor"/>
      </rPr>
      <t xml:space="preserve"> RANCHO DE TROPA,BAMAM18</t>
    </r>
    <r>
      <rPr>
        <b/>
        <sz val="12"/>
        <rFont val="Calibri"/>
        <family val="2"/>
        <scheme val="minor"/>
      </rPr>
      <t xml:space="preserve">
IDENTIFICACION DEL ACTIVO FIJO:</t>
    </r>
    <r>
      <rPr>
        <sz val="12"/>
        <rFont val="Calibri"/>
        <family val="2"/>
        <scheme val="minor"/>
      </rPr>
      <t xml:space="preserve"> 164000001219
</t>
    </r>
    <r>
      <rPr>
        <b/>
        <sz val="12"/>
        <rFont val="Calibri"/>
        <family val="2"/>
        <scheme val="minor"/>
      </rPr>
      <t>NUMERO DEL INVENTARIO</t>
    </r>
    <r>
      <rPr>
        <sz val="12"/>
        <rFont val="Calibri"/>
        <family val="2"/>
        <scheme val="minor"/>
      </rPr>
      <t xml:space="preserve">: 8004030000000000001609001
</t>
    </r>
    <r>
      <rPr>
        <b/>
        <sz val="12"/>
        <rFont val="Calibri"/>
        <family val="2"/>
        <scheme val="minor"/>
      </rPr>
      <t xml:space="preserve">CENTRO DE COSTOS: </t>
    </r>
    <r>
      <rPr>
        <sz val="12"/>
        <rFont val="Calibri"/>
        <family val="2"/>
        <scheme val="minor"/>
      </rPr>
      <t>3N4C108021</t>
    </r>
  </si>
  <si>
    <t>9.9</t>
  </si>
  <si>
    <t>DEMOLICIÓN - RETIRO  PAÑETE DETERIORADO (Incluye cargue y retiro de escombros)</t>
  </si>
  <si>
    <t>9.10</t>
  </si>
  <si>
    <t>PINTURA VINILO TIPO 1 MANO Sobre Muro (Incluye 1 mano de pintura tipo 1, filos y dilataciones).</t>
  </si>
  <si>
    <t>9.11</t>
  </si>
  <si>
    <t>DESMONTE DE GRIFERIA LAVAPLATOS (Incluye retiro y disposición final según disposición de la unidad).</t>
  </si>
  <si>
    <t>9.12</t>
  </si>
  <si>
    <t>SUMINISTRO E INSTALACIÓN DE GRIFERIA PARA LAVAPLATOS SENCILLO PICO CISNE CROMO Ref. 505080001 Tipo Grival o equivalente (Incluye Kit griferia)</t>
  </si>
  <si>
    <t>9.13</t>
  </si>
  <si>
    <t>SUMINISTRO E INSTALACIÓN DE MESON DE 2.70x0,60x0,90 m en acero inoxidable cal. 16 ref. 304 acabado 2B a prueba de antiácidos y magnéticos con salpicadero en contacto a la pared de 0,15 m donde lo requiera, con una poceta de 0,5x0,5x0,3 de profundidad.  En la parte baja un entrepaño de acero inoxidable cal. 18, el meson debe ir montado sobre patas tubulares de 1 1/2" en acero inoxidable, estas con refuerzos longitudinales a lo largo y ancho de la tapa, con esquineras triangulares debidamente atornillada, con sus respectivos ajustes niveladores al piso en aluminio.</t>
  </si>
  <si>
    <t>9.14</t>
  </si>
  <si>
    <t>SUMINISTRO E INSTALACION ENCHAPE CERAMICO COCINA (Incluye perfil).</t>
  </si>
  <si>
    <t>9.15</t>
  </si>
  <si>
    <t>PINTURA EN ESMALTE PARA ESTRUCTURA METALICA EXISTENTE TIPO: CORREAS, CERCHAS, LAMINAS Y ANGULOS, 2 MANOS.</t>
  </si>
  <si>
    <t>9.16</t>
  </si>
  <si>
    <t>GUARDAESCOBA RECTO EN GRANO DE MARMOL PULIDO 30X1,5X7,2 cm NEGRO</t>
  </si>
  <si>
    <t>9.17</t>
  </si>
  <si>
    <t>9.18</t>
  </si>
  <si>
    <t>9.19</t>
  </si>
  <si>
    <t>RETIRO DE CAPAS DE PINTURA DETERIORADA POR HUMEDAD (raspado y lijado)</t>
  </si>
  <si>
    <t>9.20</t>
  </si>
  <si>
    <t>PINTURA VINILO TIPO 1 MANO Sobre Muro (Incluye 2 mano de pintura tipo 1, filos y dilataciones).</t>
  </si>
  <si>
    <t>9.21</t>
  </si>
  <si>
    <t>PINTURA VINILO TIPO CORAZA  MANO Sobre Muro (Incluye 3 mano de pintura tipo CORAZA , filos y dilataciones).</t>
  </si>
  <si>
    <t>9.22</t>
  </si>
  <si>
    <t>ANDEN CONCRETO 3.000 psi  Reforzado  E= 0.10m.  Acabado:  Escobiado. (Incluye malla electrosoldada  y recebo compactado 0,25m.)</t>
  </si>
  <si>
    <t>9.23</t>
  </si>
  <si>
    <t>SUMINISTRO Y APLICACIÓN DE PINTURA ESMALTE BLANCO ALMENDRA, SEGÚN DATOS TECNICOS PARA PINTURA DE INSTALACIONES MILITARES, 3 manos sobre contrahuellas escalones con acabado en pañete, Incluyendo disolventes filos y dilataciones.</t>
  </si>
  <si>
    <t>9.24</t>
  </si>
  <si>
    <t>SUMINISTRO Y APLICACIÓN DE PINTURA ESMALTE VERDE CIPRES, SEGÚN DATOS TECNICOS PARA PINTURA DE INSTALACIONES MILITARES, 3 manos sobre contrahuellas escalones con acabado en pañete, Incluyendo disolventes filos y dilataciones</t>
  </si>
  <si>
    <t>BAEEV1</t>
  </si>
  <si>
    <r>
      <rPr>
        <b/>
        <sz val="12"/>
        <rFont val="Calibri"/>
        <family val="2"/>
        <scheme val="minor"/>
      </rPr>
      <t>DESCRIPCIÓN DEL BIEN Y/O EQUIPO:</t>
    </r>
    <r>
      <rPr>
        <sz val="12"/>
        <rFont val="Calibri"/>
        <family val="2"/>
        <scheme val="minor"/>
      </rPr>
      <t xml:space="preserve"> COMANDO (OFICINAS)</t>
    </r>
    <r>
      <rPr>
        <b/>
        <sz val="12"/>
        <rFont val="Calibri"/>
        <family val="2"/>
        <scheme val="minor"/>
      </rPr>
      <t xml:space="preserve">
IDENTIFICACION DEL ACTIVO FIJO:</t>
    </r>
    <r>
      <rPr>
        <sz val="12"/>
        <rFont val="Calibri"/>
        <family val="2"/>
        <scheme val="minor"/>
      </rPr>
      <t xml:space="preserve"> 164000000258
</t>
    </r>
    <r>
      <rPr>
        <b/>
        <sz val="12"/>
        <rFont val="Calibri"/>
        <family val="2"/>
        <scheme val="minor"/>
      </rPr>
      <t>NUMERO DEL INVENTARIO</t>
    </r>
    <r>
      <rPr>
        <sz val="12"/>
        <rFont val="Calibri"/>
        <family val="2"/>
        <scheme val="minor"/>
      </rPr>
      <t xml:space="preserve">: 8004030000000000002794539
</t>
    </r>
    <r>
      <rPr>
        <b/>
        <sz val="12"/>
        <rFont val="Calibri"/>
        <family val="2"/>
        <scheme val="minor"/>
      </rPr>
      <t xml:space="preserve">CENTRO DE COSTOS: </t>
    </r>
    <r>
      <rPr>
        <sz val="12"/>
        <rFont val="Calibri"/>
        <family val="2"/>
        <scheme val="minor"/>
      </rPr>
      <t>3N5C091760</t>
    </r>
  </si>
  <si>
    <r>
      <t>MANTENIMIENTO PREVENTIVO DE GRIFERIA, VALVULA PARA SANITARIO TIPO PUSH.</t>
    </r>
    <r>
      <rPr>
        <sz val="12"/>
        <color theme="1"/>
        <rFont val="Calibri"/>
        <family val="2"/>
        <scheme val="minor"/>
      </rPr>
      <t xml:space="preserve"> Para cualquier aparato sanitario. Incluye desmonte, limpieza y reinstalación,  Accesorios de fijación y todo lo necesario para su correcto funcionamiento.</t>
    </r>
  </si>
  <si>
    <t>POR CREAR</t>
  </si>
  <si>
    <t xml:space="preserve">MANTENIMIENTO DE INSTALACIONES ELECTRICAS. </t>
  </si>
  <si>
    <t>Se debe realizar el mantenimiento de piezas eléctricas en puntos eléctricos tales como: puntos de iluminación tomacorrientes  e interruptores, se deberá incluir  todos los materiales que se requieran para garantizar su correcto funcionamiento.</t>
  </si>
  <si>
    <t xml:space="preserve">- incluye cambio de accesorios, herramienta, equipo Menor y mano de obra </t>
  </si>
  <si>
    <t>MANTENIMIENTO DE PAREDES EXTERIOR</t>
  </si>
  <si>
    <t xml:space="preserve"> -Incluye resanes en estuco y dos manos en pintura tipo 1, filos y dilataciones, incluye andamios y equipos de seguridad.</t>
  </si>
  <si>
    <t xml:space="preserve"> -Incluye impermeabilizante con los  elementos y materiales especiales para  tal  fin o  su equivalente,  resane en muros, filos y dilataciones y aplicación de pintura blanca  tipo especial  o  su equivalente.</t>
  </si>
  <si>
    <t>- Incluye cambio de accesorios, herramienta, equipo Menor y mano de obra.</t>
  </si>
  <si>
    <r>
      <t>MANTENIMIENTO DE PAREDES INTERIOR</t>
    </r>
    <r>
      <rPr>
        <sz val="12"/>
        <color theme="1"/>
        <rFont val="Calibri"/>
        <family val="2"/>
        <scheme val="minor"/>
      </rPr>
      <t>, Incluye resanes en estuco y dos manos en pintura tipo 1, filos y dilataciones, incluye andamios y equipos de seguridad.</t>
    </r>
  </si>
  <si>
    <r>
      <t>MANTENIMIENTO DE DESAGÜE SANITARIO CON SONDA ELECTRICA</t>
    </r>
    <r>
      <rPr>
        <sz val="12"/>
        <color theme="1"/>
        <rFont val="Calibri"/>
        <family val="2"/>
        <scheme val="minor"/>
      </rPr>
      <t>. (Incluye mano de obra, equipo y sonda 1/8 x 60m.</t>
    </r>
  </si>
  <si>
    <t>metro</t>
  </si>
  <si>
    <t xml:space="preserve">MANTENIMIENTO REDES HIDROSANITARIAS: </t>
  </si>
  <si>
    <t xml:space="preserve">UNIDAD   </t>
  </si>
  <si>
    <t>Instalación y cambio  de las piezas en  mal estado de los aparatos sanitarios  y  lavamanos  y puntos en tubería hidrosanitaria,  Incluye las piezas y los insumos necesarios para el arreglo del elemento.</t>
  </si>
  <si>
    <t>10.7</t>
  </si>
  <si>
    <r>
      <t xml:space="preserve"> SUMINISTRO, INSTALACIÓN Y PUESTA EN FUNCIONAMIENTO TAPA ASIENTO PARA SANITARIO:</t>
    </r>
    <r>
      <rPr>
        <sz val="12"/>
        <color rgb="FF000000"/>
        <rFont val="Calibri"/>
        <family val="2"/>
        <scheme val="minor"/>
      </rPr>
      <t xml:space="preserve"> Incluye</t>
    </r>
    <r>
      <rPr>
        <sz val="12"/>
        <color theme="1"/>
        <rFont val="Calibri"/>
        <family val="2"/>
        <scheme val="minor"/>
      </rPr>
      <t xml:space="preserve"> desmonte y reinstalación,  Accesorios de fijación y todo lo necesario para su correcto funcionamiento.</t>
    </r>
  </si>
  <si>
    <t>10.8</t>
  </si>
  <si>
    <r>
      <t xml:space="preserve">SUMINISTRO E INSTALACIÓN CERRADURA DE MANIJA ACCENT ACABADO ANTICADO CROMO MATE </t>
    </r>
    <r>
      <rPr>
        <sz val="12"/>
        <color theme="1"/>
        <rFont val="Calibri"/>
        <family val="2"/>
        <scheme val="minor"/>
      </rPr>
      <t>Acabado según diseño. (Incluye suministro e instalación y su correcto montaje.) La manija es elaborada en zamak cromado mate ó anticuado pulido y lacado y la roseta en bronce pulido y lacado.</t>
    </r>
  </si>
  <si>
    <t>*Para puertas de 35mm a 45mm de espesor</t>
  </si>
  <si>
    <t>* Sentido derecho / izquierdo</t>
  </si>
  <si>
    <t>10.9</t>
  </si>
  <si>
    <r>
      <t>MANTENIMIENTO GENERAL DE PISO EN CERAMICA</t>
    </r>
    <r>
      <rPr>
        <sz val="12"/>
        <color rgb="FF000000"/>
        <rFont val="Calibri"/>
        <family val="2"/>
        <scheme val="minor"/>
      </rPr>
      <t>. (Limpieza, reemboquillado, pulida, cambio de piezas deterioradas 20%)</t>
    </r>
  </si>
  <si>
    <t>10.10</t>
  </si>
  <si>
    <r>
      <t>SUMINISTRO Y PUESTA EN FUNCIONAMIENTO DE TOMACORRIENTE NORMAL DOBLE POLO A TIERRA 20A 125V NEMA 5-20R.</t>
    </r>
    <r>
      <rPr>
        <sz val="12"/>
        <color theme="1"/>
        <rFont val="Calibri"/>
        <family val="2"/>
        <scheme val="minor"/>
      </rPr>
      <t xml:space="preserve"> INCLUYE ACCESORIOS DE FIJACIÓN Y TODO LO NECESARIO PARA SU CORRECTO FUNCIONAMIENTO.</t>
    </r>
  </si>
  <si>
    <t>10.11</t>
  </si>
  <si>
    <r>
      <t xml:space="preserve">SUMINISTRO E INSTALACIÓN DE INTERRUPTOR TRIFASICO INDUSTRIAL EN CAJA MOLDEADA CON UNIDAD DE DISPARO TERMOMAGNETICA FIJA 80A, 25 kA  homologada por el CIDET. </t>
    </r>
    <r>
      <rPr>
        <sz val="12"/>
        <color theme="1"/>
        <rFont val="Calibri"/>
        <family val="2"/>
        <scheme val="minor"/>
      </rPr>
      <t>INCLUYE TODO LO NECESARIO PARA SU CORRECTO FUNCIONAMIENTO.</t>
    </r>
  </si>
  <si>
    <t>DESCRIPCIÓN DEL BIEN Y/O EQUIPO: ALOJAMIENTO DE TROPA, BAEVV 01
IDENTIFICACION DEL ACTIVO FIJO: 164000001190
NUMERO DEL INVENTARIO: 8004030000000000002794531
CENTRO DE COSTOS: 3N4C108218</t>
  </si>
  <si>
    <t>10.12</t>
  </si>
  <si>
    <r>
      <t xml:space="preserve"> SUMINISTRO E INSTALACIÓN DE CANALETA PLÁSTICA CON DIVISIÓN DE 150x50 mm características técnicas superiores. </t>
    </r>
    <r>
      <rPr>
        <sz val="12"/>
        <color theme="1"/>
        <rFont val="Calibri"/>
        <family val="2"/>
        <scheme val="minor"/>
      </rPr>
      <t>INCLUYE ACCESORIOS DE FIJACIÓN, UNIONES, DERIVACIONES EN T, ÁNGULOS EXTERNOS, ÁNGULOS INTERNOS, TAPAS FINALES Y TODO LO NECESARIO PARA SU CORRECTO FUNCIONAMIENTO.</t>
    </r>
  </si>
  <si>
    <t>10.13</t>
  </si>
  <si>
    <r>
      <t xml:space="preserve"> SUMINISTRO INCRUSTACIONES - TOALLERO </t>
    </r>
    <r>
      <rPr>
        <sz val="12"/>
        <color theme="1"/>
        <rFont val="Calibri"/>
        <family val="2"/>
        <scheme val="minor"/>
      </rPr>
      <t>(Incluye materiales de instalación, chazos y silicona y todos los demás elementos necesarios para su correcto funcionamiento)</t>
    </r>
  </si>
  <si>
    <t>*Toallero en acero inoxidable</t>
  </si>
  <si>
    <t>*anillo  redondo diámetro 12 cm.</t>
  </si>
  <si>
    <t>*color plateado</t>
  </si>
  <si>
    <t>10.14</t>
  </si>
  <si>
    <r>
      <t xml:space="preserve"> SUMINISTRO PINTURA Acrílica para exteriores (5 años) 3 MANOS Fachadas </t>
    </r>
    <r>
      <rPr>
        <sz val="12"/>
        <color theme="1"/>
        <rFont val="Calibri"/>
        <family val="2"/>
        <scheme val="minor"/>
      </rPr>
      <t>(Incluye 1 mano en pintura tipo 2 y dos manos en pintura Acrílica para exteriores (5 años) , filos y dilataciones). (y todos los elementos necesarios para su correcto funcionamiento))</t>
    </r>
  </si>
  <si>
    <t>10.15</t>
  </si>
  <si>
    <r>
      <t xml:space="preserve"> SUMINISTRO E INSTALACION CIELO RASO EN ICOPOR </t>
    </r>
    <r>
      <rPr>
        <sz val="12"/>
        <color theme="1"/>
        <rFont val="Calibri"/>
        <family val="2"/>
        <scheme val="minor"/>
      </rPr>
      <t>(Incluye perfileria, cuelgas en alambre dulce y todo lo necesario para su correcto funcionamiento).</t>
    </r>
  </si>
  <si>
    <t>10.16</t>
  </si>
  <si>
    <r>
      <t>SUMINISTRO E INSTALACION CIELO RASO SUSPENDIDO DRYWALL</t>
    </r>
    <r>
      <rPr>
        <sz val="12"/>
        <color rgb="FF000000"/>
        <rFont val="Calibri"/>
        <family val="2"/>
        <scheme val="minor"/>
      </rPr>
      <t xml:space="preserve"> JUNTA PERDIDA (Perfileria metálica Cal. 24-26, estructura cada 40 cm) Incluye tres</t>
    </r>
  </si>
  <si>
    <r>
      <t xml:space="preserve">(3) manos de pintura </t>
    </r>
    <r>
      <rPr>
        <sz val="12"/>
        <color theme="1"/>
        <rFont val="Calibri"/>
        <family val="2"/>
        <scheme val="minor"/>
      </rPr>
      <t>(y todos los elementos necesarios para su correcto funcionamiento)</t>
    </r>
  </si>
  <si>
    <t>10.17</t>
  </si>
  <si>
    <r>
      <t xml:space="preserve">SUMINISTRO E INSTALACIÓN LAMPARA LED REDONDA:                                                    </t>
    </r>
    <r>
      <rPr>
        <sz val="12"/>
        <color theme="1"/>
        <rFont val="Calibri"/>
        <family val="2"/>
        <scheme val="minor"/>
      </rPr>
      <t>PANEL LED 18W INCRUSTAR LUZ BLANCA 6500K 22CM</t>
    </r>
  </si>
  <si>
    <t>FUENTE DE LUZ LED:</t>
  </si>
  <si>
    <t>VATIOS 18W</t>
  </si>
  <si>
    <t>TEMPERATURA 6500K</t>
  </si>
  <si>
    <t>VIDA UTIL 30.000 HORAS</t>
  </si>
  <si>
    <t>VOLTAJE 100-240V</t>
  </si>
  <si>
    <t>MEDIDAS:</t>
  </si>
  <si>
    <t>DIÁMETRO 22OMM X 0.8MM</t>
  </si>
  <si>
    <r>
      <t xml:space="preserve">INCLUYE TODO LO NECESARIO PARA SU FUNCIONAMIENTO  </t>
    </r>
    <r>
      <rPr>
        <b/>
        <sz val="12"/>
        <color theme="1"/>
        <rFont val="Calibri"/>
        <family val="2"/>
        <scheme val="minor"/>
      </rPr>
      <t xml:space="preserve">     </t>
    </r>
  </si>
  <si>
    <t>10.18</t>
  </si>
  <si>
    <r>
      <t xml:space="preserve"> SUMINISTRO E INSTALACION DE VIDRIO PARA VENTANA:</t>
    </r>
    <r>
      <rPr>
        <sz val="12"/>
        <color theme="1"/>
        <rFont val="Calibri"/>
        <family val="2"/>
        <scheme val="minor"/>
      </rPr>
      <t xml:space="preserve"> Incluye desmonte, limpieza y reinstalación. Accesorios de fijación y todo lo necesario para su correcto funcionamiento, incluye andamios, equipos de seguridad y mano de obra.</t>
    </r>
  </si>
  <si>
    <t>10.19</t>
  </si>
  <si>
    <r>
      <t xml:space="preserve">SUMINISTRO E INSTALACION DE ENCHAPE PARA BAÑO: </t>
    </r>
    <r>
      <rPr>
        <sz val="12"/>
        <color theme="1"/>
        <rFont val="Calibri"/>
        <family val="2"/>
        <scheme val="minor"/>
      </rPr>
      <t>CERAMICA  45X30cm. (Incluye boquilla color, pega, win y todos los accesorios necesarios para su correcta instalación y funcionamiento).</t>
    </r>
  </si>
  <si>
    <t>10.20</t>
  </si>
  <si>
    <r>
      <t>SUMINISTRO E INSTALACION DE REDES  AGUA RESIDUALES Y AGUAS LLUVIAS:</t>
    </r>
    <r>
      <rPr>
        <sz val="12"/>
        <color theme="1"/>
        <rFont val="Calibri"/>
        <family val="2"/>
        <scheme val="minor"/>
      </rPr>
      <t xml:space="preserve"> Incluye cambio de elementos o accesorios de los diferentes diámetros (2 pulgadas), incluye herramientas, equipo menor, pegantes, limpiadores, mano de obra todo lo necesario para su correcto funcionamiento.   Incluye andamios, equipos de seguridad y mano de obra</t>
    </r>
    <r>
      <rPr>
        <b/>
        <sz val="12"/>
        <color theme="1"/>
        <rFont val="Calibri"/>
        <family val="2"/>
        <scheme val="minor"/>
      </rPr>
      <t>.</t>
    </r>
  </si>
  <si>
    <t>10.21</t>
  </si>
  <si>
    <r>
      <t>SUMINISTRO E INSTALACION DE REDES  AGUA RESIDUALES Y AGUAS LLUVIAS:</t>
    </r>
    <r>
      <rPr>
        <sz val="12"/>
        <color theme="1"/>
        <rFont val="Calibri"/>
        <family val="2"/>
        <scheme val="minor"/>
      </rPr>
      <t xml:space="preserve"> Incluye cambio de elementos o accesorios de los diferentes diámetros (3 pulgadas), incluye herramientas, equipo menor, pegantes, limpiadores, mano de obra todo lo necesario para su correcto funcionamiento.   Incluye andamios, equipos de seguridad y mano de obra</t>
    </r>
    <r>
      <rPr>
        <b/>
        <sz val="12"/>
        <color theme="1"/>
        <rFont val="Calibri"/>
        <family val="2"/>
        <scheme val="minor"/>
      </rPr>
      <t>.</t>
    </r>
  </si>
  <si>
    <t>10.22</t>
  </si>
  <si>
    <r>
      <t>SUMINISTRO E INSTALACION DE REDES  AGUA RESIDUALES Y AGUAS LLUVIAS:</t>
    </r>
    <r>
      <rPr>
        <sz val="12"/>
        <color theme="1"/>
        <rFont val="Calibri"/>
        <family val="2"/>
        <scheme val="minor"/>
      </rPr>
      <t xml:space="preserve"> Incluye cambio de elementos o accesorios de los diferentes diámetros (4 pulgadas), incluye herramientas, equipo menor, pegantes, limpiadores, mano de obra todo lo necesario para su correcto funcionamiento.   Incluye andamios, equipos de seguridad y mano de obra</t>
    </r>
    <r>
      <rPr>
        <b/>
        <sz val="12"/>
        <color theme="1"/>
        <rFont val="Calibri"/>
        <family val="2"/>
        <scheme val="minor"/>
      </rPr>
      <t>.</t>
    </r>
  </si>
  <si>
    <r>
      <rPr>
        <b/>
        <sz val="12"/>
        <rFont val="Calibri"/>
        <family val="2"/>
        <scheme val="minor"/>
      </rPr>
      <t>DESCRIPCIÓN DEL BIEN Y/O EQUIPO:</t>
    </r>
    <r>
      <rPr>
        <sz val="12"/>
        <rFont val="Calibri"/>
        <family val="2"/>
        <scheme val="minor"/>
      </rPr>
      <t xml:space="preserve"> ALOJAMIENTO DE TROPA, BAEVV 01</t>
    </r>
    <r>
      <rPr>
        <b/>
        <sz val="12"/>
        <rFont val="Calibri"/>
        <family val="2"/>
        <scheme val="minor"/>
      </rPr>
      <t xml:space="preserve">
IDENTIFICACION DEL ACTIVO FIJO:</t>
    </r>
    <r>
      <rPr>
        <sz val="12"/>
        <rFont val="Calibri"/>
        <family val="2"/>
        <scheme val="minor"/>
      </rPr>
      <t xml:space="preserve"> 164000001189
</t>
    </r>
    <r>
      <rPr>
        <b/>
        <sz val="12"/>
        <rFont val="Calibri"/>
        <family val="2"/>
        <scheme val="minor"/>
      </rPr>
      <t>NUMERO DEL INVENTARIO</t>
    </r>
    <r>
      <rPr>
        <sz val="12"/>
        <rFont val="Calibri"/>
        <family val="2"/>
        <scheme val="minor"/>
      </rPr>
      <t xml:space="preserve">: 8004030000000000002794532
</t>
    </r>
    <r>
      <rPr>
        <b/>
        <sz val="12"/>
        <rFont val="Calibri"/>
        <family val="2"/>
        <scheme val="minor"/>
      </rPr>
      <t xml:space="preserve">CENTRO DE COSTOS: </t>
    </r>
    <r>
      <rPr>
        <sz val="12"/>
        <rFont val="Calibri"/>
        <family val="2"/>
        <scheme val="minor"/>
      </rPr>
      <t>3N4C108218</t>
    </r>
  </si>
  <si>
    <t>10.23</t>
  </si>
  <si>
    <r>
      <t>SUMINISTRO E INSTALACION DE REDES  AGUA RESIDUALES Y AGUAS LLUVIAS:</t>
    </r>
    <r>
      <rPr>
        <sz val="12"/>
        <color theme="1"/>
        <rFont val="Calibri"/>
        <family val="2"/>
        <scheme val="minor"/>
      </rPr>
      <t xml:space="preserve"> Incluye cambio de elementos o accesorios de los diferentes diámetros (5 pulgadas, incluye herramientas, equipo menor, pegantes, limpiadores, mano de obra todo lo necesario para su correcto funcionamiento.   Incluye andamios, equipos de seguridad y mano de obra</t>
    </r>
    <r>
      <rPr>
        <b/>
        <sz val="12"/>
        <color theme="1"/>
        <rFont val="Calibri"/>
        <family val="2"/>
        <scheme val="minor"/>
      </rPr>
      <t>.</t>
    </r>
  </si>
  <si>
    <t>10.24</t>
  </si>
  <si>
    <r>
      <t>SUMINISTRO E INSTALACION DE REDES  AGUA RESIDUALES Y AGUAS LLUVIAS:</t>
    </r>
    <r>
      <rPr>
        <sz val="12"/>
        <color theme="1"/>
        <rFont val="Calibri"/>
        <family val="2"/>
        <scheme val="minor"/>
      </rPr>
      <t xml:space="preserve"> Incluye cambio de elementos o accesorios de los diferentes diámetros (6 pulgadas), incluye herramientas, equipo menor, pegantes, limpiadores, mano de obra todo lo necesario para su correcto funcionamiento.   Incluye andamios, equipos de seguridad y mano de obra</t>
    </r>
    <r>
      <rPr>
        <b/>
        <sz val="12"/>
        <color theme="1"/>
        <rFont val="Calibri"/>
        <family val="2"/>
        <scheme val="minor"/>
      </rPr>
      <t>.</t>
    </r>
  </si>
  <si>
    <t>10.25</t>
  </si>
  <si>
    <r>
      <t xml:space="preserve">MTTO A TODO COSTO SUMINISTRO E IINSTALACION Y PUESTA EN FUNCIONAMIENTO DE REDES  HIDRAULICA: </t>
    </r>
    <r>
      <rPr>
        <sz val="12"/>
        <color theme="1"/>
        <rFont val="Calibri"/>
        <family val="2"/>
        <scheme val="minor"/>
      </rPr>
      <t>Incluye cambio de elementos o accesorios de los diferentes diámetros (1/2 pulgadas), incluye herramientas, equipo menor, pegantes, limpiadores, mano de obra todo lo necesario para su correcto funcionamiento.   Incluye andamios, equipos de seguridad y mano de obra</t>
    </r>
    <r>
      <rPr>
        <b/>
        <sz val="12"/>
        <color theme="1"/>
        <rFont val="Calibri"/>
        <family val="2"/>
        <scheme val="minor"/>
      </rPr>
      <t>.</t>
    </r>
  </si>
  <si>
    <t>10.26</t>
  </si>
  <si>
    <r>
      <t xml:space="preserve">SUMINISTRO E IINSTALACION Y PUESTA EN FUNCIONAMIENTO DE REDES  HIDRAULICA: </t>
    </r>
    <r>
      <rPr>
        <sz val="12"/>
        <color theme="1"/>
        <rFont val="Calibri"/>
        <family val="2"/>
        <scheme val="minor"/>
      </rPr>
      <t>Incluye cambio de elementos o accesorios de los diferentes diámetros (1 pulgada), incluye herramientas, equipo menor, pegantes, limpiadores, mano de obra todo lo necesario para su correcto funcionamiento.   Incluye andamios, equipos de seguridad y mano de obra.</t>
    </r>
  </si>
  <si>
    <t>10.27</t>
  </si>
  <si>
    <r>
      <t xml:space="preserve">SUMINISTRO E IINSTALACION Y PUESTA EN FUNCIONAMIENTO DE REDES  HIDRAULICA: </t>
    </r>
    <r>
      <rPr>
        <sz val="12"/>
        <color theme="1"/>
        <rFont val="Calibri"/>
        <family val="2"/>
        <scheme val="minor"/>
      </rPr>
      <t>Incluye cambio de elementos o accesorios de los diferentes diámetros (1 1/2 pulgadas), incluye herramientas, equipo menor, pegantes, limpiadores, mano de obra todo lo necesario para su correcto funcionamiento.   Incluye andamios, equipos de seguridad y mano de obra.</t>
    </r>
  </si>
  <si>
    <t>10.28</t>
  </si>
  <si>
    <r>
      <t xml:space="preserve">SUMINISTRO E IINSTALACION Y PUESTA EN FUNCIONAMIENTO DE REDES  HIDRAULICA: </t>
    </r>
    <r>
      <rPr>
        <sz val="12"/>
        <color theme="1"/>
        <rFont val="Calibri"/>
        <family val="2"/>
        <scheme val="minor"/>
      </rPr>
      <t>Incluye cambio de elementos o accesorios de los diferentes diámetros (2 pulgadas), incluye herramientas, equipo menor, pegantes, limpiadores, mano de obra todo lo necesario para su correcto funcionamiento.   Incluye andamios, equipos de seguridad y mano de obra</t>
    </r>
    <r>
      <rPr>
        <b/>
        <sz val="12"/>
        <color theme="1"/>
        <rFont val="Calibri"/>
        <family val="2"/>
        <scheme val="minor"/>
      </rPr>
      <t>.</t>
    </r>
  </si>
  <si>
    <t>10.29</t>
  </si>
  <si>
    <r>
      <t xml:space="preserve">SUMINISTRO E IINSTALACION Y PUESTA EN FUNCIONAMIENTO DE REDES  HIDRAULICA: </t>
    </r>
    <r>
      <rPr>
        <sz val="12"/>
        <color theme="1"/>
        <rFont val="Calibri"/>
        <family val="2"/>
        <scheme val="minor"/>
      </rPr>
      <t>Incluye cambio de elementos o accesorios de los diferentes diámetros (2 ½ pulgadas), incluye herramientas, equipo menor, pegantes, limpiadores, mano de obra todo lo necesario para su correcto funcionamiento.   Incluye andamios, equipos de seguridad y mano de obra</t>
    </r>
    <r>
      <rPr>
        <b/>
        <sz val="12"/>
        <color theme="1"/>
        <rFont val="Calibri"/>
        <family val="2"/>
        <scheme val="minor"/>
      </rPr>
      <t>.</t>
    </r>
  </si>
  <si>
    <t>10.30</t>
  </si>
  <si>
    <r>
      <t xml:space="preserve">SUMINISTRO E IINSTALACION Y PUESTA EN FUNCIONAMIENTO DE REDES  HIDRAULICA: </t>
    </r>
    <r>
      <rPr>
        <sz val="12"/>
        <color theme="1"/>
        <rFont val="Calibri"/>
        <family val="2"/>
        <scheme val="minor"/>
      </rPr>
      <t>Incluye cambio de elementos o accesorios de los diferentes diámetros (3 pulgadas), incluye herramientas, equipo menor, pegantes, limpiadores, mano de obra todo lo necesario para su correcto funcionamiento.   Incluye andamios, equipos de seguridad y mano de obra</t>
    </r>
    <r>
      <rPr>
        <b/>
        <sz val="12"/>
        <color theme="1"/>
        <rFont val="Calibri"/>
        <family val="2"/>
        <scheme val="minor"/>
      </rPr>
      <t>.</t>
    </r>
  </si>
  <si>
    <t>10.31</t>
  </si>
  <si>
    <r>
      <t xml:space="preserve">SUMINISTRO E IINSTALACION Y PUESTA EN FUNCIONAMIENTO DE REDES  HIDRAULICA: </t>
    </r>
    <r>
      <rPr>
        <sz val="12"/>
        <color theme="1"/>
        <rFont val="Calibri"/>
        <family val="2"/>
        <scheme val="minor"/>
      </rPr>
      <t>Incluye cambio de elementos o accesorios de los diferentes diámetros (4 pulgadas), incluye herramientas, equipo menor, pegantes, limpiadores, mano de obra todo lo necesario para su correcto funcionamiento. Incluye andamios, equipos de seguridad y mano de obra</t>
    </r>
    <r>
      <rPr>
        <b/>
        <sz val="12"/>
        <color theme="1"/>
        <rFont val="Calibri"/>
        <family val="2"/>
        <scheme val="minor"/>
      </rPr>
      <t>.</t>
    </r>
  </si>
  <si>
    <t>10.32</t>
  </si>
  <si>
    <t xml:space="preserve">LAVADO E IMPERMEABILIZACIÓN DE TANQUE DE AGUA: </t>
  </si>
  <si>
    <r>
      <t>1.</t>
    </r>
    <r>
      <rPr>
        <sz val="12"/>
        <color rgb="FF000000"/>
        <rFont val="Calibri"/>
        <family val="2"/>
        <scheme val="minor"/>
      </rPr>
      <t xml:space="preserve"> Verificación de que el tanque se encuentre desocupado en su totalidad.</t>
    </r>
  </si>
  <si>
    <t>2. Verificación del estado del tanque, presencia de grietas, fisuras, empaques válvulas  y tuberías, hermeticidad del tanque.</t>
  </si>
  <si>
    <t>3. Lavado manual de paredes internas y pisos del tanque con ayuda de escobas y cepillos, con el fin de remover partículas gruesas y finas tales como piedras, arena y otras.</t>
  </si>
  <si>
    <r>
      <t>4. Al terminar la limpieza mecánica del tanque, se procede a sacar el agua que se encuentra en el interior del tanque con electrobombas, el resto de agua que queda, se absorbe con material absorbente (esponjas). Los residuos sólidos y semisólidos se almacenan en recipientes para su posterior disposición.</t>
    </r>
    <r>
      <rPr>
        <sz val="12"/>
        <color rgb="FF000000"/>
        <rFont val="Calibri"/>
        <family val="2"/>
        <scheme val="minor"/>
      </rPr>
      <t xml:space="preserve"> </t>
    </r>
  </si>
  <si>
    <r>
      <t xml:space="preserve">5. </t>
    </r>
    <r>
      <rPr>
        <sz val="12"/>
        <color rgb="FF000000"/>
        <rFont val="Calibri"/>
        <family val="2"/>
        <scheme val="minor"/>
      </rPr>
      <t xml:space="preserve">Una vez realizado el proceso actual se humedece las paredes para comenzar a aplicar la primera capa del producto impermeabilizante. </t>
    </r>
  </si>
  <si>
    <r>
      <t xml:space="preserve">6. </t>
    </r>
    <r>
      <rPr>
        <sz val="12"/>
        <color rgb="FF000000"/>
        <rFont val="Calibri"/>
        <family val="2"/>
        <scheme val="minor"/>
      </rPr>
      <t xml:space="preserve">Una vez haber dejado secar por 3 u 4 días se comenzará a realizar la 2 capa con el producto. </t>
    </r>
  </si>
  <si>
    <r>
      <t xml:space="preserve">7. </t>
    </r>
    <r>
      <rPr>
        <sz val="12"/>
        <color rgb="FF000000"/>
        <rFont val="Calibri"/>
        <family val="2"/>
        <scheme val="minor"/>
      </rPr>
      <t xml:space="preserve">Una vez aplicada y dejado secar la segunda capa con el producto se procede a lavar nuevamente la limpieza mecánica se realiza la desinfección del interior del tanque utilizando hipoclorito de Sodio a 2000 ppm logrando un mayor impacto en paredes y pisos del tanque. Dejar actuar durante 20 minutos. </t>
    </r>
  </si>
  <si>
    <r>
      <t xml:space="preserve">8. </t>
    </r>
    <r>
      <rPr>
        <sz val="12"/>
        <color rgb="FF000000"/>
        <rFont val="Calibri"/>
        <family val="2"/>
        <scheme val="minor"/>
      </rPr>
      <t xml:space="preserve">Al finalizar la limpieza y desinfección se procede a llenar el tanque y cerrar su tapa, garantizando condiciones higiénicas y sanitarias: permitir la salida de agua durante cinco minutos con el fin de retirar los residuos de hipoclorito. </t>
    </r>
  </si>
  <si>
    <r>
      <t>9.</t>
    </r>
    <r>
      <rPr>
        <sz val="12"/>
        <color rgb="FF000000"/>
        <rFont val="Calibri"/>
        <family val="2"/>
        <scheme val="minor"/>
      </rPr>
      <t xml:space="preserve"> Impermeabilización de tanque de agua potable con  un recubrimiento de impermeable cementoso en un solo componente.</t>
    </r>
  </si>
  <si>
    <r>
      <t>10</t>
    </r>
    <r>
      <rPr>
        <sz val="12"/>
        <color rgb="FF000000"/>
        <rFont val="Calibri"/>
        <family val="2"/>
        <scheme val="minor"/>
      </rPr>
      <t>. Reparación general de grietas y fisuras en placa. En caso de ser necesario abrir las fisuras mecánicamente (con disco de pulidora) a un ancho de mínimo de cinco 5 milímetros. Realizar imprimación de las fisuras con un recubrimiento elaborado con base en cemento y aditivos, para impermeabilizar superficies en concreto y mampostería en caso de presencia de humedad en el sustrato, dejar secar por 8 horas aproximadamente. Realizar el sello y llenado de las fisuras con un sistema epóxico de dos componentes, 100% sólidos insensible a la humedad y tixotrópico (anclaje).</t>
    </r>
  </si>
  <si>
    <r>
      <t>11.</t>
    </r>
    <r>
      <rPr>
        <sz val="12"/>
        <color rgb="FF000000"/>
        <rFont val="Calibri"/>
        <family val="2"/>
        <scheme val="minor"/>
      </rPr>
      <t xml:space="preserve"> En caso de ser necesario realizar tratamiento a la corrosión del acero con recubrimiento protector con inhibidor de corrosión que impide la oxidación del acero, la aplicación debe hacerse directamente sobre el acero.</t>
    </r>
  </si>
  <si>
    <r>
      <t>12</t>
    </r>
    <r>
      <rPr>
        <sz val="12"/>
        <color rgb="FF000000"/>
        <rFont val="Calibri"/>
        <family val="2"/>
        <scheme val="minor"/>
      </rPr>
      <t>. Limpieza general transporte y retiro de escombros.</t>
    </r>
  </si>
  <si>
    <r>
      <t>13.</t>
    </r>
    <r>
      <rPr>
        <sz val="12"/>
        <rFont val="Calibri"/>
        <family val="2"/>
        <scheme val="minor"/>
      </rPr>
      <t xml:space="preserve"> Promedio duración de 12 días del trabajo para un mejor secado y durabilidad.</t>
    </r>
  </si>
  <si>
    <r>
      <t>14.</t>
    </r>
    <r>
      <rPr>
        <sz val="12"/>
        <color rgb="FF000000"/>
        <rFont val="Calibri"/>
        <family val="2"/>
        <scheme val="minor"/>
      </rPr>
      <t xml:space="preserve"> Se instalará un (1) tanque de agua potable plástico de dos mil litros (2000) para garantizar el agua y presión estable mientras se realiza la obra de impermeabilización (siempre habrá agua constante)</t>
    </r>
  </si>
  <si>
    <r>
      <t>15.</t>
    </r>
    <r>
      <rPr>
        <sz val="12"/>
        <color rgb="FF000000"/>
        <rFont val="Calibri"/>
        <family val="2"/>
        <scheme val="minor"/>
      </rPr>
      <t xml:space="preserve"> Aplicación de dos 2 capas para garantizar una mejor adherencia e impermeabilización.</t>
    </r>
  </si>
  <si>
    <t>GARANTIA UN (1) AÑO O EL TIEMPO DENTRO DE LA VIGENCIA 2026</t>
  </si>
  <si>
    <t>BITAP</t>
  </si>
  <si>
    <t>DESCRIPCIÓN DEL BIEN Y/O EQUIPO: CASINO MIXTO 
IDENTIFICACION DEL ACTIVO FIJO: 164000001281
NUMERO DEL INVENTARIO: 8004030000000000002798369
CENTRO DE COSTOS: 3N4C107824</t>
  </si>
  <si>
    <t>MANTENIMIENTO DE PAREDES EXTERIOR E INTERIOR</t>
  </si>
  <si>
    <t xml:space="preserve"> -Incluye impermeabilizante con los  elementos y materiales especiales para  tal  fin o  su equivalente,  resane en techos muros, filos y dilataciones y aplicación de pintura blanca  tipo especial  o  su equivalente.</t>
  </si>
  <si>
    <t>DESCRIPCIÓN DEL BIEN Y/O EQUIPO: GUARDIA BITAP
IDENTIFICACION DEL ACTIVO FIJO:  164000001286
NUMERO DEL INVENTARIO:   8004030000000000002798363
CENTRO DE COSTOS: 3N4C107824</t>
  </si>
  <si>
    <t>MANTENIMIENTO DE PAREDES INTERIOR Y EXTERIOR</t>
  </si>
  <si>
    <t xml:space="preserve">SUMINISTRO E INSTALACIÓN DE geomembrana para impermeabilizacion ,intervencionm con adecivo de poliuretano o macilla epoxica y pintura de aceite-pintura de tiner-tinner-brocha- </t>
  </si>
  <si>
    <t>DESCRIPCIÓN DEL BIEN Y/O EQUIPO: ALOJAMIENTO BITAP
IDENTIFICACION DEL ACTIVO FIJO:  164000001302
NUMERO DEL INVENTARIO: 8004030000000000002798364
CENTRO DE COSTOS: 3N4C107824</t>
  </si>
  <si>
    <t>SUMINISTRO E INSTALACION DE ENCHAPE PARA BAÑO: CERAMICA  45X30cm. (Incluye boquilla color, pega, win y todos los accesorios necesarios para su correcta instalación y funcionamiento).</t>
  </si>
  <si>
    <t>GGARA</t>
  </si>
  <si>
    <r>
      <rPr>
        <b/>
        <sz val="12"/>
        <rFont val="Calibri"/>
        <family val="2"/>
        <scheme val="minor"/>
      </rPr>
      <t>DESCRIPCIÓN DEL BIEN Y/O EQUIPO:</t>
    </r>
    <r>
      <rPr>
        <sz val="12"/>
        <rFont val="Calibri"/>
        <family val="2"/>
        <scheme val="minor"/>
      </rPr>
      <t xml:space="preserve"> BLOQUE GAULA
</t>
    </r>
    <r>
      <rPr>
        <b/>
        <sz val="12"/>
        <rFont val="Calibri"/>
        <family val="2"/>
        <scheme val="minor"/>
      </rPr>
      <t>IDENTIFICACION DEL ACTIVO FIJO:</t>
    </r>
    <r>
      <rPr>
        <sz val="12"/>
        <rFont val="Calibri"/>
        <family val="2"/>
        <scheme val="minor"/>
      </rPr>
      <t xml:space="preserve"> 164000000110
</t>
    </r>
    <r>
      <rPr>
        <b/>
        <sz val="12"/>
        <rFont val="Calibri"/>
        <family val="2"/>
        <scheme val="minor"/>
      </rPr>
      <t>NUMERO DEL INVENTARIO</t>
    </r>
    <r>
      <rPr>
        <sz val="12"/>
        <rFont val="Calibri"/>
        <family val="2"/>
        <scheme val="minor"/>
      </rPr>
      <t xml:space="preserve">: 8004030000000000002400225
</t>
    </r>
    <r>
      <rPr>
        <b/>
        <sz val="12"/>
        <rFont val="Calibri"/>
        <family val="2"/>
        <scheme val="minor"/>
      </rPr>
      <t xml:space="preserve">CENTRO DE COSTOS: </t>
    </r>
    <r>
      <rPr>
        <sz val="12"/>
        <rFont val="Calibri"/>
        <family val="2"/>
        <scheme val="minor"/>
      </rPr>
      <t>3N5C020904</t>
    </r>
  </si>
  <si>
    <t>Aplicación y suministro de PINTURA Tipo KORAZA o equivalente, 3 MANOS Fachadas (Incluye 1 mano en pintura tipo 2 y dos manos en pintura koraza Tipo Pintuco o equivalente, filos y dilataciones).</t>
  </si>
  <si>
    <t>Instalación y suministro DE BALA LED 18W 8" DE EMPOTRAR, MULTIVOLTAJE DE 85-265VCA, TEMPERATURA DE COLOR BLANCA 6500. 50.000HRS DE VIDA UTIL GARANTIZADAS CON BRIDGELUX LED, DISIPADOR 100% EN ALUMINIO. IRC&gt;85, PF&gt;95%, THD&lt;12%. 2235 LUMENES. INCLUYE TODO LO NECESARIO PARA SU FUNCIONAMIENTO</t>
  </si>
  <si>
    <t>PROYECCION  N° 03 DEPARTAMENTO DE VICHADA</t>
  </si>
  <si>
    <t>BIPIN</t>
  </si>
  <si>
    <t xml:space="preserve">DESCRIPCION DEL BIEN Y/O EQUIPO: BIPIN </t>
  </si>
  <si>
    <t>No.SERIE: N/A</t>
  </si>
  <si>
    <t>PLACA MILITAR : N/A</t>
  </si>
  <si>
    <t>PLCA CIVIL: N/A</t>
  </si>
  <si>
    <t>IDENTIFICACION ACTIVO FIJO: 164000000910</t>
  </si>
  <si>
    <t>NUMERO DE ACTIVO FIJO: 8004030000000000001976007</t>
  </si>
  <si>
    <t>CENTRO DE COSTOS: 3N4C105625</t>
  </si>
  <si>
    <t>SIN CREAR</t>
  </si>
  <si>
    <t>DESMONTE CIELO RASO (incluye cargue y retiro de material desmontado)</t>
  </si>
  <si>
    <t>SUMIINISTRO E INSTALACION DE CIELO RASO EN PVC.color gris  catedral o similar, medidas por lamina (300cm X 25cm) espensor 6mm, usos techo o pared y espacios pequeños. ( incluye periferia metalica,cal.24-26, estructura cada 50cm)</t>
  </si>
  <si>
    <t>BASPC28</t>
  </si>
  <si>
    <t>ESTUCO Y VINILO 3 MANOS para muro
Exterior (Incluye estuco, 1 mano en pintura
tipo 2 y dos manos en pintura tipo 1, filos y
dilataciones).</t>
  </si>
  <si>
    <t>BIHAE28</t>
  </si>
  <si>
    <t xml:space="preserve">DESCRIPCIÓN: 'SERVICIOS DE CONSTRUCCIÓN
BIAHE 28
Identificación del Activo Fijo:  ALOJAMIENTO GUARDIA BIAHE 28, ALOJAMIENTO OFICIALES Y SUBOFICIALES - NUEVO, ALOJAMIENTO SOLDADOS PROFESIONALES SECCION EQUIPO, BATERIA DE BAÑOS, BATERIA DE BAÑOS NUEVA, BLOQUE COMANDO, CASINO MIXTO, DEPOSITO DE INTENDENCIA  BIAHE, DEPOSITO S-4 BIAHE (BODEGA COMUNICACIONES), OFICINA Y CASA COMANDO, OFICINAS S-2, PLANTA DE TRATAMIENTO DE AGUA RESIDUAL BIAHE, RANCHO DE TROPA - NUEVO, RED ELECTRICA BIAHE, RED HIDRAULICA BIAHE, SALA DE GUERRA Y DEPOSITO ARMAMENTO BIAHE, TESORERIA (ANTES DEP. ARMAMENTO O S-7), TIENDA DEL SOLDADO (ANTES BUNKERS) CENTRO DE COSTO 3N4C105423
Número del Activo Fijo: 164000000930,164000000931, 16400000063, 164000000964, 164000000966,164000000967, 164000000968, 164000000995, 164000000996, 164000000998, 164000000999, 1640000001000, 1640000001001, 1640000001025,1640000001026, 1640000001027, 1640000001061, 1640000001063, 1640000001067, 1640000001068, 1640000001061,  1640000001072, 1640000001073
</t>
  </si>
  <si>
    <t>A-02-02-02-005-004-02</t>
  </si>
  <si>
    <t xml:space="preserve">OMITIDO </t>
  </si>
  <si>
    <t>SUMINISTRO E INSTALACIÓN DE CIELO RASO EN PVC. Color gris catedral o similar, medidas por lamina (300cm X 25cm) espesor 6mm, usos techo o pared y espacios pequeños..</t>
  </si>
  <si>
    <t>SUMINISTRO E INSTACIÓN TEJA TERMOACUSTICA  , ancho total=0.88 m. Espesor del acero=0.35 mm. o equivalente según diseño color verde, azul o rojo. (Incluye instalación y el suministro de todos los accesorios requeridos para el correcto montaje.)</t>
  </si>
  <si>
    <t>DESMONTE, LIMPIEZA Y REINSTALACIÓN DE TEJAS DE CUBIERTA (incluye revision, ajuste y retiro de tejas en mal estado)</t>
  </si>
  <si>
    <t xml:space="preserve">ESTUCO Y VINILO 3 MANOS para muro Exterior (Incluye estuco, 1 mano en pintura tipo 2 y dos manos en pintura tipo 1, filos y dilataciones). </t>
  </si>
  <si>
    <t>BIROJ43</t>
  </si>
  <si>
    <t>DESCRIPCION DEL BIEN Y/O EQUIPO: BIROJ BATERIA DE BAÑOS BIROJ43 - RED HIDRAULICA Y SANITARIA</t>
  </si>
  <si>
    <t>No.SERIE:N/A</t>
  </si>
  <si>
    <t>PLACA MILITAR :N/A</t>
  </si>
  <si>
    <t>PLCA CIVIL:N/A</t>
  </si>
  <si>
    <t>IDENTIFICACION ACTIVO FIJO: 164000001080- 165000000070</t>
  </si>
  <si>
    <t>NUMERO DE ACTIVO FIJO:8004030000000000002978678-8004030000000000002059423</t>
  </si>
  <si>
    <t>CENTRO DE COSTOS:3N4C106023</t>
  </si>
  <si>
    <t>Demolición de piso en construcciones existentes. Demolición de piso en construcciones existentes; E: 10 cm</t>
  </si>
  <si>
    <t>CARGUE MANUAL, RETIRO Y DISPOSICIÓN FINAL de material sobrante de excavaciones y demoliciones a cualquier distancia, medido en sitio. incluye transportes, paleros y derecho de botadero. (no incluye excavación)  &lt; 10 km</t>
  </si>
  <si>
    <t>m3</t>
  </si>
  <si>
    <t>REGATA PARA TUBERIA SANITARIA EN  PLACAS DE CONCRETO ANCHO=0,05 HASTA 0,20m, PROFUNDIDAD 0,20m, INCLUYE CORTE DE CONCRETO CON PULIDORA O TRONZADORA, DEMOLICION, CAMA EN ARENA, PUENTE DE ADHERENCIA, RELLENO EN CONCRETO Y RETIRO DE SOBRANTES.</t>
  </si>
  <si>
    <t>LLENOS, CONFORMACIÓN Y COMPACTACIÓN MANUAL CON MATERIAL DE PRESTAMO (LIMO O SIMILAR). Compactados mecánicamente hasta obtener una densidad del 95% de la máxima obtenida en el ensayo del proctor modificado para conformación de terreno, incluye transporte interno. SU MEDIDA SERÁ EN EL SITIO.</t>
  </si>
  <si>
    <t>und</t>
  </si>
  <si>
    <t>DESMONTE TUBERIA HIDRAULICA Y/O SANITARIA (Incluye regata y desmonte de accesorios.)</t>
  </si>
  <si>
    <t>ml</t>
  </si>
  <si>
    <t>TUBERIA PVC-S 4" (Red sanitaria Descolgada) Incluye instalación y accesorios.</t>
  </si>
  <si>
    <t>SUMINISTRO Y COLOCACIÓN DE TUBERÍA PVC-SANITARIA PVC-S 4" (Red sanitaria) Incluye excavación manual, cancha en muros y/o pisos, , instalación y accesorios.</t>
  </si>
  <si>
    <t>4.10</t>
  </si>
  <si>
    <t xml:space="preserve"> SUMINISTRO Y COLOCACIÓN DE TUBERÍA PVC-SANITARIA PVC-S 6" (Red sanitaria) Incluye excavación manual, cancha en muros y/o pisos, , instalación y accesorios.</t>
  </si>
  <si>
    <t>4.11</t>
  </si>
  <si>
    <t>TUBERIA PVC-S 6" (Red sanitaria Descolgada) Incluye instalación y accesorios.</t>
  </si>
  <si>
    <t>4.12</t>
  </si>
  <si>
    <t>SUMINISTRO E INSTALACION DE GRIFERIA PARA DUCHAS Y ACCESORIOS ( incluye todo lo necesario para su correcto funcionamiento)</t>
  </si>
  <si>
    <t>4.13</t>
  </si>
  <si>
    <t>4.14</t>
  </si>
  <si>
    <t>4.15</t>
  </si>
  <si>
    <t>SUMINISTRO E INSTALACIÓN DE ORINAL ARRECIFE ENTRADA SUPERIOR BLANCO; INCLUYE GRIFERIA PUSH EXPUESTA 3/4"  Y RACOR REF. 947140001.</t>
  </si>
  <si>
    <t>4.16</t>
  </si>
  <si>
    <t>CAJA DE INSPECCIÓN  0.80*0.80*1.00 m.  PARA CONEXIÓN DE INSTALACIONES AL SISTEMA DE ALCANTARILLADO (Incluye excavación, base en recebo común, placa concreto, ladrillo común, marco en ángulo 2 1/2 x 2 1/2 * 3/16" y tapa reforzada en platina de 3 * 3/16" con parrilla en varilla 3/8 cada 10 cm, conexión a acometida de aguas residuales o aguas lluvias existente de edificación que lo requiera a redes de alcantarillado sanitario o pluvial, demolición caja de inspección anterior y sello de acometida existente si aplica).Según detalle.</t>
  </si>
  <si>
    <t>4.17</t>
  </si>
  <si>
    <t>PLACA CONTRAPISO CONCRETO 3.000 psi  E=0.12  ( Sin refuerzo )</t>
  </si>
  <si>
    <t>4.18</t>
  </si>
  <si>
    <t>SUMINISTRO E INSTALACIÓN CERAMICA NEVADA BLANCA BR 30*45-1. Instalado a 90° (Incluye boquilla color y win).</t>
  </si>
  <si>
    <t>SUBTOTAL</t>
  </si>
  <si>
    <t>ADMINISTRACCION 18%</t>
  </si>
  <si>
    <t>IMPREVISTO 2%</t>
  </si>
  <si>
    <t>UTILIDAD 5%</t>
  </si>
  <si>
    <t>IVA 19% SOBRE UTILIDAD</t>
  </si>
  <si>
    <t>TOTAL OBRA</t>
  </si>
  <si>
    <t xml:space="preserve">PRECIO DE REFERENCIA UNITARIO </t>
  </si>
  <si>
    <t>PRECIO TOTAL</t>
  </si>
  <si>
    <t xml:space="preserve">PRECIO OFERTADO UNITARIO  </t>
  </si>
  <si>
    <t>FECHA :</t>
  </si>
  <si>
    <t xml:space="preserve">EMPRESA  : </t>
  </si>
  <si>
    <t xml:space="preserve">REPRESENTANTE LEGAL : </t>
  </si>
  <si>
    <t>NIT :</t>
  </si>
  <si>
    <t xml:space="preserve">DIRECCION : </t>
  </si>
  <si>
    <t>E- MAIL :</t>
  </si>
  <si>
    <t xml:space="preserve">FORMULARIO PROPUESTA ECONOMICA  222-SAMC-CENACYOPAL-2026, “MANTENIMIENTO DE INSTALACIONES PARA LAS UNIDADES CENTRALIZADAS POR LA CENAC YOPAL EN LA VIGENCIA 2026- </t>
  </si>
  <si>
    <t xml:space="preserve">DESCRIPCIÓN: 'SERVICIOS DE CONSTRUCCIÓN
BASPC 28
Identificación del Activo Fijo:  ALOJAMIENTO DE TROPA TIPO O NUEVO, ALOJAMIENTO, COMANDO Y OFICINAS DEL ESTADO MAYOR, DEPOSITO DE INTENDENCIA Y ARMAMENTO, ALOJAMIENTO DE TROPA TIPO O, TIENDA DEL SOLDADO, ALOJAMIENTO GUARDIA, ALOJAMIENTO NUEVO CP I.R, SECCION TRANSPORTES PRIMERA ETAPA, EMISORA, GIMNASIO BASPC28
Número del Activo Fijo: 164000000828, 164000000830, 164000000831, 164000000839, 164000000840, 164000000845, 164000000849, 164000000869, 164000000875, 164000000885, 164000000886, 164000000913, 164000001004 CENTRO DE COSTO 3N4C105237
</t>
  </si>
  <si>
    <t>jairo.yela@ejercito.mil.co 
marlon.riverava@ejercito.mil.co
cotizacionescenacyopal@gmail.com</t>
  </si>
  <si>
    <t>SS. JAIRO ALBERTO YELA TEEZ</t>
  </si>
  <si>
    <t>FAVOR REMITIR COTIZACION CON COPIA A ESTE CORREO:</t>
  </si>
  <si>
    <t xml:space="preserve">Atentamente,  </t>
  </si>
  <si>
    <t xml:space="preserve">VALOR TOTAL </t>
  </si>
  <si>
    <t>METRICA</t>
  </si>
  <si>
    <t xml:space="preserve">PRECIO DE REFERENCIA </t>
  </si>
  <si>
    <t xml:space="preserve">COEF DE VAR </t>
  </si>
  <si>
    <t xml:space="preserve">DESVIACION </t>
  </si>
  <si>
    <t xml:space="preserve">MENOR VALOR </t>
  </si>
  <si>
    <t xml:space="preserve">MAYOR VALOR  </t>
  </si>
  <si>
    <t xml:space="preserve">PROMEDIO </t>
  </si>
  <si>
    <t>PRECIO HISTORICO + IPC</t>
  </si>
  <si>
    <t>IPC ABRIL 2026 5,56</t>
  </si>
  <si>
    <t xml:space="preserve">PRECIO HISTORICO </t>
  </si>
  <si>
    <t>VALOR UNITARIO INGENIUM</t>
  </si>
  <si>
    <t>VAOR UNITARIO TRITURADOS DEL NORTE</t>
  </si>
  <si>
    <t xml:space="preserve">VALOR TOTAL   </t>
  </si>
  <si>
    <t>VALOR  UNITARIO AMBT</t>
  </si>
  <si>
    <t>NECESIDAD TOTAL</t>
  </si>
  <si>
    <t xml:space="preserve">DESCRIPCIÓN: 'SERVICIOS DE CONSTRUCCIÓN
BASPC 28
Identificación del Activo Fijo:  ALOJAMIENTO DE TROPA TIPO O NUEVO, ALOJAMIENTO, COMANDO Y OFICINAS DEL ESTADO MAYOR, DEPOSITO DE INTENDENCIA Y ARMAMENTO, ALOJAMIENTO DE TROPA TIPO O, TIENDA DEL SOLDADO, ALOJAMIENTO GUARDIA, ALOJAMIENTO NUEVO CP I.R, SECCION TRANSPORTES PRIMERA ETAPA, EMISORA, GIMNASIO BASPC28
Número del Activo Fijo: 164000000828, 164000000830, 164000000831, 164000000839, 164000000840, 164000000845, 164000000849, 164000000869, 164000000875, 164000000885, 164000000886, 164000000913, 164000001004 CENTRO DE COSTO 3N4C105237
</t>
  </si>
  <si>
    <r>
      <rPr>
        <b/>
        <sz val="12"/>
        <color theme="1"/>
        <rFont val="Calibri"/>
        <family val="2"/>
        <scheme val="minor"/>
      </rPr>
      <t>DESCRIPCIÓN DEL BIEN Y/O EQUIPO:</t>
    </r>
    <r>
      <rPr>
        <sz val="12"/>
        <color rgb="FFFF0000"/>
        <rFont val="Calibri"/>
        <family val="2"/>
        <scheme val="minor"/>
      </rPr>
      <t xml:space="preserve">  </t>
    </r>
    <r>
      <rPr>
        <sz val="12"/>
        <color theme="1"/>
        <rFont val="Calibri"/>
        <family val="2"/>
        <scheme val="minor"/>
      </rPr>
      <t>ALOJAMIENTO Y BAÑOS GUARDIA -</t>
    </r>
    <r>
      <rPr>
        <sz val="12"/>
        <color rgb="FFFF0000"/>
        <rFont val="Calibri"/>
        <family val="2"/>
        <scheme val="minor"/>
      </rPr>
      <t xml:space="preserve"> </t>
    </r>
    <r>
      <rPr>
        <sz val="12"/>
        <color theme="1"/>
        <rFont val="Calibri"/>
        <family val="2"/>
        <scheme val="minor"/>
      </rPr>
      <t>RANCHO DE TROPA - BODEGA S4</t>
    </r>
    <r>
      <rPr>
        <sz val="12"/>
        <color rgb="FFFF0000"/>
        <rFont val="Calibri"/>
        <family val="2"/>
        <scheme val="minor"/>
      </rPr>
      <t xml:space="preserve">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164000000103 - 164000000001 - 164000000022</t>
    </r>
    <r>
      <rPr>
        <b/>
        <sz val="12"/>
        <color theme="1"/>
        <rFont val="Calibri"/>
        <family val="2"/>
        <scheme val="minor"/>
      </rPr>
      <t xml:space="preserve">
NUMERO DEL INVENTARIO: </t>
    </r>
    <r>
      <rPr>
        <sz val="12"/>
        <color theme="1"/>
        <rFont val="Calibri"/>
        <family val="2"/>
        <scheme val="minor"/>
      </rPr>
      <t>8004030000000000001882588 - 8004030000000000001601420 - 8004030000000000001601441</t>
    </r>
    <r>
      <rPr>
        <b/>
        <sz val="12"/>
        <color theme="1"/>
        <rFont val="Calibri"/>
        <family val="2"/>
        <scheme val="minor"/>
      </rPr>
      <t xml:space="preserve">
CENTRO DE COSTOS: </t>
    </r>
    <r>
      <rPr>
        <sz val="12"/>
        <color theme="1"/>
        <rFont val="Calibri"/>
        <family val="2"/>
        <scheme val="minor"/>
      </rPr>
      <t xml:space="preserve">3N5AL00761 </t>
    </r>
  </si>
  <si>
    <t>$472.500,00 $1</t>
  </si>
  <si>
    <t xml:space="preserve">ANALISIS DE COTIZACIONES MANTENIMIENTO DE INSTALACIONES </t>
  </si>
  <si>
    <t>MENOR VALOR</t>
  </si>
  <si>
    <t>VALOR PROMEDIO</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</si>
  <si>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</si>
  <si>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</si>
  <si>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NOTA 3:</t>
    </r>
    <r>
      <rPr>
        <sz val="11"/>
        <rFont val="Verdana"/>
        <family val="2"/>
      </rPr>
      <t xml:space="preserve"> El A.I.U y su discriminación deben estar en porcentaje (%). </t>
    </r>
  </si>
  <si>
    <t xml:space="preserve">	Firma del Proponente o de su Representante Legal</t>
  </si>
  <si>
    <t>FORMULARIO 1</t>
  </si>
  <si>
    <t>PRESUPUESTO OFICIAL</t>
  </si>
  <si>
    <t>PROPUESTA ECONOMICA</t>
  </si>
  <si>
    <t>CIUDAD:</t>
  </si>
  <si>
    <t>TELEFONO: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</si>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</sst>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quot;$&quot;\ #,##0"/>
    <numFmt numFmtId="165" formatCode="0.0"/>
  </numFmts>
  <fonts count="39" x14ac:knownFonts="1">
    <font>
      <sz val="11"/>
      <color theme="1"/>
      <name val="Calibri"/>
      <family val="2"/>
      <scheme val="minor"/>
    </font>
    <font>
      <sz val="11"/>
      <color theme="1"/>
      <name val="Calibri"/>
      <family val="2"/>
      <scheme val="minor"/>
    </font>
    <font>
      <sz val="11"/>
      <color rgb="FFFF0000"/>
      <name val="Calibri"/>
      <family val="2"/>
      <scheme val="minor"/>
    </font>
    <font>
      <b/>
      <sz val="12"/>
      <color theme="1"/>
      <name val="Calibri"/>
      <family val="2"/>
      <scheme val="minor"/>
    </font>
    <font>
      <b/>
      <sz val="12"/>
      <name val="Calibri"/>
      <family val="2"/>
      <scheme val="minor"/>
    </font>
    <font>
      <b/>
      <sz val="12"/>
      <color theme="1"/>
      <name val="Arial"/>
      <family val="2"/>
    </font>
    <font>
      <sz val="12"/>
      <name val="Calibri"/>
      <family val="2"/>
      <scheme val="minor"/>
    </font>
    <font>
      <sz val="12"/>
      <color theme="1"/>
      <name val="Calibri"/>
      <family val="2"/>
      <scheme val="minor"/>
    </font>
    <font>
      <b/>
      <sz val="8"/>
      <color theme="1"/>
      <name val="Arial"/>
      <family val="2"/>
    </font>
    <font>
      <sz val="12"/>
      <color rgb="FFFF0000"/>
      <name val="Calibri"/>
      <family val="2"/>
      <scheme val="minor"/>
    </font>
    <font>
      <sz val="11"/>
      <color rgb="FF000000"/>
      <name val="Calibri"/>
      <family val="2"/>
    </font>
    <font>
      <b/>
      <sz val="12"/>
      <color indexed="8"/>
      <name val="Calibri"/>
      <family val="2"/>
      <scheme val="minor"/>
    </font>
    <font>
      <sz val="12"/>
      <color indexed="8"/>
      <name val="Calibri"/>
      <family val="2"/>
      <scheme val="minor"/>
    </font>
    <font>
      <sz val="12"/>
      <color indexed="10"/>
      <name val="Calibri"/>
      <family val="2"/>
      <scheme val="minor"/>
    </font>
    <font>
      <sz val="12"/>
      <color rgb="FF013158"/>
      <name val="Calibri"/>
      <family val="2"/>
      <scheme val="minor"/>
    </font>
    <font>
      <sz val="11"/>
      <color rgb="FF000000"/>
      <name val="Calibri"/>
      <family val="2"/>
      <scheme val="minor"/>
    </font>
    <font>
      <sz val="12"/>
      <color rgb="FF000000"/>
      <name val="Calibri"/>
      <family val="2"/>
      <scheme val="minor"/>
    </font>
    <font>
      <b/>
      <sz val="12"/>
      <color rgb="FF000000"/>
      <name val="Calibri"/>
      <family val="2"/>
      <scheme val="minor"/>
    </font>
    <font>
      <b/>
      <sz val="12"/>
      <name val="Arial"/>
      <family val="2"/>
    </font>
    <font>
      <b/>
      <sz val="11"/>
      <name val="Arial"/>
      <family val="2"/>
    </font>
    <font>
      <sz val="14"/>
      <color theme="1"/>
      <name val="Times New Roman"/>
      <family val="1"/>
    </font>
    <font>
      <u/>
      <sz val="11"/>
      <color theme="10"/>
      <name val="Calibri"/>
      <family val="2"/>
      <scheme val="minor"/>
    </font>
    <font>
      <b/>
      <sz val="14"/>
      <name val="Arial"/>
      <family val="2"/>
    </font>
    <font>
      <sz val="12"/>
      <color theme="1"/>
      <name val="Arial"/>
      <family val="2"/>
    </font>
    <font>
      <u/>
      <sz val="12"/>
      <color theme="10"/>
      <name val="Calibri"/>
      <family val="2"/>
      <scheme val="minor"/>
    </font>
    <font>
      <sz val="12"/>
      <color rgb="FFFF0000"/>
      <name val="Arial"/>
      <family val="2"/>
    </font>
    <font>
      <sz val="12"/>
      <name val="Arial"/>
      <family val="2"/>
    </font>
    <font>
      <b/>
      <sz val="8"/>
      <name val="Arial"/>
      <family val="2"/>
    </font>
    <font>
      <sz val="12"/>
      <name val="Times New Roman"/>
      <family val="1"/>
    </font>
    <font>
      <sz val="8"/>
      <color theme="1"/>
      <name val="Arial"/>
      <family val="2"/>
    </font>
    <font>
      <sz val="10"/>
      <color rgb="FF000000"/>
      <name val="Arial"/>
      <family val="2"/>
    </font>
    <font>
      <sz val="12"/>
      <name val="Calibri"/>
      <family val="2"/>
    </font>
    <font>
      <b/>
      <sz val="12"/>
      <color rgb="FFFF0000"/>
      <name val="Calibri"/>
      <family val="2"/>
      <scheme val="minor"/>
    </font>
    <font>
      <b/>
      <sz val="18"/>
      <color rgb="FFFF0000"/>
      <name val="Calibri"/>
      <family val="2"/>
      <scheme val="minor"/>
    </font>
    <font>
      <b/>
      <sz val="9"/>
      <color indexed="81"/>
      <name val="Tahoma"/>
      <family val="2"/>
    </font>
    <font>
      <sz val="9"/>
      <color indexed="81"/>
      <name val="Tahoma"/>
      <family val="2"/>
    </font>
    <font>
      <sz val="11"/>
      <name val="Verdana"/>
      <family val="2"/>
    </font>
    <font>
      <b/>
      <sz val="11"/>
      <name val="Verdana"/>
      <family val="2"/>
    </font>
    <font>
      <sz val="10"/>
      <name val="Arial"/>
      <family val="2"/>
    </font>
  </fonts>
  <fills count="11">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rgb="FF92D050"/>
      </patternFill>
    </fill>
    <fill>
      <patternFill patternType="solid">
        <fgColor theme="9" tint="0.39997558519241921"/>
        <bgColor indexed="64"/>
      </patternFill>
    </fill>
    <fill>
      <patternFill patternType="solid">
        <fgColor rgb="FFFFFFFF"/>
        <bgColor rgb="FF000000"/>
      </patternFill>
    </fill>
    <fill>
      <patternFill patternType="solid">
        <fgColor rgb="FF00B050"/>
        <bgColor indexed="64"/>
      </patternFill>
    </fill>
  </fills>
  <borders count="17">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ck">
        <color auto="1"/>
      </left>
      <right/>
      <top/>
      <bottom/>
      <diagonal/>
    </border>
    <border>
      <left/>
      <right style="thin">
        <color indexed="64"/>
      </right>
      <top/>
      <bottom/>
      <diagonal/>
    </border>
  </borders>
  <cellStyleXfs count="9">
    <xf numFmtId="0" fontId="0" fillId="0" borderId="0"/>
    <xf numFmtId="44" fontId="1" fillId="0" borderId="0" applyFont="0" applyFill="0" applyBorder="0" applyAlignment="0" applyProtection="0"/>
    <xf numFmtId="0" fontId="10" fillId="0" borderId="0"/>
    <xf numFmtId="0" fontId="1" fillId="0" borderId="0"/>
    <xf numFmtId="0" fontId="15" fillId="0" borderId="0"/>
    <xf numFmtId="0" fontId="21" fillId="0" borderId="0" applyNumberFormat="0" applyFill="0" applyBorder="0" applyAlignment="0" applyProtection="0"/>
    <xf numFmtId="44" fontId="1" fillId="0" borderId="0" applyFont="0" applyFill="0" applyBorder="0" applyAlignment="0" applyProtection="0"/>
    <xf numFmtId="0" fontId="1" fillId="0" borderId="0"/>
    <xf numFmtId="9" fontId="38" fillId="0" borderId="0" applyFont="0" applyFill="0" applyBorder="0" applyAlignment="0" applyProtection="0"/>
  </cellStyleXfs>
  <cellXfs count="414">
    <xf numFmtId="0" fontId="0" fillId="0" borderId="0" xfId="0"/>
    <xf numFmtId="0" fontId="3" fillId="3" borderId="3" xfId="0" applyFont="1" applyFill="1" applyBorder="1" applyAlignment="1" applyProtection="1">
      <alignment horizontal="center" vertical="center"/>
      <protection locked="0"/>
    </xf>
    <xf numFmtId="44" fontId="6" fillId="2" borderId="3" xfId="1"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textRotation="90" wrapText="1"/>
      <protection locked="0"/>
    </xf>
    <xf numFmtId="0" fontId="3" fillId="2" borderId="3" xfId="0" applyFont="1" applyFill="1" applyBorder="1" applyAlignment="1">
      <alignment horizontal="center" vertical="center" wrapText="1"/>
    </xf>
    <xf numFmtId="44" fontId="4" fillId="2" borderId="3" xfId="1" applyFont="1" applyFill="1" applyBorder="1" applyAlignment="1">
      <alignment horizontal="center" vertical="center" wrapText="1"/>
    </xf>
    <xf numFmtId="1" fontId="8" fillId="2" borderId="3" xfId="0" applyNumberFormat="1" applyFont="1" applyFill="1" applyBorder="1" applyAlignment="1">
      <alignment horizontal="center" vertical="center" wrapText="1"/>
    </xf>
    <xf numFmtId="0" fontId="6" fillId="0" borderId="3" xfId="0" applyFont="1" applyBorder="1" applyAlignment="1" applyProtection="1">
      <alignment horizontal="center" vertical="center" wrapText="1"/>
      <protection locked="0"/>
    </xf>
    <xf numFmtId="44" fontId="6" fillId="0" borderId="3" xfId="1" applyFont="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6" fillId="4" borderId="3"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hidden="1"/>
    </xf>
    <xf numFmtId="0" fontId="6" fillId="2" borderId="3" xfId="0" applyFont="1" applyFill="1" applyBorder="1" applyAlignment="1" applyProtection="1">
      <alignment horizontal="center" vertical="center" wrapText="1"/>
      <protection hidden="1"/>
    </xf>
    <xf numFmtId="0" fontId="7" fillId="2" borderId="3"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44" fontId="7" fillId="0" borderId="3" xfId="1" applyFont="1" applyBorder="1" applyAlignment="1">
      <alignment horizontal="center" vertical="center"/>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locked="0"/>
    </xf>
    <xf numFmtId="0" fontId="7" fillId="4" borderId="3" xfId="0" applyFont="1" applyFill="1" applyBorder="1" applyAlignment="1">
      <alignment horizontal="center" vertical="center"/>
    </xf>
    <xf numFmtId="0" fontId="7" fillId="0" borderId="3" xfId="0" applyFont="1" applyBorder="1" applyAlignment="1">
      <alignment horizontal="center" vertical="center"/>
    </xf>
    <xf numFmtId="0" fontId="7" fillId="2" borderId="3" xfId="2"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14" fillId="0" borderId="3" xfId="0" applyFont="1" applyBorder="1" applyAlignment="1">
      <alignment horizontal="center" vertical="center"/>
    </xf>
    <xf numFmtId="0" fontId="7" fillId="0" borderId="3" xfId="0" applyFont="1" applyBorder="1" applyAlignment="1" applyProtection="1">
      <alignment horizontal="center" vertical="center" wrapText="1"/>
      <protection hidden="1"/>
    </xf>
    <xf numFmtId="44" fontId="7" fillId="0" borderId="3" xfId="1" applyFont="1" applyBorder="1" applyAlignment="1" applyProtection="1">
      <alignment horizontal="center" vertical="center" wrapText="1"/>
      <protection locked="0"/>
    </xf>
    <xf numFmtId="44" fontId="7" fillId="2" borderId="3" xfId="1"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44" fontId="9" fillId="2" borderId="3" xfId="1" applyFont="1" applyFill="1" applyBorder="1" applyAlignment="1" applyProtection="1">
      <alignment horizontal="center" vertical="center" wrapText="1"/>
      <protection locked="0"/>
    </xf>
    <xf numFmtId="0" fontId="6" fillId="0" borderId="3" xfId="3" applyFont="1" applyBorder="1" applyAlignment="1">
      <alignment horizontal="center" vertical="center"/>
    </xf>
    <xf numFmtId="0" fontId="7" fillId="2" borderId="3" xfId="0" applyFont="1" applyFill="1" applyBorder="1" applyAlignment="1">
      <alignment horizontal="center" vertical="center" wrapText="1"/>
    </xf>
    <xf numFmtId="1" fontId="16" fillId="0" borderId="3" xfId="4" applyNumberFormat="1" applyFont="1" applyBorder="1" applyAlignment="1">
      <alignment horizontal="center" vertical="center" shrinkToFit="1"/>
    </xf>
    <xf numFmtId="0" fontId="6" fillId="0" borderId="3" xfId="0" applyFont="1" applyBorder="1" applyAlignment="1">
      <alignment horizontal="center" vertical="center"/>
    </xf>
    <xf numFmtId="0" fontId="16" fillId="0" borderId="3" xfId="0" applyFont="1" applyBorder="1" applyAlignment="1">
      <alignment horizontal="center" vertical="center" wrapText="1"/>
    </xf>
    <xf numFmtId="0" fontId="3" fillId="3" borderId="3" xfId="0" applyFont="1" applyFill="1" applyBorder="1" applyAlignment="1" applyProtection="1">
      <alignment horizontal="center" vertical="center" wrapText="1"/>
      <protection locked="0"/>
    </xf>
    <xf numFmtId="0" fontId="6" fillId="0" borderId="3" xfId="4" applyFont="1" applyBorder="1" applyAlignment="1">
      <alignment horizontal="center" vertical="center"/>
    </xf>
    <xf numFmtId="0" fontId="9" fillId="2" borderId="3" xfId="0" applyFont="1" applyFill="1" applyBorder="1" applyAlignment="1">
      <alignment horizontal="center" vertical="center" wrapText="1"/>
    </xf>
    <xf numFmtId="0" fontId="6" fillId="4" borderId="3" xfId="0" applyFont="1" applyFill="1" applyBorder="1" applyAlignment="1" applyProtection="1">
      <alignment horizontal="center" vertical="center" wrapText="1"/>
      <protection hidden="1"/>
    </xf>
    <xf numFmtId="44" fontId="6" fillId="0" borderId="3" xfId="1" applyFont="1" applyFill="1" applyBorder="1" applyAlignment="1" applyProtection="1">
      <alignment horizontal="center" vertical="center" wrapText="1"/>
      <protection locked="0"/>
    </xf>
    <xf numFmtId="0" fontId="16" fillId="0" borderId="3" xfId="0" applyFont="1" applyBorder="1" applyAlignment="1">
      <alignment horizontal="center" vertical="center"/>
    </xf>
    <xf numFmtId="44" fontId="3" fillId="2" borderId="3" xfId="1" applyFont="1" applyFill="1" applyBorder="1" applyAlignment="1" applyProtection="1">
      <alignment horizontal="center" vertical="center" wrapText="1"/>
      <protection locked="0"/>
    </xf>
    <xf numFmtId="44" fontId="7" fillId="2" borderId="3" xfId="1"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44" fontId="18" fillId="5" borderId="9" xfId="1" applyFont="1" applyFill="1" applyBorder="1" applyAlignment="1">
      <alignment horizontal="center" vertical="center" wrapText="1"/>
    </xf>
    <xf numFmtId="44" fontId="19" fillId="0" borderId="3" xfId="1" applyFont="1" applyBorder="1" applyAlignment="1">
      <alignment horizontal="center" vertical="center"/>
    </xf>
    <xf numFmtId="44" fontId="19" fillId="5" borderId="3" xfId="1" applyFont="1" applyFill="1" applyBorder="1" applyAlignment="1">
      <alignment horizontal="center" vertical="center"/>
    </xf>
    <xf numFmtId="44" fontId="4" fillId="3" borderId="3" xfId="1" applyFont="1" applyFill="1" applyBorder="1" applyAlignment="1" applyProtection="1">
      <alignment horizontal="center" vertical="center" wrapText="1"/>
      <protection locked="0"/>
    </xf>
    <xf numFmtId="44" fontId="6" fillId="0" borderId="3" xfId="1" applyFont="1" applyBorder="1" applyAlignment="1" applyProtection="1">
      <alignment horizontal="center" vertical="center" wrapText="1"/>
      <protection hidden="1"/>
    </xf>
    <xf numFmtId="44" fontId="6" fillId="2" borderId="3" xfId="1" applyFont="1" applyFill="1" applyBorder="1" applyAlignment="1" applyProtection="1">
      <alignment horizontal="center" vertical="center" wrapText="1"/>
      <protection hidden="1"/>
    </xf>
    <xf numFmtId="44" fontId="4" fillId="2" borderId="3" xfId="1" applyFont="1" applyFill="1" applyBorder="1" applyAlignment="1" applyProtection="1">
      <alignment horizontal="center" vertical="center" wrapText="1"/>
      <protection locked="0"/>
    </xf>
    <xf numFmtId="44" fontId="7" fillId="4" borderId="3" xfId="1" applyFont="1" applyFill="1" applyBorder="1" applyAlignment="1" applyProtection="1">
      <alignment horizontal="center" vertical="center" wrapText="1"/>
      <protection locked="0"/>
    </xf>
    <xf numFmtId="44" fontId="7" fillId="0" borderId="3" xfId="1" applyFont="1" applyBorder="1" applyAlignment="1" applyProtection="1">
      <alignment horizontal="center" vertical="center" wrapText="1"/>
      <protection hidden="1"/>
    </xf>
    <xf numFmtId="44" fontId="3" fillId="3" borderId="3" xfId="1" applyFont="1" applyFill="1" applyBorder="1" applyAlignment="1">
      <alignment horizontal="center" vertical="center" wrapText="1"/>
    </xf>
    <xf numFmtId="44" fontId="3" fillId="3" borderId="3" xfId="1" applyFont="1" applyFill="1" applyBorder="1" applyAlignment="1" applyProtection="1">
      <alignment horizontal="center" vertical="center" wrapText="1"/>
      <protection locked="0"/>
    </xf>
    <xf numFmtId="44" fontId="16" fillId="0" borderId="3" xfId="1" applyFont="1" applyBorder="1" applyAlignment="1">
      <alignment horizontal="center" vertical="center" wrapText="1"/>
    </xf>
    <xf numFmtId="44" fontId="6" fillId="4" borderId="3" xfId="1" applyFont="1" applyFill="1" applyBorder="1" applyAlignment="1" applyProtection="1">
      <alignment horizontal="center" vertical="center" wrapText="1"/>
      <protection hidden="1"/>
    </xf>
    <xf numFmtId="44" fontId="7" fillId="0" borderId="3" xfId="1" applyFont="1" applyFill="1" applyBorder="1" applyAlignment="1">
      <alignment horizontal="center" vertical="center" wrapText="1"/>
    </xf>
    <xf numFmtId="0" fontId="7" fillId="0" borderId="9" xfId="0" applyFont="1" applyBorder="1" applyAlignment="1">
      <alignment horizontal="center" vertical="center"/>
    </xf>
    <xf numFmtId="0" fontId="6" fillId="4" borderId="3" xfId="0" applyFont="1" applyFill="1" applyBorder="1" applyAlignment="1">
      <alignment horizontal="center" vertical="center" wrapText="1"/>
    </xf>
    <xf numFmtId="0" fontId="6" fillId="0" borderId="3" xfId="4" applyFont="1" applyBorder="1" applyAlignment="1">
      <alignment horizontal="center" vertical="center" wrapText="1"/>
    </xf>
    <xf numFmtId="0" fontId="3" fillId="0" borderId="3" xfId="0" applyFont="1" applyBorder="1" applyAlignment="1">
      <alignment horizontal="center" vertical="center" wrapText="1"/>
    </xf>
    <xf numFmtId="0" fontId="17" fillId="4" borderId="3" xfId="0" applyFont="1" applyFill="1" applyBorder="1" applyAlignment="1">
      <alignment horizontal="center" vertical="center" wrapText="1"/>
    </xf>
    <xf numFmtId="0" fontId="6" fillId="0" borderId="3" xfId="0" applyFont="1" applyBorder="1" applyAlignment="1" applyProtection="1">
      <alignment horizontal="center" vertical="center"/>
      <protection locked="0"/>
    </xf>
    <xf numFmtId="0" fontId="5" fillId="2" borderId="3" xfId="0" applyFont="1" applyFill="1" applyBorder="1" applyAlignment="1">
      <alignment horizontal="center" vertical="center" wrapText="1"/>
    </xf>
    <xf numFmtId="44" fontId="5" fillId="0" borderId="3" xfId="1" applyFont="1" applyBorder="1" applyAlignment="1">
      <alignment horizontal="center" vertical="center"/>
    </xf>
    <xf numFmtId="0" fontId="0" fillId="0" borderId="0" xfId="0" applyAlignment="1">
      <alignment horizontal="center" vertical="center"/>
    </xf>
    <xf numFmtId="1" fontId="0" fillId="0" borderId="3" xfId="0" applyNumberFormat="1" applyBorder="1" applyAlignment="1">
      <alignment horizontal="center" vertical="center"/>
    </xf>
    <xf numFmtId="1" fontId="0" fillId="2" borderId="3" xfId="0" applyNumberFormat="1" applyFill="1" applyBorder="1" applyAlignment="1">
      <alignment horizontal="center" vertical="center"/>
    </xf>
    <xf numFmtId="1" fontId="0" fillId="3" borderId="3" xfId="0" applyNumberFormat="1" applyFill="1" applyBorder="1" applyAlignment="1">
      <alignment horizontal="center" vertical="center"/>
    </xf>
    <xf numFmtId="1" fontId="0" fillId="4" borderId="3" xfId="0" applyNumberFormat="1" applyFill="1" applyBorder="1" applyAlignment="1">
      <alignment horizontal="center" vertical="center"/>
    </xf>
    <xf numFmtId="44" fontId="6" fillId="2" borderId="3" xfId="1" applyFont="1" applyFill="1" applyBorder="1" applyAlignment="1">
      <alignment horizontal="center" vertical="center" wrapText="1"/>
    </xf>
    <xf numFmtId="1" fontId="2" fillId="2" borderId="3" xfId="0" applyNumberFormat="1" applyFont="1" applyFill="1" applyBorder="1" applyAlignment="1">
      <alignment horizontal="center" vertical="center"/>
    </xf>
    <xf numFmtId="44" fontId="6" fillId="3" borderId="3" xfId="1" applyFont="1" applyFill="1" applyBorder="1" applyAlignment="1" applyProtection="1">
      <alignment horizontal="center" vertical="center" wrapText="1"/>
      <protection locked="0"/>
    </xf>
    <xf numFmtId="44" fontId="0" fillId="0" borderId="0" xfId="1" applyFont="1" applyAlignment="1">
      <alignment horizontal="center" vertical="center"/>
    </xf>
    <xf numFmtId="1" fontId="2" fillId="3" borderId="3" xfId="0" applyNumberFormat="1" applyFont="1" applyFill="1" applyBorder="1" applyAlignment="1">
      <alignment horizontal="center" vertical="center"/>
    </xf>
    <xf numFmtId="0" fontId="7" fillId="0" borderId="0" xfId="0" applyFont="1"/>
    <xf numFmtId="44" fontId="7" fillId="0" borderId="0" xfId="1" applyFont="1" applyAlignment="1">
      <alignment horizontal="center" vertical="center"/>
    </xf>
    <xf numFmtId="44" fontId="23" fillId="0" borderId="0" xfId="1" applyFont="1" applyAlignment="1">
      <alignment horizontal="center" vertical="center"/>
    </xf>
    <xf numFmtId="44" fontId="6" fillId="0" borderId="0" xfId="1" applyFont="1" applyAlignment="1">
      <alignment horizontal="center" vertical="center"/>
    </xf>
    <xf numFmtId="44" fontId="7" fillId="0" borderId="0" xfId="1" applyFont="1"/>
    <xf numFmtId="0" fontId="7" fillId="0" borderId="0" xfId="0" applyFont="1" applyAlignment="1">
      <alignment horizontal="center" vertical="center"/>
    </xf>
    <xf numFmtId="44" fontId="7" fillId="0" borderId="0" xfId="1" applyFont="1" applyBorder="1" applyAlignment="1">
      <alignment vertical="center"/>
    </xf>
    <xf numFmtId="44" fontId="7" fillId="0" borderId="9" xfId="1" applyFont="1" applyBorder="1" applyAlignment="1">
      <alignment horizontal="center" vertical="center"/>
    </xf>
    <xf numFmtId="44" fontId="7" fillId="0" borderId="0" xfId="1" applyFont="1" applyBorder="1" applyAlignment="1">
      <alignment horizontal="center" vertical="center"/>
    </xf>
    <xf numFmtId="44" fontId="23" fillId="0" borderId="0" xfId="1" applyFont="1" applyBorder="1" applyAlignment="1">
      <alignment horizontal="center" vertical="center" wrapText="1"/>
    </xf>
    <xf numFmtId="0" fontId="24" fillId="6" borderId="0" xfId="5" applyFont="1" applyFill="1" applyAlignment="1">
      <alignment vertical="center" wrapText="1"/>
    </xf>
    <xf numFmtId="44" fontId="25" fillId="0" borderId="0" xfId="1" applyFont="1" applyBorder="1" applyAlignment="1">
      <alignment horizontal="center" vertical="center"/>
    </xf>
    <xf numFmtId="0" fontId="7" fillId="6" borderId="0" xfId="0" applyFont="1" applyFill="1"/>
    <xf numFmtId="44" fontId="23" fillId="0" borderId="0" xfId="1" applyFont="1" applyBorder="1" applyAlignment="1">
      <alignment horizontal="center" vertical="center"/>
    </xf>
    <xf numFmtId="44" fontId="23" fillId="0" borderId="0" xfId="1" applyFont="1" applyBorder="1" applyAlignment="1" applyProtection="1">
      <alignment horizontal="center" vertical="center" wrapText="1"/>
      <protection locked="0"/>
    </xf>
    <xf numFmtId="0" fontId="9" fillId="0" borderId="0" xfId="0" applyFont="1"/>
    <xf numFmtId="44" fontId="18" fillId="0" borderId="0" xfId="1" applyFont="1" applyFill="1" applyBorder="1" applyAlignment="1">
      <alignment horizontal="center" vertical="center" wrapText="1"/>
    </xf>
    <xf numFmtId="44" fontId="5" fillId="0" borderId="0" xfId="1" applyFont="1" applyBorder="1" applyAlignment="1">
      <alignment horizontal="center" vertical="center"/>
    </xf>
    <xf numFmtId="44" fontId="26" fillId="0" borderId="0" xfId="1" applyFont="1" applyBorder="1" applyAlignment="1" applyProtection="1">
      <alignment horizontal="center" vertical="center" wrapText="1"/>
      <protection locked="0"/>
    </xf>
    <xf numFmtId="0" fontId="6" fillId="0" borderId="0" xfId="0" applyFont="1"/>
    <xf numFmtId="0" fontId="7" fillId="4" borderId="0" xfId="0" applyFont="1" applyFill="1" applyAlignment="1">
      <alignment horizontal="center" vertical="center" wrapText="1"/>
    </xf>
    <xf numFmtId="44" fontId="26" fillId="4" borderId="0" xfId="1" applyFont="1" applyFill="1" applyBorder="1" applyAlignment="1" applyProtection="1">
      <alignment horizontal="center" vertical="center" wrapText="1"/>
      <protection locked="0"/>
    </xf>
    <xf numFmtId="44" fontId="7" fillId="4" borderId="0" xfId="1" applyFont="1" applyFill="1" applyBorder="1" applyAlignment="1">
      <alignment horizontal="center" vertical="center" wrapText="1"/>
    </xf>
    <xf numFmtId="44" fontId="7" fillId="4" borderId="0" xfId="1" applyFont="1" applyFill="1" applyBorder="1" applyAlignment="1">
      <alignment vertical="center"/>
    </xf>
    <xf numFmtId="0" fontId="9" fillId="4" borderId="0" xfId="0" applyFont="1" applyFill="1" applyAlignment="1">
      <alignment horizontal="center" vertical="center"/>
    </xf>
    <xf numFmtId="44" fontId="9" fillId="4" borderId="0" xfId="1" applyFont="1" applyFill="1" applyBorder="1" applyAlignment="1">
      <alignment horizontal="center" vertical="center"/>
    </xf>
    <xf numFmtId="0" fontId="7" fillId="4" borderId="0" xfId="0" applyFont="1" applyFill="1" applyAlignment="1">
      <alignment horizontal="center" vertical="center"/>
    </xf>
    <xf numFmtId="44" fontId="7" fillId="4" borderId="0" xfId="1" applyFont="1" applyFill="1" applyBorder="1" applyAlignment="1">
      <alignment horizontal="center" vertical="center"/>
    </xf>
    <xf numFmtId="0" fontId="7" fillId="4" borderId="0" xfId="0" applyFont="1" applyFill="1" applyAlignment="1" applyProtection="1">
      <alignment horizontal="center" vertical="center" wrapText="1"/>
      <protection locked="0"/>
    </xf>
    <xf numFmtId="44" fontId="7" fillId="4" borderId="0" xfId="1" applyFont="1" applyFill="1" applyBorder="1" applyAlignment="1" applyProtection="1">
      <alignment horizontal="center" vertical="center" wrapText="1"/>
      <protection locked="0"/>
    </xf>
    <xf numFmtId="44" fontId="18" fillId="4" borderId="0" xfId="1" applyFont="1" applyFill="1" applyBorder="1" applyAlignment="1">
      <alignment horizontal="center" vertical="center" wrapText="1"/>
    </xf>
    <xf numFmtId="44" fontId="23" fillId="4" borderId="0" xfId="1" applyFont="1" applyFill="1" applyBorder="1" applyAlignment="1">
      <alignment horizontal="center" vertical="center" wrapText="1"/>
    </xf>
    <xf numFmtId="0" fontId="4" fillId="4" borderId="0" xfId="0" applyFont="1" applyFill="1" applyAlignment="1">
      <alignment horizontal="center" vertical="center" wrapText="1"/>
    </xf>
    <xf numFmtId="44" fontId="4" fillId="4" borderId="0" xfId="1" applyFont="1" applyFill="1" applyBorder="1" applyAlignment="1">
      <alignment horizontal="center" vertical="center" wrapText="1"/>
    </xf>
    <xf numFmtId="0" fontId="3" fillId="4" borderId="0" xfId="0" applyFont="1" applyFill="1" applyAlignment="1">
      <alignment horizontal="center" vertical="center"/>
    </xf>
    <xf numFmtId="44" fontId="3" fillId="4" borderId="0" xfId="1" applyFont="1" applyFill="1" applyBorder="1" applyAlignment="1">
      <alignment horizontal="center" vertical="center"/>
    </xf>
    <xf numFmtId="0" fontId="6" fillId="4" borderId="0" xfId="0" applyFont="1" applyFill="1" applyAlignment="1" applyProtection="1">
      <alignment horizontal="center" vertical="center" wrapText="1"/>
      <protection locked="0"/>
    </xf>
    <xf numFmtId="44" fontId="6" fillId="4" borderId="0" xfId="1" applyFont="1" applyFill="1" applyBorder="1" applyAlignment="1" applyProtection="1">
      <alignment horizontal="center" vertical="center" wrapText="1"/>
      <protection locked="0"/>
    </xf>
    <xf numFmtId="44" fontId="5" fillId="4" borderId="0" xfId="1" applyFont="1" applyFill="1" applyBorder="1" applyAlignment="1">
      <alignment horizontal="center" vertical="center"/>
    </xf>
    <xf numFmtId="44" fontId="23" fillId="4" borderId="0" xfId="1" applyFont="1" applyFill="1" applyBorder="1" applyAlignment="1">
      <alignment horizontal="center" vertical="center"/>
    </xf>
    <xf numFmtId="44" fontId="23" fillId="4" borderId="0" xfId="1" applyFont="1" applyFill="1" applyAlignment="1">
      <alignment horizontal="center" vertical="center"/>
    </xf>
    <xf numFmtId="44" fontId="7" fillId="4" borderId="0" xfId="1" applyFont="1" applyFill="1" applyAlignment="1">
      <alignment horizontal="center" vertical="center"/>
    </xf>
    <xf numFmtId="44" fontId="6" fillId="4" borderId="0" xfId="1" applyFont="1" applyFill="1" applyAlignment="1">
      <alignment horizontal="center" vertical="center"/>
    </xf>
    <xf numFmtId="2" fontId="27" fillId="0" borderId="0" xfId="0" applyNumberFormat="1" applyFont="1" applyAlignment="1">
      <alignment horizontal="center" vertical="center" wrapText="1"/>
    </xf>
    <xf numFmtId="0" fontId="5" fillId="2" borderId="3" xfId="0" applyFont="1" applyFill="1" applyBorder="1" applyAlignment="1">
      <alignment vertical="center" wrapText="1"/>
    </xf>
    <xf numFmtId="8" fontId="0" fillId="0" borderId="0" xfId="0" applyNumberFormat="1" applyAlignment="1">
      <alignment horizontal="center" vertical="center"/>
    </xf>
    <xf numFmtId="44" fontId="0" fillId="5" borderId="0" xfId="1" applyFont="1" applyFill="1" applyBorder="1" applyAlignment="1">
      <alignment horizontal="center" vertical="center"/>
    </xf>
    <xf numFmtId="44" fontId="0" fillId="0" borderId="0" xfId="1" applyFont="1" applyBorder="1" applyAlignment="1">
      <alignment horizontal="center" vertical="center"/>
    </xf>
    <xf numFmtId="44" fontId="5" fillId="0" borderId="3" xfId="1" applyFont="1" applyBorder="1" applyAlignment="1">
      <alignment vertical="center"/>
    </xf>
    <xf numFmtId="44" fontId="7" fillId="0" borderId="3" xfId="1" applyFont="1" applyBorder="1" applyAlignment="1">
      <alignment vertical="center"/>
    </xf>
    <xf numFmtId="44" fontId="28" fillId="5" borderId="0" xfId="1" applyFont="1" applyFill="1" applyBorder="1" applyAlignment="1">
      <alignment horizontal="center" vertical="center" wrapText="1"/>
    </xf>
    <xf numFmtId="0" fontId="5" fillId="2" borderId="9" xfId="0" applyFont="1" applyFill="1" applyBorder="1" applyAlignment="1">
      <alignment vertical="center" wrapText="1"/>
    </xf>
    <xf numFmtId="0" fontId="7" fillId="0" borderId="0" xfId="0" applyFont="1" applyAlignment="1">
      <alignment horizontal="left" vertical="center" wrapText="1"/>
    </xf>
    <xf numFmtId="0" fontId="3" fillId="0" borderId="0" xfId="0" applyFont="1" applyAlignment="1">
      <alignment horizontal="left" vertical="center" wrapText="1"/>
    </xf>
    <xf numFmtId="44" fontId="3" fillId="0" borderId="3" xfId="0" applyNumberFormat="1" applyFont="1" applyBorder="1" applyAlignment="1" applyProtection="1">
      <alignment vertical="center"/>
      <protection locked="0"/>
    </xf>
    <xf numFmtId="2" fontId="27" fillId="0" borderId="4" xfId="0" applyNumberFormat="1" applyFont="1" applyBorder="1" applyAlignment="1">
      <alignment horizontal="center" vertical="center" wrapText="1"/>
    </xf>
    <xf numFmtId="44" fontId="8" fillId="4" borderId="3" xfId="1" applyFont="1" applyFill="1" applyBorder="1" applyAlignment="1">
      <alignment horizontal="center" vertical="center"/>
    </xf>
    <xf numFmtId="0" fontId="29" fillId="0" borderId="3" xfId="1" applyNumberFormat="1" applyFont="1" applyBorder="1" applyAlignment="1">
      <alignment horizontal="center" vertical="center"/>
    </xf>
    <xf numFmtId="44" fontId="29" fillId="0" borderId="3" xfId="1" applyFont="1" applyBorder="1" applyAlignment="1">
      <alignment horizontal="center" vertical="center"/>
    </xf>
    <xf numFmtId="164" fontId="29" fillId="0" borderId="3" xfId="1" applyNumberFormat="1" applyFont="1" applyBorder="1" applyAlignment="1">
      <alignment horizontal="center" vertical="center"/>
    </xf>
    <xf numFmtId="8" fontId="0" fillId="0" borderId="3" xfId="0" applyNumberFormat="1" applyBorder="1" applyAlignment="1">
      <alignment horizontal="center" vertical="center"/>
    </xf>
    <xf numFmtId="44" fontId="7" fillId="0" borderId="3" xfId="1" applyFont="1" applyBorder="1" applyAlignment="1">
      <alignment horizontal="center" vertical="center" wrapText="1"/>
    </xf>
    <xf numFmtId="44" fontId="30" fillId="0" borderId="3" xfId="1" applyFont="1" applyFill="1" applyBorder="1" applyAlignment="1">
      <alignment horizontal="center" vertical="center"/>
    </xf>
    <xf numFmtId="44" fontId="6" fillId="0" borderId="3" xfId="1" applyFont="1" applyBorder="1" applyAlignment="1">
      <alignment horizontal="center" vertical="center"/>
    </xf>
    <xf numFmtId="44" fontId="7" fillId="0" borderId="3" xfId="0" applyNumberFormat="1" applyFont="1" applyBorder="1" applyAlignment="1">
      <alignment horizontal="center" vertical="center"/>
    </xf>
    <xf numFmtId="0" fontId="7" fillId="0" borderId="3" xfId="0" applyFont="1" applyBorder="1" applyAlignment="1">
      <alignment vertical="center" wrapText="1"/>
    </xf>
    <xf numFmtId="4" fontId="0" fillId="0" borderId="3" xfId="0" applyNumberFormat="1" applyBorder="1" applyAlignment="1">
      <alignment horizontal="center" vertical="center"/>
    </xf>
    <xf numFmtId="44" fontId="7" fillId="4" borderId="3" xfId="1" applyFont="1" applyFill="1" applyBorder="1" applyAlignment="1">
      <alignment horizontal="center" vertical="center"/>
    </xf>
    <xf numFmtId="0" fontId="7" fillId="2" borderId="0" xfId="0" applyFont="1" applyFill="1"/>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44" fontId="3" fillId="2" borderId="3" xfId="1" applyFont="1" applyFill="1" applyBorder="1" applyAlignment="1">
      <alignment horizontal="center" vertical="center" wrapText="1"/>
    </xf>
    <xf numFmtId="44" fontId="5" fillId="2" borderId="3" xfId="1" applyFont="1" applyFill="1" applyBorder="1" applyAlignment="1">
      <alignment horizontal="center" vertical="center" wrapText="1"/>
    </xf>
    <xf numFmtId="44" fontId="3" fillId="2" borderId="3" xfId="1" applyFont="1" applyFill="1" applyBorder="1" applyAlignment="1">
      <alignment vertical="center"/>
    </xf>
    <xf numFmtId="0" fontId="3" fillId="2" borderId="3" xfId="0" applyFont="1" applyFill="1" applyBorder="1" applyAlignment="1" applyProtection="1">
      <alignment vertical="center" wrapText="1"/>
      <protection locked="0"/>
    </xf>
    <xf numFmtId="44" fontId="3" fillId="2" borderId="3" xfId="0" applyNumberFormat="1" applyFont="1" applyFill="1" applyBorder="1" applyAlignment="1" applyProtection="1">
      <alignment vertical="center"/>
      <protection locked="0"/>
    </xf>
    <xf numFmtId="2" fontId="27" fillId="2" borderId="4" xfId="0" applyNumberFormat="1" applyFont="1" applyFill="1" applyBorder="1" applyAlignment="1">
      <alignment horizontal="center" vertical="center" wrapText="1"/>
    </xf>
    <xf numFmtId="44" fontId="8" fillId="2" borderId="3" xfId="1" applyFont="1" applyFill="1" applyBorder="1" applyAlignment="1">
      <alignment horizontal="center" vertical="center"/>
    </xf>
    <xf numFmtId="0" fontId="29" fillId="2" borderId="3" xfId="1" applyNumberFormat="1" applyFont="1" applyFill="1" applyBorder="1" applyAlignment="1">
      <alignment horizontal="center" vertical="center"/>
    </xf>
    <xf numFmtId="44" fontId="29" fillId="2" borderId="3" xfId="1" applyFont="1" applyFill="1" applyBorder="1" applyAlignment="1">
      <alignment horizontal="center" vertical="center"/>
    </xf>
    <xf numFmtId="164" fontId="29" fillId="2" borderId="3" xfId="1" applyNumberFormat="1" applyFont="1" applyFill="1" applyBorder="1" applyAlignment="1">
      <alignment horizontal="center" vertical="center"/>
    </xf>
    <xf numFmtId="8" fontId="0" fillId="2" borderId="3" xfId="0" applyNumberFormat="1" applyFill="1" applyBorder="1" applyAlignment="1">
      <alignment horizontal="center" vertical="center"/>
    </xf>
    <xf numFmtId="44" fontId="30" fillId="2" borderId="3" xfId="1" applyFont="1" applyFill="1" applyBorder="1" applyAlignment="1">
      <alignment horizontal="center" vertical="center"/>
    </xf>
    <xf numFmtId="44" fontId="6" fillId="2" borderId="3" xfId="1" applyFont="1" applyFill="1" applyBorder="1" applyAlignment="1">
      <alignment horizontal="center" vertical="center"/>
    </xf>
    <xf numFmtId="44" fontId="7" fillId="2" borderId="3" xfId="1" applyFont="1" applyFill="1" applyBorder="1" applyAlignment="1">
      <alignment vertical="center"/>
    </xf>
    <xf numFmtId="44" fontId="3" fillId="2" borderId="3" xfId="1" applyFont="1" applyFill="1" applyBorder="1" applyAlignment="1" applyProtection="1">
      <alignment vertical="center" wrapText="1"/>
      <protection locked="0"/>
    </xf>
    <xf numFmtId="44" fontId="3" fillId="3" borderId="3" xfId="0" applyNumberFormat="1" applyFont="1" applyFill="1" applyBorder="1" applyAlignment="1" applyProtection="1">
      <alignment vertical="center"/>
      <protection locked="0"/>
    </xf>
    <xf numFmtId="2" fontId="27" fillId="3" borderId="4" xfId="0" applyNumberFormat="1" applyFont="1" applyFill="1" applyBorder="1" applyAlignment="1">
      <alignment horizontal="center" vertical="center" wrapText="1"/>
    </xf>
    <xf numFmtId="44" fontId="8" fillId="3" borderId="3" xfId="1" applyFont="1" applyFill="1" applyBorder="1" applyAlignment="1">
      <alignment horizontal="center" vertical="center"/>
    </xf>
    <xf numFmtId="0" fontId="29" fillId="3" borderId="3" xfId="1" applyNumberFormat="1" applyFont="1" applyFill="1" applyBorder="1" applyAlignment="1">
      <alignment horizontal="center" vertical="center"/>
    </xf>
    <xf numFmtId="44" fontId="29" fillId="3" borderId="3" xfId="1" applyFont="1" applyFill="1" applyBorder="1" applyAlignment="1">
      <alignment horizontal="center" vertical="center"/>
    </xf>
    <xf numFmtId="164" fontId="29" fillId="3" borderId="3" xfId="1" applyNumberFormat="1" applyFont="1" applyFill="1" applyBorder="1" applyAlignment="1">
      <alignment horizontal="center" vertical="center"/>
    </xf>
    <xf numFmtId="8" fontId="0" fillId="3" borderId="3" xfId="0" applyNumberFormat="1" applyFill="1" applyBorder="1" applyAlignment="1">
      <alignment horizontal="center" vertical="center"/>
    </xf>
    <xf numFmtId="44" fontId="30" fillId="3" borderId="3" xfId="1" applyFont="1" applyFill="1" applyBorder="1" applyAlignment="1">
      <alignment horizontal="center" vertical="center"/>
    </xf>
    <xf numFmtId="44" fontId="6" fillId="3" borderId="3" xfId="1" applyFont="1" applyFill="1" applyBorder="1" applyAlignment="1">
      <alignment horizontal="center" vertical="center"/>
    </xf>
    <xf numFmtId="44" fontId="7" fillId="3" borderId="3" xfId="1" applyFont="1" applyFill="1" applyBorder="1" applyAlignment="1">
      <alignment vertical="center"/>
    </xf>
    <xf numFmtId="0" fontId="3" fillId="3" borderId="3" xfId="0" applyFont="1" applyFill="1" applyBorder="1" applyAlignment="1">
      <alignment vertical="center" wrapText="1"/>
    </xf>
    <xf numFmtId="0" fontId="7" fillId="2" borderId="3" xfId="0" applyFont="1" applyFill="1" applyBorder="1" applyAlignment="1">
      <alignment vertical="center" wrapText="1"/>
    </xf>
    <xf numFmtId="0" fontId="3" fillId="2" borderId="3" xfId="0" applyFont="1" applyFill="1" applyBorder="1" applyAlignment="1">
      <alignment vertical="center" wrapText="1"/>
    </xf>
    <xf numFmtId="4" fontId="7" fillId="0" borderId="3" xfId="0" applyNumberFormat="1" applyFont="1" applyBorder="1" applyAlignment="1">
      <alignment horizontal="center" vertical="center"/>
    </xf>
    <xf numFmtId="0" fontId="7" fillId="0" borderId="3" xfId="0" applyFont="1" applyBorder="1" applyAlignment="1" applyProtection="1">
      <alignment vertical="center" wrapText="1"/>
      <protection locked="0"/>
    </xf>
    <xf numFmtId="44" fontId="16" fillId="0" borderId="3" xfId="0" applyNumberFormat="1" applyFont="1" applyBorder="1" applyAlignment="1">
      <alignment horizontal="center" vertical="center"/>
    </xf>
    <xf numFmtId="3" fontId="16" fillId="0" borderId="3" xfId="0" applyNumberFormat="1" applyFont="1" applyBorder="1" applyAlignment="1">
      <alignment horizontal="center" vertical="center"/>
    </xf>
    <xf numFmtId="0" fontId="6" fillId="2" borderId="3" xfId="0" applyFont="1" applyFill="1" applyBorder="1" applyAlignment="1">
      <alignment vertical="justify" wrapText="1"/>
    </xf>
    <xf numFmtId="0" fontId="3" fillId="3" borderId="3" xfId="0" applyFont="1" applyFill="1" applyBorder="1" applyAlignment="1" applyProtection="1">
      <alignment vertical="center"/>
      <protection locked="0"/>
    </xf>
    <xf numFmtId="0" fontId="6" fillId="2" borderId="3" xfId="0" applyFont="1" applyFill="1" applyBorder="1" applyAlignment="1" applyProtection="1">
      <alignment horizontal="justify" vertical="center" wrapText="1"/>
      <protection locked="0"/>
    </xf>
    <xf numFmtId="44" fontId="6" fillId="4" borderId="3" xfId="0" applyNumberFormat="1" applyFont="1" applyFill="1" applyBorder="1" applyAlignment="1" applyProtection="1">
      <alignment horizontal="center" vertical="center" wrapText="1"/>
      <protection locked="0"/>
    </xf>
    <xf numFmtId="4" fontId="6" fillId="4" borderId="3" xfId="0" applyNumberFormat="1" applyFont="1" applyFill="1" applyBorder="1" applyAlignment="1" applyProtection="1">
      <alignment horizontal="center" vertical="center" wrapText="1"/>
      <protection locked="0"/>
    </xf>
    <xf numFmtId="0" fontId="6" fillId="0" borderId="3" xfId="0" applyFont="1" applyBorder="1" applyAlignment="1" applyProtection="1">
      <alignment vertical="center" wrapText="1"/>
      <protection locked="0"/>
    </xf>
    <xf numFmtId="0" fontId="4" fillId="2" borderId="3" xfId="0" applyFont="1" applyFill="1" applyBorder="1" applyAlignment="1">
      <alignment vertical="justify" wrapText="1"/>
    </xf>
    <xf numFmtId="0" fontId="7" fillId="0" borderId="0" xfId="0" applyFont="1" applyAlignment="1" applyProtection="1">
      <alignment horizontal="center" vertical="center"/>
      <protection locked="0"/>
    </xf>
    <xf numFmtId="44" fontId="6" fillId="3" borderId="3" xfId="1" applyFont="1" applyFill="1" applyBorder="1" applyAlignment="1" applyProtection="1">
      <alignment horizontal="center" vertical="center"/>
      <protection locked="0"/>
    </xf>
    <xf numFmtId="0" fontId="3" fillId="3" borderId="2" xfId="0" applyFont="1" applyFill="1" applyBorder="1" applyAlignment="1" applyProtection="1">
      <alignment vertical="center"/>
      <protection locked="0"/>
    </xf>
    <xf numFmtId="0" fontId="3" fillId="3" borderId="1" xfId="0" applyFont="1" applyFill="1" applyBorder="1" applyAlignment="1" applyProtection="1">
      <alignment vertical="center"/>
      <protection locked="0"/>
    </xf>
    <xf numFmtId="0" fontId="7" fillId="2" borderId="0" xfId="0" applyFont="1" applyFill="1" applyAlignment="1" applyProtection="1">
      <alignment horizontal="center" vertical="center"/>
      <protection locked="0"/>
    </xf>
    <xf numFmtId="44" fontId="6" fillId="2" borderId="3" xfId="1" applyFont="1" applyFill="1" applyBorder="1" applyAlignment="1" applyProtection="1">
      <alignment horizontal="center" vertical="center"/>
      <protection locked="0"/>
    </xf>
    <xf numFmtId="44" fontId="7" fillId="2" borderId="3" xfId="1" applyFont="1" applyFill="1" applyBorder="1" applyAlignment="1">
      <alignment horizontal="left" vertical="center" wrapText="1"/>
    </xf>
    <xf numFmtId="0" fontId="7" fillId="2"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0" borderId="0" xfId="0" applyFont="1" applyAlignment="1" applyProtection="1">
      <alignment vertical="center"/>
      <protection locked="0"/>
    </xf>
    <xf numFmtId="44" fontId="6" fillId="0" borderId="3" xfId="1" applyFont="1" applyBorder="1" applyAlignment="1" applyProtection="1">
      <alignment horizontal="center" vertical="center"/>
      <protection locked="0"/>
    </xf>
    <xf numFmtId="0" fontId="16" fillId="0" borderId="3" xfId="0" applyFont="1" applyBorder="1" applyAlignment="1">
      <alignment vertical="top" wrapText="1"/>
    </xf>
    <xf numFmtId="0" fontId="7" fillId="0" borderId="3" xfId="0" applyFont="1" applyBorder="1" applyAlignment="1">
      <alignment vertical="center"/>
    </xf>
    <xf numFmtId="0" fontId="16" fillId="0" borderId="3" xfId="0" applyFont="1" applyBorder="1" applyAlignment="1">
      <alignment vertical="center"/>
    </xf>
    <xf numFmtId="0" fontId="7" fillId="2" borderId="0" xfId="0" applyFont="1" applyFill="1" applyAlignment="1" applyProtection="1">
      <alignment vertical="center"/>
      <protection locked="0"/>
    </xf>
    <xf numFmtId="0" fontId="7" fillId="3" borderId="0" xfId="0" applyFont="1" applyFill="1"/>
    <xf numFmtId="0" fontId="7" fillId="2" borderId="3" xfId="0" applyFont="1" applyFill="1" applyBorder="1" applyAlignment="1" applyProtection="1">
      <alignment horizontal="justify" vertical="top" wrapText="1"/>
      <protection locked="0"/>
    </xf>
    <xf numFmtId="44" fontId="6" fillId="0" borderId="3" xfId="0" applyNumberFormat="1" applyFont="1" applyBorder="1" applyAlignment="1" applyProtection="1">
      <alignment horizontal="center" vertical="center" wrapText="1"/>
      <protection locked="0"/>
    </xf>
    <xf numFmtId="0" fontId="6" fillId="0" borderId="3" xfId="0" applyFont="1" applyBorder="1" applyAlignment="1" applyProtection="1">
      <alignment vertical="center"/>
      <protection locked="0"/>
    </xf>
    <xf numFmtId="0" fontId="6" fillId="2" borderId="3" xfId="0" applyFont="1" applyFill="1" applyBorder="1" applyAlignment="1" applyProtection="1">
      <alignment vertical="center" wrapText="1"/>
      <protection locked="0"/>
    </xf>
    <xf numFmtId="0" fontId="6" fillId="2" borderId="4" xfId="0" applyFont="1" applyFill="1" applyBorder="1" applyAlignment="1" applyProtection="1">
      <alignment horizontal="center" vertical="center" wrapText="1"/>
      <protection locked="0"/>
    </xf>
    <xf numFmtId="2" fontId="27" fillId="3" borderId="0" xfId="0" applyNumberFormat="1" applyFont="1" applyFill="1" applyAlignment="1">
      <alignment horizontal="center" vertical="center" wrapText="1"/>
    </xf>
    <xf numFmtId="0" fontId="3" fillId="3" borderId="3" xfId="0" applyFont="1" applyFill="1" applyBorder="1" applyAlignment="1" applyProtection="1">
      <alignment vertical="center" wrapText="1"/>
      <protection locked="0"/>
    </xf>
    <xf numFmtId="0" fontId="7" fillId="2" borderId="3" xfId="0" applyFont="1" applyFill="1" applyBorder="1" applyAlignment="1" applyProtection="1">
      <alignment horizontal="justify" vertical="center" wrapText="1"/>
      <protection locked="0"/>
    </xf>
    <xf numFmtId="44" fontId="7" fillId="0" borderId="3" xfId="1" applyFont="1" applyBorder="1" applyAlignment="1">
      <alignment vertical="center" wrapText="1"/>
    </xf>
    <xf numFmtId="0" fontId="3" fillId="0" borderId="3" xfId="0" applyFont="1" applyBorder="1" applyAlignment="1">
      <alignment vertical="center" wrapText="1"/>
    </xf>
    <xf numFmtId="44" fontId="7" fillId="0" borderId="3" xfId="0" applyNumberFormat="1" applyFont="1" applyBorder="1" applyAlignment="1" applyProtection="1">
      <alignment horizontal="center" vertical="center" wrapText="1"/>
      <protection locked="0"/>
    </xf>
    <xf numFmtId="0" fontId="6" fillId="4" borderId="3" xfId="0" applyFont="1" applyFill="1" applyBorder="1" applyAlignment="1" applyProtection="1">
      <alignment vertical="top" wrapText="1"/>
      <protection locked="0"/>
    </xf>
    <xf numFmtId="44" fontId="16" fillId="0" borderId="3" xfId="0" applyNumberFormat="1" applyFont="1" applyBorder="1" applyAlignment="1">
      <alignment vertical="center"/>
    </xf>
    <xf numFmtId="8" fontId="7" fillId="0" borderId="3" xfId="1" applyNumberFormat="1" applyFont="1" applyBorder="1" applyAlignment="1">
      <alignment horizontal="center" vertical="center" wrapText="1"/>
    </xf>
    <xf numFmtId="0" fontId="7" fillId="4" borderId="3" xfId="0" applyFont="1" applyFill="1" applyBorder="1" applyAlignment="1" applyProtection="1">
      <alignment vertical="top" wrapText="1"/>
      <protection locked="0"/>
    </xf>
    <xf numFmtId="0" fontId="7" fillId="3" borderId="3" xfId="0" applyFont="1" applyFill="1" applyBorder="1" applyAlignment="1" applyProtection="1">
      <alignment horizontal="center" vertical="center" wrapText="1"/>
      <protection locked="0"/>
    </xf>
    <xf numFmtId="0" fontId="7" fillId="3" borderId="3" xfId="0" applyFont="1" applyFill="1" applyBorder="1" applyAlignment="1" applyProtection="1">
      <alignment vertical="center" wrapText="1"/>
      <protection locked="0"/>
    </xf>
    <xf numFmtId="44" fontId="7" fillId="0" borderId="3" xfId="0" applyNumberFormat="1" applyFont="1" applyBorder="1" applyAlignment="1">
      <alignment horizontal="center" vertical="center" wrapText="1"/>
    </xf>
    <xf numFmtId="0" fontId="17" fillId="4" borderId="3" xfId="0" applyFont="1" applyFill="1" applyBorder="1" applyAlignment="1">
      <alignment vertical="center" wrapText="1"/>
    </xf>
    <xf numFmtId="44" fontId="6" fillId="4" borderId="3" xfId="1" applyFont="1" applyFill="1" applyBorder="1" applyAlignment="1" applyProtection="1">
      <alignment horizontal="center" vertical="center" wrapText="1"/>
      <protection locked="0"/>
    </xf>
    <xf numFmtId="44" fontId="6" fillId="4" borderId="3" xfId="1" applyFont="1" applyFill="1" applyBorder="1" applyAlignment="1" applyProtection="1">
      <alignment vertical="center" wrapText="1"/>
      <protection locked="0"/>
    </xf>
    <xf numFmtId="0" fontId="9" fillId="3" borderId="0" xfId="0" applyFont="1" applyFill="1"/>
    <xf numFmtId="0" fontId="6" fillId="2" borderId="3" xfId="0" applyFont="1" applyFill="1" applyBorder="1" applyAlignment="1" applyProtection="1">
      <alignment horizontal="justify" vertical="top" wrapText="1"/>
      <protection locked="0"/>
    </xf>
    <xf numFmtId="0" fontId="7" fillId="0" borderId="3" xfId="0" applyFont="1" applyBorder="1" applyAlignment="1" applyProtection="1">
      <alignment vertical="top" wrapText="1"/>
      <protection locked="0"/>
    </xf>
    <xf numFmtId="2" fontId="7" fillId="0" borderId="3" xfId="0" applyNumberFormat="1" applyFont="1" applyBorder="1" applyAlignment="1" applyProtection="1">
      <alignment horizontal="center" vertical="center" wrapText="1"/>
      <protection locked="0"/>
    </xf>
    <xf numFmtId="44" fontId="6" fillId="7" borderId="3" xfId="1"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0" borderId="3" xfId="0" applyFont="1" applyBorder="1" applyAlignment="1">
      <alignment vertical="top" wrapText="1"/>
    </xf>
    <xf numFmtId="0" fontId="6" fillId="0" borderId="3" xfId="0" applyFont="1" applyBorder="1" applyAlignment="1">
      <alignment vertical="center" wrapText="1"/>
    </xf>
    <xf numFmtId="0" fontId="6" fillId="0" borderId="3" xfId="0" applyFont="1" applyBorder="1" applyAlignment="1" applyProtection="1">
      <alignment vertical="justify" wrapText="1"/>
      <protection locked="0"/>
    </xf>
    <xf numFmtId="0" fontId="6" fillId="0" borderId="3" xfId="0" applyFont="1" applyBorder="1" applyAlignment="1">
      <alignment vertical="justify" wrapText="1"/>
    </xf>
    <xf numFmtId="0" fontId="6" fillId="0" borderId="3" xfId="0" applyFont="1" applyBorder="1" applyAlignment="1" applyProtection="1">
      <alignment vertical="top" wrapText="1"/>
      <protection locked="0"/>
    </xf>
    <xf numFmtId="44" fontId="6" fillId="4" borderId="3" xfId="1" applyFont="1" applyFill="1" applyBorder="1" applyAlignment="1">
      <alignment horizontal="center" vertical="center"/>
    </xf>
    <xf numFmtId="44" fontId="7" fillId="6" borderId="3" xfId="1" applyFont="1" applyFill="1" applyBorder="1" applyAlignment="1" applyProtection="1">
      <alignment horizontal="center" vertical="center" wrapText="1"/>
      <protection locked="0"/>
    </xf>
    <xf numFmtId="0" fontId="6" fillId="4" borderId="3" xfId="0" applyFont="1" applyFill="1" applyBorder="1" applyAlignment="1">
      <alignment vertical="center" wrapText="1"/>
    </xf>
    <xf numFmtId="4" fontId="7" fillId="4" borderId="3" xfId="0" applyNumberFormat="1" applyFont="1" applyFill="1" applyBorder="1" applyAlignment="1" applyProtection="1">
      <alignment horizontal="center" vertical="center" wrapText="1"/>
      <protection locked="0"/>
    </xf>
    <xf numFmtId="0" fontId="7" fillId="8" borderId="3" xfId="0" applyFont="1" applyFill="1" applyBorder="1" applyAlignment="1" applyProtection="1">
      <alignment horizontal="center" vertical="center" wrapText="1"/>
      <protection locked="0"/>
    </xf>
    <xf numFmtId="0" fontId="7" fillId="8" borderId="3" xfId="0" applyFont="1" applyFill="1" applyBorder="1" applyAlignment="1" applyProtection="1">
      <alignment vertical="center" wrapText="1"/>
      <protection locked="0"/>
    </xf>
    <xf numFmtId="0" fontId="9" fillId="2" borderId="3" xfId="0" applyFont="1" applyFill="1" applyBorder="1" applyAlignment="1" applyProtection="1">
      <alignment horizontal="justify" vertical="top" wrapText="1"/>
      <protection locked="0"/>
    </xf>
    <xf numFmtId="0" fontId="7" fillId="2" borderId="3" xfId="0" applyFont="1" applyFill="1" applyBorder="1" applyAlignment="1" applyProtection="1">
      <alignment vertical="center" wrapText="1"/>
      <protection locked="0"/>
    </xf>
    <xf numFmtId="1" fontId="7" fillId="4" borderId="3" xfId="1" applyNumberFormat="1" applyFont="1" applyFill="1" applyBorder="1" applyAlignment="1">
      <alignment horizontal="center" vertical="center"/>
    </xf>
    <xf numFmtId="0" fontId="6" fillId="0" borderId="3" xfId="4" applyFont="1" applyBorder="1" applyAlignment="1">
      <alignment vertical="center" wrapText="1"/>
    </xf>
    <xf numFmtId="0" fontId="6" fillId="0" borderId="3" xfId="4" applyFont="1" applyBorder="1" applyAlignment="1">
      <alignment vertical="top" wrapText="1"/>
    </xf>
    <xf numFmtId="0" fontId="6" fillId="0" borderId="3" xfId="4" applyFont="1" applyBorder="1" applyAlignment="1">
      <alignment vertical="top"/>
    </xf>
    <xf numFmtId="0" fontId="7" fillId="3" borderId="0" xfId="0" applyFont="1" applyFill="1" applyAlignment="1">
      <alignment horizontal="center"/>
    </xf>
    <xf numFmtId="44" fontId="7" fillId="3" borderId="3" xfId="1" applyFont="1" applyFill="1" applyBorder="1" applyAlignment="1">
      <alignment horizontal="center" vertical="center"/>
    </xf>
    <xf numFmtId="0" fontId="7" fillId="0" borderId="3" xfId="0" applyFont="1" applyBorder="1"/>
    <xf numFmtId="44" fontId="7" fillId="0" borderId="3" xfId="1" applyFont="1" applyBorder="1"/>
    <xf numFmtId="0" fontId="9" fillId="2" borderId="0" xfId="0" applyFont="1" applyFill="1"/>
    <xf numFmtId="0" fontId="7" fillId="4" borderId="3" xfId="0" applyFont="1" applyFill="1" applyBorder="1" applyAlignment="1" applyProtection="1">
      <alignment vertical="center" wrapText="1"/>
      <protection locked="0"/>
    </xf>
    <xf numFmtId="4" fontId="7" fillId="0" borderId="3" xfId="0" applyNumberFormat="1" applyFont="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3" fillId="8" borderId="3" xfId="0" applyFont="1" applyFill="1" applyBorder="1" applyAlignment="1">
      <alignment horizontal="center" vertical="center" wrapText="1"/>
    </xf>
    <xf numFmtId="0" fontId="3" fillId="8" borderId="3" xfId="0" applyFont="1" applyFill="1" applyBorder="1" applyAlignment="1">
      <alignment vertical="center" wrapText="1"/>
    </xf>
    <xf numFmtId="165" fontId="6" fillId="7" borderId="3" xfId="0" applyNumberFormat="1" applyFont="1" applyFill="1" applyBorder="1" applyAlignment="1">
      <alignment horizontal="center" vertical="center" wrapText="1"/>
    </xf>
    <xf numFmtId="0" fontId="7" fillId="3" borderId="0" xfId="0" applyFont="1" applyFill="1" applyAlignment="1" applyProtection="1">
      <alignment vertical="center"/>
      <protection locked="0"/>
    </xf>
    <xf numFmtId="0" fontId="4" fillId="3" borderId="3" xfId="0" applyFont="1" applyFill="1" applyBorder="1" applyAlignment="1" applyProtection="1">
      <alignment vertical="center" wrapText="1"/>
      <protection locked="0"/>
    </xf>
    <xf numFmtId="0" fontId="7" fillId="4" borderId="0" xfId="0" applyFont="1" applyFill="1" applyAlignment="1" applyProtection="1">
      <alignment vertical="center"/>
      <protection locked="0"/>
    </xf>
    <xf numFmtId="44" fontId="6" fillId="4" borderId="3" xfId="1" applyFont="1" applyFill="1" applyBorder="1" applyAlignment="1" applyProtection="1">
      <alignment horizontal="center" vertical="center"/>
      <protection locked="0"/>
    </xf>
    <xf numFmtId="0" fontId="6" fillId="2" borderId="3" xfId="0" applyFont="1" applyFill="1" applyBorder="1" applyAlignment="1" applyProtection="1">
      <alignment horizontal="left" vertical="center" wrapText="1"/>
      <protection locked="0"/>
    </xf>
    <xf numFmtId="2" fontId="6" fillId="0" borderId="3" xfId="0" applyNumberFormat="1" applyFont="1" applyBorder="1" applyAlignment="1" applyProtection="1">
      <alignment horizontal="center" vertical="center" wrapText="1"/>
      <protection locked="0"/>
    </xf>
    <xf numFmtId="0" fontId="7" fillId="0" borderId="3" xfId="0" applyFont="1" applyBorder="1" applyAlignment="1">
      <alignment vertical="top" wrapText="1"/>
    </xf>
    <xf numFmtId="0" fontId="7" fillId="0" borderId="3" xfId="0" applyFont="1" applyBorder="1" applyAlignment="1">
      <alignment vertical="justify" wrapText="1"/>
    </xf>
    <xf numFmtId="0" fontId="0" fillId="0" borderId="3" xfId="0" applyBorder="1" applyAlignment="1">
      <alignment horizontal="center" vertical="center"/>
    </xf>
    <xf numFmtId="0" fontId="7" fillId="2" borderId="3" xfId="2" applyFont="1" applyFill="1" applyBorder="1" applyAlignment="1" applyProtection="1">
      <alignment vertical="center" wrapText="1"/>
      <protection locked="0"/>
    </xf>
    <xf numFmtId="44" fontId="7" fillId="3" borderId="3" xfId="1" applyFont="1" applyFill="1" applyBorder="1"/>
    <xf numFmtId="44" fontId="31" fillId="0" borderId="3" xfId="1" applyFont="1" applyFill="1" applyBorder="1" applyAlignment="1" applyProtection="1">
      <alignment horizontal="center" vertical="center" wrapText="1"/>
      <protection locked="0"/>
    </xf>
    <xf numFmtId="44" fontId="31" fillId="9" borderId="3" xfId="1" applyFont="1" applyFill="1" applyBorder="1" applyAlignment="1" applyProtection="1">
      <alignment horizontal="center" vertical="center" wrapText="1"/>
      <protection locked="0"/>
    </xf>
    <xf numFmtId="2" fontId="6" fillId="0" borderId="3" xfId="0" applyNumberFormat="1" applyFont="1" applyBorder="1" applyAlignment="1">
      <alignment horizontal="center" vertical="center" wrapText="1"/>
    </xf>
    <xf numFmtId="0" fontId="4" fillId="2" borderId="3" xfId="0" applyFont="1" applyFill="1" applyBorder="1" applyAlignment="1" applyProtection="1">
      <alignment vertical="center" wrapText="1"/>
      <protection locked="0"/>
    </xf>
    <xf numFmtId="0" fontId="8" fillId="2" borderId="0" xfId="0" applyFont="1" applyFill="1" applyAlignment="1">
      <alignment horizontal="center" vertical="center" wrapText="1"/>
    </xf>
    <xf numFmtId="0" fontId="7" fillId="2" borderId="3" xfId="0" applyFont="1" applyFill="1" applyBorder="1" applyAlignment="1" applyProtection="1">
      <alignment horizontal="center" vertical="center" textRotation="90" wrapText="1"/>
      <protection locked="0"/>
    </xf>
    <xf numFmtId="0" fontId="6" fillId="2" borderId="0" xfId="0" applyFont="1" applyFill="1" applyAlignment="1" applyProtection="1">
      <alignment horizontal="center" vertical="center" wrapText="1"/>
      <protection locked="0"/>
    </xf>
    <xf numFmtId="44" fontId="26" fillId="2" borderId="3" xfId="1" applyFont="1" applyFill="1" applyBorder="1" applyAlignment="1" applyProtection="1">
      <alignment horizontal="center" vertical="center" wrapText="1"/>
      <protection locked="0"/>
    </xf>
    <xf numFmtId="0" fontId="3" fillId="3" borderId="0" xfId="0" applyFont="1" applyFill="1" applyAlignment="1" applyProtection="1">
      <alignment vertical="center"/>
      <protection locked="0"/>
    </xf>
    <xf numFmtId="0" fontId="3" fillId="3" borderId="4" xfId="0" applyFont="1" applyFill="1" applyBorder="1" applyAlignment="1" applyProtection="1">
      <alignment vertical="center"/>
      <protection locked="0"/>
    </xf>
    <xf numFmtId="44" fontId="5" fillId="3" borderId="3" xfId="1" applyFont="1" applyFill="1" applyBorder="1" applyAlignment="1" applyProtection="1">
      <alignment horizontal="center" vertical="center"/>
      <protection locked="0"/>
    </xf>
    <xf numFmtId="44" fontId="4" fillId="3" borderId="3" xfId="1" applyFont="1" applyFill="1" applyBorder="1" applyAlignment="1" applyProtection="1">
      <alignment horizontal="center" vertical="center"/>
      <protection locked="0"/>
    </xf>
    <xf numFmtId="0" fontId="3" fillId="3" borderId="3" xfId="0" applyFont="1" applyFill="1" applyBorder="1" applyAlignment="1" applyProtection="1">
      <alignment horizontal="left" vertical="center"/>
      <protection locked="0"/>
    </xf>
    <xf numFmtId="0" fontId="3" fillId="2" borderId="0" xfId="0" applyFont="1" applyFill="1" applyAlignment="1">
      <alignment horizontal="center" vertical="center"/>
    </xf>
    <xf numFmtId="0" fontId="3" fillId="2" borderId="3" xfId="0" applyFont="1" applyFill="1" applyBorder="1" applyAlignment="1">
      <alignment horizontal="center" vertical="center"/>
    </xf>
    <xf numFmtId="44" fontId="5" fillId="2" borderId="0" xfId="1" applyFont="1" applyFill="1" applyBorder="1" applyAlignment="1">
      <alignment horizontal="center" vertical="center"/>
    </xf>
    <xf numFmtId="44" fontId="4" fillId="2" borderId="0" xfId="1" applyFont="1" applyFill="1" applyBorder="1" applyAlignment="1">
      <alignment horizontal="center" vertical="center"/>
    </xf>
    <xf numFmtId="0" fontId="3" fillId="2" borderId="13" xfId="0" applyFont="1" applyFill="1" applyBorder="1" applyAlignment="1">
      <alignment vertical="center"/>
    </xf>
    <xf numFmtId="0" fontId="3" fillId="2" borderId="3" xfId="0" applyFont="1" applyFill="1" applyBorder="1" applyAlignment="1">
      <alignment vertical="center"/>
    </xf>
    <xf numFmtId="0" fontId="32" fillId="0" borderId="0" xfId="0" applyFont="1" applyAlignment="1">
      <alignment horizontal="center" vertical="center"/>
    </xf>
    <xf numFmtId="1" fontId="0" fillId="0" borderId="0" xfId="0" applyNumberFormat="1" applyAlignment="1">
      <alignment horizontal="center" vertical="center"/>
    </xf>
    <xf numFmtId="44" fontId="0" fillId="0" borderId="0" xfId="0" applyNumberFormat="1"/>
    <xf numFmtId="44" fontId="0" fillId="0" borderId="3" xfId="0" applyNumberFormat="1" applyBorder="1" applyAlignment="1">
      <alignment horizontal="center" vertical="center"/>
    </xf>
    <xf numFmtId="44" fontId="2" fillId="2" borderId="3" xfId="0" applyNumberFormat="1" applyFont="1" applyFill="1" applyBorder="1" applyAlignment="1">
      <alignment horizontal="center" vertical="center"/>
    </xf>
    <xf numFmtId="44" fontId="0" fillId="2" borderId="3" xfId="0" applyNumberFormat="1" applyFill="1" applyBorder="1" applyAlignment="1">
      <alignment horizontal="center" vertical="center"/>
    </xf>
    <xf numFmtId="0" fontId="0" fillId="2" borderId="3" xfId="0" applyFill="1" applyBorder="1" applyAlignment="1">
      <alignment horizontal="center" vertical="center"/>
    </xf>
    <xf numFmtId="44" fontId="19" fillId="10" borderId="3" xfId="1" applyFont="1" applyFill="1" applyBorder="1" applyAlignment="1">
      <alignment horizontal="center" vertical="center"/>
    </xf>
    <xf numFmtId="44" fontId="7" fillId="0" borderId="3" xfId="1" applyFont="1" applyFill="1" applyBorder="1" applyAlignment="1">
      <alignment horizontal="center" vertical="center" wrapText="1"/>
    </xf>
    <xf numFmtId="0" fontId="7"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3" fillId="3" borderId="3"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44" fontId="6" fillId="0" borderId="3" xfId="1" applyFont="1" applyBorder="1" applyAlignment="1" applyProtection="1">
      <alignment horizontal="center" vertical="center" wrapText="1"/>
      <protection locked="0"/>
    </xf>
    <xf numFmtId="0" fontId="7" fillId="0" borderId="3" xfId="0" applyFont="1" applyBorder="1" applyAlignment="1">
      <alignment horizontal="center" vertical="center"/>
    </xf>
    <xf numFmtId="0" fontId="3" fillId="3" borderId="4" xfId="0"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protection locked="0"/>
    </xf>
    <xf numFmtId="0" fontId="3" fillId="3" borderId="2" xfId="0" applyFont="1" applyFill="1" applyBorder="1" applyAlignment="1" applyProtection="1">
      <alignment horizontal="center" vertical="center"/>
      <protection locked="0"/>
    </xf>
    <xf numFmtId="0" fontId="6" fillId="2" borderId="3" xfId="0" applyFont="1" applyFill="1" applyBorder="1" applyAlignment="1" applyProtection="1">
      <alignment horizontal="center" vertical="center" wrapText="1"/>
      <protection locked="0"/>
    </xf>
    <xf numFmtId="1" fontId="0" fillId="0" borderId="3" xfId="0" applyNumberFormat="1" applyBorder="1" applyAlignment="1">
      <alignment horizontal="center" vertical="center"/>
    </xf>
    <xf numFmtId="0" fontId="3" fillId="3" borderId="3" xfId="0" applyFont="1" applyFill="1" applyBorder="1" applyAlignment="1" applyProtection="1">
      <alignment horizontal="center" vertical="center"/>
      <protection locked="0"/>
    </xf>
    <xf numFmtId="0" fontId="6" fillId="2"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3" borderId="3" xfId="0" applyFont="1" applyFill="1" applyBorder="1" applyAlignment="1" applyProtection="1">
      <alignment horizontal="center" vertical="center" wrapText="1"/>
      <protection locked="0"/>
    </xf>
    <xf numFmtId="0" fontId="7" fillId="2" borderId="3" xfId="2" applyFont="1"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7" fillId="2" borderId="4" xfId="2" applyFont="1" applyFill="1" applyBorder="1" applyAlignment="1" applyProtection="1">
      <alignment horizontal="center" vertical="center" wrapText="1"/>
      <protection locked="0"/>
    </xf>
    <xf numFmtId="0" fontId="7" fillId="2" borderId="1" xfId="2" applyFont="1" applyFill="1" applyBorder="1" applyAlignment="1" applyProtection="1">
      <alignment horizontal="center" vertical="center" wrapText="1"/>
      <protection locked="0"/>
    </xf>
    <xf numFmtId="0" fontId="7" fillId="2" borderId="2" xfId="2"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3" fillId="2" borderId="1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44" fontId="3" fillId="0" borderId="3" xfId="0" applyNumberFormat="1" applyFont="1" applyBorder="1" applyAlignment="1" applyProtection="1">
      <alignment horizontal="center" vertical="center"/>
      <protection locked="0"/>
    </xf>
    <xf numFmtId="0" fontId="7" fillId="2" borderId="4"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44" fontId="8" fillId="4" borderId="5" xfId="1" applyFont="1" applyFill="1" applyBorder="1" applyAlignment="1">
      <alignment horizontal="center" vertical="center"/>
    </xf>
    <xf numFmtId="44" fontId="8" fillId="4" borderId="7" xfId="1" applyFont="1" applyFill="1" applyBorder="1" applyAlignment="1">
      <alignment horizontal="center" vertical="center"/>
    </xf>
    <xf numFmtId="44" fontId="8" fillId="4" borderId="9" xfId="1" applyFont="1" applyFill="1" applyBorder="1" applyAlignment="1">
      <alignment horizontal="center" vertical="center"/>
    </xf>
    <xf numFmtId="2" fontId="27" fillId="0" borderId="6" xfId="0" applyNumberFormat="1" applyFont="1" applyBorder="1" applyAlignment="1">
      <alignment horizontal="center" vertical="center" wrapText="1"/>
    </xf>
    <xf numFmtId="2" fontId="27" fillId="0" borderId="8" xfId="0" applyNumberFormat="1" applyFont="1" applyBorder="1" applyAlignment="1">
      <alignment horizontal="center" vertical="center" wrapText="1"/>
    </xf>
    <xf numFmtId="2" fontId="27" fillId="0" borderId="10" xfId="0" applyNumberFormat="1" applyFont="1" applyBorder="1" applyAlignment="1">
      <alignment horizontal="center" vertical="center" wrapText="1"/>
    </xf>
    <xf numFmtId="0" fontId="3" fillId="2" borderId="4"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164" fontId="29" fillId="0" borderId="3" xfId="1" applyNumberFormat="1" applyFont="1" applyBorder="1" applyAlignment="1">
      <alignment horizontal="center" vertical="center"/>
    </xf>
    <xf numFmtId="44" fontId="29" fillId="0" borderId="3" xfId="1" applyFont="1" applyBorder="1" applyAlignment="1">
      <alignment horizontal="center" vertical="center"/>
    </xf>
    <xf numFmtId="0" fontId="29" fillId="0" borderId="3" xfId="1" applyNumberFormat="1" applyFont="1" applyBorder="1" applyAlignment="1">
      <alignment horizontal="center" vertical="center"/>
    </xf>
    <xf numFmtId="44" fontId="7" fillId="0" borderId="3" xfId="1" applyFont="1" applyBorder="1" applyAlignment="1">
      <alignment horizontal="center" vertical="center" wrapText="1"/>
    </xf>
    <xf numFmtId="8" fontId="0" fillId="0" borderId="3" xfId="0" applyNumberFormat="1" applyBorder="1" applyAlignment="1">
      <alignment horizontal="center" vertical="center"/>
    </xf>
    <xf numFmtId="0" fontId="9" fillId="2" borderId="4"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9" fillId="2" borderId="2" xfId="0" applyFont="1" applyFill="1" applyBorder="1" applyAlignment="1" applyProtection="1">
      <alignment horizontal="center" vertical="center" wrapText="1"/>
      <protection locked="0"/>
    </xf>
    <xf numFmtId="0" fontId="3" fillId="3" borderId="4"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5" xfId="0" applyFont="1" applyBorder="1" applyAlignment="1">
      <alignment horizontal="center" vertical="center"/>
    </xf>
    <xf numFmtId="0" fontId="16" fillId="0" borderId="7" xfId="0" applyFont="1" applyBorder="1" applyAlignment="1">
      <alignment horizontal="center" vertical="center"/>
    </xf>
    <xf numFmtId="0" fontId="16" fillId="0" borderId="9" xfId="0" applyFont="1" applyBorder="1" applyAlignment="1">
      <alignment horizontal="center" vertical="center"/>
    </xf>
    <xf numFmtId="0" fontId="7" fillId="0" borderId="5" xfId="0" applyFont="1" applyBorder="1" applyAlignment="1">
      <alignment horizontal="center" vertical="center"/>
    </xf>
    <xf numFmtId="0" fontId="7" fillId="0" borderId="9" xfId="0" applyFont="1" applyBorder="1" applyAlignment="1">
      <alignment horizontal="center" vertical="center"/>
    </xf>
    <xf numFmtId="0" fontId="4" fillId="2" borderId="4" xfId="0" applyFont="1" applyFill="1" applyBorder="1" applyAlignment="1">
      <alignment horizontal="center" vertical="justify" wrapText="1"/>
    </xf>
    <xf numFmtId="0" fontId="4" fillId="2" borderId="1" xfId="0" applyFont="1" applyFill="1" applyBorder="1" applyAlignment="1">
      <alignment horizontal="center" vertical="justify" wrapText="1"/>
    </xf>
    <xf numFmtId="0" fontId="4" fillId="2" borderId="2" xfId="0" applyFont="1" applyFill="1" applyBorder="1" applyAlignment="1">
      <alignment horizontal="center" vertical="justify" wrapText="1"/>
    </xf>
    <xf numFmtId="0" fontId="6" fillId="2" borderId="4" xfId="0" applyFont="1" applyFill="1" applyBorder="1" applyAlignment="1">
      <alignment horizontal="center" vertical="justify" wrapText="1"/>
    </xf>
    <xf numFmtId="0" fontId="6" fillId="2" borderId="1" xfId="0" applyFont="1" applyFill="1" applyBorder="1" applyAlignment="1">
      <alignment horizontal="center" vertical="justify" wrapText="1"/>
    </xf>
    <xf numFmtId="0" fontId="6" fillId="2" borderId="2" xfId="0" applyFont="1" applyFill="1" applyBorder="1" applyAlignment="1">
      <alignment horizontal="center" vertical="justify" wrapText="1"/>
    </xf>
    <xf numFmtId="44" fontId="6" fillId="0" borderId="3" xfId="1" applyFont="1" applyBorder="1" applyAlignment="1">
      <alignment horizontal="center" vertical="center"/>
    </xf>
    <xf numFmtId="44" fontId="30" fillId="0" borderId="3" xfId="1" applyFont="1" applyFill="1" applyBorder="1" applyAlignment="1">
      <alignment horizontal="center" vertical="center"/>
    </xf>
    <xf numFmtId="44" fontId="7" fillId="0" borderId="3" xfId="1" applyFont="1" applyBorder="1" applyAlignment="1">
      <alignment horizontal="center" vertical="center"/>
    </xf>
    <xf numFmtId="44" fontId="6" fillId="0" borderId="3" xfId="1" applyFont="1" applyBorder="1" applyAlignment="1" applyProtection="1">
      <alignment horizontal="center" vertical="center"/>
      <protection locked="0"/>
    </xf>
    <xf numFmtId="164" fontId="29" fillId="0" borderId="3" xfId="1" applyNumberFormat="1" applyFont="1" applyBorder="1" applyAlignment="1">
      <alignment horizontal="center" vertical="center" wrapText="1"/>
    </xf>
    <xf numFmtId="44" fontId="0" fillId="0" borderId="3" xfId="0" applyNumberFormat="1" applyBorder="1" applyAlignment="1">
      <alignment horizontal="center" vertical="center"/>
    </xf>
    <xf numFmtId="1" fontId="0" fillId="0" borderId="5" xfId="0" applyNumberFormat="1" applyBorder="1" applyAlignment="1">
      <alignment horizontal="center" vertical="center"/>
    </xf>
    <xf numFmtId="1" fontId="0" fillId="0" borderId="7" xfId="0" applyNumberFormat="1" applyBorder="1" applyAlignment="1">
      <alignment horizontal="center" vertical="center"/>
    </xf>
    <xf numFmtId="1" fontId="0" fillId="0" borderId="9" xfId="0" applyNumberFormat="1" applyBorder="1" applyAlignment="1">
      <alignment horizontal="center" vertical="center"/>
    </xf>
    <xf numFmtId="0" fontId="36" fillId="6" borderId="3" xfId="7" applyFont="1" applyFill="1" applyBorder="1" applyAlignment="1">
      <alignment horizontal="center" vertical="center" wrapText="1"/>
    </xf>
    <xf numFmtId="0" fontId="36" fillId="4" borderId="0" xfId="7" applyFont="1" applyFill="1" applyAlignment="1">
      <alignment horizontal="center" vertical="center" wrapText="1"/>
    </xf>
    <xf numFmtId="0" fontId="37" fillId="4" borderId="11" xfId="7" applyFont="1" applyFill="1" applyBorder="1" applyAlignment="1">
      <alignment horizontal="center" vertical="center" wrapText="1"/>
    </xf>
    <xf numFmtId="0" fontId="36" fillId="4" borderId="0" xfId="7" applyFont="1" applyFill="1" applyAlignment="1">
      <alignment vertical="center" wrapText="1"/>
    </xf>
    <xf numFmtId="0" fontId="0" fillId="3" borderId="3" xfId="0" applyFill="1" applyBorder="1" applyAlignment="1">
      <alignment horizontal="center" vertical="center"/>
    </xf>
    <xf numFmtId="44" fontId="0" fillId="3" borderId="3" xfId="0" applyNumberFormat="1" applyFill="1" applyBorder="1" applyAlignment="1">
      <alignment horizontal="center" vertical="center"/>
    </xf>
    <xf numFmtId="8" fontId="0" fillId="4" borderId="0" xfId="0" applyNumberFormat="1" applyFill="1" applyAlignment="1">
      <alignment horizontal="center" vertical="center"/>
    </xf>
    <xf numFmtId="0" fontId="37" fillId="0" borderId="15" xfId="7" applyFont="1" applyBorder="1" applyAlignment="1">
      <alignment horizontal="center"/>
    </xf>
    <xf numFmtId="0" fontId="37" fillId="0" borderId="0" xfId="7" applyFont="1" applyBorder="1" applyAlignment="1">
      <alignment horizontal="center"/>
    </xf>
    <xf numFmtId="0" fontId="36" fillId="0" borderId="0" xfId="7" applyFont="1" applyBorder="1" applyAlignment="1">
      <alignment horizontal="center"/>
    </xf>
    <xf numFmtId="0" fontId="33" fillId="0" borderId="12" xfId="0" applyFont="1" applyBorder="1" applyAlignment="1">
      <alignment horizontal="center" vertical="center"/>
    </xf>
    <xf numFmtId="0" fontId="33" fillId="0" borderId="0" xfId="0" applyFont="1" applyBorder="1" applyAlignment="1">
      <alignment horizontal="center" vertical="center"/>
    </xf>
    <xf numFmtId="0" fontId="33" fillId="0" borderId="16" xfId="0" applyFont="1" applyBorder="1" applyAlignment="1">
      <alignment horizontal="center" vertical="center"/>
    </xf>
    <xf numFmtId="44" fontId="6" fillId="0" borderId="3" xfId="1" applyFont="1" applyFill="1" applyBorder="1" applyAlignment="1">
      <alignment horizontal="center" vertical="center" wrapText="1"/>
    </xf>
    <xf numFmtId="0" fontId="0" fillId="0" borderId="0" xfId="0" applyAlignment="1">
      <alignment horizontal="center" vertical="center" wrapText="1"/>
    </xf>
    <xf numFmtId="0" fontId="36" fillId="6" borderId="4" xfId="7" applyFont="1" applyFill="1" applyBorder="1" applyAlignment="1">
      <alignment horizontal="center" vertical="center" wrapText="1"/>
    </xf>
    <xf numFmtId="0" fontId="37" fillId="0" borderId="12" xfId="7" applyFont="1" applyBorder="1" applyAlignment="1">
      <alignment horizontal="center"/>
    </xf>
    <xf numFmtId="0" fontId="36" fillId="6" borderId="12" xfId="7" applyFont="1" applyFill="1" applyBorder="1" applyAlignment="1">
      <alignment horizontal="center" wrapText="1"/>
    </xf>
    <xf numFmtId="0" fontId="36" fillId="6" borderId="0" xfId="7" applyFont="1" applyFill="1" applyBorder="1" applyAlignment="1">
      <alignment horizontal="center" wrapText="1"/>
    </xf>
    <xf numFmtId="0" fontId="5" fillId="6" borderId="3" xfId="0" applyFont="1" applyFill="1" applyBorder="1" applyAlignment="1">
      <alignment horizontal="center" vertical="center" wrapText="1"/>
    </xf>
    <xf numFmtId="0" fontId="36" fillId="4" borderId="0" xfId="7" applyFont="1" applyFill="1" applyBorder="1" applyAlignment="1">
      <alignment vertical="center" wrapText="1"/>
    </xf>
    <xf numFmtId="44" fontId="18" fillId="5" borderId="3" xfId="1"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9" xfId="0" applyFont="1" applyFill="1" applyBorder="1" applyAlignment="1">
      <alignment vertical="center" wrapText="1"/>
    </xf>
    <xf numFmtId="0" fontId="5" fillId="6" borderId="3" xfId="0" applyFont="1" applyFill="1" applyBorder="1" applyAlignment="1">
      <alignment vertical="center" wrapText="1"/>
    </xf>
    <xf numFmtId="0" fontId="22" fillId="2" borderId="12" xfId="0" applyFont="1" applyFill="1" applyBorder="1" applyAlignment="1">
      <alignment horizontal="center" vertical="center" wrapText="1"/>
    </xf>
    <xf numFmtId="0" fontId="22" fillId="2" borderId="0" xfId="0" applyFont="1" applyFill="1" applyAlignment="1">
      <alignment horizontal="center" vertical="center" wrapText="1"/>
    </xf>
    <xf numFmtId="0" fontId="20" fillId="4" borderId="3" xfId="0" applyFont="1" applyFill="1" applyBorder="1" applyAlignment="1">
      <alignment horizontal="left" vertical="center"/>
    </xf>
  </cellXfs>
  <cellStyles count="9">
    <cellStyle name="Hipervínculo" xfId="5" builtinId="8"/>
    <cellStyle name="Moneda" xfId="1" builtinId="4"/>
    <cellStyle name="Moneda 2" xfId="6" xr:uid="{1D8CCE14-20A5-4022-A5E9-CD1DAF1A6A90}"/>
    <cellStyle name="Normal" xfId="0" builtinId="0"/>
    <cellStyle name="Normal 2" xfId="4" xr:uid="{01C557FF-2E86-4728-96DA-036AF29408C1}"/>
    <cellStyle name="Normal 3 11" xfId="7" xr:uid="{6C9C36FE-3304-446E-9C0A-7671793E0503}"/>
    <cellStyle name="Normal 6" xfId="3" xr:uid="{C89AC444-C7F9-4C74-AAC6-8EAF26267D54}"/>
    <cellStyle name="Normal 65" xfId="2" xr:uid="{B6E65451-A723-4982-AC37-6C2F4FA6CC70}"/>
    <cellStyle name="Percent" xfId="8" xr:uid="{27F7CA4C-27DD-4CD7-91BD-1EA64D91DCF1}"/>
  </cellStyles>
  <dxfs count="2">
    <dxf>
      <font>
        <color rgb="FF9C0006"/>
      </font>
      <fill>
        <patternFill>
          <bgColor rgb="FFFFC7CE"/>
        </patternFill>
      </fill>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0</xdr:col>
      <xdr:colOff>0</xdr:colOff>
      <xdr:row>101</xdr:row>
      <xdr:rowOff>0</xdr:rowOff>
    </xdr:from>
    <xdr:ext cx="76200" cy="1882933"/>
    <xdr:pic>
      <xdr:nvPicPr>
        <xdr:cNvPr id="2" name="Picture 8993">
          <a:extLst>
            <a:ext uri="{FF2B5EF4-FFF2-40B4-BE49-F238E27FC236}">
              <a16:creationId xmlns:a16="http://schemas.microsoft.com/office/drawing/2014/main" id="{6CD8302E-B8E2-4AE1-BC8E-A3423AB7E8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18829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1882933"/>
    <xdr:pic>
      <xdr:nvPicPr>
        <xdr:cNvPr id="3" name="Picture 8993">
          <a:extLst>
            <a:ext uri="{FF2B5EF4-FFF2-40B4-BE49-F238E27FC236}">
              <a16:creationId xmlns:a16="http://schemas.microsoft.com/office/drawing/2014/main" id="{7A2C6709-1EA0-4A98-BC71-76AAF4A130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18829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1882933"/>
    <xdr:pic>
      <xdr:nvPicPr>
        <xdr:cNvPr id="4" name="Picture 8993">
          <a:extLst>
            <a:ext uri="{FF2B5EF4-FFF2-40B4-BE49-F238E27FC236}">
              <a16:creationId xmlns:a16="http://schemas.microsoft.com/office/drawing/2014/main" id="{1FD741F8-3FE8-4826-80AD-4B655D73CC4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18829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5" name="Picture 8993">
          <a:extLst>
            <a:ext uri="{FF2B5EF4-FFF2-40B4-BE49-F238E27FC236}">
              <a16:creationId xmlns:a16="http://schemas.microsoft.com/office/drawing/2014/main" id="{FC714CFC-9D9A-4104-9BFA-DBF4B9D830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6" name="Picture 8993">
          <a:extLst>
            <a:ext uri="{FF2B5EF4-FFF2-40B4-BE49-F238E27FC236}">
              <a16:creationId xmlns:a16="http://schemas.microsoft.com/office/drawing/2014/main" id="{5CE29434-1A86-4104-80E7-9FAB3F46B9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7" name="Picture 8993">
          <a:extLst>
            <a:ext uri="{FF2B5EF4-FFF2-40B4-BE49-F238E27FC236}">
              <a16:creationId xmlns:a16="http://schemas.microsoft.com/office/drawing/2014/main" id="{5634C6E6-C300-4863-A11E-A8D2096032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8" name="Picture 8993">
          <a:extLst>
            <a:ext uri="{FF2B5EF4-FFF2-40B4-BE49-F238E27FC236}">
              <a16:creationId xmlns:a16="http://schemas.microsoft.com/office/drawing/2014/main" id="{7F4F97EB-CA28-4C7E-ADE0-17167E44CF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9" name="Picture 8993">
          <a:extLst>
            <a:ext uri="{FF2B5EF4-FFF2-40B4-BE49-F238E27FC236}">
              <a16:creationId xmlns:a16="http://schemas.microsoft.com/office/drawing/2014/main" id="{15DC7330-69FE-46B1-B70C-942A54BBAB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0" name="Picture 8993">
          <a:extLst>
            <a:ext uri="{FF2B5EF4-FFF2-40B4-BE49-F238E27FC236}">
              <a16:creationId xmlns:a16="http://schemas.microsoft.com/office/drawing/2014/main" id="{6D5779EC-81B8-4D54-A452-628296CB31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1" name="Picture 8993">
          <a:extLst>
            <a:ext uri="{FF2B5EF4-FFF2-40B4-BE49-F238E27FC236}">
              <a16:creationId xmlns:a16="http://schemas.microsoft.com/office/drawing/2014/main" id="{B28B86E0-CE99-413F-B00D-A01ED444F7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2" name="Picture 8993">
          <a:extLst>
            <a:ext uri="{FF2B5EF4-FFF2-40B4-BE49-F238E27FC236}">
              <a16:creationId xmlns:a16="http://schemas.microsoft.com/office/drawing/2014/main" id="{C0CF3B99-6482-492B-AB08-80189F939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3" name="Picture 8993">
          <a:extLst>
            <a:ext uri="{FF2B5EF4-FFF2-40B4-BE49-F238E27FC236}">
              <a16:creationId xmlns:a16="http://schemas.microsoft.com/office/drawing/2014/main" id="{452CC3D8-C6A5-427F-A4C4-5FC8C4B287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4" name="Picture 8993">
          <a:extLst>
            <a:ext uri="{FF2B5EF4-FFF2-40B4-BE49-F238E27FC236}">
              <a16:creationId xmlns:a16="http://schemas.microsoft.com/office/drawing/2014/main" id="{068EA49A-9D33-4DF9-8DE6-BFA205D736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5" name="Picture 8993">
          <a:extLst>
            <a:ext uri="{FF2B5EF4-FFF2-40B4-BE49-F238E27FC236}">
              <a16:creationId xmlns:a16="http://schemas.microsoft.com/office/drawing/2014/main" id="{C0B85BB1-AD63-4718-9AA6-B8F190D2DB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6" name="Picture 8993">
          <a:extLst>
            <a:ext uri="{FF2B5EF4-FFF2-40B4-BE49-F238E27FC236}">
              <a16:creationId xmlns:a16="http://schemas.microsoft.com/office/drawing/2014/main" id="{24B95098-5A8F-464F-A883-FFCB13C930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7" name="Picture 8993">
          <a:extLst>
            <a:ext uri="{FF2B5EF4-FFF2-40B4-BE49-F238E27FC236}">
              <a16:creationId xmlns:a16="http://schemas.microsoft.com/office/drawing/2014/main" id="{AA1294D9-6493-4EF4-B961-F2CDBF7882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8" name="Picture 8993">
          <a:extLst>
            <a:ext uri="{FF2B5EF4-FFF2-40B4-BE49-F238E27FC236}">
              <a16:creationId xmlns:a16="http://schemas.microsoft.com/office/drawing/2014/main" id="{3C502861-25A7-409C-8448-F5D552EE26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9" name="Picture 8993">
          <a:extLst>
            <a:ext uri="{FF2B5EF4-FFF2-40B4-BE49-F238E27FC236}">
              <a16:creationId xmlns:a16="http://schemas.microsoft.com/office/drawing/2014/main" id="{A62F0D54-8D27-4083-BD7E-801DFEAB5C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0" name="Picture 8993">
          <a:extLst>
            <a:ext uri="{FF2B5EF4-FFF2-40B4-BE49-F238E27FC236}">
              <a16:creationId xmlns:a16="http://schemas.microsoft.com/office/drawing/2014/main" id="{DC67F69F-86BE-4A98-B604-642EAC9A5E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1" name="Picture 8993">
          <a:extLst>
            <a:ext uri="{FF2B5EF4-FFF2-40B4-BE49-F238E27FC236}">
              <a16:creationId xmlns:a16="http://schemas.microsoft.com/office/drawing/2014/main" id="{0DC17FA8-B89B-42EA-8D06-532D2414EB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2" name="Picture 8993">
          <a:extLst>
            <a:ext uri="{FF2B5EF4-FFF2-40B4-BE49-F238E27FC236}">
              <a16:creationId xmlns:a16="http://schemas.microsoft.com/office/drawing/2014/main" id="{400118EF-E3EE-4A4F-BFF0-19AC92BE25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3" name="Picture 8993">
          <a:extLst>
            <a:ext uri="{FF2B5EF4-FFF2-40B4-BE49-F238E27FC236}">
              <a16:creationId xmlns:a16="http://schemas.microsoft.com/office/drawing/2014/main" id="{56A36344-63C4-42A6-99F1-339F75CDB6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4" name="Picture 8993">
          <a:extLst>
            <a:ext uri="{FF2B5EF4-FFF2-40B4-BE49-F238E27FC236}">
              <a16:creationId xmlns:a16="http://schemas.microsoft.com/office/drawing/2014/main" id="{CD9F991B-05F2-4795-9D0B-64693E3167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5" name="Picture 8993">
          <a:extLst>
            <a:ext uri="{FF2B5EF4-FFF2-40B4-BE49-F238E27FC236}">
              <a16:creationId xmlns:a16="http://schemas.microsoft.com/office/drawing/2014/main" id="{3FE1BE7F-D237-4032-B243-ADC89AFDBE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6" name="Picture 8993">
          <a:extLst>
            <a:ext uri="{FF2B5EF4-FFF2-40B4-BE49-F238E27FC236}">
              <a16:creationId xmlns:a16="http://schemas.microsoft.com/office/drawing/2014/main" id="{241C2B84-F5F2-4AC4-BE4D-658FAE6060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24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28</xdr:row>
      <xdr:rowOff>0</xdr:rowOff>
    </xdr:from>
    <xdr:ext cx="90011" cy="780573"/>
    <xdr:pic>
      <xdr:nvPicPr>
        <xdr:cNvPr id="27" name="Picture 8993">
          <a:extLst>
            <a:ext uri="{FF2B5EF4-FFF2-40B4-BE49-F238E27FC236}">
              <a16:creationId xmlns:a16="http://schemas.microsoft.com/office/drawing/2014/main" id="{549F73F9-396E-46C3-817E-45399D0F7D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5334000"/>
          <a:ext cx="90011" cy="7805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780573"/>
    <xdr:pic>
      <xdr:nvPicPr>
        <xdr:cNvPr id="28" name="Picture 8993">
          <a:extLst>
            <a:ext uri="{FF2B5EF4-FFF2-40B4-BE49-F238E27FC236}">
              <a16:creationId xmlns:a16="http://schemas.microsoft.com/office/drawing/2014/main" id="{2A219620-BCA0-424C-AB90-23A7858DD5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8581" cy="7805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780573"/>
    <xdr:pic>
      <xdr:nvPicPr>
        <xdr:cNvPr id="29" name="Picture 8993">
          <a:extLst>
            <a:ext uri="{FF2B5EF4-FFF2-40B4-BE49-F238E27FC236}">
              <a16:creationId xmlns:a16="http://schemas.microsoft.com/office/drawing/2014/main" id="{2ED50451-81F3-49D9-AEFB-5FA1FBFF759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8581" cy="7805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780573"/>
    <xdr:pic>
      <xdr:nvPicPr>
        <xdr:cNvPr id="30" name="Picture 8993">
          <a:extLst>
            <a:ext uri="{FF2B5EF4-FFF2-40B4-BE49-F238E27FC236}">
              <a16:creationId xmlns:a16="http://schemas.microsoft.com/office/drawing/2014/main" id="{32FFF99A-E671-42C6-83BA-9983BBE9A2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8581" cy="7805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1" name="Picture 8993">
          <a:extLst>
            <a:ext uri="{FF2B5EF4-FFF2-40B4-BE49-F238E27FC236}">
              <a16:creationId xmlns:a16="http://schemas.microsoft.com/office/drawing/2014/main" id="{3612ED87-F5B4-4F59-BF5D-4D79F4C6D3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2" name="Picture 8993">
          <a:extLst>
            <a:ext uri="{FF2B5EF4-FFF2-40B4-BE49-F238E27FC236}">
              <a16:creationId xmlns:a16="http://schemas.microsoft.com/office/drawing/2014/main" id="{C5D12312-20C2-41BC-B86F-DEFB9FA941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3" name="Picture 8993">
          <a:extLst>
            <a:ext uri="{FF2B5EF4-FFF2-40B4-BE49-F238E27FC236}">
              <a16:creationId xmlns:a16="http://schemas.microsoft.com/office/drawing/2014/main" id="{07A882DF-EE8F-4548-9489-7733E4F5E70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4" name="Picture 8993">
          <a:extLst>
            <a:ext uri="{FF2B5EF4-FFF2-40B4-BE49-F238E27FC236}">
              <a16:creationId xmlns:a16="http://schemas.microsoft.com/office/drawing/2014/main" id="{BCFDEFB4-CA12-42FE-93A5-833F0DCA9F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5" name="Picture 8993">
          <a:extLst>
            <a:ext uri="{FF2B5EF4-FFF2-40B4-BE49-F238E27FC236}">
              <a16:creationId xmlns:a16="http://schemas.microsoft.com/office/drawing/2014/main" id="{98AD992B-22F7-4D12-8739-C8B3E4D630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6" name="Picture 8993">
          <a:extLst>
            <a:ext uri="{FF2B5EF4-FFF2-40B4-BE49-F238E27FC236}">
              <a16:creationId xmlns:a16="http://schemas.microsoft.com/office/drawing/2014/main" id="{0F348BEA-F330-4DD7-BC75-95B686CA19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7" name="Picture 8993">
          <a:extLst>
            <a:ext uri="{FF2B5EF4-FFF2-40B4-BE49-F238E27FC236}">
              <a16:creationId xmlns:a16="http://schemas.microsoft.com/office/drawing/2014/main" id="{DE4FCF74-FF1F-4235-9D32-7BD7D9D0F3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8" name="Picture 8993">
          <a:extLst>
            <a:ext uri="{FF2B5EF4-FFF2-40B4-BE49-F238E27FC236}">
              <a16:creationId xmlns:a16="http://schemas.microsoft.com/office/drawing/2014/main" id="{88243009-2F89-4FA7-A98C-8F82B70E43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9" name="Picture 8993">
          <a:extLst>
            <a:ext uri="{FF2B5EF4-FFF2-40B4-BE49-F238E27FC236}">
              <a16:creationId xmlns:a16="http://schemas.microsoft.com/office/drawing/2014/main" id="{3B3D0D21-80B4-40AB-B0CC-AE64BDA33B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533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39</xdr:row>
      <xdr:rowOff>149135</xdr:rowOff>
    </xdr:from>
    <xdr:ext cx="90011" cy="1067370"/>
    <xdr:pic>
      <xdr:nvPicPr>
        <xdr:cNvPr id="40" name="Picture 8993">
          <a:extLst>
            <a:ext uri="{FF2B5EF4-FFF2-40B4-BE49-F238E27FC236}">
              <a16:creationId xmlns:a16="http://schemas.microsoft.com/office/drawing/2014/main" id="{8A30F021-6B2F-4E95-8358-BB6CF3558D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7578635"/>
          <a:ext cx="90011" cy="1067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158</xdr:row>
      <xdr:rowOff>167640</xdr:rowOff>
    </xdr:from>
    <xdr:ext cx="78581" cy="119221"/>
    <xdr:pic>
      <xdr:nvPicPr>
        <xdr:cNvPr id="41" name="Picture 8993">
          <a:extLst>
            <a:ext uri="{FF2B5EF4-FFF2-40B4-BE49-F238E27FC236}">
              <a16:creationId xmlns:a16="http://schemas.microsoft.com/office/drawing/2014/main" id="{2A40CFFF-D504-4954-89C4-F148E037AC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266640"/>
          <a:ext cx="78581" cy="11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159</xdr:row>
      <xdr:rowOff>167640</xdr:rowOff>
    </xdr:from>
    <xdr:ext cx="78581" cy="271557"/>
    <xdr:pic>
      <xdr:nvPicPr>
        <xdr:cNvPr id="42" name="Picture 8993">
          <a:extLst>
            <a:ext uri="{FF2B5EF4-FFF2-40B4-BE49-F238E27FC236}">
              <a16:creationId xmlns:a16="http://schemas.microsoft.com/office/drawing/2014/main" id="{972EA5D4-3AA5-4BF7-8685-1591F8D90D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457140"/>
          <a:ext cx="78581" cy="2715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41</xdr:row>
      <xdr:rowOff>167640</xdr:rowOff>
    </xdr:from>
    <xdr:ext cx="78581" cy="271558"/>
    <xdr:pic>
      <xdr:nvPicPr>
        <xdr:cNvPr id="43" name="Picture 8993">
          <a:extLst>
            <a:ext uri="{FF2B5EF4-FFF2-40B4-BE49-F238E27FC236}">
              <a16:creationId xmlns:a16="http://schemas.microsoft.com/office/drawing/2014/main" id="{DF3402ED-5E41-4CEF-B0FC-E9B0EDEBE3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978140"/>
          <a:ext cx="78581" cy="2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124</xdr:row>
      <xdr:rowOff>167640</xdr:rowOff>
    </xdr:from>
    <xdr:ext cx="76200" cy="228600"/>
    <xdr:pic>
      <xdr:nvPicPr>
        <xdr:cNvPr id="44" name="Picture 8993">
          <a:extLst>
            <a:ext uri="{FF2B5EF4-FFF2-40B4-BE49-F238E27FC236}">
              <a16:creationId xmlns:a16="http://schemas.microsoft.com/office/drawing/2014/main" id="{B7568F88-8330-4E49-97D5-BC76B47A72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3789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130</xdr:row>
      <xdr:rowOff>167640</xdr:rowOff>
    </xdr:from>
    <xdr:ext cx="76200" cy="231870"/>
    <xdr:pic>
      <xdr:nvPicPr>
        <xdr:cNvPr id="45" name="Picture 8993">
          <a:extLst>
            <a:ext uri="{FF2B5EF4-FFF2-40B4-BE49-F238E27FC236}">
              <a16:creationId xmlns:a16="http://schemas.microsoft.com/office/drawing/2014/main" id="{DD517EAE-E037-43FB-9D1E-34DA7D42DF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93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129</xdr:row>
      <xdr:rowOff>167640</xdr:rowOff>
    </xdr:from>
    <xdr:ext cx="76200" cy="231870"/>
    <xdr:pic>
      <xdr:nvPicPr>
        <xdr:cNvPr id="46" name="Picture 8993">
          <a:extLst>
            <a:ext uri="{FF2B5EF4-FFF2-40B4-BE49-F238E27FC236}">
              <a16:creationId xmlns:a16="http://schemas.microsoft.com/office/drawing/2014/main" id="{4909B564-F135-4CF0-B415-730CD00244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742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130</xdr:row>
      <xdr:rowOff>167640</xdr:rowOff>
    </xdr:from>
    <xdr:ext cx="76200" cy="231870"/>
    <xdr:pic>
      <xdr:nvPicPr>
        <xdr:cNvPr id="47" name="Picture 8993">
          <a:extLst>
            <a:ext uri="{FF2B5EF4-FFF2-40B4-BE49-F238E27FC236}">
              <a16:creationId xmlns:a16="http://schemas.microsoft.com/office/drawing/2014/main" id="{F4F27995-B361-4C29-9376-E8F9DCEA0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93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157</xdr:row>
      <xdr:rowOff>167640</xdr:rowOff>
    </xdr:from>
    <xdr:ext cx="76200" cy="228600"/>
    <xdr:pic>
      <xdr:nvPicPr>
        <xdr:cNvPr id="48" name="Picture 8993">
          <a:extLst>
            <a:ext uri="{FF2B5EF4-FFF2-40B4-BE49-F238E27FC236}">
              <a16:creationId xmlns:a16="http://schemas.microsoft.com/office/drawing/2014/main" id="{87CA6CCF-32BF-4E94-BAA3-217FB577E3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076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158</xdr:row>
      <xdr:rowOff>167640</xdr:rowOff>
    </xdr:from>
    <xdr:ext cx="76200" cy="228600"/>
    <xdr:pic>
      <xdr:nvPicPr>
        <xdr:cNvPr id="49" name="Picture 8993">
          <a:extLst>
            <a:ext uri="{FF2B5EF4-FFF2-40B4-BE49-F238E27FC236}">
              <a16:creationId xmlns:a16="http://schemas.microsoft.com/office/drawing/2014/main" id="{EC6AEBBC-7100-4A29-96EB-FBAB5E8363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26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167640</xdr:rowOff>
    </xdr:from>
    <xdr:ext cx="76200" cy="228600"/>
    <xdr:pic>
      <xdr:nvPicPr>
        <xdr:cNvPr id="50" name="Picture 8993">
          <a:extLst>
            <a:ext uri="{FF2B5EF4-FFF2-40B4-BE49-F238E27FC236}">
              <a16:creationId xmlns:a16="http://schemas.microsoft.com/office/drawing/2014/main" id="{6AEAC249-6559-48BB-8934-21F2328DC3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40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39</xdr:row>
      <xdr:rowOff>0</xdr:rowOff>
    </xdr:from>
    <xdr:ext cx="76200" cy="231870"/>
    <xdr:pic>
      <xdr:nvPicPr>
        <xdr:cNvPr id="51" name="Picture 8993">
          <a:extLst>
            <a:ext uri="{FF2B5EF4-FFF2-40B4-BE49-F238E27FC236}">
              <a16:creationId xmlns:a16="http://schemas.microsoft.com/office/drawing/2014/main" id="{992DDDE4-DF80-42EC-8A88-A09F12F32A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429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39</xdr:row>
      <xdr:rowOff>0</xdr:rowOff>
    </xdr:from>
    <xdr:ext cx="76200" cy="228600"/>
    <xdr:pic>
      <xdr:nvPicPr>
        <xdr:cNvPr id="52" name="Picture 8993">
          <a:extLst>
            <a:ext uri="{FF2B5EF4-FFF2-40B4-BE49-F238E27FC236}">
              <a16:creationId xmlns:a16="http://schemas.microsoft.com/office/drawing/2014/main" id="{47FBE614-94E9-4B47-84B7-A2F12ADB34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42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40</xdr:row>
      <xdr:rowOff>149135</xdr:rowOff>
    </xdr:from>
    <xdr:ext cx="76200" cy="231870"/>
    <xdr:pic>
      <xdr:nvPicPr>
        <xdr:cNvPr id="53" name="Picture 8993">
          <a:extLst>
            <a:ext uri="{FF2B5EF4-FFF2-40B4-BE49-F238E27FC236}">
              <a16:creationId xmlns:a16="http://schemas.microsoft.com/office/drawing/2014/main" id="{208E109E-A7A4-4E02-B27C-55004950EEA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77691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141</xdr:row>
      <xdr:rowOff>149135</xdr:rowOff>
    </xdr:from>
    <xdr:ext cx="90011" cy="0"/>
    <xdr:pic>
      <xdr:nvPicPr>
        <xdr:cNvPr id="54" name="Picture 8993">
          <a:extLst>
            <a:ext uri="{FF2B5EF4-FFF2-40B4-BE49-F238E27FC236}">
              <a16:creationId xmlns:a16="http://schemas.microsoft.com/office/drawing/2014/main" id="{BBBD5EFD-E55E-4A91-B4D9-E1DF75694D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7009635"/>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136</xdr:row>
      <xdr:rowOff>167640</xdr:rowOff>
    </xdr:from>
    <xdr:ext cx="78581" cy="7620"/>
    <xdr:pic>
      <xdr:nvPicPr>
        <xdr:cNvPr id="55" name="Picture 8993">
          <a:extLst>
            <a:ext uri="{FF2B5EF4-FFF2-40B4-BE49-F238E27FC236}">
              <a16:creationId xmlns:a16="http://schemas.microsoft.com/office/drawing/2014/main" id="{33FD6D40-30CB-4496-B2B6-70C1DB0581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0756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137</xdr:row>
      <xdr:rowOff>167640</xdr:rowOff>
    </xdr:from>
    <xdr:ext cx="78581" cy="7620"/>
    <xdr:pic>
      <xdr:nvPicPr>
        <xdr:cNvPr id="56" name="Picture 8993">
          <a:extLst>
            <a:ext uri="{FF2B5EF4-FFF2-40B4-BE49-F238E27FC236}">
              <a16:creationId xmlns:a16="http://schemas.microsoft.com/office/drawing/2014/main" id="{D101E204-5EE9-498A-A904-667128084F5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2661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143</xdr:row>
      <xdr:rowOff>167640</xdr:rowOff>
    </xdr:from>
    <xdr:ext cx="78581" cy="7620"/>
    <xdr:pic>
      <xdr:nvPicPr>
        <xdr:cNvPr id="57" name="Picture 8993">
          <a:extLst>
            <a:ext uri="{FF2B5EF4-FFF2-40B4-BE49-F238E27FC236}">
              <a16:creationId xmlns:a16="http://schemas.microsoft.com/office/drawing/2014/main" id="{F555235E-ABB3-431C-AED2-20E8E3200EF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091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135</xdr:row>
      <xdr:rowOff>167640</xdr:rowOff>
    </xdr:from>
    <xdr:ext cx="76200" cy="228600"/>
    <xdr:pic>
      <xdr:nvPicPr>
        <xdr:cNvPr id="58" name="Picture 8993">
          <a:extLst>
            <a:ext uri="{FF2B5EF4-FFF2-40B4-BE49-F238E27FC236}">
              <a16:creationId xmlns:a16="http://schemas.microsoft.com/office/drawing/2014/main" id="{93D058EE-8FCE-4D29-ABD3-4FB8CCCCA2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588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136</xdr:row>
      <xdr:rowOff>167640</xdr:rowOff>
    </xdr:from>
    <xdr:ext cx="76200" cy="228600"/>
    <xdr:pic>
      <xdr:nvPicPr>
        <xdr:cNvPr id="59" name="Picture 8993">
          <a:extLst>
            <a:ext uri="{FF2B5EF4-FFF2-40B4-BE49-F238E27FC236}">
              <a16:creationId xmlns:a16="http://schemas.microsoft.com/office/drawing/2014/main" id="{BB050587-970B-44BA-A128-145D8AB9DC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07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139</xdr:row>
      <xdr:rowOff>167640</xdr:rowOff>
    </xdr:from>
    <xdr:ext cx="76200" cy="228600"/>
    <xdr:pic>
      <xdr:nvPicPr>
        <xdr:cNvPr id="60" name="Picture 8993">
          <a:extLst>
            <a:ext uri="{FF2B5EF4-FFF2-40B4-BE49-F238E27FC236}">
              <a16:creationId xmlns:a16="http://schemas.microsoft.com/office/drawing/2014/main" id="{40338147-DC84-44B0-9285-60E8BBAF5C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647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140</xdr:row>
      <xdr:rowOff>167640</xdr:rowOff>
    </xdr:from>
    <xdr:ext cx="76200" cy="231870"/>
    <xdr:pic>
      <xdr:nvPicPr>
        <xdr:cNvPr id="61" name="Picture 8993">
          <a:extLst>
            <a:ext uri="{FF2B5EF4-FFF2-40B4-BE49-F238E27FC236}">
              <a16:creationId xmlns:a16="http://schemas.microsoft.com/office/drawing/2014/main" id="{D403545D-2B14-4A38-8A26-31B8D732F8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83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140</xdr:row>
      <xdr:rowOff>167640</xdr:rowOff>
    </xdr:from>
    <xdr:ext cx="76200" cy="228600"/>
    <xdr:pic>
      <xdr:nvPicPr>
        <xdr:cNvPr id="62" name="Picture 8993">
          <a:extLst>
            <a:ext uri="{FF2B5EF4-FFF2-40B4-BE49-F238E27FC236}">
              <a16:creationId xmlns:a16="http://schemas.microsoft.com/office/drawing/2014/main" id="{BCBF9C36-0E0B-4A14-B437-F2C4611A4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83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142</xdr:row>
      <xdr:rowOff>149135</xdr:rowOff>
    </xdr:from>
    <xdr:ext cx="76200" cy="231870"/>
    <xdr:pic>
      <xdr:nvPicPr>
        <xdr:cNvPr id="63" name="Picture 8993">
          <a:extLst>
            <a:ext uri="{FF2B5EF4-FFF2-40B4-BE49-F238E27FC236}">
              <a16:creationId xmlns:a16="http://schemas.microsoft.com/office/drawing/2014/main" id="{71E8DE9F-3FC6-4007-B54F-1736C1DA2C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72001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144</xdr:row>
      <xdr:rowOff>0</xdr:rowOff>
    </xdr:from>
    <xdr:ext cx="90011" cy="0"/>
    <xdr:pic>
      <xdr:nvPicPr>
        <xdr:cNvPr id="64" name="Picture 8993">
          <a:extLst>
            <a:ext uri="{FF2B5EF4-FFF2-40B4-BE49-F238E27FC236}">
              <a16:creationId xmlns:a16="http://schemas.microsoft.com/office/drawing/2014/main" id="{6B4048A7-8CB8-4675-8388-02A9FD5D2C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7432000"/>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5" name="Picture 8993">
          <a:extLst>
            <a:ext uri="{FF2B5EF4-FFF2-40B4-BE49-F238E27FC236}">
              <a16:creationId xmlns:a16="http://schemas.microsoft.com/office/drawing/2014/main" id="{2DF79648-F2B9-42B8-9301-F5B9FA497B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6" name="Picture 8993">
          <a:extLst>
            <a:ext uri="{FF2B5EF4-FFF2-40B4-BE49-F238E27FC236}">
              <a16:creationId xmlns:a16="http://schemas.microsoft.com/office/drawing/2014/main" id="{077FD1BD-3F30-42C6-BB7C-2614D3EE15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7" name="Picture 8993">
          <a:extLst>
            <a:ext uri="{FF2B5EF4-FFF2-40B4-BE49-F238E27FC236}">
              <a16:creationId xmlns:a16="http://schemas.microsoft.com/office/drawing/2014/main" id="{B5D3E009-9731-4E87-98DE-2AEE531BEC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68" name="Picture 8993">
          <a:extLst>
            <a:ext uri="{FF2B5EF4-FFF2-40B4-BE49-F238E27FC236}">
              <a16:creationId xmlns:a16="http://schemas.microsoft.com/office/drawing/2014/main" id="{D2904FEE-ECB5-4549-A7DD-9AA26AC005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69" name="Picture 8993">
          <a:extLst>
            <a:ext uri="{FF2B5EF4-FFF2-40B4-BE49-F238E27FC236}">
              <a16:creationId xmlns:a16="http://schemas.microsoft.com/office/drawing/2014/main" id="{2C214360-F00D-4B61-BFE8-5B823791D3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0" name="Picture 8993">
          <a:extLst>
            <a:ext uri="{FF2B5EF4-FFF2-40B4-BE49-F238E27FC236}">
              <a16:creationId xmlns:a16="http://schemas.microsoft.com/office/drawing/2014/main" id="{F69DE2D2-CF9B-44F2-BBE0-D45BE9C7CED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1" name="Picture 8993">
          <a:extLst>
            <a:ext uri="{FF2B5EF4-FFF2-40B4-BE49-F238E27FC236}">
              <a16:creationId xmlns:a16="http://schemas.microsoft.com/office/drawing/2014/main" id="{E40C2D08-B4C6-49C3-989B-501708A20EF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2" name="Picture 8993">
          <a:extLst>
            <a:ext uri="{FF2B5EF4-FFF2-40B4-BE49-F238E27FC236}">
              <a16:creationId xmlns:a16="http://schemas.microsoft.com/office/drawing/2014/main" id="{BCE04BA3-EE60-49DE-A878-C42702B56F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3" name="Picture 8993">
          <a:extLst>
            <a:ext uri="{FF2B5EF4-FFF2-40B4-BE49-F238E27FC236}">
              <a16:creationId xmlns:a16="http://schemas.microsoft.com/office/drawing/2014/main" id="{24B0BD0D-47B0-4A67-9E7A-C8FDF32A60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4" name="Picture 8993">
          <a:extLst>
            <a:ext uri="{FF2B5EF4-FFF2-40B4-BE49-F238E27FC236}">
              <a16:creationId xmlns:a16="http://schemas.microsoft.com/office/drawing/2014/main" id="{A78F3A95-4139-4FBE-BE39-6D5A4E12D7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5" name="Picture 8993">
          <a:extLst>
            <a:ext uri="{FF2B5EF4-FFF2-40B4-BE49-F238E27FC236}">
              <a16:creationId xmlns:a16="http://schemas.microsoft.com/office/drawing/2014/main" id="{BA0EB28F-7966-4215-AA74-16919698D1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6" name="Picture 8993">
          <a:extLst>
            <a:ext uri="{FF2B5EF4-FFF2-40B4-BE49-F238E27FC236}">
              <a16:creationId xmlns:a16="http://schemas.microsoft.com/office/drawing/2014/main" id="{FF082CD2-54DC-4AB0-81F4-A2B61B48A7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432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77" name="Picture 8993">
          <a:extLst>
            <a:ext uri="{FF2B5EF4-FFF2-40B4-BE49-F238E27FC236}">
              <a16:creationId xmlns:a16="http://schemas.microsoft.com/office/drawing/2014/main" id="{BEFA67B0-BAD0-4C7F-BFA5-5FC03A61F3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239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154</xdr:row>
      <xdr:rowOff>0</xdr:rowOff>
    </xdr:from>
    <xdr:ext cx="76200" cy="228600"/>
    <xdr:pic>
      <xdr:nvPicPr>
        <xdr:cNvPr id="78" name="Picture 8993">
          <a:extLst>
            <a:ext uri="{FF2B5EF4-FFF2-40B4-BE49-F238E27FC236}">
              <a16:creationId xmlns:a16="http://schemas.microsoft.com/office/drawing/2014/main" id="{E08109D9-5053-4623-AEF6-B352E718B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9337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79" name="Picture 8993">
          <a:extLst>
            <a:ext uri="{FF2B5EF4-FFF2-40B4-BE49-F238E27FC236}">
              <a16:creationId xmlns:a16="http://schemas.microsoft.com/office/drawing/2014/main" id="{AFF6575C-8264-4416-9C88-45DF0307BF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239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80" name="Picture 8993">
          <a:extLst>
            <a:ext uri="{FF2B5EF4-FFF2-40B4-BE49-F238E27FC236}">
              <a16:creationId xmlns:a16="http://schemas.microsoft.com/office/drawing/2014/main" id="{08ED4CCA-EA36-4042-849C-B6802BEB032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239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1" name="Picture 8993">
          <a:extLst>
            <a:ext uri="{FF2B5EF4-FFF2-40B4-BE49-F238E27FC236}">
              <a16:creationId xmlns:a16="http://schemas.microsoft.com/office/drawing/2014/main" id="{CA75B531-55BC-4D10-99AC-9AA91A5E7B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2" name="Picture 8993">
          <a:extLst>
            <a:ext uri="{FF2B5EF4-FFF2-40B4-BE49-F238E27FC236}">
              <a16:creationId xmlns:a16="http://schemas.microsoft.com/office/drawing/2014/main" id="{F36F2818-FB49-4EE6-BAE3-9D0731C716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3" name="Picture 8993">
          <a:extLst>
            <a:ext uri="{FF2B5EF4-FFF2-40B4-BE49-F238E27FC236}">
              <a16:creationId xmlns:a16="http://schemas.microsoft.com/office/drawing/2014/main" id="{B26B4668-D631-4333-B054-B92C4C2FEA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4" name="Picture 8993">
          <a:extLst>
            <a:ext uri="{FF2B5EF4-FFF2-40B4-BE49-F238E27FC236}">
              <a16:creationId xmlns:a16="http://schemas.microsoft.com/office/drawing/2014/main" id="{913A22A0-028F-48F5-A075-DB2CED67F13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5" name="Picture 8993">
          <a:extLst>
            <a:ext uri="{FF2B5EF4-FFF2-40B4-BE49-F238E27FC236}">
              <a16:creationId xmlns:a16="http://schemas.microsoft.com/office/drawing/2014/main" id="{CA35A4C1-F988-48B4-99CC-7EAA36C9E1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6" name="Picture 8993">
          <a:extLst>
            <a:ext uri="{FF2B5EF4-FFF2-40B4-BE49-F238E27FC236}">
              <a16:creationId xmlns:a16="http://schemas.microsoft.com/office/drawing/2014/main" id="{309FE438-B4C0-41A6-B70C-6248F6603D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7" name="Picture 8993">
          <a:extLst>
            <a:ext uri="{FF2B5EF4-FFF2-40B4-BE49-F238E27FC236}">
              <a16:creationId xmlns:a16="http://schemas.microsoft.com/office/drawing/2014/main" id="{72BBAA59-34F5-41B4-AF7C-BCA869A924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8" name="Picture 8993">
          <a:extLst>
            <a:ext uri="{FF2B5EF4-FFF2-40B4-BE49-F238E27FC236}">
              <a16:creationId xmlns:a16="http://schemas.microsoft.com/office/drawing/2014/main" id="{E6AF8BB9-B096-4FED-ADD1-44291F2CB9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9" name="Picture 8993">
          <a:extLst>
            <a:ext uri="{FF2B5EF4-FFF2-40B4-BE49-F238E27FC236}">
              <a16:creationId xmlns:a16="http://schemas.microsoft.com/office/drawing/2014/main" id="{5B92FCE9-0698-4D9D-B148-7DCDA82846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0" name="Picture 8993">
          <a:extLst>
            <a:ext uri="{FF2B5EF4-FFF2-40B4-BE49-F238E27FC236}">
              <a16:creationId xmlns:a16="http://schemas.microsoft.com/office/drawing/2014/main" id="{8856B1AF-AE9C-470B-8135-862165034E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1" name="Picture 8993">
          <a:extLst>
            <a:ext uri="{FF2B5EF4-FFF2-40B4-BE49-F238E27FC236}">
              <a16:creationId xmlns:a16="http://schemas.microsoft.com/office/drawing/2014/main" id="{876A92D8-7657-4FCA-AF05-644EFC5194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2" name="Picture 8993">
          <a:extLst>
            <a:ext uri="{FF2B5EF4-FFF2-40B4-BE49-F238E27FC236}">
              <a16:creationId xmlns:a16="http://schemas.microsoft.com/office/drawing/2014/main" id="{6AAB8CF2-AFC3-4123-B937-2C5C472658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3" name="Picture 8993">
          <a:extLst>
            <a:ext uri="{FF2B5EF4-FFF2-40B4-BE49-F238E27FC236}">
              <a16:creationId xmlns:a16="http://schemas.microsoft.com/office/drawing/2014/main" id="{D35B768C-90F5-4BA3-AB44-D6AA1AC065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4" name="Picture 8993">
          <a:extLst>
            <a:ext uri="{FF2B5EF4-FFF2-40B4-BE49-F238E27FC236}">
              <a16:creationId xmlns:a16="http://schemas.microsoft.com/office/drawing/2014/main" id="{68BF6CF6-69F6-45E0-B2DB-03D39A2C29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5" name="Picture 8993">
          <a:extLst>
            <a:ext uri="{FF2B5EF4-FFF2-40B4-BE49-F238E27FC236}">
              <a16:creationId xmlns:a16="http://schemas.microsoft.com/office/drawing/2014/main" id="{C2A97B34-72E7-4AE8-B5B8-7B1055107E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6" name="Picture 8993">
          <a:extLst>
            <a:ext uri="{FF2B5EF4-FFF2-40B4-BE49-F238E27FC236}">
              <a16:creationId xmlns:a16="http://schemas.microsoft.com/office/drawing/2014/main" id="{A4B4B403-A732-4BB8-BC2E-11DE62A9C7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7" name="Picture 8993">
          <a:extLst>
            <a:ext uri="{FF2B5EF4-FFF2-40B4-BE49-F238E27FC236}">
              <a16:creationId xmlns:a16="http://schemas.microsoft.com/office/drawing/2014/main" id="{FAEE669E-9F65-4785-8A5D-C3B2D8FA9E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52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64</xdr:row>
      <xdr:rowOff>167640</xdr:rowOff>
    </xdr:from>
    <xdr:ext cx="78581" cy="253777"/>
    <xdr:pic>
      <xdr:nvPicPr>
        <xdr:cNvPr id="98" name="Picture 8993">
          <a:extLst>
            <a:ext uri="{FF2B5EF4-FFF2-40B4-BE49-F238E27FC236}">
              <a16:creationId xmlns:a16="http://schemas.microsoft.com/office/drawing/2014/main" id="{C486D7D0-1AE5-4988-899B-A81421D01F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2359640"/>
          <a:ext cx="78581" cy="253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65</xdr:row>
      <xdr:rowOff>167640</xdr:rowOff>
    </xdr:from>
    <xdr:ext cx="78581" cy="272192"/>
    <xdr:pic>
      <xdr:nvPicPr>
        <xdr:cNvPr id="99" name="Picture 8993">
          <a:extLst>
            <a:ext uri="{FF2B5EF4-FFF2-40B4-BE49-F238E27FC236}">
              <a16:creationId xmlns:a16="http://schemas.microsoft.com/office/drawing/2014/main" id="{E46C0A2D-D13D-4C9C-8281-75D42605E34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2550140"/>
          <a:ext cx="78581" cy="272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28600"/>
    <xdr:pic>
      <xdr:nvPicPr>
        <xdr:cNvPr id="100" name="Picture 8993">
          <a:extLst>
            <a:ext uri="{FF2B5EF4-FFF2-40B4-BE49-F238E27FC236}">
              <a16:creationId xmlns:a16="http://schemas.microsoft.com/office/drawing/2014/main" id="{3E914964-68B2-4E90-BF5F-8437DF1917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62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28600"/>
    <xdr:pic>
      <xdr:nvPicPr>
        <xdr:cNvPr id="101" name="Picture 8993">
          <a:extLst>
            <a:ext uri="{FF2B5EF4-FFF2-40B4-BE49-F238E27FC236}">
              <a16:creationId xmlns:a16="http://schemas.microsoft.com/office/drawing/2014/main" id="{78CDBC10-FF9D-48F4-B65C-EAE1D0FD0F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620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31870"/>
    <xdr:pic>
      <xdr:nvPicPr>
        <xdr:cNvPr id="102" name="Picture 8993">
          <a:extLst>
            <a:ext uri="{FF2B5EF4-FFF2-40B4-BE49-F238E27FC236}">
              <a16:creationId xmlns:a16="http://schemas.microsoft.com/office/drawing/2014/main" id="{B312B462-9D5D-4011-A9C4-355DF040DF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620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31870"/>
    <xdr:pic>
      <xdr:nvPicPr>
        <xdr:cNvPr id="103" name="Picture 8993">
          <a:extLst>
            <a:ext uri="{FF2B5EF4-FFF2-40B4-BE49-F238E27FC236}">
              <a16:creationId xmlns:a16="http://schemas.microsoft.com/office/drawing/2014/main" id="{2116FDDB-A040-4EA6-8CD8-A220F2CFCD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620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63</xdr:row>
      <xdr:rowOff>167640</xdr:rowOff>
    </xdr:from>
    <xdr:ext cx="76200" cy="228600"/>
    <xdr:pic>
      <xdr:nvPicPr>
        <xdr:cNvPr id="104" name="Picture 8993">
          <a:extLst>
            <a:ext uri="{FF2B5EF4-FFF2-40B4-BE49-F238E27FC236}">
              <a16:creationId xmlns:a16="http://schemas.microsoft.com/office/drawing/2014/main" id="{30750428-E20C-4980-A390-5829125F20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2169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64</xdr:row>
      <xdr:rowOff>167640</xdr:rowOff>
    </xdr:from>
    <xdr:ext cx="76200" cy="228600"/>
    <xdr:pic>
      <xdr:nvPicPr>
        <xdr:cNvPr id="105" name="Picture 8993">
          <a:extLst>
            <a:ext uri="{FF2B5EF4-FFF2-40B4-BE49-F238E27FC236}">
              <a16:creationId xmlns:a16="http://schemas.microsoft.com/office/drawing/2014/main" id="{2BC5D9FD-F313-40F2-A716-FEF8392356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2359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06" name="Picture 8993">
          <a:extLst>
            <a:ext uri="{FF2B5EF4-FFF2-40B4-BE49-F238E27FC236}">
              <a16:creationId xmlns:a16="http://schemas.microsoft.com/office/drawing/2014/main" id="{87783075-1A2D-4676-9CB6-9DBDB03375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07" name="Picture 8993">
          <a:extLst>
            <a:ext uri="{FF2B5EF4-FFF2-40B4-BE49-F238E27FC236}">
              <a16:creationId xmlns:a16="http://schemas.microsoft.com/office/drawing/2014/main" id="{BC6F549E-AC09-4BFE-AE7A-DA6C6D5ACF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08" name="Picture 8993">
          <a:extLst>
            <a:ext uri="{FF2B5EF4-FFF2-40B4-BE49-F238E27FC236}">
              <a16:creationId xmlns:a16="http://schemas.microsoft.com/office/drawing/2014/main" id="{ACD612BD-F196-4218-9420-CC08BB1673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09" name="Picture 8993">
          <a:extLst>
            <a:ext uri="{FF2B5EF4-FFF2-40B4-BE49-F238E27FC236}">
              <a16:creationId xmlns:a16="http://schemas.microsoft.com/office/drawing/2014/main" id="{90454277-663A-46AC-9039-91B84C8ABF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0" name="Picture 8993">
          <a:extLst>
            <a:ext uri="{FF2B5EF4-FFF2-40B4-BE49-F238E27FC236}">
              <a16:creationId xmlns:a16="http://schemas.microsoft.com/office/drawing/2014/main" id="{24E27EE4-F5A2-43BA-BD77-071917A872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1" name="Picture 8993">
          <a:extLst>
            <a:ext uri="{FF2B5EF4-FFF2-40B4-BE49-F238E27FC236}">
              <a16:creationId xmlns:a16="http://schemas.microsoft.com/office/drawing/2014/main" id="{BFD01E48-63E5-41EC-AB0C-71DD00094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2" name="Picture 8993">
          <a:extLst>
            <a:ext uri="{FF2B5EF4-FFF2-40B4-BE49-F238E27FC236}">
              <a16:creationId xmlns:a16="http://schemas.microsoft.com/office/drawing/2014/main" id="{88ED4ED3-F271-42EC-8285-164459604F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3" name="Picture 8993">
          <a:extLst>
            <a:ext uri="{FF2B5EF4-FFF2-40B4-BE49-F238E27FC236}">
              <a16:creationId xmlns:a16="http://schemas.microsoft.com/office/drawing/2014/main" id="{A3EFE53D-73D0-4486-8891-5495452BE9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4" name="Picture 8993">
          <a:extLst>
            <a:ext uri="{FF2B5EF4-FFF2-40B4-BE49-F238E27FC236}">
              <a16:creationId xmlns:a16="http://schemas.microsoft.com/office/drawing/2014/main" id="{5701C095-E936-4F68-AB82-FC78BF1D6E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5" name="Picture 8993">
          <a:extLst>
            <a:ext uri="{FF2B5EF4-FFF2-40B4-BE49-F238E27FC236}">
              <a16:creationId xmlns:a16="http://schemas.microsoft.com/office/drawing/2014/main" id="{CB588CFF-F39D-431C-ACA6-EE05910F05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6" name="Picture 8993">
          <a:extLst>
            <a:ext uri="{FF2B5EF4-FFF2-40B4-BE49-F238E27FC236}">
              <a16:creationId xmlns:a16="http://schemas.microsoft.com/office/drawing/2014/main" id="{7A329701-BBB3-4FE3-9BFE-9576E32B09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7" name="Picture 8993">
          <a:extLst>
            <a:ext uri="{FF2B5EF4-FFF2-40B4-BE49-F238E27FC236}">
              <a16:creationId xmlns:a16="http://schemas.microsoft.com/office/drawing/2014/main" id="{7DBA1FC9-0196-41F3-9444-A33CCC21484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502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18" name="Picture 8993">
          <a:extLst>
            <a:ext uri="{FF2B5EF4-FFF2-40B4-BE49-F238E27FC236}">
              <a16:creationId xmlns:a16="http://schemas.microsoft.com/office/drawing/2014/main" id="{88B4F2EB-9AC0-4D1D-8887-4C72F03D37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19" name="Picture 8993">
          <a:extLst>
            <a:ext uri="{FF2B5EF4-FFF2-40B4-BE49-F238E27FC236}">
              <a16:creationId xmlns:a16="http://schemas.microsoft.com/office/drawing/2014/main" id="{03722849-C8E0-451D-B911-31057D9DF5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20" name="Picture 8993">
          <a:extLst>
            <a:ext uri="{FF2B5EF4-FFF2-40B4-BE49-F238E27FC236}">
              <a16:creationId xmlns:a16="http://schemas.microsoft.com/office/drawing/2014/main" id="{A34246C3-B679-4725-99E4-8C48D36282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21" name="Picture 8993">
          <a:extLst>
            <a:ext uri="{FF2B5EF4-FFF2-40B4-BE49-F238E27FC236}">
              <a16:creationId xmlns:a16="http://schemas.microsoft.com/office/drawing/2014/main" id="{87156899-8E94-4810-9752-756FD268BE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693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72</xdr:row>
      <xdr:rowOff>0</xdr:rowOff>
    </xdr:from>
    <xdr:ext cx="76200" cy="231870"/>
    <xdr:pic>
      <xdr:nvPicPr>
        <xdr:cNvPr id="122" name="Picture 8993">
          <a:extLst>
            <a:ext uri="{FF2B5EF4-FFF2-40B4-BE49-F238E27FC236}">
              <a16:creationId xmlns:a16="http://schemas.microsoft.com/office/drawing/2014/main" id="{640FB99F-A54C-4445-BBB6-AD0305A2CC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3" name="Picture 8993">
          <a:extLst>
            <a:ext uri="{FF2B5EF4-FFF2-40B4-BE49-F238E27FC236}">
              <a16:creationId xmlns:a16="http://schemas.microsoft.com/office/drawing/2014/main" id="{29AAF147-35A9-41C7-B731-369ACFF432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4" name="Picture 8993">
          <a:extLst>
            <a:ext uri="{FF2B5EF4-FFF2-40B4-BE49-F238E27FC236}">
              <a16:creationId xmlns:a16="http://schemas.microsoft.com/office/drawing/2014/main" id="{1A2233E5-FDEA-40EF-8689-5BE8C54D64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25" name="Picture 8993">
          <a:extLst>
            <a:ext uri="{FF2B5EF4-FFF2-40B4-BE49-F238E27FC236}">
              <a16:creationId xmlns:a16="http://schemas.microsoft.com/office/drawing/2014/main" id="{1DBD4A85-8227-41BD-80C0-8DD398EA9B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72</xdr:row>
      <xdr:rowOff>0</xdr:rowOff>
    </xdr:from>
    <xdr:ext cx="76200" cy="231870"/>
    <xdr:pic>
      <xdr:nvPicPr>
        <xdr:cNvPr id="126" name="Picture 8993">
          <a:extLst>
            <a:ext uri="{FF2B5EF4-FFF2-40B4-BE49-F238E27FC236}">
              <a16:creationId xmlns:a16="http://schemas.microsoft.com/office/drawing/2014/main" id="{20DF06A0-EAEF-4CB5-93E8-4AB16FC69F0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27" name="Picture 8993">
          <a:extLst>
            <a:ext uri="{FF2B5EF4-FFF2-40B4-BE49-F238E27FC236}">
              <a16:creationId xmlns:a16="http://schemas.microsoft.com/office/drawing/2014/main" id="{6809C7C9-58BF-4E57-BEC5-CF0D602C81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72</xdr:row>
      <xdr:rowOff>0</xdr:rowOff>
    </xdr:from>
    <xdr:ext cx="76200" cy="231870"/>
    <xdr:pic>
      <xdr:nvPicPr>
        <xdr:cNvPr id="128" name="Picture 8993">
          <a:extLst>
            <a:ext uri="{FF2B5EF4-FFF2-40B4-BE49-F238E27FC236}">
              <a16:creationId xmlns:a16="http://schemas.microsoft.com/office/drawing/2014/main" id="{303F32F4-9562-498D-BA80-82CA334B6F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9" name="Picture 8993">
          <a:extLst>
            <a:ext uri="{FF2B5EF4-FFF2-40B4-BE49-F238E27FC236}">
              <a16:creationId xmlns:a16="http://schemas.microsoft.com/office/drawing/2014/main" id="{BF779FFB-670B-48A5-9F9B-5867BC302D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0" name="Picture 8993">
          <a:extLst>
            <a:ext uri="{FF2B5EF4-FFF2-40B4-BE49-F238E27FC236}">
              <a16:creationId xmlns:a16="http://schemas.microsoft.com/office/drawing/2014/main" id="{DA0521AE-7088-4198-9E09-2A24290346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1" name="Picture 8993">
          <a:extLst>
            <a:ext uri="{FF2B5EF4-FFF2-40B4-BE49-F238E27FC236}">
              <a16:creationId xmlns:a16="http://schemas.microsoft.com/office/drawing/2014/main" id="{1E68E705-CDE2-43E9-87E6-5B8B0FC279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32" name="Picture 8993">
          <a:extLst>
            <a:ext uri="{FF2B5EF4-FFF2-40B4-BE49-F238E27FC236}">
              <a16:creationId xmlns:a16="http://schemas.microsoft.com/office/drawing/2014/main" id="{B08470C5-D3C0-40A1-9B7B-6CE5EA59F5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33" name="Picture 8993">
          <a:extLst>
            <a:ext uri="{FF2B5EF4-FFF2-40B4-BE49-F238E27FC236}">
              <a16:creationId xmlns:a16="http://schemas.microsoft.com/office/drawing/2014/main" id="{15EF4A1A-1188-43BC-A86D-36001848B7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4" name="Picture 8993">
          <a:extLst>
            <a:ext uri="{FF2B5EF4-FFF2-40B4-BE49-F238E27FC236}">
              <a16:creationId xmlns:a16="http://schemas.microsoft.com/office/drawing/2014/main" id="{5AF48EB9-79DE-4F3D-B61F-8DB43F6395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71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35" name="Picture 8993">
          <a:extLst>
            <a:ext uri="{FF2B5EF4-FFF2-40B4-BE49-F238E27FC236}">
              <a16:creationId xmlns:a16="http://schemas.microsoft.com/office/drawing/2014/main" id="{4424CF4B-D7BD-435A-A295-C1DA997CB7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36" name="Picture 8993">
          <a:extLst>
            <a:ext uri="{FF2B5EF4-FFF2-40B4-BE49-F238E27FC236}">
              <a16:creationId xmlns:a16="http://schemas.microsoft.com/office/drawing/2014/main" id="{8090D541-1B46-4E10-9116-D6A8ED48B3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37" name="Picture 8993">
          <a:extLst>
            <a:ext uri="{FF2B5EF4-FFF2-40B4-BE49-F238E27FC236}">
              <a16:creationId xmlns:a16="http://schemas.microsoft.com/office/drawing/2014/main" id="{772673D8-9B2D-4976-8F86-387ECC169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38" name="Picture 8993">
          <a:extLst>
            <a:ext uri="{FF2B5EF4-FFF2-40B4-BE49-F238E27FC236}">
              <a16:creationId xmlns:a16="http://schemas.microsoft.com/office/drawing/2014/main" id="{A9FC8BAD-D252-47CD-803A-59A2030FF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39" name="Picture 8993">
          <a:extLst>
            <a:ext uri="{FF2B5EF4-FFF2-40B4-BE49-F238E27FC236}">
              <a16:creationId xmlns:a16="http://schemas.microsoft.com/office/drawing/2014/main" id="{B249C865-6537-452B-A423-D501615730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0" name="Picture 8993">
          <a:extLst>
            <a:ext uri="{FF2B5EF4-FFF2-40B4-BE49-F238E27FC236}">
              <a16:creationId xmlns:a16="http://schemas.microsoft.com/office/drawing/2014/main" id="{08966A4D-4265-4D60-B228-CF302AC34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1" name="Picture 8993">
          <a:extLst>
            <a:ext uri="{FF2B5EF4-FFF2-40B4-BE49-F238E27FC236}">
              <a16:creationId xmlns:a16="http://schemas.microsoft.com/office/drawing/2014/main" id="{B4016CCF-C531-4820-A4D6-80340A118F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2" name="Picture 8993">
          <a:extLst>
            <a:ext uri="{FF2B5EF4-FFF2-40B4-BE49-F238E27FC236}">
              <a16:creationId xmlns:a16="http://schemas.microsoft.com/office/drawing/2014/main" id="{6393A014-EED2-4AC8-B4BB-09D3A19590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3" name="Picture 8993">
          <a:extLst>
            <a:ext uri="{FF2B5EF4-FFF2-40B4-BE49-F238E27FC236}">
              <a16:creationId xmlns:a16="http://schemas.microsoft.com/office/drawing/2014/main" id="{A600C21A-E8D9-4348-9AF7-7630BDD14F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4" name="Picture 8993">
          <a:extLst>
            <a:ext uri="{FF2B5EF4-FFF2-40B4-BE49-F238E27FC236}">
              <a16:creationId xmlns:a16="http://schemas.microsoft.com/office/drawing/2014/main" id="{6D67163B-8673-417A-9E29-29280E8EE3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5" name="Picture 8993">
          <a:extLst>
            <a:ext uri="{FF2B5EF4-FFF2-40B4-BE49-F238E27FC236}">
              <a16:creationId xmlns:a16="http://schemas.microsoft.com/office/drawing/2014/main" id="{71085844-2D4D-42BE-8090-2A8918C69D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6" name="Picture 8993">
          <a:extLst>
            <a:ext uri="{FF2B5EF4-FFF2-40B4-BE49-F238E27FC236}">
              <a16:creationId xmlns:a16="http://schemas.microsoft.com/office/drawing/2014/main" id="{C7B69408-8041-45D1-8D97-B1379BFCD0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47" name="Picture 8993">
          <a:extLst>
            <a:ext uri="{FF2B5EF4-FFF2-40B4-BE49-F238E27FC236}">
              <a16:creationId xmlns:a16="http://schemas.microsoft.com/office/drawing/2014/main" id="{A9AFA684-F924-4330-88E0-6601113CFF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48" name="Picture 8993">
          <a:extLst>
            <a:ext uri="{FF2B5EF4-FFF2-40B4-BE49-F238E27FC236}">
              <a16:creationId xmlns:a16="http://schemas.microsoft.com/office/drawing/2014/main" id="{AD1AF955-A28A-4695-9B37-4646A9AFCD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49" name="Picture 8993">
          <a:extLst>
            <a:ext uri="{FF2B5EF4-FFF2-40B4-BE49-F238E27FC236}">
              <a16:creationId xmlns:a16="http://schemas.microsoft.com/office/drawing/2014/main" id="{B9FD1709-29A2-4D52-9E48-9DD0EB8B03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50" name="Picture 8993">
          <a:extLst>
            <a:ext uri="{FF2B5EF4-FFF2-40B4-BE49-F238E27FC236}">
              <a16:creationId xmlns:a16="http://schemas.microsoft.com/office/drawing/2014/main" id="{16AD801D-BD54-4865-BD51-F374B21C3B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51" name="Picture 8993">
          <a:extLst>
            <a:ext uri="{FF2B5EF4-FFF2-40B4-BE49-F238E27FC236}">
              <a16:creationId xmlns:a16="http://schemas.microsoft.com/office/drawing/2014/main" id="{ECDD3667-F426-4D42-8CD1-030A912F01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52" name="Picture 8993">
          <a:extLst>
            <a:ext uri="{FF2B5EF4-FFF2-40B4-BE49-F238E27FC236}">
              <a16:creationId xmlns:a16="http://schemas.microsoft.com/office/drawing/2014/main" id="{12D56C36-FBEC-4F98-BE1E-15869B1556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455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53" name="Picture 8993">
          <a:extLst>
            <a:ext uri="{FF2B5EF4-FFF2-40B4-BE49-F238E27FC236}">
              <a16:creationId xmlns:a16="http://schemas.microsoft.com/office/drawing/2014/main" id="{FEA917D0-289B-4E53-9AEB-5CCB3EC876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54" name="Picture 8993">
          <a:extLst>
            <a:ext uri="{FF2B5EF4-FFF2-40B4-BE49-F238E27FC236}">
              <a16:creationId xmlns:a16="http://schemas.microsoft.com/office/drawing/2014/main" id="{136BF92A-CE85-445B-9B4E-AA02F4F18E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4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77</xdr:row>
      <xdr:rowOff>0</xdr:rowOff>
    </xdr:from>
    <xdr:ext cx="76200" cy="231870"/>
    <xdr:pic>
      <xdr:nvPicPr>
        <xdr:cNvPr id="155" name="Picture 8993">
          <a:extLst>
            <a:ext uri="{FF2B5EF4-FFF2-40B4-BE49-F238E27FC236}">
              <a16:creationId xmlns:a16="http://schemas.microsoft.com/office/drawing/2014/main" id="{C548AD1B-DC47-4356-93EC-3B4E6651CF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6" name="Picture 8993">
          <a:extLst>
            <a:ext uri="{FF2B5EF4-FFF2-40B4-BE49-F238E27FC236}">
              <a16:creationId xmlns:a16="http://schemas.microsoft.com/office/drawing/2014/main" id="{38659535-8C82-4555-A1E5-4369F8DB58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7" name="Picture 8993">
          <a:extLst>
            <a:ext uri="{FF2B5EF4-FFF2-40B4-BE49-F238E27FC236}">
              <a16:creationId xmlns:a16="http://schemas.microsoft.com/office/drawing/2014/main" id="{CEDF96F5-0262-42AE-9A06-746F0B9937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58" name="Picture 8993">
          <a:extLst>
            <a:ext uri="{FF2B5EF4-FFF2-40B4-BE49-F238E27FC236}">
              <a16:creationId xmlns:a16="http://schemas.microsoft.com/office/drawing/2014/main" id="{EE4DDFCA-73ED-49A4-9B72-0E52BEB574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9" name="Picture 8993">
          <a:extLst>
            <a:ext uri="{FF2B5EF4-FFF2-40B4-BE49-F238E27FC236}">
              <a16:creationId xmlns:a16="http://schemas.microsoft.com/office/drawing/2014/main" id="{2A7AC71B-1FF6-4112-A7CD-C2E24AF6B4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0" name="Picture 8993">
          <a:extLst>
            <a:ext uri="{FF2B5EF4-FFF2-40B4-BE49-F238E27FC236}">
              <a16:creationId xmlns:a16="http://schemas.microsoft.com/office/drawing/2014/main" id="{F26767F2-3CAB-494F-8DF0-333CFC69C0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77</xdr:row>
      <xdr:rowOff>0</xdr:rowOff>
    </xdr:from>
    <xdr:ext cx="76200" cy="231870"/>
    <xdr:pic>
      <xdr:nvPicPr>
        <xdr:cNvPr id="161" name="Picture 8993">
          <a:extLst>
            <a:ext uri="{FF2B5EF4-FFF2-40B4-BE49-F238E27FC236}">
              <a16:creationId xmlns:a16="http://schemas.microsoft.com/office/drawing/2014/main" id="{D80E4759-BDFA-4513-9525-6039DF448B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2" name="Picture 8993">
          <a:extLst>
            <a:ext uri="{FF2B5EF4-FFF2-40B4-BE49-F238E27FC236}">
              <a16:creationId xmlns:a16="http://schemas.microsoft.com/office/drawing/2014/main" id="{1587DBC0-ABE3-4301-A539-0CE0F6F6A5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3" name="Picture 8993">
          <a:extLst>
            <a:ext uri="{FF2B5EF4-FFF2-40B4-BE49-F238E27FC236}">
              <a16:creationId xmlns:a16="http://schemas.microsoft.com/office/drawing/2014/main" id="{88627932-3A38-448B-A7CE-5ECC04262E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4" name="Picture 8993">
          <a:extLst>
            <a:ext uri="{FF2B5EF4-FFF2-40B4-BE49-F238E27FC236}">
              <a16:creationId xmlns:a16="http://schemas.microsoft.com/office/drawing/2014/main" id="{94429913-900F-4FD5-BE98-D5E790EFE3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5" name="Picture 8993">
          <a:extLst>
            <a:ext uri="{FF2B5EF4-FFF2-40B4-BE49-F238E27FC236}">
              <a16:creationId xmlns:a16="http://schemas.microsoft.com/office/drawing/2014/main" id="{BB024FE9-5CD1-450C-8037-C6B1F8B994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6" name="Picture 8993">
          <a:extLst>
            <a:ext uri="{FF2B5EF4-FFF2-40B4-BE49-F238E27FC236}">
              <a16:creationId xmlns:a16="http://schemas.microsoft.com/office/drawing/2014/main" id="{9E21925A-4EB0-446C-98B8-B0D4A7B336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7" name="Picture 8993">
          <a:extLst>
            <a:ext uri="{FF2B5EF4-FFF2-40B4-BE49-F238E27FC236}">
              <a16:creationId xmlns:a16="http://schemas.microsoft.com/office/drawing/2014/main" id="{961AEB7C-F438-4927-AACB-BFB3A62235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66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68" name="Picture 8993">
          <a:extLst>
            <a:ext uri="{FF2B5EF4-FFF2-40B4-BE49-F238E27FC236}">
              <a16:creationId xmlns:a16="http://schemas.microsoft.com/office/drawing/2014/main" id="{2C63DD07-C9D7-4B77-8ADC-33CB393EB6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69" name="Picture 8993">
          <a:extLst>
            <a:ext uri="{FF2B5EF4-FFF2-40B4-BE49-F238E27FC236}">
              <a16:creationId xmlns:a16="http://schemas.microsoft.com/office/drawing/2014/main" id="{566A05E3-42B2-44B1-ADE4-3B21EAC77B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0" name="Picture 8993">
          <a:extLst>
            <a:ext uri="{FF2B5EF4-FFF2-40B4-BE49-F238E27FC236}">
              <a16:creationId xmlns:a16="http://schemas.microsoft.com/office/drawing/2014/main" id="{63350803-80C6-4513-9B32-B14842481A9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1" name="Picture 8993">
          <a:extLst>
            <a:ext uri="{FF2B5EF4-FFF2-40B4-BE49-F238E27FC236}">
              <a16:creationId xmlns:a16="http://schemas.microsoft.com/office/drawing/2014/main" id="{B0EBD5C3-E930-41E1-8B1A-F085BFD7E4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2" name="Picture 8993">
          <a:extLst>
            <a:ext uri="{FF2B5EF4-FFF2-40B4-BE49-F238E27FC236}">
              <a16:creationId xmlns:a16="http://schemas.microsoft.com/office/drawing/2014/main" id="{111434F8-A819-47C4-A308-578AFF9EE7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3" name="Picture 8993">
          <a:extLst>
            <a:ext uri="{FF2B5EF4-FFF2-40B4-BE49-F238E27FC236}">
              <a16:creationId xmlns:a16="http://schemas.microsoft.com/office/drawing/2014/main" id="{0FBEF5BC-9138-4F49-8807-CF43233A1DC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4" name="Picture 8993">
          <a:extLst>
            <a:ext uri="{FF2B5EF4-FFF2-40B4-BE49-F238E27FC236}">
              <a16:creationId xmlns:a16="http://schemas.microsoft.com/office/drawing/2014/main" id="{78776F0D-D6C7-471A-8DF2-282DCC4AE3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5" name="Picture 8993">
          <a:extLst>
            <a:ext uri="{FF2B5EF4-FFF2-40B4-BE49-F238E27FC236}">
              <a16:creationId xmlns:a16="http://schemas.microsoft.com/office/drawing/2014/main" id="{67B6E571-13FF-4854-8011-EACD105E1D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6" name="Picture 8993">
          <a:extLst>
            <a:ext uri="{FF2B5EF4-FFF2-40B4-BE49-F238E27FC236}">
              <a16:creationId xmlns:a16="http://schemas.microsoft.com/office/drawing/2014/main" id="{DDDFE4A4-23CC-4AC1-AC08-BC706FAAB3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407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26</xdr:row>
      <xdr:rowOff>149135</xdr:rowOff>
    </xdr:from>
    <xdr:ext cx="90011" cy="1388065"/>
    <xdr:pic>
      <xdr:nvPicPr>
        <xdr:cNvPr id="177" name="Picture 8993">
          <a:extLst>
            <a:ext uri="{FF2B5EF4-FFF2-40B4-BE49-F238E27FC236}">
              <a16:creationId xmlns:a16="http://schemas.microsoft.com/office/drawing/2014/main" id="{E77DF737-0283-4408-82CF-1BBD191039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5102135"/>
          <a:ext cx="90011" cy="1388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1864519</xdr:colOff>
      <xdr:row>22</xdr:row>
      <xdr:rowOff>179546</xdr:rowOff>
    </xdr:from>
    <xdr:ext cx="78581" cy="1393781"/>
    <xdr:pic>
      <xdr:nvPicPr>
        <xdr:cNvPr id="178" name="Picture 8993">
          <a:extLst>
            <a:ext uri="{FF2B5EF4-FFF2-40B4-BE49-F238E27FC236}">
              <a16:creationId xmlns:a16="http://schemas.microsoft.com/office/drawing/2014/main" id="{AB2DE95D-2A43-413E-987E-68E8714B87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9619" y="4370546"/>
          <a:ext cx="78581" cy="1393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23</xdr:row>
      <xdr:rowOff>167640</xdr:rowOff>
    </xdr:from>
    <xdr:ext cx="78581" cy="1823787"/>
    <xdr:pic>
      <xdr:nvPicPr>
        <xdr:cNvPr id="179" name="Picture 8993">
          <a:extLst>
            <a:ext uri="{FF2B5EF4-FFF2-40B4-BE49-F238E27FC236}">
              <a16:creationId xmlns:a16="http://schemas.microsoft.com/office/drawing/2014/main" id="{B705601B-F5AF-4CDE-8756-95294A942C4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549140"/>
          <a:ext cx="78581" cy="1823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99</xdr:row>
      <xdr:rowOff>0</xdr:rowOff>
    </xdr:from>
    <xdr:ext cx="78581" cy="2178276"/>
    <xdr:pic>
      <xdr:nvPicPr>
        <xdr:cNvPr id="180" name="Picture 8993">
          <a:extLst>
            <a:ext uri="{FF2B5EF4-FFF2-40B4-BE49-F238E27FC236}">
              <a16:creationId xmlns:a16="http://schemas.microsoft.com/office/drawing/2014/main" id="{3DB173FE-87FE-4387-81D5-F2940AC71C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8859500"/>
          <a:ext cx="78581" cy="2178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1" name="Picture 8993">
          <a:extLst>
            <a:ext uri="{FF2B5EF4-FFF2-40B4-BE49-F238E27FC236}">
              <a16:creationId xmlns:a16="http://schemas.microsoft.com/office/drawing/2014/main" id="{D61E21A8-493F-4711-9330-131F752C8D1E}"/>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2" name="Picture 8993">
          <a:extLst>
            <a:ext uri="{FF2B5EF4-FFF2-40B4-BE49-F238E27FC236}">
              <a16:creationId xmlns:a16="http://schemas.microsoft.com/office/drawing/2014/main" id="{5006FA53-15E1-4DB4-8417-9823B401015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3" name="Picture 8993">
          <a:extLst>
            <a:ext uri="{FF2B5EF4-FFF2-40B4-BE49-F238E27FC236}">
              <a16:creationId xmlns:a16="http://schemas.microsoft.com/office/drawing/2014/main" id="{60F67D24-AF6D-4819-ADD7-4C3B831ABA22}"/>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108</xdr:row>
      <xdr:rowOff>0</xdr:rowOff>
    </xdr:from>
    <xdr:ext cx="76200" cy="228600"/>
    <xdr:pic>
      <xdr:nvPicPr>
        <xdr:cNvPr id="184" name="Picture 8993">
          <a:extLst>
            <a:ext uri="{FF2B5EF4-FFF2-40B4-BE49-F238E27FC236}">
              <a16:creationId xmlns:a16="http://schemas.microsoft.com/office/drawing/2014/main" id="{0F41269D-24EF-4A6F-8E10-4ADE9DE63106}"/>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5" name="Picture 8993">
          <a:extLst>
            <a:ext uri="{FF2B5EF4-FFF2-40B4-BE49-F238E27FC236}">
              <a16:creationId xmlns:a16="http://schemas.microsoft.com/office/drawing/2014/main" id="{130334DA-B272-41B6-921E-756FDDB7C10A}"/>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6" name="Picture 8993">
          <a:extLst>
            <a:ext uri="{FF2B5EF4-FFF2-40B4-BE49-F238E27FC236}">
              <a16:creationId xmlns:a16="http://schemas.microsoft.com/office/drawing/2014/main" id="{C06FF8F5-771B-4F66-B20E-674371BA1463}"/>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7" name="Picture 8993">
          <a:extLst>
            <a:ext uri="{FF2B5EF4-FFF2-40B4-BE49-F238E27FC236}">
              <a16:creationId xmlns:a16="http://schemas.microsoft.com/office/drawing/2014/main" id="{2631A9D1-0653-4BE3-8709-136F16589AA1}"/>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108</xdr:row>
      <xdr:rowOff>0</xdr:rowOff>
    </xdr:from>
    <xdr:ext cx="76200" cy="228600"/>
    <xdr:pic>
      <xdr:nvPicPr>
        <xdr:cNvPr id="188" name="Picture 8993">
          <a:extLst>
            <a:ext uri="{FF2B5EF4-FFF2-40B4-BE49-F238E27FC236}">
              <a16:creationId xmlns:a16="http://schemas.microsoft.com/office/drawing/2014/main" id="{44A54FF3-3FA6-46D7-810B-E06AD356AA63}"/>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20574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161</xdr:row>
      <xdr:rowOff>0</xdr:rowOff>
    </xdr:from>
    <xdr:ext cx="90011" cy="3759792"/>
    <xdr:pic>
      <xdr:nvPicPr>
        <xdr:cNvPr id="189" name="Picture 8993">
          <a:extLst>
            <a:ext uri="{FF2B5EF4-FFF2-40B4-BE49-F238E27FC236}">
              <a16:creationId xmlns:a16="http://schemas.microsoft.com/office/drawing/2014/main" id="{735C6AFD-FBC9-4790-A1D6-8865C27794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30670500"/>
          <a:ext cx="90011" cy="375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3759792"/>
    <xdr:pic>
      <xdr:nvPicPr>
        <xdr:cNvPr id="190" name="Picture 8993">
          <a:extLst>
            <a:ext uri="{FF2B5EF4-FFF2-40B4-BE49-F238E27FC236}">
              <a16:creationId xmlns:a16="http://schemas.microsoft.com/office/drawing/2014/main" id="{F709247F-D31A-4021-B538-5522A9E1E2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670500"/>
          <a:ext cx="78581" cy="375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3759792"/>
    <xdr:pic>
      <xdr:nvPicPr>
        <xdr:cNvPr id="191" name="Picture 8993">
          <a:extLst>
            <a:ext uri="{FF2B5EF4-FFF2-40B4-BE49-F238E27FC236}">
              <a16:creationId xmlns:a16="http://schemas.microsoft.com/office/drawing/2014/main" id="{B5E5E344-1A62-42F7-BDEE-4ABAC2B8E00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670500"/>
          <a:ext cx="78581" cy="375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3759792"/>
    <xdr:pic>
      <xdr:nvPicPr>
        <xdr:cNvPr id="192" name="Picture 8993">
          <a:extLst>
            <a:ext uri="{FF2B5EF4-FFF2-40B4-BE49-F238E27FC236}">
              <a16:creationId xmlns:a16="http://schemas.microsoft.com/office/drawing/2014/main" id="{2C3605A1-C408-4AED-B631-AA64A1D6BB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670500"/>
          <a:ext cx="78581" cy="37597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3" name="Picture 8993">
          <a:extLst>
            <a:ext uri="{FF2B5EF4-FFF2-40B4-BE49-F238E27FC236}">
              <a16:creationId xmlns:a16="http://schemas.microsoft.com/office/drawing/2014/main" id="{ACF1C47A-4C9F-4E11-8FBD-448D7ACDF5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4" name="Picture 8993">
          <a:extLst>
            <a:ext uri="{FF2B5EF4-FFF2-40B4-BE49-F238E27FC236}">
              <a16:creationId xmlns:a16="http://schemas.microsoft.com/office/drawing/2014/main" id="{6920C468-448D-4B6B-9AB4-5AD43A1843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5" name="Picture 8993">
          <a:extLst>
            <a:ext uri="{FF2B5EF4-FFF2-40B4-BE49-F238E27FC236}">
              <a16:creationId xmlns:a16="http://schemas.microsoft.com/office/drawing/2014/main" id="{D4AB495D-CF9D-4B63-B110-6051A28DFC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6" name="Picture 8993">
          <a:extLst>
            <a:ext uri="{FF2B5EF4-FFF2-40B4-BE49-F238E27FC236}">
              <a16:creationId xmlns:a16="http://schemas.microsoft.com/office/drawing/2014/main" id="{DBB29870-B8F7-4358-B7D0-B35ACE92D4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7" name="Picture 8993">
          <a:extLst>
            <a:ext uri="{FF2B5EF4-FFF2-40B4-BE49-F238E27FC236}">
              <a16:creationId xmlns:a16="http://schemas.microsoft.com/office/drawing/2014/main" id="{F3B0FA52-AFE2-4808-87F8-E02F13CA26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8" name="Picture 8993">
          <a:extLst>
            <a:ext uri="{FF2B5EF4-FFF2-40B4-BE49-F238E27FC236}">
              <a16:creationId xmlns:a16="http://schemas.microsoft.com/office/drawing/2014/main" id="{BA47E325-A620-4FFC-A6D3-CBB898231E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9" name="Picture 8993">
          <a:extLst>
            <a:ext uri="{FF2B5EF4-FFF2-40B4-BE49-F238E27FC236}">
              <a16:creationId xmlns:a16="http://schemas.microsoft.com/office/drawing/2014/main" id="{C2397699-91D4-4FDB-AE7E-FF944D7DA2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200" name="Picture 8993">
          <a:extLst>
            <a:ext uri="{FF2B5EF4-FFF2-40B4-BE49-F238E27FC236}">
              <a16:creationId xmlns:a16="http://schemas.microsoft.com/office/drawing/2014/main" id="{BC7DD79E-C560-4080-8B26-15F0F13201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201" name="Picture 8993">
          <a:extLst>
            <a:ext uri="{FF2B5EF4-FFF2-40B4-BE49-F238E27FC236}">
              <a16:creationId xmlns:a16="http://schemas.microsoft.com/office/drawing/2014/main" id="{A9FA761C-4E3C-4FA9-9D15-17BAF3D168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383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356</xdr:row>
      <xdr:rowOff>167640</xdr:rowOff>
    </xdr:from>
    <xdr:ext cx="78581" cy="2209460"/>
    <xdr:pic>
      <xdr:nvPicPr>
        <xdr:cNvPr id="202" name="Picture 8993">
          <a:extLst>
            <a:ext uri="{FF2B5EF4-FFF2-40B4-BE49-F238E27FC236}">
              <a16:creationId xmlns:a16="http://schemas.microsoft.com/office/drawing/2014/main" id="{2D7F5C5F-6C95-4F4F-8B4B-6D8773ECAB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7985640"/>
          <a:ext cx="78581" cy="2209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0</xdr:colOff>
      <xdr:row>359</xdr:row>
      <xdr:rowOff>0</xdr:rowOff>
    </xdr:from>
    <xdr:ext cx="1" cy="794038"/>
    <xdr:pic>
      <xdr:nvPicPr>
        <xdr:cNvPr id="203" name="3 Imagen" descr="C:\Documents and Settings\calidadpubejc\Mis documentos\Mis imágenes\EJERCITO NUEVO ESCUDO.jpg">
          <a:extLst>
            <a:ext uri="{FF2B5EF4-FFF2-40B4-BE49-F238E27FC236}">
              <a16:creationId xmlns:a16="http://schemas.microsoft.com/office/drawing/2014/main" id="{DAF7480C-3463-443E-926C-F74433D8586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4" name="3 Imagen" descr="C:\Documents and Settings\calidadpubejc\Mis documentos\Mis imágenes\EJERCITO NUEVO ESCUDO.jpg">
          <a:extLst>
            <a:ext uri="{FF2B5EF4-FFF2-40B4-BE49-F238E27FC236}">
              <a16:creationId xmlns:a16="http://schemas.microsoft.com/office/drawing/2014/main" id="{C46C2464-17E7-4A2C-95FB-74DFAAA2B6D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5" name="3 Imagen" descr="C:\Documents and Settings\calidadpubejc\Mis documentos\Mis imágenes\EJERCITO NUEVO ESCUDO.jpg">
          <a:extLst>
            <a:ext uri="{FF2B5EF4-FFF2-40B4-BE49-F238E27FC236}">
              <a16:creationId xmlns:a16="http://schemas.microsoft.com/office/drawing/2014/main" id="{53272494-699A-4284-8443-35808522527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6" name="3 Imagen" descr="C:\Documents and Settings\calidadpubejc\Mis documentos\Mis imágenes\EJERCITO NUEVO ESCUDO.jpg">
          <a:extLst>
            <a:ext uri="{FF2B5EF4-FFF2-40B4-BE49-F238E27FC236}">
              <a16:creationId xmlns:a16="http://schemas.microsoft.com/office/drawing/2014/main" id="{CD2108C3-B799-430A-9F96-412C080A5095}"/>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7" name="3 Imagen" descr="C:\Documents and Settings\calidadpubejc\Mis documentos\Mis imágenes\EJERCITO NUEVO ESCUDO.jpg">
          <a:extLst>
            <a:ext uri="{FF2B5EF4-FFF2-40B4-BE49-F238E27FC236}">
              <a16:creationId xmlns:a16="http://schemas.microsoft.com/office/drawing/2014/main" id="{F58864D3-16C9-4A9C-BF26-FEEFE4DA47E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8" name="3 Imagen" descr="C:\Documents and Settings\calidadpubejc\Mis documentos\Mis imágenes\EJERCITO NUEVO ESCUDO.jpg">
          <a:extLst>
            <a:ext uri="{FF2B5EF4-FFF2-40B4-BE49-F238E27FC236}">
              <a16:creationId xmlns:a16="http://schemas.microsoft.com/office/drawing/2014/main" id="{8748828D-B6E8-4E8E-B95E-5688C63D3A0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09" name="3 Imagen" descr="C:\Documents and Settings\calidadpubejc\Mis documentos\Mis imágenes\EJERCITO NUEVO ESCUDO.jpg">
          <a:extLst>
            <a:ext uri="{FF2B5EF4-FFF2-40B4-BE49-F238E27FC236}">
              <a16:creationId xmlns:a16="http://schemas.microsoft.com/office/drawing/2014/main" id="{899889B0-5995-4565-88D4-B8558E5DD5B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0" name="3 Imagen" descr="C:\Documents and Settings\calidadpubejc\Mis documentos\Mis imágenes\EJERCITO NUEVO ESCUDO.jpg">
          <a:extLst>
            <a:ext uri="{FF2B5EF4-FFF2-40B4-BE49-F238E27FC236}">
              <a16:creationId xmlns:a16="http://schemas.microsoft.com/office/drawing/2014/main" id="{DEB02D56-BC26-4488-96AC-089380EAFA33}"/>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1" name="3 Imagen" descr="C:\Documents and Settings\calidadpubejc\Mis documentos\Mis imágenes\EJERCITO NUEVO ESCUDO.jpg">
          <a:extLst>
            <a:ext uri="{FF2B5EF4-FFF2-40B4-BE49-F238E27FC236}">
              <a16:creationId xmlns:a16="http://schemas.microsoft.com/office/drawing/2014/main" id="{60DDA16B-E02A-4ADF-A6E2-5D4E442F04E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2" name="3 Imagen" descr="C:\Documents and Settings\calidadpubejc\Mis documentos\Mis imágenes\EJERCITO NUEVO ESCUDO.jpg">
          <a:extLst>
            <a:ext uri="{FF2B5EF4-FFF2-40B4-BE49-F238E27FC236}">
              <a16:creationId xmlns:a16="http://schemas.microsoft.com/office/drawing/2014/main" id="{6B97ECF6-51CA-4511-8A75-689C1A321CD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3" name="3 Imagen" descr="C:\Documents and Settings\calidadpubejc\Mis documentos\Mis imágenes\EJERCITO NUEVO ESCUDO.jpg">
          <a:extLst>
            <a:ext uri="{FF2B5EF4-FFF2-40B4-BE49-F238E27FC236}">
              <a16:creationId xmlns:a16="http://schemas.microsoft.com/office/drawing/2014/main" id="{FEC63B52-5D8E-49CC-AF15-A9F67CED284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4" name="3 Imagen" descr="C:\Documents and Settings\calidadpubejc\Mis documentos\Mis imágenes\EJERCITO NUEVO ESCUDO.jpg">
          <a:extLst>
            <a:ext uri="{FF2B5EF4-FFF2-40B4-BE49-F238E27FC236}">
              <a16:creationId xmlns:a16="http://schemas.microsoft.com/office/drawing/2014/main" id="{F6D2D26C-780B-44E9-9307-F54A1FE2B23C}"/>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5" name="3 Imagen" descr="C:\Documents and Settings\calidadpubejc\Mis documentos\Mis imágenes\EJERCITO NUEVO ESCUDO.jpg">
          <a:extLst>
            <a:ext uri="{FF2B5EF4-FFF2-40B4-BE49-F238E27FC236}">
              <a16:creationId xmlns:a16="http://schemas.microsoft.com/office/drawing/2014/main" id="{97E95990-D7AC-4860-AC72-D60E88BAA64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6" name="3 Imagen" descr="C:\Documents and Settings\calidadpubejc\Mis documentos\Mis imágenes\EJERCITO NUEVO ESCUDO.jpg">
          <a:extLst>
            <a:ext uri="{FF2B5EF4-FFF2-40B4-BE49-F238E27FC236}">
              <a16:creationId xmlns:a16="http://schemas.microsoft.com/office/drawing/2014/main" id="{C52DAA14-AAB8-4491-B015-8D85DF2C881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7" name="3 Imagen" descr="C:\Documents and Settings\calidadpubejc\Mis documentos\Mis imágenes\EJERCITO NUEVO ESCUDO.jpg">
          <a:extLst>
            <a:ext uri="{FF2B5EF4-FFF2-40B4-BE49-F238E27FC236}">
              <a16:creationId xmlns:a16="http://schemas.microsoft.com/office/drawing/2014/main" id="{E78648EC-C3C5-40D2-AB94-E882D1A5FD8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8" name="3 Imagen" descr="C:\Documents and Settings\calidadpubejc\Mis documentos\Mis imágenes\EJERCITO NUEVO ESCUDO.jpg">
          <a:extLst>
            <a:ext uri="{FF2B5EF4-FFF2-40B4-BE49-F238E27FC236}">
              <a16:creationId xmlns:a16="http://schemas.microsoft.com/office/drawing/2014/main" id="{33D7E99A-377A-4E4B-938A-B18056DFF315}"/>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19" name="3 Imagen" descr="C:\Documents and Settings\calidadpubejc\Mis documentos\Mis imágenes\EJERCITO NUEVO ESCUDO.jpg">
          <a:extLst>
            <a:ext uri="{FF2B5EF4-FFF2-40B4-BE49-F238E27FC236}">
              <a16:creationId xmlns:a16="http://schemas.microsoft.com/office/drawing/2014/main" id="{98D6B465-9885-4845-BA0A-C78EB131958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0" name="3 Imagen" descr="C:\Documents and Settings\calidadpubejc\Mis documentos\Mis imágenes\EJERCITO NUEVO ESCUDO.jpg">
          <a:extLst>
            <a:ext uri="{FF2B5EF4-FFF2-40B4-BE49-F238E27FC236}">
              <a16:creationId xmlns:a16="http://schemas.microsoft.com/office/drawing/2014/main" id="{4E3D22AF-3D2E-444E-84D1-2A6138CBE8B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1" name="3 Imagen" descr="C:\Documents and Settings\calidadpubejc\Mis documentos\Mis imágenes\EJERCITO NUEVO ESCUDO.jpg">
          <a:extLst>
            <a:ext uri="{FF2B5EF4-FFF2-40B4-BE49-F238E27FC236}">
              <a16:creationId xmlns:a16="http://schemas.microsoft.com/office/drawing/2014/main" id="{858FBFBA-7F87-487A-BB72-112C7182714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2" name="3 Imagen" descr="C:\Documents and Settings\calidadpubejc\Mis documentos\Mis imágenes\EJERCITO NUEVO ESCUDO.jpg">
          <a:extLst>
            <a:ext uri="{FF2B5EF4-FFF2-40B4-BE49-F238E27FC236}">
              <a16:creationId xmlns:a16="http://schemas.microsoft.com/office/drawing/2014/main" id="{A94ED614-0F6B-4E84-B14B-596D4B126987}"/>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3" name="3 Imagen" descr="C:\Documents and Settings\calidadpubejc\Mis documentos\Mis imágenes\EJERCITO NUEVO ESCUDO.jpg">
          <a:extLst>
            <a:ext uri="{FF2B5EF4-FFF2-40B4-BE49-F238E27FC236}">
              <a16:creationId xmlns:a16="http://schemas.microsoft.com/office/drawing/2014/main" id="{2102C457-EDEB-4DA2-95F7-35C6AC288BF0}"/>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4" name="3 Imagen" descr="C:\Documents and Settings\calidadpubejc\Mis documentos\Mis imágenes\EJERCITO NUEVO ESCUDO.jpg">
          <a:extLst>
            <a:ext uri="{FF2B5EF4-FFF2-40B4-BE49-F238E27FC236}">
              <a16:creationId xmlns:a16="http://schemas.microsoft.com/office/drawing/2014/main" id="{794A91B1-899C-48D4-B65B-71ABB90857D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5" name="3 Imagen" descr="C:\Documents and Settings\calidadpubejc\Mis documentos\Mis imágenes\EJERCITO NUEVO ESCUDO.jpg">
          <a:extLst>
            <a:ext uri="{FF2B5EF4-FFF2-40B4-BE49-F238E27FC236}">
              <a16:creationId xmlns:a16="http://schemas.microsoft.com/office/drawing/2014/main" id="{69B4CA05-1E1A-4301-9DBB-B6C95A92C75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226" name="3 Imagen" descr="C:\Documents and Settings\calidadpubejc\Mis documentos\Mis imágenes\EJERCITO NUEVO ESCUDO.jpg">
          <a:extLst>
            <a:ext uri="{FF2B5EF4-FFF2-40B4-BE49-F238E27FC236}">
              <a16:creationId xmlns:a16="http://schemas.microsoft.com/office/drawing/2014/main" id="{CB715870-27A5-474A-86E7-3E43BBCD94E3}"/>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5</xdr:col>
      <xdr:colOff>1028700</xdr:colOff>
      <xdr:row>362</xdr:row>
      <xdr:rowOff>0</xdr:rowOff>
    </xdr:from>
    <xdr:ext cx="4762" cy="276225"/>
    <xdr:sp macro="" textlink="">
      <xdr:nvSpPr>
        <xdr:cNvPr id="227" name="Text Box 64">
          <a:extLst>
            <a:ext uri="{FF2B5EF4-FFF2-40B4-BE49-F238E27FC236}">
              <a16:creationId xmlns:a16="http://schemas.microsoft.com/office/drawing/2014/main" id="{F93FAEE8-89CE-498B-991C-F741086F5F9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28" name="Text Box 64">
          <a:extLst>
            <a:ext uri="{FF2B5EF4-FFF2-40B4-BE49-F238E27FC236}">
              <a16:creationId xmlns:a16="http://schemas.microsoft.com/office/drawing/2014/main" id="{975D7BA6-1E32-4DB1-A2AA-2EF777E2E0D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29" name="Text Box 64">
          <a:extLst>
            <a:ext uri="{FF2B5EF4-FFF2-40B4-BE49-F238E27FC236}">
              <a16:creationId xmlns:a16="http://schemas.microsoft.com/office/drawing/2014/main" id="{2571718B-8E20-4145-BF56-27193F29E69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0" name="Text Box 64">
          <a:extLst>
            <a:ext uri="{FF2B5EF4-FFF2-40B4-BE49-F238E27FC236}">
              <a16:creationId xmlns:a16="http://schemas.microsoft.com/office/drawing/2014/main" id="{47CA0A39-7371-4716-8060-5F600059E3F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1" name="Text Box 64">
          <a:extLst>
            <a:ext uri="{FF2B5EF4-FFF2-40B4-BE49-F238E27FC236}">
              <a16:creationId xmlns:a16="http://schemas.microsoft.com/office/drawing/2014/main" id="{CEF2F3AD-2EAF-4B88-A7F4-DE926501826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2" name="Text Box 64">
          <a:extLst>
            <a:ext uri="{FF2B5EF4-FFF2-40B4-BE49-F238E27FC236}">
              <a16:creationId xmlns:a16="http://schemas.microsoft.com/office/drawing/2014/main" id="{E65FB17F-86A6-43FB-8813-4D99776F92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3" name="Text Box 64">
          <a:extLst>
            <a:ext uri="{FF2B5EF4-FFF2-40B4-BE49-F238E27FC236}">
              <a16:creationId xmlns:a16="http://schemas.microsoft.com/office/drawing/2014/main" id="{949FCD68-4670-4156-9D8E-C0CAADA9100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4" name="Text Box 64">
          <a:extLst>
            <a:ext uri="{FF2B5EF4-FFF2-40B4-BE49-F238E27FC236}">
              <a16:creationId xmlns:a16="http://schemas.microsoft.com/office/drawing/2014/main" id="{D4A03BF6-C898-4B7D-9309-933ED595CFA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5" name="Text Box 64">
          <a:extLst>
            <a:ext uri="{FF2B5EF4-FFF2-40B4-BE49-F238E27FC236}">
              <a16:creationId xmlns:a16="http://schemas.microsoft.com/office/drawing/2014/main" id="{843E0AF0-57FE-4498-8CB6-EBBBE09B4D9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6" name="Text Box 64">
          <a:extLst>
            <a:ext uri="{FF2B5EF4-FFF2-40B4-BE49-F238E27FC236}">
              <a16:creationId xmlns:a16="http://schemas.microsoft.com/office/drawing/2014/main" id="{7CCCA5C6-760A-4BD5-8519-FFF43F2FC2A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7" name="Text Box 64">
          <a:extLst>
            <a:ext uri="{FF2B5EF4-FFF2-40B4-BE49-F238E27FC236}">
              <a16:creationId xmlns:a16="http://schemas.microsoft.com/office/drawing/2014/main" id="{AAD5C3E0-0070-4377-9651-2A3E8EA9C88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8" name="Text Box 64">
          <a:extLst>
            <a:ext uri="{FF2B5EF4-FFF2-40B4-BE49-F238E27FC236}">
              <a16:creationId xmlns:a16="http://schemas.microsoft.com/office/drawing/2014/main" id="{241DC054-EE14-4D7B-A4CA-FDF2FCB081D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39" name="Text Box 64">
          <a:extLst>
            <a:ext uri="{FF2B5EF4-FFF2-40B4-BE49-F238E27FC236}">
              <a16:creationId xmlns:a16="http://schemas.microsoft.com/office/drawing/2014/main" id="{01A3FA1D-1D39-44DA-BC89-6FF6BFA70F8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0" name="Text Box 64">
          <a:extLst>
            <a:ext uri="{FF2B5EF4-FFF2-40B4-BE49-F238E27FC236}">
              <a16:creationId xmlns:a16="http://schemas.microsoft.com/office/drawing/2014/main" id="{038603A9-04AC-46CA-9473-9BD861F679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1" name="Text Box 64">
          <a:extLst>
            <a:ext uri="{FF2B5EF4-FFF2-40B4-BE49-F238E27FC236}">
              <a16:creationId xmlns:a16="http://schemas.microsoft.com/office/drawing/2014/main" id="{4FD0FA58-C868-42BD-9C4C-2BF7B890D7E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2" name="Text Box 64">
          <a:extLst>
            <a:ext uri="{FF2B5EF4-FFF2-40B4-BE49-F238E27FC236}">
              <a16:creationId xmlns:a16="http://schemas.microsoft.com/office/drawing/2014/main" id="{025AB1DA-D4E1-4AB9-9240-43AC425B134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3" name="Text Box 64">
          <a:extLst>
            <a:ext uri="{FF2B5EF4-FFF2-40B4-BE49-F238E27FC236}">
              <a16:creationId xmlns:a16="http://schemas.microsoft.com/office/drawing/2014/main" id="{730C6105-DDAF-4F25-BAD5-DB11A7BA81C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4" name="Text Box 64">
          <a:extLst>
            <a:ext uri="{FF2B5EF4-FFF2-40B4-BE49-F238E27FC236}">
              <a16:creationId xmlns:a16="http://schemas.microsoft.com/office/drawing/2014/main" id="{65AA542F-9D70-4EC3-9196-002745888C5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5" name="Text Box 64">
          <a:extLst>
            <a:ext uri="{FF2B5EF4-FFF2-40B4-BE49-F238E27FC236}">
              <a16:creationId xmlns:a16="http://schemas.microsoft.com/office/drawing/2014/main" id="{ADBE850D-4176-459A-934B-7476ACA7269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6" name="Text Box 64">
          <a:extLst>
            <a:ext uri="{FF2B5EF4-FFF2-40B4-BE49-F238E27FC236}">
              <a16:creationId xmlns:a16="http://schemas.microsoft.com/office/drawing/2014/main" id="{D4CDC5D4-2CBA-4308-854F-2B6AF543E89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7" name="Text Box 64">
          <a:extLst>
            <a:ext uri="{FF2B5EF4-FFF2-40B4-BE49-F238E27FC236}">
              <a16:creationId xmlns:a16="http://schemas.microsoft.com/office/drawing/2014/main" id="{A9C41CF7-B623-4632-9F36-D9280B6C008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8" name="Text Box 64">
          <a:extLst>
            <a:ext uri="{FF2B5EF4-FFF2-40B4-BE49-F238E27FC236}">
              <a16:creationId xmlns:a16="http://schemas.microsoft.com/office/drawing/2014/main" id="{DF86B3A3-84C6-404E-9ADE-7249CCB52DE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49" name="Text Box 64">
          <a:extLst>
            <a:ext uri="{FF2B5EF4-FFF2-40B4-BE49-F238E27FC236}">
              <a16:creationId xmlns:a16="http://schemas.microsoft.com/office/drawing/2014/main" id="{0DCC4E29-9B9C-46D2-9740-C77B795A89F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0" name="Text Box 64">
          <a:extLst>
            <a:ext uri="{FF2B5EF4-FFF2-40B4-BE49-F238E27FC236}">
              <a16:creationId xmlns:a16="http://schemas.microsoft.com/office/drawing/2014/main" id="{9EE61254-376E-4025-A7FE-7741155CCD3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1" name="Text Box 64">
          <a:extLst>
            <a:ext uri="{FF2B5EF4-FFF2-40B4-BE49-F238E27FC236}">
              <a16:creationId xmlns:a16="http://schemas.microsoft.com/office/drawing/2014/main" id="{9D023153-ED80-4CBD-8D25-4E0A0A720F0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2" name="Text Box 64">
          <a:extLst>
            <a:ext uri="{FF2B5EF4-FFF2-40B4-BE49-F238E27FC236}">
              <a16:creationId xmlns:a16="http://schemas.microsoft.com/office/drawing/2014/main" id="{45EBC199-2F05-4667-A2CA-178CFA002E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3" name="Text Box 64">
          <a:extLst>
            <a:ext uri="{FF2B5EF4-FFF2-40B4-BE49-F238E27FC236}">
              <a16:creationId xmlns:a16="http://schemas.microsoft.com/office/drawing/2014/main" id="{6FFB2FB9-9555-40B8-90AD-B9BCBE72149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4" name="Text Box 64">
          <a:extLst>
            <a:ext uri="{FF2B5EF4-FFF2-40B4-BE49-F238E27FC236}">
              <a16:creationId xmlns:a16="http://schemas.microsoft.com/office/drawing/2014/main" id="{BF86670C-5F13-43E9-A9C1-C0623AFF83E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5" name="Text Box 64">
          <a:extLst>
            <a:ext uri="{FF2B5EF4-FFF2-40B4-BE49-F238E27FC236}">
              <a16:creationId xmlns:a16="http://schemas.microsoft.com/office/drawing/2014/main" id="{80455AE4-166A-491B-9F06-28FB5C4E9C5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6" name="Text Box 64">
          <a:extLst>
            <a:ext uri="{FF2B5EF4-FFF2-40B4-BE49-F238E27FC236}">
              <a16:creationId xmlns:a16="http://schemas.microsoft.com/office/drawing/2014/main" id="{D4A74880-36C7-418D-92E2-365BCC495C2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7" name="Text Box 64">
          <a:extLst>
            <a:ext uri="{FF2B5EF4-FFF2-40B4-BE49-F238E27FC236}">
              <a16:creationId xmlns:a16="http://schemas.microsoft.com/office/drawing/2014/main" id="{A1907CDC-0638-4121-BB0C-B4DF93F4A9E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8" name="Text Box 64">
          <a:extLst>
            <a:ext uri="{FF2B5EF4-FFF2-40B4-BE49-F238E27FC236}">
              <a16:creationId xmlns:a16="http://schemas.microsoft.com/office/drawing/2014/main" id="{B345A7D5-94D4-428F-8F66-754F61991DB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59" name="Text Box 64">
          <a:extLst>
            <a:ext uri="{FF2B5EF4-FFF2-40B4-BE49-F238E27FC236}">
              <a16:creationId xmlns:a16="http://schemas.microsoft.com/office/drawing/2014/main" id="{368B2010-F014-45B8-BC9A-3DA8E58D7D8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0" name="Text Box 64">
          <a:extLst>
            <a:ext uri="{FF2B5EF4-FFF2-40B4-BE49-F238E27FC236}">
              <a16:creationId xmlns:a16="http://schemas.microsoft.com/office/drawing/2014/main" id="{0A9E185D-11C5-49E2-B4C9-A8D5F9D7098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1" name="Text Box 64">
          <a:extLst>
            <a:ext uri="{FF2B5EF4-FFF2-40B4-BE49-F238E27FC236}">
              <a16:creationId xmlns:a16="http://schemas.microsoft.com/office/drawing/2014/main" id="{1CF8EFDB-DC07-458B-8683-68DA389D532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2" name="Text Box 64">
          <a:extLst>
            <a:ext uri="{FF2B5EF4-FFF2-40B4-BE49-F238E27FC236}">
              <a16:creationId xmlns:a16="http://schemas.microsoft.com/office/drawing/2014/main" id="{FFB3084D-64AF-4E14-A60F-8E96E26CFF8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3" name="Text Box 64">
          <a:extLst>
            <a:ext uri="{FF2B5EF4-FFF2-40B4-BE49-F238E27FC236}">
              <a16:creationId xmlns:a16="http://schemas.microsoft.com/office/drawing/2014/main" id="{A91DF6C0-1DCD-4BA4-8AE2-A30C5A0400B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4" name="Text Box 64">
          <a:extLst>
            <a:ext uri="{FF2B5EF4-FFF2-40B4-BE49-F238E27FC236}">
              <a16:creationId xmlns:a16="http://schemas.microsoft.com/office/drawing/2014/main" id="{D3F87094-E570-4198-B9B8-6651D3B545E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5" name="Text Box 64">
          <a:extLst>
            <a:ext uri="{FF2B5EF4-FFF2-40B4-BE49-F238E27FC236}">
              <a16:creationId xmlns:a16="http://schemas.microsoft.com/office/drawing/2014/main" id="{998206F0-C4C3-4C6A-B3E2-CEF2E49D80E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6" name="Text Box 64">
          <a:extLst>
            <a:ext uri="{FF2B5EF4-FFF2-40B4-BE49-F238E27FC236}">
              <a16:creationId xmlns:a16="http://schemas.microsoft.com/office/drawing/2014/main" id="{72E997E7-4BB0-47FC-8714-A3D087EA43A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7" name="Text Box 64">
          <a:extLst>
            <a:ext uri="{FF2B5EF4-FFF2-40B4-BE49-F238E27FC236}">
              <a16:creationId xmlns:a16="http://schemas.microsoft.com/office/drawing/2014/main" id="{C051E59C-E37C-441E-898F-3D91C138436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8" name="Text Box 64">
          <a:extLst>
            <a:ext uri="{FF2B5EF4-FFF2-40B4-BE49-F238E27FC236}">
              <a16:creationId xmlns:a16="http://schemas.microsoft.com/office/drawing/2014/main" id="{67198B9B-D676-4DEF-94DE-7B1E6B4E679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69" name="Text Box 64">
          <a:extLst>
            <a:ext uri="{FF2B5EF4-FFF2-40B4-BE49-F238E27FC236}">
              <a16:creationId xmlns:a16="http://schemas.microsoft.com/office/drawing/2014/main" id="{01139199-2DFB-4E8F-9EBD-9800883FA84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0" name="Text Box 64">
          <a:extLst>
            <a:ext uri="{FF2B5EF4-FFF2-40B4-BE49-F238E27FC236}">
              <a16:creationId xmlns:a16="http://schemas.microsoft.com/office/drawing/2014/main" id="{AF93C1C8-6035-47CE-B46E-4C688D45E4A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1" name="Text Box 64">
          <a:extLst>
            <a:ext uri="{FF2B5EF4-FFF2-40B4-BE49-F238E27FC236}">
              <a16:creationId xmlns:a16="http://schemas.microsoft.com/office/drawing/2014/main" id="{F01A6A52-76F3-4A43-A628-9F6F087FAD0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2" name="Text Box 64">
          <a:extLst>
            <a:ext uri="{FF2B5EF4-FFF2-40B4-BE49-F238E27FC236}">
              <a16:creationId xmlns:a16="http://schemas.microsoft.com/office/drawing/2014/main" id="{43A5C695-1D69-4B0F-ADC3-A1805BDFF4E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3" name="Text Box 64">
          <a:extLst>
            <a:ext uri="{FF2B5EF4-FFF2-40B4-BE49-F238E27FC236}">
              <a16:creationId xmlns:a16="http://schemas.microsoft.com/office/drawing/2014/main" id="{AE64C9C0-3EB1-426F-8ACF-68EA32679E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4" name="Text Box 64">
          <a:extLst>
            <a:ext uri="{FF2B5EF4-FFF2-40B4-BE49-F238E27FC236}">
              <a16:creationId xmlns:a16="http://schemas.microsoft.com/office/drawing/2014/main" id="{6F6601B4-AD6C-4D96-A03F-4019BD569A6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5" name="Text Box 64">
          <a:extLst>
            <a:ext uri="{FF2B5EF4-FFF2-40B4-BE49-F238E27FC236}">
              <a16:creationId xmlns:a16="http://schemas.microsoft.com/office/drawing/2014/main" id="{6EFDBB23-830A-4E46-A642-452C2818C7F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6" name="Text Box 64">
          <a:extLst>
            <a:ext uri="{FF2B5EF4-FFF2-40B4-BE49-F238E27FC236}">
              <a16:creationId xmlns:a16="http://schemas.microsoft.com/office/drawing/2014/main" id="{6B781F77-E6A1-4EDB-8C46-3C4295038C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7" name="Text Box 64">
          <a:extLst>
            <a:ext uri="{FF2B5EF4-FFF2-40B4-BE49-F238E27FC236}">
              <a16:creationId xmlns:a16="http://schemas.microsoft.com/office/drawing/2014/main" id="{790BC3CF-B48E-4267-BF34-C908ED7E0D2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8" name="Text Box 64">
          <a:extLst>
            <a:ext uri="{FF2B5EF4-FFF2-40B4-BE49-F238E27FC236}">
              <a16:creationId xmlns:a16="http://schemas.microsoft.com/office/drawing/2014/main" id="{898F708B-4A5F-458E-B313-8B4606B9BE3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79" name="Text Box 64">
          <a:extLst>
            <a:ext uri="{FF2B5EF4-FFF2-40B4-BE49-F238E27FC236}">
              <a16:creationId xmlns:a16="http://schemas.microsoft.com/office/drawing/2014/main" id="{2D97D845-D7EA-4AEB-94CD-F0A129AA24C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0" name="Text Box 64">
          <a:extLst>
            <a:ext uri="{FF2B5EF4-FFF2-40B4-BE49-F238E27FC236}">
              <a16:creationId xmlns:a16="http://schemas.microsoft.com/office/drawing/2014/main" id="{DA78C81C-AF36-4DD0-ACE8-5DC7EF6063D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1" name="Text Box 64">
          <a:extLst>
            <a:ext uri="{FF2B5EF4-FFF2-40B4-BE49-F238E27FC236}">
              <a16:creationId xmlns:a16="http://schemas.microsoft.com/office/drawing/2014/main" id="{449C2E72-9BCC-4DA3-8F5F-0576237C59D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2" name="Text Box 64">
          <a:extLst>
            <a:ext uri="{FF2B5EF4-FFF2-40B4-BE49-F238E27FC236}">
              <a16:creationId xmlns:a16="http://schemas.microsoft.com/office/drawing/2014/main" id="{DA16D4F7-7EEF-42F0-A890-9670B0F5C19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3" name="Text Box 64">
          <a:extLst>
            <a:ext uri="{FF2B5EF4-FFF2-40B4-BE49-F238E27FC236}">
              <a16:creationId xmlns:a16="http://schemas.microsoft.com/office/drawing/2014/main" id="{362BC9C4-A483-409B-801C-28C1F86C6EC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4" name="Text Box 64">
          <a:extLst>
            <a:ext uri="{FF2B5EF4-FFF2-40B4-BE49-F238E27FC236}">
              <a16:creationId xmlns:a16="http://schemas.microsoft.com/office/drawing/2014/main" id="{824B1E88-B54C-4673-B899-008C808DDB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5" name="Text Box 64">
          <a:extLst>
            <a:ext uri="{FF2B5EF4-FFF2-40B4-BE49-F238E27FC236}">
              <a16:creationId xmlns:a16="http://schemas.microsoft.com/office/drawing/2014/main" id="{1B0964E6-AF38-41B1-A527-A272D5F7857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6" name="Text Box 64">
          <a:extLst>
            <a:ext uri="{FF2B5EF4-FFF2-40B4-BE49-F238E27FC236}">
              <a16:creationId xmlns:a16="http://schemas.microsoft.com/office/drawing/2014/main" id="{1C55E42A-B1EB-47EF-9AD1-0DB70E10B67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7" name="Text Box 64">
          <a:extLst>
            <a:ext uri="{FF2B5EF4-FFF2-40B4-BE49-F238E27FC236}">
              <a16:creationId xmlns:a16="http://schemas.microsoft.com/office/drawing/2014/main" id="{0DE44FC1-E1CE-4166-83CA-5BFB61299F3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8" name="Text Box 64">
          <a:extLst>
            <a:ext uri="{FF2B5EF4-FFF2-40B4-BE49-F238E27FC236}">
              <a16:creationId xmlns:a16="http://schemas.microsoft.com/office/drawing/2014/main" id="{67B777EF-DEAB-4A29-AF19-788A4F3483B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89" name="Text Box 64">
          <a:extLst>
            <a:ext uri="{FF2B5EF4-FFF2-40B4-BE49-F238E27FC236}">
              <a16:creationId xmlns:a16="http://schemas.microsoft.com/office/drawing/2014/main" id="{A23D0807-A25A-4FEE-AE18-1C5DE9941A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0" name="Text Box 64">
          <a:extLst>
            <a:ext uri="{FF2B5EF4-FFF2-40B4-BE49-F238E27FC236}">
              <a16:creationId xmlns:a16="http://schemas.microsoft.com/office/drawing/2014/main" id="{F406FDF5-5528-4C3D-A126-715426584D4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1" name="Text Box 64">
          <a:extLst>
            <a:ext uri="{FF2B5EF4-FFF2-40B4-BE49-F238E27FC236}">
              <a16:creationId xmlns:a16="http://schemas.microsoft.com/office/drawing/2014/main" id="{72366926-BCB8-407D-AD3C-F4084631F7D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2" name="Text Box 64">
          <a:extLst>
            <a:ext uri="{FF2B5EF4-FFF2-40B4-BE49-F238E27FC236}">
              <a16:creationId xmlns:a16="http://schemas.microsoft.com/office/drawing/2014/main" id="{71FC9FCC-0B4B-41BF-B7C1-0DCE9616F32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3" name="Text Box 64">
          <a:extLst>
            <a:ext uri="{FF2B5EF4-FFF2-40B4-BE49-F238E27FC236}">
              <a16:creationId xmlns:a16="http://schemas.microsoft.com/office/drawing/2014/main" id="{1C0F6B53-92A7-497E-9481-393E92D2738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4" name="Text Box 64">
          <a:extLst>
            <a:ext uri="{FF2B5EF4-FFF2-40B4-BE49-F238E27FC236}">
              <a16:creationId xmlns:a16="http://schemas.microsoft.com/office/drawing/2014/main" id="{54A54212-5E45-4846-B8A7-E2AC3AD2ED1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5" name="Text Box 64">
          <a:extLst>
            <a:ext uri="{FF2B5EF4-FFF2-40B4-BE49-F238E27FC236}">
              <a16:creationId xmlns:a16="http://schemas.microsoft.com/office/drawing/2014/main" id="{B73FE724-D75C-48FB-8F87-268C0C860AF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6" name="Text Box 64">
          <a:extLst>
            <a:ext uri="{FF2B5EF4-FFF2-40B4-BE49-F238E27FC236}">
              <a16:creationId xmlns:a16="http://schemas.microsoft.com/office/drawing/2014/main" id="{7E67F738-EA9D-4BEB-93E0-707B4490E81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7" name="Text Box 64">
          <a:extLst>
            <a:ext uri="{FF2B5EF4-FFF2-40B4-BE49-F238E27FC236}">
              <a16:creationId xmlns:a16="http://schemas.microsoft.com/office/drawing/2014/main" id="{BF412E63-BA34-4A7A-BB0E-9C2C7E0A8D5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8" name="Text Box 64">
          <a:extLst>
            <a:ext uri="{FF2B5EF4-FFF2-40B4-BE49-F238E27FC236}">
              <a16:creationId xmlns:a16="http://schemas.microsoft.com/office/drawing/2014/main" id="{01983F0D-3D93-473C-93E6-FC5C0E98C3C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299" name="Text Box 64">
          <a:extLst>
            <a:ext uri="{FF2B5EF4-FFF2-40B4-BE49-F238E27FC236}">
              <a16:creationId xmlns:a16="http://schemas.microsoft.com/office/drawing/2014/main" id="{73978452-D7FB-49AB-9DE6-83792376D72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0" name="Text Box 64">
          <a:extLst>
            <a:ext uri="{FF2B5EF4-FFF2-40B4-BE49-F238E27FC236}">
              <a16:creationId xmlns:a16="http://schemas.microsoft.com/office/drawing/2014/main" id="{D9B2E28F-9C5B-4B30-BFE9-D4FD5C6F272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1" name="Text Box 64">
          <a:extLst>
            <a:ext uri="{FF2B5EF4-FFF2-40B4-BE49-F238E27FC236}">
              <a16:creationId xmlns:a16="http://schemas.microsoft.com/office/drawing/2014/main" id="{86C08F75-6642-4BF6-A9C1-E2F98302C2C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2" name="Text Box 64">
          <a:extLst>
            <a:ext uri="{FF2B5EF4-FFF2-40B4-BE49-F238E27FC236}">
              <a16:creationId xmlns:a16="http://schemas.microsoft.com/office/drawing/2014/main" id="{C85A489B-0E5F-4E3F-8996-8B48D6FF72E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3" name="Text Box 64">
          <a:extLst>
            <a:ext uri="{FF2B5EF4-FFF2-40B4-BE49-F238E27FC236}">
              <a16:creationId xmlns:a16="http://schemas.microsoft.com/office/drawing/2014/main" id="{1FFC9C8E-7608-4181-BDE9-4E59B4A0BE0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4" name="Text Box 64">
          <a:extLst>
            <a:ext uri="{FF2B5EF4-FFF2-40B4-BE49-F238E27FC236}">
              <a16:creationId xmlns:a16="http://schemas.microsoft.com/office/drawing/2014/main" id="{F7C51DC7-088D-46E4-86F0-2ED248F2A7E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5" name="Text Box 64">
          <a:extLst>
            <a:ext uri="{FF2B5EF4-FFF2-40B4-BE49-F238E27FC236}">
              <a16:creationId xmlns:a16="http://schemas.microsoft.com/office/drawing/2014/main" id="{3C60F6F1-FF49-4746-B98C-5ECF156BFBE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6" name="Text Box 64">
          <a:extLst>
            <a:ext uri="{FF2B5EF4-FFF2-40B4-BE49-F238E27FC236}">
              <a16:creationId xmlns:a16="http://schemas.microsoft.com/office/drawing/2014/main" id="{58F397CF-A137-4FA6-8167-B11EA69C79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7" name="Text Box 64">
          <a:extLst>
            <a:ext uri="{FF2B5EF4-FFF2-40B4-BE49-F238E27FC236}">
              <a16:creationId xmlns:a16="http://schemas.microsoft.com/office/drawing/2014/main" id="{1EAE8BE1-75DF-4FD3-92F0-11A4270CBE4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8" name="Text Box 64">
          <a:extLst>
            <a:ext uri="{FF2B5EF4-FFF2-40B4-BE49-F238E27FC236}">
              <a16:creationId xmlns:a16="http://schemas.microsoft.com/office/drawing/2014/main" id="{E21A849C-34F0-473C-AF68-A481EFEBA62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09" name="Text Box 64">
          <a:extLst>
            <a:ext uri="{FF2B5EF4-FFF2-40B4-BE49-F238E27FC236}">
              <a16:creationId xmlns:a16="http://schemas.microsoft.com/office/drawing/2014/main" id="{BC933C01-4671-4079-8D05-07CF5D8FD3F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0" name="Text Box 64">
          <a:extLst>
            <a:ext uri="{FF2B5EF4-FFF2-40B4-BE49-F238E27FC236}">
              <a16:creationId xmlns:a16="http://schemas.microsoft.com/office/drawing/2014/main" id="{A81BDD4E-1A90-4518-8EC3-18A08772BB8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1" name="Text Box 64">
          <a:extLst>
            <a:ext uri="{FF2B5EF4-FFF2-40B4-BE49-F238E27FC236}">
              <a16:creationId xmlns:a16="http://schemas.microsoft.com/office/drawing/2014/main" id="{896BE078-58DD-432B-BAED-EFB23DDEC45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2" name="Text Box 64">
          <a:extLst>
            <a:ext uri="{FF2B5EF4-FFF2-40B4-BE49-F238E27FC236}">
              <a16:creationId xmlns:a16="http://schemas.microsoft.com/office/drawing/2014/main" id="{50E63BE7-099E-40FA-981C-86896C4D39E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3" name="Text Box 64">
          <a:extLst>
            <a:ext uri="{FF2B5EF4-FFF2-40B4-BE49-F238E27FC236}">
              <a16:creationId xmlns:a16="http://schemas.microsoft.com/office/drawing/2014/main" id="{48CC42BD-5E55-4434-A0DA-801B7B0E436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4" name="Text Box 64">
          <a:extLst>
            <a:ext uri="{FF2B5EF4-FFF2-40B4-BE49-F238E27FC236}">
              <a16:creationId xmlns:a16="http://schemas.microsoft.com/office/drawing/2014/main" id="{5FCCCFCF-8A2A-4846-AF21-E8B8D05F74F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5" name="Text Box 64">
          <a:extLst>
            <a:ext uri="{FF2B5EF4-FFF2-40B4-BE49-F238E27FC236}">
              <a16:creationId xmlns:a16="http://schemas.microsoft.com/office/drawing/2014/main" id="{3D46ADEE-4655-4D98-8B88-0955E0FAAD3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6" name="Text Box 64">
          <a:extLst>
            <a:ext uri="{FF2B5EF4-FFF2-40B4-BE49-F238E27FC236}">
              <a16:creationId xmlns:a16="http://schemas.microsoft.com/office/drawing/2014/main" id="{80FC4333-6A0D-4D78-BE38-4A7EDB68D35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7" name="Text Box 64">
          <a:extLst>
            <a:ext uri="{FF2B5EF4-FFF2-40B4-BE49-F238E27FC236}">
              <a16:creationId xmlns:a16="http://schemas.microsoft.com/office/drawing/2014/main" id="{68F08999-EE99-4573-BDAA-879C031FC37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8" name="Text Box 64">
          <a:extLst>
            <a:ext uri="{FF2B5EF4-FFF2-40B4-BE49-F238E27FC236}">
              <a16:creationId xmlns:a16="http://schemas.microsoft.com/office/drawing/2014/main" id="{ED47BC1B-A58C-4406-9A17-CC776B9006F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19" name="Text Box 64">
          <a:extLst>
            <a:ext uri="{FF2B5EF4-FFF2-40B4-BE49-F238E27FC236}">
              <a16:creationId xmlns:a16="http://schemas.microsoft.com/office/drawing/2014/main" id="{8BC7EAA6-4BC9-4B86-B1F6-273A4A708F2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0" name="Text Box 64">
          <a:extLst>
            <a:ext uri="{FF2B5EF4-FFF2-40B4-BE49-F238E27FC236}">
              <a16:creationId xmlns:a16="http://schemas.microsoft.com/office/drawing/2014/main" id="{1E838D4D-BF33-4C5C-9737-2FE8B5218AA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1" name="Text Box 64">
          <a:extLst>
            <a:ext uri="{FF2B5EF4-FFF2-40B4-BE49-F238E27FC236}">
              <a16:creationId xmlns:a16="http://schemas.microsoft.com/office/drawing/2014/main" id="{A28137A6-4AE7-4360-9869-1B8D51DB2AA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2" name="Text Box 64">
          <a:extLst>
            <a:ext uri="{FF2B5EF4-FFF2-40B4-BE49-F238E27FC236}">
              <a16:creationId xmlns:a16="http://schemas.microsoft.com/office/drawing/2014/main" id="{54D58B5F-F362-4B2A-B94A-72F5A1366CE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3" name="Text Box 64">
          <a:extLst>
            <a:ext uri="{FF2B5EF4-FFF2-40B4-BE49-F238E27FC236}">
              <a16:creationId xmlns:a16="http://schemas.microsoft.com/office/drawing/2014/main" id="{2830A329-469D-4FB6-9F48-DC8F6B962B5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4" name="Text Box 64">
          <a:extLst>
            <a:ext uri="{FF2B5EF4-FFF2-40B4-BE49-F238E27FC236}">
              <a16:creationId xmlns:a16="http://schemas.microsoft.com/office/drawing/2014/main" id="{E7F10220-C3DF-4575-8263-A35964E8FE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5" name="Text Box 64">
          <a:extLst>
            <a:ext uri="{FF2B5EF4-FFF2-40B4-BE49-F238E27FC236}">
              <a16:creationId xmlns:a16="http://schemas.microsoft.com/office/drawing/2014/main" id="{3666800E-1EC3-407E-A061-831F479C08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6" name="Text Box 64">
          <a:extLst>
            <a:ext uri="{FF2B5EF4-FFF2-40B4-BE49-F238E27FC236}">
              <a16:creationId xmlns:a16="http://schemas.microsoft.com/office/drawing/2014/main" id="{0A2DC744-276B-4811-8136-206F1B7A60F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7" name="Text Box 64">
          <a:extLst>
            <a:ext uri="{FF2B5EF4-FFF2-40B4-BE49-F238E27FC236}">
              <a16:creationId xmlns:a16="http://schemas.microsoft.com/office/drawing/2014/main" id="{163DA261-F079-430C-9C1A-98B725A11E9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8" name="Text Box 64">
          <a:extLst>
            <a:ext uri="{FF2B5EF4-FFF2-40B4-BE49-F238E27FC236}">
              <a16:creationId xmlns:a16="http://schemas.microsoft.com/office/drawing/2014/main" id="{024DB657-0355-4B1A-9712-87912602176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29" name="Text Box 64">
          <a:extLst>
            <a:ext uri="{FF2B5EF4-FFF2-40B4-BE49-F238E27FC236}">
              <a16:creationId xmlns:a16="http://schemas.microsoft.com/office/drawing/2014/main" id="{5FD85A23-E64C-45D4-B81D-A5604D3A9AC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0" name="Text Box 64">
          <a:extLst>
            <a:ext uri="{FF2B5EF4-FFF2-40B4-BE49-F238E27FC236}">
              <a16:creationId xmlns:a16="http://schemas.microsoft.com/office/drawing/2014/main" id="{06D1AC2D-FC00-4A4C-866A-EE69D73DF24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1" name="Text Box 64">
          <a:extLst>
            <a:ext uri="{FF2B5EF4-FFF2-40B4-BE49-F238E27FC236}">
              <a16:creationId xmlns:a16="http://schemas.microsoft.com/office/drawing/2014/main" id="{79596046-ADFB-4B92-AD39-7645449360F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2" name="Text Box 64">
          <a:extLst>
            <a:ext uri="{FF2B5EF4-FFF2-40B4-BE49-F238E27FC236}">
              <a16:creationId xmlns:a16="http://schemas.microsoft.com/office/drawing/2014/main" id="{E8E41697-A056-403E-8C7B-CCD2BC0E64F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3" name="Text Box 64">
          <a:extLst>
            <a:ext uri="{FF2B5EF4-FFF2-40B4-BE49-F238E27FC236}">
              <a16:creationId xmlns:a16="http://schemas.microsoft.com/office/drawing/2014/main" id="{8D7CEB59-2627-4DCB-90C1-86319682C90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4" name="Text Box 64">
          <a:extLst>
            <a:ext uri="{FF2B5EF4-FFF2-40B4-BE49-F238E27FC236}">
              <a16:creationId xmlns:a16="http://schemas.microsoft.com/office/drawing/2014/main" id="{E54317DB-3BF4-4710-BD3F-2F53ECB484F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5" name="Text Box 64">
          <a:extLst>
            <a:ext uri="{FF2B5EF4-FFF2-40B4-BE49-F238E27FC236}">
              <a16:creationId xmlns:a16="http://schemas.microsoft.com/office/drawing/2014/main" id="{4BDD5D23-5F6A-4C68-8AEA-F96BBCEAFE8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6" name="Text Box 64">
          <a:extLst>
            <a:ext uri="{FF2B5EF4-FFF2-40B4-BE49-F238E27FC236}">
              <a16:creationId xmlns:a16="http://schemas.microsoft.com/office/drawing/2014/main" id="{66128F4D-5804-4AB5-8F1A-4F86278CFF5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7" name="Text Box 64">
          <a:extLst>
            <a:ext uri="{FF2B5EF4-FFF2-40B4-BE49-F238E27FC236}">
              <a16:creationId xmlns:a16="http://schemas.microsoft.com/office/drawing/2014/main" id="{F08BBBB4-73EF-471A-8E12-DBDB5E70C6D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8" name="Text Box 64">
          <a:extLst>
            <a:ext uri="{FF2B5EF4-FFF2-40B4-BE49-F238E27FC236}">
              <a16:creationId xmlns:a16="http://schemas.microsoft.com/office/drawing/2014/main" id="{361CBC9A-FDED-4FC1-A4F6-6E8CCBBFE80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39" name="Text Box 64">
          <a:extLst>
            <a:ext uri="{FF2B5EF4-FFF2-40B4-BE49-F238E27FC236}">
              <a16:creationId xmlns:a16="http://schemas.microsoft.com/office/drawing/2014/main" id="{65A37D17-EA7C-4C79-AE52-8131E8480DF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0" name="Text Box 64">
          <a:extLst>
            <a:ext uri="{FF2B5EF4-FFF2-40B4-BE49-F238E27FC236}">
              <a16:creationId xmlns:a16="http://schemas.microsoft.com/office/drawing/2014/main" id="{CA91EFC1-581B-4083-B337-57F401D124B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1" name="Text Box 64">
          <a:extLst>
            <a:ext uri="{FF2B5EF4-FFF2-40B4-BE49-F238E27FC236}">
              <a16:creationId xmlns:a16="http://schemas.microsoft.com/office/drawing/2014/main" id="{90D50D77-0DF7-4DA7-A4E6-D18E62C34F2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2" name="Text Box 64">
          <a:extLst>
            <a:ext uri="{FF2B5EF4-FFF2-40B4-BE49-F238E27FC236}">
              <a16:creationId xmlns:a16="http://schemas.microsoft.com/office/drawing/2014/main" id="{5F1FC60D-70E9-47A8-9392-7F20F01B07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3" name="Text Box 64">
          <a:extLst>
            <a:ext uri="{FF2B5EF4-FFF2-40B4-BE49-F238E27FC236}">
              <a16:creationId xmlns:a16="http://schemas.microsoft.com/office/drawing/2014/main" id="{F8BC6BF7-4589-47A8-A6D1-4E353210D13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4" name="Text Box 64">
          <a:extLst>
            <a:ext uri="{FF2B5EF4-FFF2-40B4-BE49-F238E27FC236}">
              <a16:creationId xmlns:a16="http://schemas.microsoft.com/office/drawing/2014/main" id="{69C45658-2950-44B1-AF93-78B3D92E5B5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5" name="Text Box 64">
          <a:extLst>
            <a:ext uri="{FF2B5EF4-FFF2-40B4-BE49-F238E27FC236}">
              <a16:creationId xmlns:a16="http://schemas.microsoft.com/office/drawing/2014/main" id="{10BF3717-629F-48D3-90BE-35D5DE7D981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6" name="Text Box 64">
          <a:extLst>
            <a:ext uri="{FF2B5EF4-FFF2-40B4-BE49-F238E27FC236}">
              <a16:creationId xmlns:a16="http://schemas.microsoft.com/office/drawing/2014/main" id="{61799C0C-016A-48E3-8D6D-C7AD59E5915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7" name="Text Box 64">
          <a:extLst>
            <a:ext uri="{FF2B5EF4-FFF2-40B4-BE49-F238E27FC236}">
              <a16:creationId xmlns:a16="http://schemas.microsoft.com/office/drawing/2014/main" id="{E31E3433-6109-4697-8B30-93A95D19441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8" name="Text Box 64">
          <a:extLst>
            <a:ext uri="{FF2B5EF4-FFF2-40B4-BE49-F238E27FC236}">
              <a16:creationId xmlns:a16="http://schemas.microsoft.com/office/drawing/2014/main" id="{E9D09CAA-2CE5-4775-BC07-89397676099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49" name="Text Box 64">
          <a:extLst>
            <a:ext uri="{FF2B5EF4-FFF2-40B4-BE49-F238E27FC236}">
              <a16:creationId xmlns:a16="http://schemas.microsoft.com/office/drawing/2014/main" id="{C9B057CF-487C-422E-87D5-EB94140BA82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0" name="Text Box 64">
          <a:extLst>
            <a:ext uri="{FF2B5EF4-FFF2-40B4-BE49-F238E27FC236}">
              <a16:creationId xmlns:a16="http://schemas.microsoft.com/office/drawing/2014/main" id="{606ED38E-C18E-4589-9954-4C757E9AAD4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1" name="Text Box 64">
          <a:extLst>
            <a:ext uri="{FF2B5EF4-FFF2-40B4-BE49-F238E27FC236}">
              <a16:creationId xmlns:a16="http://schemas.microsoft.com/office/drawing/2014/main" id="{D7637430-7EFE-4609-A0C9-EB0A416180F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2" name="Text Box 64">
          <a:extLst>
            <a:ext uri="{FF2B5EF4-FFF2-40B4-BE49-F238E27FC236}">
              <a16:creationId xmlns:a16="http://schemas.microsoft.com/office/drawing/2014/main" id="{D1B8142F-0446-4A2A-A446-A688C5C5439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3" name="Text Box 64">
          <a:extLst>
            <a:ext uri="{FF2B5EF4-FFF2-40B4-BE49-F238E27FC236}">
              <a16:creationId xmlns:a16="http://schemas.microsoft.com/office/drawing/2014/main" id="{F9324132-5969-4DCA-81FD-A00D1F4B854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4" name="Text Box 64">
          <a:extLst>
            <a:ext uri="{FF2B5EF4-FFF2-40B4-BE49-F238E27FC236}">
              <a16:creationId xmlns:a16="http://schemas.microsoft.com/office/drawing/2014/main" id="{C1CAC9A7-9373-44AF-8142-8450CDC78EA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5" name="Text Box 64">
          <a:extLst>
            <a:ext uri="{FF2B5EF4-FFF2-40B4-BE49-F238E27FC236}">
              <a16:creationId xmlns:a16="http://schemas.microsoft.com/office/drawing/2014/main" id="{A68D448A-1A11-4498-AF89-9E3EE1A2571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6" name="Text Box 64">
          <a:extLst>
            <a:ext uri="{FF2B5EF4-FFF2-40B4-BE49-F238E27FC236}">
              <a16:creationId xmlns:a16="http://schemas.microsoft.com/office/drawing/2014/main" id="{7D530821-FB45-46BB-B6E7-3A19A7B5143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7" name="Text Box 64">
          <a:extLst>
            <a:ext uri="{FF2B5EF4-FFF2-40B4-BE49-F238E27FC236}">
              <a16:creationId xmlns:a16="http://schemas.microsoft.com/office/drawing/2014/main" id="{8CD17D78-9756-41D4-896C-C01028DC7D2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8" name="Text Box 64">
          <a:extLst>
            <a:ext uri="{FF2B5EF4-FFF2-40B4-BE49-F238E27FC236}">
              <a16:creationId xmlns:a16="http://schemas.microsoft.com/office/drawing/2014/main" id="{2288924C-59B6-4173-8443-5A3B6FD3FA3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59" name="Text Box 64">
          <a:extLst>
            <a:ext uri="{FF2B5EF4-FFF2-40B4-BE49-F238E27FC236}">
              <a16:creationId xmlns:a16="http://schemas.microsoft.com/office/drawing/2014/main" id="{98B0575C-BC52-4524-A0C9-80D0AC5403D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0" name="Text Box 64">
          <a:extLst>
            <a:ext uri="{FF2B5EF4-FFF2-40B4-BE49-F238E27FC236}">
              <a16:creationId xmlns:a16="http://schemas.microsoft.com/office/drawing/2014/main" id="{8A4A086A-1A83-407C-B5A9-6D03B043088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1" name="Text Box 64">
          <a:extLst>
            <a:ext uri="{FF2B5EF4-FFF2-40B4-BE49-F238E27FC236}">
              <a16:creationId xmlns:a16="http://schemas.microsoft.com/office/drawing/2014/main" id="{14091950-2E54-4616-88CE-2429E8C223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2" name="Text Box 64">
          <a:extLst>
            <a:ext uri="{FF2B5EF4-FFF2-40B4-BE49-F238E27FC236}">
              <a16:creationId xmlns:a16="http://schemas.microsoft.com/office/drawing/2014/main" id="{3C1E7B70-CEDE-463D-B2F2-E28BF4C7E49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3" name="Text Box 64">
          <a:extLst>
            <a:ext uri="{FF2B5EF4-FFF2-40B4-BE49-F238E27FC236}">
              <a16:creationId xmlns:a16="http://schemas.microsoft.com/office/drawing/2014/main" id="{0D8F2D46-5271-4A62-A560-346EA3B3107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4" name="Text Box 64">
          <a:extLst>
            <a:ext uri="{FF2B5EF4-FFF2-40B4-BE49-F238E27FC236}">
              <a16:creationId xmlns:a16="http://schemas.microsoft.com/office/drawing/2014/main" id="{9530434A-2B14-42A3-A65A-2F370D22A51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5" name="Text Box 64">
          <a:extLst>
            <a:ext uri="{FF2B5EF4-FFF2-40B4-BE49-F238E27FC236}">
              <a16:creationId xmlns:a16="http://schemas.microsoft.com/office/drawing/2014/main" id="{310033D9-665E-4911-BAA9-7362B9C1ADA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6" name="Text Box 64">
          <a:extLst>
            <a:ext uri="{FF2B5EF4-FFF2-40B4-BE49-F238E27FC236}">
              <a16:creationId xmlns:a16="http://schemas.microsoft.com/office/drawing/2014/main" id="{B7A721B1-FB7E-4D93-AA02-060B240395E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7" name="Text Box 64">
          <a:extLst>
            <a:ext uri="{FF2B5EF4-FFF2-40B4-BE49-F238E27FC236}">
              <a16:creationId xmlns:a16="http://schemas.microsoft.com/office/drawing/2014/main" id="{BC55206C-9E7A-4A1E-A797-29EA8766EE0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8" name="Text Box 64">
          <a:extLst>
            <a:ext uri="{FF2B5EF4-FFF2-40B4-BE49-F238E27FC236}">
              <a16:creationId xmlns:a16="http://schemas.microsoft.com/office/drawing/2014/main" id="{5A061DB1-1181-48BC-8D8F-EB997E0C4B8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69" name="Text Box 64">
          <a:extLst>
            <a:ext uri="{FF2B5EF4-FFF2-40B4-BE49-F238E27FC236}">
              <a16:creationId xmlns:a16="http://schemas.microsoft.com/office/drawing/2014/main" id="{5AD62BAB-F977-4F38-91F3-061AA5F2251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0" name="Text Box 64">
          <a:extLst>
            <a:ext uri="{FF2B5EF4-FFF2-40B4-BE49-F238E27FC236}">
              <a16:creationId xmlns:a16="http://schemas.microsoft.com/office/drawing/2014/main" id="{3C75D2A2-C883-4CCF-8B81-E5E14B726AF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1" name="Text Box 64">
          <a:extLst>
            <a:ext uri="{FF2B5EF4-FFF2-40B4-BE49-F238E27FC236}">
              <a16:creationId xmlns:a16="http://schemas.microsoft.com/office/drawing/2014/main" id="{22175A75-802B-4C97-A250-27A77ADA7E9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2" name="Text Box 64">
          <a:extLst>
            <a:ext uri="{FF2B5EF4-FFF2-40B4-BE49-F238E27FC236}">
              <a16:creationId xmlns:a16="http://schemas.microsoft.com/office/drawing/2014/main" id="{31BB3E30-5EDC-41E9-8303-F37F08ED64B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3" name="Text Box 64">
          <a:extLst>
            <a:ext uri="{FF2B5EF4-FFF2-40B4-BE49-F238E27FC236}">
              <a16:creationId xmlns:a16="http://schemas.microsoft.com/office/drawing/2014/main" id="{47BF36F7-D4AB-46A4-AA69-6FD0D234E03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4" name="Text Box 64">
          <a:extLst>
            <a:ext uri="{FF2B5EF4-FFF2-40B4-BE49-F238E27FC236}">
              <a16:creationId xmlns:a16="http://schemas.microsoft.com/office/drawing/2014/main" id="{755EB185-5183-40B2-BAA0-AE4900AF5C3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5" name="Text Box 64">
          <a:extLst>
            <a:ext uri="{FF2B5EF4-FFF2-40B4-BE49-F238E27FC236}">
              <a16:creationId xmlns:a16="http://schemas.microsoft.com/office/drawing/2014/main" id="{553413CB-5C6E-4E27-AB71-74DDCC5062C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6" name="Text Box 64">
          <a:extLst>
            <a:ext uri="{FF2B5EF4-FFF2-40B4-BE49-F238E27FC236}">
              <a16:creationId xmlns:a16="http://schemas.microsoft.com/office/drawing/2014/main" id="{E2316FBC-88EA-4958-9F41-F0D473BF9B0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7" name="Text Box 64">
          <a:extLst>
            <a:ext uri="{FF2B5EF4-FFF2-40B4-BE49-F238E27FC236}">
              <a16:creationId xmlns:a16="http://schemas.microsoft.com/office/drawing/2014/main" id="{5482140F-125F-417C-8581-29EB687A3B6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8" name="Text Box 64">
          <a:extLst>
            <a:ext uri="{FF2B5EF4-FFF2-40B4-BE49-F238E27FC236}">
              <a16:creationId xmlns:a16="http://schemas.microsoft.com/office/drawing/2014/main" id="{3491EC9D-218F-4A9B-B977-CEDF1A74D1C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79" name="Text Box 64">
          <a:extLst>
            <a:ext uri="{FF2B5EF4-FFF2-40B4-BE49-F238E27FC236}">
              <a16:creationId xmlns:a16="http://schemas.microsoft.com/office/drawing/2014/main" id="{516E7497-71BD-4A71-B213-C4A79168A26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0" name="Text Box 64">
          <a:extLst>
            <a:ext uri="{FF2B5EF4-FFF2-40B4-BE49-F238E27FC236}">
              <a16:creationId xmlns:a16="http://schemas.microsoft.com/office/drawing/2014/main" id="{6E0C9BA1-749C-4FB2-BBF1-B46AC88B416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1" name="Text Box 64">
          <a:extLst>
            <a:ext uri="{FF2B5EF4-FFF2-40B4-BE49-F238E27FC236}">
              <a16:creationId xmlns:a16="http://schemas.microsoft.com/office/drawing/2014/main" id="{5B8C66B6-96FB-487A-9F31-346E95B57FB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2" name="Text Box 64">
          <a:extLst>
            <a:ext uri="{FF2B5EF4-FFF2-40B4-BE49-F238E27FC236}">
              <a16:creationId xmlns:a16="http://schemas.microsoft.com/office/drawing/2014/main" id="{0DFB8099-09F8-48EA-8B78-D107EF0EC31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3" name="Text Box 64">
          <a:extLst>
            <a:ext uri="{FF2B5EF4-FFF2-40B4-BE49-F238E27FC236}">
              <a16:creationId xmlns:a16="http://schemas.microsoft.com/office/drawing/2014/main" id="{AFBEC9B7-9CEE-44F0-AC26-738BD8AD009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4" name="Text Box 64">
          <a:extLst>
            <a:ext uri="{FF2B5EF4-FFF2-40B4-BE49-F238E27FC236}">
              <a16:creationId xmlns:a16="http://schemas.microsoft.com/office/drawing/2014/main" id="{9DBD0FBD-BC31-4DF5-BA5F-3582795638B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5" name="Text Box 64">
          <a:extLst>
            <a:ext uri="{FF2B5EF4-FFF2-40B4-BE49-F238E27FC236}">
              <a16:creationId xmlns:a16="http://schemas.microsoft.com/office/drawing/2014/main" id="{8EF00781-F158-4A49-AE66-024AC30175A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6" name="Text Box 64">
          <a:extLst>
            <a:ext uri="{FF2B5EF4-FFF2-40B4-BE49-F238E27FC236}">
              <a16:creationId xmlns:a16="http://schemas.microsoft.com/office/drawing/2014/main" id="{75CB1ED7-5989-4E74-8131-4913452360F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7" name="Text Box 64">
          <a:extLst>
            <a:ext uri="{FF2B5EF4-FFF2-40B4-BE49-F238E27FC236}">
              <a16:creationId xmlns:a16="http://schemas.microsoft.com/office/drawing/2014/main" id="{0A694909-4E91-4566-B32D-094EBAB5983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8" name="Text Box 64">
          <a:extLst>
            <a:ext uri="{FF2B5EF4-FFF2-40B4-BE49-F238E27FC236}">
              <a16:creationId xmlns:a16="http://schemas.microsoft.com/office/drawing/2014/main" id="{C2D55CAA-A2E2-4039-B427-71AC53FE824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89" name="Text Box 64">
          <a:extLst>
            <a:ext uri="{FF2B5EF4-FFF2-40B4-BE49-F238E27FC236}">
              <a16:creationId xmlns:a16="http://schemas.microsoft.com/office/drawing/2014/main" id="{DE588D50-117D-4FBF-9DE4-C2B64E49A62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0" name="Text Box 64">
          <a:extLst>
            <a:ext uri="{FF2B5EF4-FFF2-40B4-BE49-F238E27FC236}">
              <a16:creationId xmlns:a16="http://schemas.microsoft.com/office/drawing/2014/main" id="{AEBEBBDA-8D66-4518-B5B8-1657A70109E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1" name="Text Box 64">
          <a:extLst>
            <a:ext uri="{FF2B5EF4-FFF2-40B4-BE49-F238E27FC236}">
              <a16:creationId xmlns:a16="http://schemas.microsoft.com/office/drawing/2014/main" id="{AC321947-08BB-48C8-8A1F-D76842C6EB5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2" name="Text Box 64">
          <a:extLst>
            <a:ext uri="{FF2B5EF4-FFF2-40B4-BE49-F238E27FC236}">
              <a16:creationId xmlns:a16="http://schemas.microsoft.com/office/drawing/2014/main" id="{F208AF04-B098-45A7-AEC4-DD702745DCA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3" name="Text Box 64">
          <a:extLst>
            <a:ext uri="{FF2B5EF4-FFF2-40B4-BE49-F238E27FC236}">
              <a16:creationId xmlns:a16="http://schemas.microsoft.com/office/drawing/2014/main" id="{4B389E36-22B6-4FD2-914E-04789D2A925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4" name="Text Box 64">
          <a:extLst>
            <a:ext uri="{FF2B5EF4-FFF2-40B4-BE49-F238E27FC236}">
              <a16:creationId xmlns:a16="http://schemas.microsoft.com/office/drawing/2014/main" id="{FE5ED931-83CE-4CCD-B6C3-0F3ACD415FD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5" name="Text Box 64">
          <a:extLst>
            <a:ext uri="{FF2B5EF4-FFF2-40B4-BE49-F238E27FC236}">
              <a16:creationId xmlns:a16="http://schemas.microsoft.com/office/drawing/2014/main" id="{A2B7CFE2-A551-4594-B1C5-1848BA62BF3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6" name="Text Box 64">
          <a:extLst>
            <a:ext uri="{FF2B5EF4-FFF2-40B4-BE49-F238E27FC236}">
              <a16:creationId xmlns:a16="http://schemas.microsoft.com/office/drawing/2014/main" id="{325B9514-54B6-4BF8-91E4-E6ECF572CB2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7" name="Text Box 64">
          <a:extLst>
            <a:ext uri="{FF2B5EF4-FFF2-40B4-BE49-F238E27FC236}">
              <a16:creationId xmlns:a16="http://schemas.microsoft.com/office/drawing/2014/main" id="{211967A4-E09E-40D0-BBA1-28369AEBC04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8" name="Text Box 64">
          <a:extLst>
            <a:ext uri="{FF2B5EF4-FFF2-40B4-BE49-F238E27FC236}">
              <a16:creationId xmlns:a16="http://schemas.microsoft.com/office/drawing/2014/main" id="{1FF2D9A7-0575-4142-AF21-E424E9C1F98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399" name="Text Box 64">
          <a:extLst>
            <a:ext uri="{FF2B5EF4-FFF2-40B4-BE49-F238E27FC236}">
              <a16:creationId xmlns:a16="http://schemas.microsoft.com/office/drawing/2014/main" id="{01A98D87-7498-489C-B35C-B6F8A16E437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0" name="Text Box 64">
          <a:extLst>
            <a:ext uri="{FF2B5EF4-FFF2-40B4-BE49-F238E27FC236}">
              <a16:creationId xmlns:a16="http://schemas.microsoft.com/office/drawing/2014/main" id="{B6B4D19A-F0B2-453D-912F-584976DB944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1" name="Text Box 64">
          <a:extLst>
            <a:ext uri="{FF2B5EF4-FFF2-40B4-BE49-F238E27FC236}">
              <a16:creationId xmlns:a16="http://schemas.microsoft.com/office/drawing/2014/main" id="{79D13094-00AA-45D7-B093-673EEC30D88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2" name="Text Box 64">
          <a:extLst>
            <a:ext uri="{FF2B5EF4-FFF2-40B4-BE49-F238E27FC236}">
              <a16:creationId xmlns:a16="http://schemas.microsoft.com/office/drawing/2014/main" id="{66238720-238A-4871-AD08-36B24118055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3" name="Text Box 64">
          <a:extLst>
            <a:ext uri="{FF2B5EF4-FFF2-40B4-BE49-F238E27FC236}">
              <a16:creationId xmlns:a16="http://schemas.microsoft.com/office/drawing/2014/main" id="{AA2EF41E-FBE5-4B0B-BB86-61016433AD5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4" name="Text Box 64">
          <a:extLst>
            <a:ext uri="{FF2B5EF4-FFF2-40B4-BE49-F238E27FC236}">
              <a16:creationId xmlns:a16="http://schemas.microsoft.com/office/drawing/2014/main" id="{A432D016-EF5B-4D27-BF8D-81CBA467157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5" name="Text Box 64">
          <a:extLst>
            <a:ext uri="{FF2B5EF4-FFF2-40B4-BE49-F238E27FC236}">
              <a16:creationId xmlns:a16="http://schemas.microsoft.com/office/drawing/2014/main" id="{33D4C282-81E2-4D5F-AEBA-DFE6781E00F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6" name="Text Box 64">
          <a:extLst>
            <a:ext uri="{FF2B5EF4-FFF2-40B4-BE49-F238E27FC236}">
              <a16:creationId xmlns:a16="http://schemas.microsoft.com/office/drawing/2014/main" id="{EFFCD3B1-04D3-41D0-B7B2-8000323FEEF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7" name="Text Box 64">
          <a:extLst>
            <a:ext uri="{FF2B5EF4-FFF2-40B4-BE49-F238E27FC236}">
              <a16:creationId xmlns:a16="http://schemas.microsoft.com/office/drawing/2014/main" id="{D4A2A3B1-50DC-4D8D-A554-A58D504DF0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8" name="Text Box 64">
          <a:extLst>
            <a:ext uri="{FF2B5EF4-FFF2-40B4-BE49-F238E27FC236}">
              <a16:creationId xmlns:a16="http://schemas.microsoft.com/office/drawing/2014/main" id="{30E5B674-0A45-491F-86CF-6BCEF5D617D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09" name="Text Box 64">
          <a:extLst>
            <a:ext uri="{FF2B5EF4-FFF2-40B4-BE49-F238E27FC236}">
              <a16:creationId xmlns:a16="http://schemas.microsoft.com/office/drawing/2014/main" id="{3AB0714D-4D36-456E-8F8F-FB2FA6FF62A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0" name="Text Box 64">
          <a:extLst>
            <a:ext uri="{FF2B5EF4-FFF2-40B4-BE49-F238E27FC236}">
              <a16:creationId xmlns:a16="http://schemas.microsoft.com/office/drawing/2014/main" id="{1665D796-00C0-46E0-8702-E91068CA4A8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1" name="Text Box 64">
          <a:extLst>
            <a:ext uri="{FF2B5EF4-FFF2-40B4-BE49-F238E27FC236}">
              <a16:creationId xmlns:a16="http://schemas.microsoft.com/office/drawing/2014/main" id="{F414A1C7-BC13-4C3C-936F-3AA6E331072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2" name="Text Box 64">
          <a:extLst>
            <a:ext uri="{FF2B5EF4-FFF2-40B4-BE49-F238E27FC236}">
              <a16:creationId xmlns:a16="http://schemas.microsoft.com/office/drawing/2014/main" id="{7561B74E-1A9E-404D-A1BE-12DFA9CBC90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3" name="Text Box 64">
          <a:extLst>
            <a:ext uri="{FF2B5EF4-FFF2-40B4-BE49-F238E27FC236}">
              <a16:creationId xmlns:a16="http://schemas.microsoft.com/office/drawing/2014/main" id="{8A29A089-5FE9-41BD-9D14-40538F8E5E2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4" name="Text Box 64">
          <a:extLst>
            <a:ext uri="{FF2B5EF4-FFF2-40B4-BE49-F238E27FC236}">
              <a16:creationId xmlns:a16="http://schemas.microsoft.com/office/drawing/2014/main" id="{A3892802-2B28-4967-B27F-655E40F0EB9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5" name="Text Box 64">
          <a:extLst>
            <a:ext uri="{FF2B5EF4-FFF2-40B4-BE49-F238E27FC236}">
              <a16:creationId xmlns:a16="http://schemas.microsoft.com/office/drawing/2014/main" id="{2A74738D-BA6A-43F5-AFA0-4529B3FEB4B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6" name="Text Box 64">
          <a:extLst>
            <a:ext uri="{FF2B5EF4-FFF2-40B4-BE49-F238E27FC236}">
              <a16:creationId xmlns:a16="http://schemas.microsoft.com/office/drawing/2014/main" id="{693169D5-51EC-4D9B-93F1-190257DCFF9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7" name="Text Box 64">
          <a:extLst>
            <a:ext uri="{FF2B5EF4-FFF2-40B4-BE49-F238E27FC236}">
              <a16:creationId xmlns:a16="http://schemas.microsoft.com/office/drawing/2014/main" id="{CC112B1A-8EE1-47B4-96E2-2622C9E5F41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8" name="Text Box 64">
          <a:extLst>
            <a:ext uri="{FF2B5EF4-FFF2-40B4-BE49-F238E27FC236}">
              <a16:creationId xmlns:a16="http://schemas.microsoft.com/office/drawing/2014/main" id="{8A5C8BD2-C18E-4398-95C0-17787AA309E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19" name="Text Box 64">
          <a:extLst>
            <a:ext uri="{FF2B5EF4-FFF2-40B4-BE49-F238E27FC236}">
              <a16:creationId xmlns:a16="http://schemas.microsoft.com/office/drawing/2014/main" id="{AA20EB5B-53F6-4AF3-9B5A-7A863B52A31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0" name="Text Box 64">
          <a:extLst>
            <a:ext uri="{FF2B5EF4-FFF2-40B4-BE49-F238E27FC236}">
              <a16:creationId xmlns:a16="http://schemas.microsoft.com/office/drawing/2014/main" id="{D67908EC-CD14-421D-BF77-5A87380ECD8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1" name="Text Box 64">
          <a:extLst>
            <a:ext uri="{FF2B5EF4-FFF2-40B4-BE49-F238E27FC236}">
              <a16:creationId xmlns:a16="http://schemas.microsoft.com/office/drawing/2014/main" id="{0E26D513-AF49-46CD-BD50-C69EB1FB1B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2" name="Text Box 64">
          <a:extLst>
            <a:ext uri="{FF2B5EF4-FFF2-40B4-BE49-F238E27FC236}">
              <a16:creationId xmlns:a16="http://schemas.microsoft.com/office/drawing/2014/main" id="{67EB0E25-4DE9-4793-AB47-E5CC6169278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3" name="Text Box 64">
          <a:extLst>
            <a:ext uri="{FF2B5EF4-FFF2-40B4-BE49-F238E27FC236}">
              <a16:creationId xmlns:a16="http://schemas.microsoft.com/office/drawing/2014/main" id="{04EEB006-9DAA-4D8F-92E5-68512386C70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4" name="Text Box 64">
          <a:extLst>
            <a:ext uri="{FF2B5EF4-FFF2-40B4-BE49-F238E27FC236}">
              <a16:creationId xmlns:a16="http://schemas.microsoft.com/office/drawing/2014/main" id="{7D52C380-17B0-4323-B44A-6603BEFC676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5" name="Text Box 64">
          <a:extLst>
            <a:ext uri="{FF2B5EF4-FFF2-40B4-BE49-F238E27FC236}">
              <a16:creationId xmlns:a16="http://schemas.microsoft.com/office/drawing/2014/main" id="{356E2DF8-FB38-414E-8FF5-1A744DB92A9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6" name="Text Box 64">
          <a:extLst>
            <a:ext uri="{FF2B5EF4-FFF2-40B4-BE49-F238E27FC236}">
              <a16:creationId xmlns:a16="http://schemas.microsoft.com/office/drawing/2014/main" id="{57631823-0F70-4B33-9FAC-F022082F76C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7" name="Text Box 64">
          <a:extLst>
            <a:ext uri="{FF2B5EF4-FFF2-40B4-BE49-F238E27FC236}">
              <a16:creationId xmlns:a16="http://schemas.microsoft.com/office/drawing/2014/main" id="{0C4CDDBC-A7CF-4948-9119-799768B3BCB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8" name="Text Box 64">
          <a:extLst>
            <a:ext uri="{FF2B5EF4-FFF2-40B4-BE49-F238E27FC236}">
              <a16:creationId xmlns:a16="http://schemas.microsoft.com/office/drawing/2014/main" id="{4FC17E38-3828-4851-A396-5D9D15BB741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29" name="Text Box 64">
          <a:extLst>
            <a:ext uri="{FF2B5EF4-FFF2-40B4-BE49-F238E27FC236}">
              <a16:creationId xmlns:a16="http://schemas.microsoft.com/office/drawing/2014/main" id="{ACCAD5E3-D94B-4DAA-930B-00F944CA5C0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0" name="Text Box 64">
          <a:extLst>
            <a:ext uri="{FF2B5EF4-FFF2-40B4-BE49-F238E27FC236}">
              <a16:creationId xmlns:a16="http://schemas.microsoft.com/office/drawing/2014/main" id="{D791C967-D152-4E9E-9264-7E48320AE81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1" name="Text Box 64">
          <a:extLst>
            <a:ext uri="{FF2B5EF4-FFF2-40B4-BE49-F238E27FC236}">
              <a16:creationId xmlns:a16="http://schemas.microsoft.com/office/drawing/2014/main" id="{AC8C68C2-5EC7-4D25-804D-D5735721FE3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2" name="Text Box 64">
          <a:extLst>
            <a:ext uri="{FF2B5EF4-FFF2-40B4-BE49-F238E27FC236}">
              <a16:creationId xmlns:a16="http://schemas.microsoft.com/office/drawing/2014/main" id="{E5515EAF-1626-419A-A43B-046C3968379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3" name="Text Box 64">
          <a:extLst>
            <a:ext uri="{FF2B5EF4-FFF2-40B4-BE49-F238E27FC236}">
              <a16:creationId xmlns:a16="http://schemas.microsoft.com/office/drawing/2014/main" id="{52A90832-F104-48C6-9435-2124DE47A97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4" name="Text Box 64">
          <a:extLst>
            <a:ext uri="{FF2B5EF4-FFF2-40B4-BE49-F238E27FC236}">
              <a16:creationId xmlns:a16="http://schemas.microsoft.com/office/drawing/2014/main" id="{BE9447DF-FBC6-4DE4-A88D-0ED4344B6BD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5" name="Text Box 64">
          <a:extLst>
            <a:ext uri="{FF2B5EF4-FFF2-40B4-BE49-F238E27FC236}">
              <a16:creationId xmlns:a16="http://schemas.microsoft.com/office/drawing/2014/main" id="{6563CA97-4DEB-4723-AA7B-724C0CC9984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6" name="Text Box 64">
          <a:extLst>
            <a:ext uri="{FF2B5EF4-FFF2-40B4-BE49-F238E27FC236}">
              <a16:creationId xmlns:a16="http://schemas.microsoft.com/office/drawing/2014/main" id="{D40329B0-73A2-4ACF-969D-90E8EA20E90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7" name="Text Box 64">
          <a:extLst>
            <a:ext uri="{FF2B5EF4-FFF2-40B4-BE49-F238E27FC236}">
              <a16:creationId xmlns:a16="http://schemas.microsoft.com/office/drawing/2014/main" id="{04696066-9A2A-437E-90D3-26932A8FDC6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8" name="Text Box 64">
          <a:extLst>
            <a:ext uri="{FF2B5EF4-FFF2-40B4-BE49-F238E27FC236}">
              <a16:creationId xmlns:a16="http://schemas.microsoft.com/office/drawing/2014/main" id="{626EBA43-686F-442C-96BD-1A7D274FDB5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39" name="Text Box 64">
          <a:extLst>
            <a:ext uri="{FF2B5EF4-FFF2-40B4-BE49-F238E27FC236}">
              <a16:creationId xmlns:a16="http://schemas.microsoft.com/office/drawing/2014/main" id="{7A554FF1-95CE-4A52-9D58-715F9DA7507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0" name="Text Box 64">
          <a:extLst>
            <a:ext uri="{FF2B5EF4-FFF2-40B4-BE49-F238E27FC236}">
              <a16:creationId xmlns:a16="http://schemas.microsoft.com/office/drawing/2014/main" id="{284075C6-077D-48DB-8221-B89D007916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1" name="Text Box 64">
          <a:extLst>
            <a:ext uri="{FF2B5EF4-FFF2-40B4-BE49-F238E27FC236}">
              <a16:creationId xmlns:a16="http://schemas.microsoft.com/office/drawing/2014/main" id="{4A204194-3FC5-4BC3-A421-2550E4EF0DA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2" name="Text Box 64">
          <a:extLst>
            <a:ext uri="{FF2B5EF4-FFF2-40B4-BE49-F238E27FC236}">
              <a16:creationId xmlns:a16="http://schemas.microsoft.com/office/drawing/2014/main" id="{5067A4C7-224C-47A3-92E4-EC5758A7B3B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3" name="Text Box 64">
          <a:extLst>
            <a:ext uri="{FF2B5EF4-FFF2-40B4-BE49-F238E27FC236}">
              <a16:creationId xmlns:a16="http://schemas.microsoft.com/office/drawing/2014/main" id="{DEF7F04C-30C2-4340-9CC3-B7AA2D31406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4" name="Text Box 64">
          <a:extLst>
            <a:ext uri="{FF2B5EF4-FFF2-40B4-BE49-F238E27FC236}">
              <a16:creationId xmlns:a16="http://schemas.microsoft.com/office/drawing/2014/main" id="{24E828D8-3E44-4241-AD51-24EBE0DC3B1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5" name="Text Box 64">
          <a:extLst>
            <a:ext uri="{FF2B5EF4-FFF2-40B4-BE49-F238E27FC236}">
              <a16:creationId xmlns:a16="http://schemas.microsoft.com/office/drawing/2014/main" id="{33811355-E823-4F1B-9116-F1E7E9CF674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6" name="Text Box 64">
          <a:extLst>
            <a:ext uri="{FF2B5EF4-FFF2-40B4-BE49-F238E27FC236}">
              <a16:creationId xmlns:a16="http://schemas.microsoft.com/office/drawing/2014/main" id="{982BA93A-ABA7-42F2-8444-F96A4313FC3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7" name="Text Box 64">
          <a:extLst>
            <a:ext uri="{FF2B5EF4-FFF2-40B4-BE49-F238E27FC236}">
              <a16:creationId xmlns:a16="http://schemas.microsoft.com/office/drawing/2014/main" id="{0058C5DB-6479-4710-9716-F8795625D4B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8" name="Text Box 64">
          <a:extLst>
            <a:ext uri="{FF2B5EF4-FFF2-40B4-BE49-F238E27FC236}">
              <a16:creationId xmlns:a16="http://schemas.microsoft.com/office/drawing/2014/main" id="{FBCAFE58-B550-477A-8822-D63ED111D1A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49" name="Text Box 64">
          <a:extLst>
            <a:ext uri="{FF2B5EF4-FFF2-40B4-BE49-F238E27FC236}">
              <a16:creationId xmlns:a16="http://schemas.microsoft.com/office/drawing/2014/main" id="{4A10C036-2F50-4C44-9BDE-FE26A1AD238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0" name="Text Box 64">
          <a:extLst>
            <a:ext uri="{FF2B5EF4-FFF2-40B4-BE49-F238E27FC236}">
              <a16:creationId xmlns:a16="http://schemas.microsoft.com/office/drawing/2014/main" id="{930FE882-6CFB-4203-8B60-54EFA5A873A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1" name="Text Box 64">
          <a:extLst>
            <a:ext uri="{FF2B5EF4-FFF2-40B4-BE49-F238E27FC236}">
              <a16:creationId xmlns:a16="http://schemas.microsoft.com/office/drawing/2014/main" id="{19EA0D0A-9111-4B9C-8647-242B88294FB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2" name="Text Box 64">
          <a:extLst>
            <a:ext uri="{FF2B5EF4-FFF2-40B4-BE49-F238E27FC236}">
              <a16:creationId xmlns:a16="http://schemas.microsoft.com/office/drawing/2014/main" id="{67B2AFED-8DD6-44C8-B49E-167557DEE9C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3" name="Text Box 64">
          <a:extLst>
            <a:ext uri="{FF2B5EF4-FFF2-40B4-BE49-F238E27FC236}">
              <a16:creationId xmlns:a16="http://schemas.microsoft.com/office/drawing/2014/main" id="{4AB91F0B-AAD7-4DF8-B35A-C3CBC495936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4" name="Text Box 64">
          <a:extLst>
            <a:ext uri="{FF2B5EF4-FFF2-40B4-BE49-F238E27FC236}">
              <a16:creationId xmlns:a16="http://schemas.microsoft.com/office/drawing/2014/main" id="{C46FEE0E-80E8-439E-B5E7-C436E63D818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5" name="Text Box 64">
          <a:extLst>
            <a:ext uri="{FF2B5EF4-FFF2-40B4-BE49-F238E27FC236}">
              <a16:creationId xmlns:a16="http://schemas.microsoft.com/office/drawing/2014/main" id="{3F44FB04-30FB-46CB-ABBD-670B548CA1A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6" name="Text Box 64">
          <a:extLst>
            <a:ext uri="{FF2B5EF4-FFF2-40B4-BE49-F238E27FC236}">
              <a16:creationId xmlns:a16="http://schemas.microsoft.com/office/drawing/2014/main" id="{E42C512B-5AE6-4B17-9D6F-FB24573BFDE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7" name="Text Box 64">
          <a:extLst>
            <a:ext uri="{FF2B5EF4-FFF2-40B4-BE49-F238E27FC236}">
              <a16:creationId xmlns:a16="http://schemas.microsoft.com/office/drawing/2014/main" id="{78999C10-B8D7-4361-B8F4-CF4798B16D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8" name="Text Box 64">
          <a:extLst>
            <a:ext uri="{FF2B5EF4-FFF2-40B4-BE49-F238E27FC236}">
              <a16:creationId xmlns:a16="http://schemas.microsoft.com/office/drawing/2014/main" id="{337FA613-769B-4BF7-BA5B-0527DCD94D2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59" name="Text Box 64">
          <a:extLst>
            <a:ext uri="{FF2B5EF4-FFF2-40B4-BE49-F238E27FC236}">
              <a16:creationId xmlns:a16="http://schemas.microsoft.com/office/drawing/2014/main" id="{EBC1E2DC-F500-4807-B164-1B1CC9E1E24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0" name="Text Box 64">
          <a:extLst>
            <a:ext uri="{FF2B5EF4-FFF2-40B4-BE49-F238E27FC236}">
              <a16:creationId xmlns:a16="http://schemas.microsoft.com/office/drawing/2014/main" id="{9CE397E9-A5FA-4EEB-BCDD-5E59A4F9E55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1" name="Text Box 64">
          <a:extLst>
            <a:ext uri="{FF2B5EF4-FFF2-40B4-BE49-F238E27FC236}">
              <a16:creationId xmlns:a16="http://schemas.microsoft.com/office/drawing/2014/main" id="{D1A6592E-D531-4E81-A7D4-C267D371FC2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2" name="Text Box 64">
          <a:extLst>
            <a:ext uri="{FF2B5EF4-FFF2-40B4-BE49-F238E27FC236}">
              <a16:creationId xmlns:a16="http://schemas.microsoft.com/office/drawing/2014/main" id="{91D1CBE5-04E8-414F-869F-E802DC54C12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3" name="Text Box 64">
          <a:extLst>
            <a:ext uri="{FF2B5EF4-FFF2-40B4-BE49-F238E27FC236}">
              <a16:creationId xmlns:a16="http://schemas.microsoft.com/office/drawing/2014/main" id="{A78680FF-D674-439E-994B-7AA51524A64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4" name="Text Box 64">
          <a:extLst>
            <a:ext uri="{FF2B5EF4-FFF2-40B4-BE49-F238E27FC236}">
              <a16:creationId xmlns:a16="http://schemas.microsoft.com/office/drawing/2014/main" id="{C5BEF314-A3BD-48F0-BA60-84F9A076E4C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5" name="Text Box 64">
          <a:extLst>
            <a:ext uri="{FF2B5EF4-FFF2-40B4-BE49-F238E27FC236}">
              <a16:creationId xmlns:a16="http://schemas.microsoft.com/office/drawing/2014/main" id="{8A303A78-F2FA-4951-8D10-BC690B1BFC4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6" name="Text Box 64">
          <a:extLst>
            <a:ext uri="{FF2B5EF4-FFF2-40B4-BE49-F238E27FC236}">
              <a16:creationId xmlns:a16="http://schemas.microsoft.com/office/drawing/2014/main" id="{D7EFA589-5C7F-45CD-A0C9-47EE3EB67F3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7" name="Text Box 64">
          <a:extLst>
            <a:ext uri="{FF2B5EF4-FFF2-40B4-BE49-F238E27FC236}">
              <a16:creationId xmlns:a16="http://schemas.microsoft.com/office/drawing/2014/main" id="{89203C7F-E32C-4FA0-8F0B-FE85D61297D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8" name="Text Box 64">
          <a:extLst>
            <a:ext uri="{FF2B5EF4-FFF2-40B4-BE49-F238E27FC236}">
              <a16:creationId xmlns:a16="http://schemas.microsoft.com/office/drawing/2014/main" id="{CC961DD8-1088-4229-A0B4-4CB8142DDEC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69" name="Text Box 64">
          <a:extLst>
            <a:ext uri="{FF2B5EF4-FFF2-40B4-BE49-F238E27FC236}">
              <a16:creationId xmlns:a16="http://schemas.microsoft.com/office/drawing/2014/main" id="{3FF9C7FA-564D-4166-89A9-9267B1D4C6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0" name="Text Box 64">
          <a:extLst>
            <a:ext uri="{FF2B5EF4-FFF2-40B4-BE49-F238E27FC236}">
              <a16:creationId xmlns:a16="http://schemas.microsoft.com/office/drawing/2014/main" id="{346B2602-F617-42DC-8C04-5D412374F7B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1" name="Text Box 64">
          <a:extLst>
            <a:ext uri="{FF2B5EF4-FFF2-40B4-BE49-F238E27FC236}">
              <a16:creationId xmlns:a16="http://schemas.microsoft.com/office/drawing/2014/main" id="{47A9A33B-EA42-4F83-8060-A7BF7EE749A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2" name="Text Box 64">
          <a:extLst>
            <a:ext uri="{FF2B5EF4-FFF2-40B4-BE49-F238E27FC236}">
              <a16:creationId xmlns:a16="http://schemas.microsoft.com/office/drawing/2014/main" id="{C9E70D45-A4E0-4345-BBDB-C1195F2D2BB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3" name="Text Box 64">
          <a:extLst>
            <a:ext uri="{FF2B5EF4-FFF2-40B4-BE49-F238E27FC236}">
              <a16:creationId xmlns:a16="http://schemas.microsoft.com/office/drawing/2014/main" id="{BEBFF6D6-C46C-4A79-AD94-F7CE6F449A0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4" name="Text Box 64">
          <a:extLst>
            <a:ext uri="{FF2B5EF4-FFF2-40B4-BE49-F238E27FC236}">
              <a16:creationId xmlns:a16="http://schemas.microsoft.com/office/drawing/2014/main" id="{5BEECB32-2BD7-4FE8-928B-546691DC820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5" name="Text Box 64">
          <a:extLst>
            <a:ext uri="{FF2B5EF4-FFF2-40B4-BE49-F238E27FC236}">
              <a16:creationId xmlns:a16="http://schemas.microsoft.com/office/drawing/2014/main" id="{CABD1651-0E1C-4B93-920B-FC866932D64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6" name="Text Box 64">
          <a:extLst>
            <a:ext uri="{FF2B5EF4-FFF2-40B4-BE49-F238E27FC236}">
              <a16:creationId xmlns:a16="http://schemas.microsoft.com/office/drawing/2014/main" id="{9753C81B-EC64-444D-A9B8-095AD29D58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7" name="Text Box 64">
          <a:extLst>
            <a:ext uri="{FF2B5EF4-FFF2-40B4-BE49-F238E27FC236}">
              <a16:creationId xmlns:a16="http://schemas.microsoft.com/office/drawing/2014/main" id="{DCA8B644-7B10-4F44-AF2B-D89A3CF24BC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8" name="Text Box 64">
          <a:extLst>
            <a:ext uri="{FF2B5EF4-FFF2-40B4-BE49-F238E27FC236}">
              <a16:creationId xmlns:a16="http://schemas.microsoft.com/office/drawing/2014/main" id="{B433C154-1AA5-45BE-B1D4-50E4614C264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79" name="Text Box 64">
          <a:extLst>
            <a:ext uri="{FF2B5EF4-FFF2-40B4-BE49-F238E27FC236}">
              <a16:creationId xmlns:a16="http://schemas.microsoft.com/office/drawing/2014/main" id="{EB665D65-03B1-4EBC-986B-DE81408B4A6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0" name="Text Box 64">
          <a:extLst>
            <a:ext uri="{FF2B5EF4-FFF2-40B4-BE49-F238E27FC236}">
              <a16:creationId xmlns:a16="http://schemas.microsoft.com/office/drawing/2014/main" id="{16FE493B-C7E5-45C7-9681-07B7AE3AE8A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1" name="Text Box 64">
          <a:extLst>
            <a:ext uri="{FF2B5EF4-FFF2-40B4-BE49-F238E27FC236}">
              <a16:creationId xmlns:a16="http://schemas.microsoft.com/office/drawing/2014/main" id="{A58D3611-E72F-4395-8A60-1D3906A2B9A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2" name="Text Box 64">
          <a:extLst>
            <a:ext uri="{FF2B5EF4-FFF2-40B4-BE49-F238E27FC236}">
              <a16:creationId xmlns:a16="http://schemas.microsoft.com/office/drawing/2014/main" id="{FD413CBD-7073-4217-A130-B02D26DCEEC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3" name="Text Box 64">
          <a:extLst>
            <a:ext uri="{FF2B5EF4-FFF2-40B4-BE49-F238E27FC236}">
              <a16:creationId xmlns:a16="http://schemas.microsoft.com/office/drawing/2014/main" id="{136691C5-C215-4414-9152-A4385ACC25A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4" name="Text Box 64">
          <a:extLst>
            <a:ext uri="{FF2B5EF4-FFF2-40B4-BE49-F238E27FC236}">
              <a16:creationId xmlns:a16="http://schemas.microsoft.com/office/drawing/2014/main" id="{1ABBBF44-31AE-4E34-9710-41393D4D0CC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5" name="Text Box 64">
          <a:extLst>
            <a:ext uri="{FF2B5EF4-FFF2-40B4-BE49-F238E27FC236}">
              <a16:creationId xmlns:a16="http://schemas.microsoft.com/office/drawing/2014/main" id="{9E96CC00-17F8-4296-8573-B96B09C27AD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6" name="Text Box 64">
          <a:extLst>
            <a:ext uri="{FF2B5EF4-FFF2-40B4-BE49-F238E27FC236}">
              <a16:creationId xmlns:a16="http://schemas.microsoft.com/office/drawing/2014/main" id="{1E8CF494-D07C-44B9-B5E1-12FEEBA3FD4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7" name="Text Box 64">
          <a:extLst>
            <a:ext uri="{FF2B5EF4-FFF2-40B4-BE49-F238E27FC236}">
              <a16:creationId xmlns:a16="http://schemas.microsoft.com/office/drawing/2014/main" id="{BA3CA83C-3B99-4385-8119-49E90470BDA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8" name="Text Box 64">
          <a:extLst>
            <a:ext uri="{FF2B5EF4-FFF2-40B4-BE49-F238E27FC236}">
              <a16:creationId xmlns:a16="http://schemas.microsoft.com/office/drawing/2014/main" id="{1D670D9D-A671-4054-AFD9-32111F100D1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89" name="Text Box 64">
          <a:extLst>
            <a:ext uri="{FF2B5EF4-FFF2-40B4-BE49-F238E27FC236}">
              <a16:creationId xmlns:a16="http://schemas.microsoft.com/office/drawing/2014/main" id="{06168A97-A19B-486B-B398-E3183B02E73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0" name="Text Box 64">
          <a:extLst>
            <a:ext uri="{FF2B5EF4-FFF2-40B4-BE49-F238E27FC236}">
              <a16:creationId xmlns:a16="http://schemas.microsoft.com/office/drawing/2014/main" id="{6075B1F2-7CE4-435F-9122-7739E91EF8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1" name="Text Box 64">
          <a:extLst>
            <a:ext uri="{FF2B5EF4-FFF2-40B4-BE49-F238E27FC236}">
              <a16:creationId xmlns:a16="http://schemas.microsoft.com/office/drawing/2014/main" id="{2A313725-524B-46B0-9077-F1D7FFFA5BB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2" name="Text Box 64">
          <a:extLst>
            <a:ext uri="{FF2B5EF4-FFF2-40B4-BE49-F238E27FC236}">
              <a16:creationId xmlns:a16="http://schemas.microsoft.com/office/drawing/2014/main" id="{8377E670-A7C1-4E97-9A7D-12DE225ABB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3" name="Text Box 64">
          <a:extLst>
            <a:ext uri="{FF2B5EF4-FFF2-40B4-BE49-F238E27FC236}">
              <a16:creationId xmlns:a16="http://schemas.microsoft.com/office/drawing/2014/main" id="{0D0FA15C-1A34-402A-9D8F-C626FB99FBE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4" name="Text Box 64">
          <a:extLst>
            <a:ext uri="{FF2B5EF4-FFF2-40B4-BE49-F238E27FC236}">
              <a16:creationId xmlns:a16="http://schemas.microsoft.com/office/drawing/2014/main" id="{D7B460D3-FBAB-438B-9D7E-A6E0B9B1593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5" name="Text Box 64">
          <a:extLst>
            <a:ext uri="{FF2B5EF4-FFF2-40B4-BE49-F238E27FC236}">
              <a16:creationId xmlns:a16="http://schemas.microsoft.com/office/drawing/2014/main" id="{0087C76B-96DD-4AA4-A9E5-5373192CE83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6" name="Text Box 64">
          <a:extLst>
            <a:ext uri="{FF2B5EF4-FFF2-40B4-BE49-F238E27FC236}">
              <a16:creationId xmlns:a16="http://schemas.microsoft.com/office/drawing/2014/main" id="{0A53D57E-399A-4798-83AA-CD5BD752CF5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7" name="Text Box 64">
          <a:extLst>
            <a:ext uri="{FF2B5EF4-FFF2-40B4-BE49-F238E27FC236}">
              <a16:creationId xmlns:a16="http://schemas.microsoft.com/office/drawing/2014/main" id="{081AFA97-F699-4D97-8AEA-3E5EE3FE76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8" name="Text Box 64">
          <a:extLst>
            <a:ext uri="{FF2B5EF4-FFF2-40B4-BE49-F238E27FC236}">
              <a16:creationId xmlns:a16="http://schemas.microsoft.com/office/drawing/2014/main" id="{978A9D40-6AB9-4725-B492-9F849FEE004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499" name="Text Box 64">
          <a:extLst>
            <a:ext uri="{FF2B5EF4-FFF2-40B4-BE49-F238E27FC236}">
              <a16:creationId xmlns:a16="http://schemas.microsoft.com/office/drawing/2014/main" id="{355B15CA-819F-4AC7-BCBD-087A046BD5D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0" name="Text Box 64">
          <a:extLst>
            <a:ext uri="{FF2B5EF4-FFF2-40B4-BE49-F238E27FC236}">
              <a16:creationId xmlns:a16="http://schemas.microsoft.com/office/drawing/2014/main" id="{28BC32BF-8D6C-4447-A224-A671C4F89F6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1" name="Text Box 64">
          <a:extLst>
            <a:ext uri="{FF2B5EF4-FFF2-40B4-BE49-F238E27FC236}">
              <a16:creationId xmlns:a16="http://schemas.microsoft.com/office/drawing/2014/main" id="{C3D3ACF9-A886-4BD7-AE67-2C743FEF9A9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2" name="Text Box 64">
          <a:extLst>
            <a:ext uri="{FF2B5EF4-FFF2-40B4-BE49-F238E27FC236}">
              <a16:creationId xmlns:a16="http://schemas.microsoft.com/office/drawing/2014/main" id="{BE5E2843-6C53-4152-8B98-3E0F261FD00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3" name="Text Box 64">
          <a:extLst>
            <a:ext uri="{FF2B5EF4-FFF2-40B4-BE49-F238E27FC236}">
              <a16:creationId xmlns:a16="http://schemas.microsoft.com/office/drawing/2014/main" id="{7BD6F0C5-C146-4167-AF2B-5E87A9252BA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4" name="Text Box 64">
          <a:extLst>
            <a:ext uri="{FF2B5EF4-FFF2-40B4-BE49-F238E27FC236}">
              <a16:creationId xmlns:a16="http://schemas.microsoft.com/office/drawing/2014/main" id="{B32CF24D-3249-46F0-8FE2-CA729641A93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5" name="Text Box 64">
          <a:extLst>
            <a:ext uri="{FF2B5EF4-FFF2-40B4-BE49-F238E27FC236}">
              <a16:creationId xmlns:a16="http://schemas.microsoft.com/office/drawing/2014/main" id="{EBE49F9B-626D-4975-98A0-F1D1000B5C5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6" name="Text Box 64">
          <a:extLst>
            <a:ext uri="{FF2B5EF4-FFF2-40B4-BE49-F238E27FC236}">
              <a16:creationId xmlns:a16="http://schemas.microsoft.com/office/drawing/2014/main" id="{DFD795A7-5CDB-46C7-847B-F402EDBFAB0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7" name="Text Box 64">
          <a:extLst>
            <a:ext uri="{FF2B5EF4-FFF2-40B4-BE49-F238E27FC236}">
              <a16:creationId xmlns:a16="http://schemas.microsoft.com/office/drawing/2014/main" id="{17E26713-A09D-4F06-BA75-093289F0E22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8" name="Text Box 64">
          <a:extLst>
            <a:ext uri="{FF2B5EF4-FFF2-40B4-BE49-F238E27FC236}">
              <a16:creationId xmlns:a16="http://schemas.microsoft.com/office/drawing/2014/main" id="{060173E1-B63D-4D2F-8575-FBA878A7A4C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09" name="Text Box 64">
          <a:extLst>
            <a:ext uri="{FF2B5EF4-FFF2-40B4-BE49-F238E27FC236}">
              <a16:creationId xmlns:a16="http://schemas.microsoft.com/office/drawing/2014/main" id="{9DB17F7B-E75E-4365-8EF4-70B8ABC9C1B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0" name="Text Box 64">
          <a:extLst>
            <a:ext uri="{FF2B5EF4-FFF2-40B4-BE49-F238E27FC236}">
              <a16:creationId xmlns:a16="http://schemas.microsoft.com/office/drawing/2014/main" id="{A1939667-67C0-47D8-9393-B8792C391C6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1" name="Text Box 64">
          <a:extLst>
            <a:ext uri="{FF2B5EF4-FFF2-40B4-BE49-F238E27FC236}">
              <a16:creationId xmlns:a16="http://schemas.microsoft.com/office/drawing/2014/main" id="{B0842DE9-D97F-4080-A18D-76C58BD3998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2" name="Text Box 64">
          <a:extLst>
            <a:ext uri="{FF2B5EF4-FFF2-40B4-BE49-F238E27FC236}">
              <a16:creationId xmlns:a16="http://schemas.microsoft.com/office/drawing/2014/main" id="{80664A69-FC3B-480B-BEDF-A539CECD751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3" name="Text Box 64">
          <a:extLst>
            <a:ext uri="{FF2B5EF4-FFF2-40B4-BE49-F238E27FC236}">
              <a16:creationId xmlns:a16="http://schemas.microsoft.com/office/drawing/2014/main" id="{9A8608D8-175B-42B6-B89F-F8A3196FDB7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4" name="Text Box 64">
          <a:extLst>
            <a:ext uri="{FF2B5EF4-FFF2-40B4-BE49-F238E27FC236}">
              <a16:creationId xmlns:a16="http://schemas.microsoft.com/office/drawing/2014/main" id="{83BC936C-DFA5-4ACB-9EF1-74D64D3B855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5" name="Text Box 64">
          <a:extLst>
            <a:ext uri="{FF2B5EF4-FFF2-40B4-BE49-F238E27FC236}">
              <a16:creationId xmlns:a16="http://schemas.microsoft.com/office/drawing/2014/main" id="{AF5DFA3A-F8ED-4135-A2BA-481BEEF1469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6" name="Text Box 64">
          <a:extLst>
            <a:ext uri="{FF2B5EF4-FFF2-40B4-BE49-F238E27FC236}">
              <a16:creationId xmlns:a16="http://schemas.microsoft.com/office/drawing/2014/main" id="{A5648179-43EB-42EF-94F0-62FC2BCBC9A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7" name="Text Box 64">
          <a:extLst>
            <a:ext uri="{FF2B5EF4-FFF2-40B4-BE49-F238E27FC236}">
              <a16:creationId xmlns:a16="http://schemas.microsoft.com/office/drawing/2014/main" id="{12B8A2F6-8FC5-4362-AE24-55490B36DF1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8" name="Text Box 64">
          <a:extLst>
            <a:ext uri="{FF2B5EF4-FFF2-40B4-BE49-F238E27FC236}">
              <a16:creationId xmlns:a16="http://schemas.microsoft.com/office/drawing/2014/main" id="{0C0FBB4E-90B8-4580-BF96-516082E7C8D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19" name="Text Box 64">
          <a:extLst>
            <a:ext uri="{FF2B5EF4-FFF2-40B4-BE49-F238E27FC236}">
              <a16:creationId xmlns:a16="http://schemas.microsoft.com/office/drawing/2014/main" id="{836DC6A9-0731-4905-9A7E-7DCB99FA6B5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0" name="Text Box 64">
          <a:extLst>
            <a:ext uri="{FF2B5EF4-FFF2-40B4-BE49-F238E27FC236}">
              <a16:creationId xmlns:a16="http://schemas.microsoft.com/office/drawing/2014/main" id="{F0628412-30F5-498F-845E-4B2A51F74F6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1" name="Text Box 64">
          <a:extLst>
            <a:ext uri="{FF2B5EF4-FFF2-40B4-BE49-F238E27FC236}">
              <a16:creationId xmlns:a16="http://schemas.microsoft.com/office/drawing/2014/main" id="{579F3796-E274-438D-A636-70EB4B6A284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2" name="Text Box 64">
          <a:extLst>
            <a:ext uri="{FF2B5EF4-FFF2-40B4-BE49-F238E27FC236}">
              <a16:creationId xmlns:a16="http://schemas.microsoft.com/office/drawing/2014/main" id="{994BA2D3-367D-413F-A65A-12728E231AD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3" name="Text Box 64">
          <a:extLst>
            <a:ext uri="{FF2B5EF4-FFF2-40B4-BE49-F238E27FC236}">
              <a16:creationId xmlns:a16="http://schemas.microsoft.com/office/drawing/2014/main" id="{532EC798-D997-4147-BC6B-DF1037F689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4" name="Text Box 64">
          <a:extLst>
            <a:ext uri="{FF2B5EF4-FFF2-40B4-BE49-F238E27FC236}">
              <a16:creationId xmlns:a16="http://schemas.microsoft.com/office/drawing/2014/main" id="{09A32290-D2EA-4384-B643-42AE3AF3EA6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5" name="Text Box 64">
          <a:extLst>
            <a:ext uri="{FF2B5EF4-FFF2-40B4-BE49-F238E27FC236}">
              <a16:creationId xmlns:a16="http://schemas.microsoft.com/office/drawing/2014/main" id="{0722CD64-B0FC-489A-ACF1-57BD86413C1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6" name="Text Box 64">
          <a:extLst>
            <a:ext uri="{FF2B5EF4-FFF2-40B4-BE49-F238E27FC236}">
              <a16:creationId xmlns:a16="http://schemas.microsoft.com/office/drawing/2014/main" id="{ECFBD112-6110-4729-9F4C-B1A9678E933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7" name="Text Box 64">
          <a:extLst>
            <a:ext uri="{FF2B5EF4-FFF2-40B4-BE49-F238E27FC236}">
              <a16:creationId xmlns:a16="http://schemas.microsoft.com/office/drawing/2014/main" id="{D27A62C3-8B2E-42E0-8BFE-1290CA2078D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8" name="Text Box 64">
          <a:extLst>
            <a:ext uri="{FF2B5EF4-FFF2-40B4-BE49-F238E27FC236}">
              <a16:creationId xmlns:a16="http://schemas.microsoft.com/office/drawing/2014/main" id="{0505DB4F-73AD-4AA1-8DEB-CD0904FC138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29" name="Text Box 64">
          <a:extLst>
            <a:ext uri="{FF2B5EF4-FFF2-40B4-BE49-F238E27FC236}">
              <a16:creationId xmlns:a16="http://schemas.microsoft.com/office/drawing/2014/main" id="{39293855-85DF-4932-8AF6-EDB559DD697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0" name="Text Box 64">
          <a:extLst>
            <a:ext uri="{FF2B5EF4-FFF2-40B4-BE49-F238E27FC236}">
              <a16:creationId xmlns:a16="http://schemas.microsoft.com/office/drawing/2014/main" id="{DB6B9A0E-01C2-41C9-8559-05A0A7E2517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1" name="Text Box 64">
          <a:extLst>
            <a:ext uri="{FF2B5EF4-FFF2-40B4-BE49-F238E27FC236}">
              <a16:creationId xmlns:a16="http://schemas.microsoft.com/office/drawing/2014/main" id="{4E768D8A-0D65-4FEF-8CA9-5B4FC6B629A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2" name="Text Box 64">
          <a:extLst>
            <a:ext uri="{FF2B5EF4-FFF2-40B4-BE49-F238E27FC236}">
              <a16:creationId xmlns:a16="http://schemas.microsoft.com/office/drawing/2014/main" id="{1A434991-A3C5-4072-BF74-62B88846CDE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3" name="Text Box 64">
          <a:extLst>
            <a:ext uri="{FF2B5EF4-FFF2-40B4-BE49-F238E27FC236}">
              <a16:creationId xmlns:a16="http://schemas.microsoft.com/office/drawing/2014/main" id="{052F9279-5BBE-424D-AB22-0DBCD3C4476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4" name="Text Box 64">
          <a:extLst>
            <a:ext uri="{FF2B5EF4-FFF2-40B4-BE49-F238E27FC236}">
              <a16:creationId xmlns:a16="http://schemas.microsoft.com/office/drawing/2014/main" id="{3D9DF4BD-256C-4BBA-B9ED-DA582FF84D5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5" name="Text Box 64">
          <a:extLst>
            <a:ext uri="{FF2B5EF4-FFF2-40B4-BE49-F238E27FC236}">
              <a16:creationId xmlns:a16="http://schemas.microsoft.com/office/drawing/2014/main" id="{C33CDC4E-A1ED-431B-95CC-3C5E7E4E1C1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6" name="Text Box 64">
          <a:extLst>
            <a:ext uri="{FF2B5EF4-FFF2-40B4-BE49-F238E27FC236}">
              <a16:creationId xmlns:a16="http://schemas.microsoft.com/office/drawing/2014/main" id="{15A468EF-05D7-450C-BDCF-F30E5D56907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7" name="Text Box 64">
          <a:extLst>
            <a:ext uri="{FF2B5EF4-FFF2-40B4-BE49-F238E27FC236}">
              <a16:creationId xmlns:a16="http://schemas.microsoft.com/office/drawing/2014/main" id="{3AB34AAB-303D-4BA6-80B9-C44E9FF5A5F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8" name="Text Box 64">
          <a:extLst>
            <a:ext uri="{FF2B5EF4-FFF2-40B4-BE49-F238E27FC236}">
              <a16:creationId xmlns:a16="http://schemas.microsoft.com/office/drawing/2014/main" id="{7ABB0601-B30D-43BB-BF7F-660589325C9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39" name="Text Box 64">
          <a:extLst>
            <a:ext uri="{FF2B5EF4-FFF2-40B4-BE49-F238E27FC236}">
              <a16:creationId xmlns:a16="http://schemas.microsoft.com/office/drawing/2014/main" id="{3418777D-4F2A-468E-901A-C011D179BD4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0" name="Text Box 64">
          <a:extLst>
            <a:ext uri="{FF2B5EF4-FFF2-40B4-BE49-F238E27FC236}">
              <a16:creationId xmlns:a16="http://schemas.microsoft.com/office/drawing/2014/main" id="{8EECE1C2-97C2-469B-A21E-85716FBE75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1" name="Text Box 64">
          <a:extLst>
            <a:ext uri="{FF2B5EF4-FFF2-40B4-BE49-F238E27FC236}">
              <a16:creationId xmlns:a16="http://schemas.microsoft.com/office/drawing/2014/main" id="{A12BB929-1211-49BD-96AB-E966DDCF524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2" name="Text Box 64">
          <a:extLst>
            <a:ext uri="{FF2B5EF4-FFF2-40B4-BE49-F238E27FC236}">
              <a16:creationId xmlns:a16="http://schemas.microsoft.com/office/drawing/2014/main" id="{791AFB7F-B5D9-4864-A0BE-5E1DCB7471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3" name="Text Box 64">
          <a:extLst>
            <a:ext uri="{FF2B5EF4-FFF2-40B4-BE49-F238E27FC236}">
              <a16:creationId xmlns:a16="http://schemas.microsoft.com/office/drawing/2014/main" id="{3AA6195D-7C67-4E12-90ED-20EF12A793F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4" name="Text Box 64">
          <a:extLst>
            <a:ext uri="{FF2B5EF4-FFF2-40B4-BE49-F238E27FC236}">
              <a16:creationId xmlns:a16="http://schemas.microsoft.com/office/drawing/2014/main" id="{47A44B4A-D24F-491B-8FA7-047E4DE3C3A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5" name="Text Box 64">
          <a:extLst>
            <a:ext uri="{FF2B5EF4-FFF2-40B4-BE49-F238E27FC236}">
              <a16:creationId xmlns:a16="http://schemas.microsoft.com/office/drawing/2014/main" id="{49036D5E-8CCD-4848-99B5-E9F6D09D83F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6" name="Text Box 64">
          <a:extLst>
            <a:ext uri="{FF2B5EF4-FFF2-40B4-BE49-F238E27FC236}">
              <a16:creationId xmlns:a16="http://schemas.microsoft.com/office/drawing/2014/main" id="{E03E2962-8355-4ACC-A21B-8F7B50385BF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7" name="Text Box 64">
          <a:extLst>
            <a:ext uri="{FF2B5EF4-FFF2-40B4-BE49-F238E27FC236}">
              <a16:creationId xmlns:a16="http://schemas.microsoft.com/office/drawing/2014/main" id="{9ACE17EB-12C5-47E6-8D1B-9BB149F7103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8" name="Text Box 64">
          <a:extLst>
            <a:ext uri="{FF2B5EF4-FFF2-40B4-BE49-F238E27FC236}">
              <a16:creationId xmlns:a16="http://schemas.microsoft.com/office/drawing/2014/main" id="{9EE56524-D068-4763-BE66-C192635297E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49" name="Text Box 64">
          <a:extLst>
            <a:ext uri="{FF2B5EF4-FFF2-40B4-BE49-F238E27FC236}">
              <a16:creationId xmlns:a16="http://schemas.microsoft.com/office/drawing/2014/main" id="{F02F1415-430B-4104-9779-E5FF227E283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0" name="Text Box 64">
          <a:extLst>
            <a:ext uri="{FF2B5EF4-FFF2-40B4-BE49-F238E27FC236}">
              <a16:creationId xmlns:a16="http://schemas.microsoft.com/office/drawing/2014/main" id="{7608BBED-353F-4AF9-B3AD-CD9B705BBD0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1" name="Text Box 64">
          <a:extLst>
            <a:ext uri="{FF2B5EF4-FFF2-40B4-BE49-F238E27FC236}">
              <a16:creationId xmlns:a16="http://schemas.microsoft.com/office/drawing/2014/main" id="{57D3AE07-F0A4-48EA-9407-CEA2DB7067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2" name="Text Box 64">
          <a:extLst>
            <a:ext uri="{FF2B5EF4-FFF2-40B4-BE49-F238E27FC236}">
              <a16:creationId xmlns:a16="http://schemas.microsoft.com/office/drawing/2014/main" id="{F1BA8D73-B16D-4D7B-AD6D-C08C9291380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3" name="Text Box 64">
          <a:extLst>
            <a:ext uri="{FF2B5EF4-FFF2-40B4-BE49-F238E27FC236}">
              <a16:creationId xmlns:a16="http://schemas.microsoft.com/office/drawing/2014/main" id="{4E78E326-7970-45E4-90DC-3FD84E2666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4" name="Text Box 64">
          <a:extLst>
            <a:ext uri="{FF2B5EF4-FFF2-40B4-BE49-F238E27FC236}">
              <a16:creationId xmlns:a16="http://schemas.microsoft.com/office/drawing/2014/main" id="{A15FA42B-D8B7-4DFB-8148-65777BE09AD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5" name="Text Box 64">
          <a:extLst>
            <a:ext uri="{FF2B5EF4-FFF2-40B4-BE49-F238E27FC236}">
              <a16:creationId xmlns:a16="http://schemas.microsoft.com/office/drawing/2014/main" id="{C5F2ED59-C902-4733-939D-07B231481C6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6" name="Text Box 64">
          <a:extLst>
            <a:ext uri="{FF2B5EF4-FFF2-40B4-BE49-F238E27FC236}">
              <a16:creationId xmlns:a16="http://schemas.microsoft.com/office/drawing/2014/main" id="{E06D5765-A4AC-471D-8BDE-AC0B3D84125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1828800</xdr:colOff>
      <xdr:row>367</xdr:row>
      <xdr:rowOff>167640</xdr:rowOff>
    </xdr:from>
    <xdr:ext cx="80282" cy="230187"/>
    <xdr:pic>
      <xdr:nvPicPr>
        <xdr:cNvPr id="557" name="Picture 8993">
          <a:extLst>
            <a:ext uri="{FF2B5EF4-FFF2-40B4-BE49-F238E27FC236}">
              <a16:creationId xmlns:a16="http://schemas.microsoft.com/office/drawing/2014/main" id="{54A33A24-4376-4663-B661-E4034CD22A6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0081140"/>
          <a:ext cx="80282"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1028700</xdr:colOff>
      <xdr:row>362</xdr:row>
      <xdr:rowOff>0</xdr:rowOff>
    </xdr:from>
    <xdr:ext cx="4762" cy="276225"/>
    <xdr:sp macro="" textlink="">
      <xdr:nvSpPr>
        <xdr:cNvPr id="558" name="Text Box 64">
          <a:extLst>
            <a:ext uri="{FF2B5EF4-FFF2-40B4-BE49-F238E27FC236}">
              <a16:creationId xmlns:a16="http://schemas.microsoft.com/office/drawing/2014/main" id="{34181316-5853-41F3-91AD-F5B8B2149F4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59" name="Text Box 64">
          <a:extLst>
            <a:ext uri="{FF2B5EF4-FFF2-40B4-BE49-F238E27FC236}">
              <a16:creationId xmlns:a16="http://schemas.microsoft.com/office/drawing/2014/main" id="{006D5BEB-E9FB-44EA-9A77-8C623057EDA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0" name="Text Box 64">
          <a:extLst>
            <a:ext uri="{FF2B5EF4-FFF2-40B4-BE49-F238E27FC236}">
              <a16:creationId xmlns:a16="http://schemas.microsoft.com/office/drawing/2014/main" id="{1A77C5C3-4AEA-4642-9445-B73100C6E76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1" name="Text Box 64">
          <a:extLst>
            <a:ext uri="{FF2B5EF4-FFF2-40B4-BE49-F238E27FC236}">
              <a16:creationId xmlns:a16="http://schemas.microsoft.com/office/drawing/2014/main" id="{5348E674-4314-4482-8FA0-78A289BBC7F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2" name="Text Box 64">
          <a:extLst>
            <a:ext uri="{FF2B5EF4-FFF2-40B4-BE49-F238E27FC236}">
              <a16:creationId xmlns:a16="http://schemas.microsoft.com/office/drawing/2014/main" id="{A3EE368F-8BA1-438E-8A81-30751E51557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3" name="Text Box 64">
          <a:extLst>
            <a:ext uri="{FF2B5EF4-FFF2-40B4-BE49-F238E27FC236}">
              <a16:creationId xmlns:a16="http://schemas.microsoft.com/office/drawing/2014/main" id="{BDFBAD97-13D5-434D-8192-561FA33DB2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4" name="Text Box 64">
          <a:extLst>
            <a:ext uri="{FF2B5EF4-FFF2-40B4-BE49-F238E27FC236}">
              <a16:creationId xmlns:a16="http://schemas.microsoft.com/office/drawing/2014/main" id="{81291F32-55DE-4AD2-AAE4-45B611EF6EE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5" name="Text Box 64">
          <a:extLst>
            <a:ext uri="{FF2B5EF4-FFF2-40B4-BE49-F238E27FC236}">
              <a16:creationId xmlns:a16="http://schemas.microsoft.com/office/drawing/2014/main" id="{C612BFB1-65A4-47FC-B6FF-75A33278107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6" name="Text Box 64">
          <a:extLst>
            <a:ext uri="{FF2B5EF4-FFF2-40B4-BE49-F238E27FC236}">
              <a16:creationId xmlns:a16="http://schemas.microsoft.com/office/drawing/2014/main" id="{7C05E23C-0039-4446-8056-2508406A5D8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7" name="Text Box 64">
          <a:extLst>
            <a:ext uri="{FF2B5EF4-FFF2-40B4-BE49-F238E27FC236}">
              <a16:creationId xmlns:a16="http://schemas.microsoft.com/office/drawing/2014/main" id="{5D146E8C-6F61-4981-BCEC-C9D8A0E6C68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8" name="Text Box 64">
          <a:extLst>
            <a:ext uri="{FF2B5EF4-FFF2-40B4-BE49-F238E27FC236}">
              <a16:creationId xmlns:a16="http://schemas.microsoft.com/office/drawing/2014/main" id="{581D68E8-7580-47F1-A260-DED72A4E909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69" name="Text Box 64">
          <a:extLst>
            <a:ext uri="{FF2B5EF4-FFF2-40B4-BE49-F238E27FC236}">
              <a16:creationId xmlns:a16="http://schemas.microsoft.com/office/drawing/2014/main" id="{928DFEDB-F45B-4B26-9630-FAC0ACA463C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0" name="Text Box 64">
          <a:extLst>
            <a:ext uri="{FF2B5EF4-FFF2-40B4-BE49-F238E27FC236}">
              <a16:creationId xmlns:a16="http://schemas.microsoft.com/office/drawing/2014/main" id="{17F6CB2D-947A-4A8E-A450-C5F450AFDA3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1" name="Text Box 64">
          <a:extLst>
            <a:ext uri="{FF2B5EF4-FFF2-40B4-BE49-F238E27FC236}">
              <a16:creationId xmlns:a16="http://schemas.microsoft.com/office/drawing/2014/main" id="{8C2E5D0C-572F-42BE-880E-B89BEBC365E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2" name="Text Box 64">
          <a:extLst>
            <a:ext uri="{FF2B5EF4-FFF2-40B4-BE49-F238E27FC236}">
              <a16:creationId xmlns:a16="http://schemas.microsoft.com/office/drawing/2014/main" id="{D60839C6-18D0-4CF6-A005-877DD8D1BDE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3" name="Text Box 64">
          <a:extLst>
            <a:ext uri="{FF2B5EF4-FFF2-40B4-BE49-F238E27FC236}">
              <a16:creationId xmlns:a16="http://schemas.microsoft.com/office/drawing/2014/main" id="{C059E8B4-0E61-4844-98B1-BE9A7650562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4" name="Text Box 64">
          <a:extLst>
            <a:ext uri="{FF2B5EF4-FFF2-40B4-BE49-F238E27FC236}">
              <a16:creationId xmlns:a16="http://schemas.microsoft.com/office/drawing/2014/main" id="{C2F25F71-51C4-467F-BBDB-40577FB348F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5" name="Text Box 64">
          <a:extLst>
            <a:ext uri="{FF2B5EF4-FFF2-40B4-BE49-F238E27FC236}">
              <a16:creationId xmlns:a16="http://schemas.microsoft.com/office/drawing/2014/main" id="{4ED3696F-01CB-4AB1-A285-191631888F7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6" name="Text Box 64">
          <a:extLst>
            <a:ext uri="{FF2B5EF4-FFF2-40B4-BE49-F238E27FC236}">
              <a16:creationId xmlns:a16="http://schemas.microsoft.com/office/drawing/2014/main" id="{2DEB5A46-05FE-4044-A926-D74ED61E04C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7" name="Text Box 64">
          <a:extLst>
            <a:ext uri="{FF2B5EF4-FFF2-40B4-BE49-F238E27FC236}">
              <a16:creationId xmlns:a16="http://schemas.microsoft.com/office/drawing/2014/main" id="{D3832FC0-1A61-48F8-B8DA-7C079AC7BB8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8" name="Text Box 64">
          <a:extLst>
            <a:ext uri="{FF2B5EF4-FFF2-40B4-BE49-F238E27FC236}">
              <a16:creationId xmlns:a16="http://schemas.microsoft.com/office/drawing/2014/main" id="{1CDCE99B-FF38-4392-B83A-09E3EE1241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79" name="Text Box 64">
          <a:extLst>
            <a:ext uri="{FF2B5EF4-FFF2-40B4-BE49-F238E27FC236}">
              <a16:creationId xmlns:a16="http://schemas.microsoft.com/office/drawing/2014/main" id="{042E54E2-E1BF-4B94-A3C0-FF013C02320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0" name="Text Box 64">
          <a:extLst>
            <a:ext uri="{FF2B5EF4-FFF2-40B4-BE49-F238E27FC236}">
              <a16:creationId xmlns:a16="http://schemas.microsoft.com/office/drawing/2014/main" id="{42CAB45D-3522-469A-951F-BA6490A32F3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1" name="Text Box 64">
          <a:extLst>
            <a:ext uri="{FF2B5EF4-FFF2-40B4-BE49-F238E27FC236}">
              <a16:creationId xmlns:a16="http://schemas.microsoft.com/office/drawing/2014/main" id="{D1E4CC50-F7A1-4543-9533-E3D404F4758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2" name="Text Box 64">
          <a:extLst>
            <a:ext uri="{FF2B5EF4-FFF2-40B4-BE49-F238E27FC236}">
              <a16:creationId xmlns:a16="http://schemas.microsoft.com/office/drawing/2014/main" id="{F4928958-F74C-44CD-99FB-D94C1E92DA4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3" name="Text Box 64">
          <a:extLst>
            <a:ext uri="{FF2B5EF4-FFF2-40B4-BE49-F238E27FC236}">
              <a16:creationId xmlns:a16="http://schemas.microsoft.com/office/drawing/2014/main" id="{2E2CBE76-BE9A-4682-8A29-3EC38805BB7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4" name="Text Box 64">
          <a:extLst>
            <a:ext uri="{FF2B5EF4-FFF2-40B4-BE49-F238E27FC236}">
              <a16:creationId xmlns:a16="http://schemas.microsoft.com/office/drawing/2014/main" id="{A18EB024-9E25-40D6-8CA6-54E83333072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5" name="Text Box 64">
          <a:extLst>
            <a:ext uri="{FF2B5EF4-FFF2-40B4-BE49-F238E27FC236}">
              <a16:creationId xmlns:a16="http://schemas.microsoft.com/office/drawing/2014/main" id="{152191EF-0D21-4499-91E8-83142AFBB91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6" name="Text Box 64">
          <a:extLst>
            <a:ext uri="{FF2B5EF4-FFF2-40B4-BE49-F238E27FC236}">
              <a16:creationId xmlns:a16="http://schemas.microsoft.com/office/drawing/2014/main" id="{8F89308F-51B2-431D-AD35-6EE56164213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7" name="Text Box 64">
          <a:extLst>
            <a:ext uri="{FF2B5EF4-FFF2-40B4-BE49-F238E27FC236}">
              <a16:creationId xmlns:a16="http://schemas.microsoft.com/office/drawing/2014/main" id="{24BED9D2-9CBF-4D0F-AA09-BDA8A3C60BC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8" name="Text Box 64">
          <a:extLst>
            <a:ext uri="{FF2B5EF4-FFF2-40B4-BE49-F238E27FC236}">
              <a16:creationId xmlns:a16="http://schemas.microsoft.com/office/drawing/2014/main" id="{805C8E5D-0545-4224-9F96-F595731CEDF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89" name="Text Box 64">
          <a:extLst>
            <a:ext uri="{FF2B5EF4-FFF2-40B4-BE49-F238E27FC236}">
              <a16:creationId xmlns:a16="http://schemas.microsoft.com/office/drawing/2014/main" id="{94CACEE9-B79A-430B-8C0A-24E89E1CE9E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0" name="Text Box 64">
          <a:extLst>
            <a:ext uri="{FF2B5EF4-FFF2-40B4-BE49-F238E27FC236}">
              <a16:creationId xmlns:a16="http://schemas.microsoft.com/office/drawing/2014/main" id="{0F982F4C-0C93-4EE1-86EF-C8BB8F2508A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1" name="Text Box 64">
          <a:extLst>
            <a:ext uri="{FF2B5EF4-FFF2-40B4-BE49-F238E27FC236}">
              <a16:creationId xmlns:a16="http://schemas.microsoft.com/office/drawing/2014/main" id="{493559A8-ED64-4BB1-B4CC-852D1BC3DDA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2" name="Text Box 64">
          <a:extLst>
            <a:ext uri="{FF2B5EF4-FFF2-40B4-BE49-F238E27FC236}">
              <a16:creationId xmlns:a16="http://schemas.microsoft.com/office/drawing/2014/main" id="{3EFA2204-514B-4420-90CE-47197E3DD5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3" name="Text Box 64">
          <a:extLst>
            <a:ext uri="{FF2B5EF4-FFF2-40B4-BE49-F238E27FC236}">
              <a16:creationId xmlns:a16="http://schemas.microsoft.com/office/drawing/2014/main" id="{66831D16-F4E4-4214-A07B-D5907651889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4" name="Text Box 64">
          <a:extLst>
            <a:ext uri="{FF2B5EF4-FFF2-40B4-BE49-F238E27FC236}">
              <a16:creationId xmlns:a16="http://schemas.microsoft.com/office/drawing/2014/main" id="{687B0D8F-6E54-44D0-9407-C254DFF30B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5" name="Text Box 64">
          <a:extLst>
            <a:ext uri="{FF2B5EF4-FFF2-40B4-BE49-F238E27FC236}">
              <a16:creationId xmlns:a16="http://schemas.microsoft.com/office/drawing/2014/main" id="{39ACC66E-06A7-4185-A595-838FD182A6E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6" name="Text Box 64">
          <a:extLst>
            <a:ext uri="{FF2B5EF4-FFF2-40B4-BE49-F238E27FC236}">
              <a16:creationId xmlns:a16="http://schemas.microsoft.com/office/drawing/2014/main" id="{0C8FF0DC-023C-48B7-A19A-6A008005D6D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7" name="Text Box 64">
          <a:extLst>
            <a:ext uri="{FF2B5EF4-FFF2-40B4-BE49-F238E27FC236}">
              <a16:creationId xmlns:a16="http://schemas.microsoft.com/office/drawing/2014/main" id="{99EA8BE8-F1B5-4499-A259-0A4AB360A96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8" name="Text Box 64">
          <a:extLst>
            <a:ext uri="{FF2B5EF4-FFF2-40B4-BE49-F238E27FC236}">
              <a16:creationId xmlns:a16="http://schemas.microsoft.com/office/drawing/2014/main" id="{F1FE6916-E11E-4641-88B8-A5C2444A165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599" name="Text Box 64">
          <a:extLst>
            <a:ext uri="{FF2B5EF4-FFF2-40B4-BE49-F238E27FC236}">
              <a16:creationId xmlns:a16="http://schemas.microsoft.com/office/drawing/2014/main" id="{456048F4-5E65-49FD-A5B1-FF3C286B44A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0" name="Text Box 64">
          <a:extLst>
            <a:ext uri="{FF2B5EF4-FFF2-40B4-BE49-F238E27FC236}">
              <a16:creationId xmlns:a16="http://schemas.microsoft.com/office/drawing/2014/main" id="{EFA6F2F0-672F-40EE-B316-2F997E325B3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1" name="Text Box 64">
          <a:extLst>
            <a:ext uri="{FF2B5EF4-FFF2-40B4-BE49-F238E27FC236}">
              <a16:creationId xmlns:a16="http://schemas.microsoft.com/office/drawing/2014/main" id="{EDA56AA9-B5FF-419E-8B1B-9F517B731C0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2" name="Text Box 64">
          <a:extLst>
            <a:ext uri="{FF2B5EF4-FFF2-40B4-BE49-F238E27FC236}">
              <a16:creationId xmlns:a16="http://schemas.microsoft.com/office/drawing/2014/main" id="{28035CD3-40BE-41FA-A2A8-67EFF4BF6AA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3" name="Text Box 64">
          <a:extLst>
            <a:ext uri="{FF2B5EF4-FFF2-40B4-BE49-F238E27FC236}">
              <a16:creationId xmlns:a16="http://schemas.microsoft.com/office/drawing/2014/main" id="{C9C1A2E9-DE2E-4D5A-AB99-29388396B35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4" name="Text Box 64">
          <a:extLst>
            <a:ext uri="{FF2B5EF4-FFF2-40B4-BE49-F238E27FC236}">
              <a16:creationId xmlns:a16="http://schemas.microsoft.com/office/drawing/2014/main" id="{8D53EA9B-3D05-44B1-86F1-1695F589D08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5" name="Text Box 64">
          <a:extLst>
            <a:ext uri="{FF2B5EF4-FFF2-40B4-BE49-F238E27FC236}">
              <a16:creationId xmlns:a16="http://schemas.microsoft.com/office/drawing/2014/main" id="{9B1B59FA-C32D-4554-A128-2C9C15A879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6" name="Text Box 64">
          <a:extLst>
            <a:ext uri="{FF2B5EF4-FFF2-40B4-BE49-F238E27FC236}">
              <a16:creationId xmlns:a16="http://schemas.microsoft.com/office/drawing/2014/main" id="{87FF4628-8501-40F9-8233-608D2DB7294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7" name="Text Box 64">
          <a:extLst>
            <a:ext uri="{FF2B5EF4-FFF2-40B4-BE49-F238E27FC236}">
              <a16:creationId xmlns:a16="http://schemas.microsoft.com/office/drawing/2014/main" id="{58287A02-CA11-4953-A7EE-391C778BFB9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8" name="Text Box 64">
          <a:extLst>
            <a:ext uri="{FF2B5EF4-FFF2-40B4-BE49-F238E27FC236}">
              <a16:creationId xmlns:a16="http://schemas.microsoft.com/office/drawing/2014/main" id="{04FCB30D-36A6-4F59-B5DF-FF5D088AAFF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09" name="Text Box 64">
          <a:extLst>
            <a:ext uri="{FF2B5EF4-FFF2-40B4-BE49-F238E27FC236}">
              <a16:creationId xmlns:a16="http://schemas.microsoft.com/office/drawing/2014/main" id="{43273FA3-56C2-45C1-BAAB-F47A4C88436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0" name="Text Box 64">
          <a:extLst>
            <a:ext uri="{FF2B5EF4-FFF2-40B4-BE49-F238E27FC236}">
              <a16:creationId xmlns:a16="http://schemas.microsoft.com/office/drawing/2014/main" id="{7101F53E-93A0-42DB-8ACB-15A40D5D5E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1" name="Text Box 64">
          <a:extLst>
            <a:ext uri="{FF2B5EF4-FFF2-40B4-BE49-F238E27FC236}">
              <a16:creationId xmlns:a16="http://schemas.microsoft.com/office/drawing/2014/main" id="{1FC0AFA7-33C7-4AB7-B7B6-AE1E9B18D62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2" name="Text Box 64">
          <a:extLst>
            <a:ext uri="{FF2B5EF4-FFF2-40B4-BE49-F238E27FC236}">
              <a16:creationId xmlns:a16="http://schemas.microsoft.com/office/drawing/2014/main" id="{9A431FA8-55D4-4AAA-899D-B022D57A80E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3" name="Text Box 64">
          <a:extLst>
            <a:ext uri="{FF2B5EF4-FFF2-40B4-BE49-F238E27FC236}">
              <a16:creationId xmlns:a16="http://schemas.microsoft.com/office/drawing/2014/main" id="{DB17E5E2-BC39-4862-9DCE-184B59F5216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4" name="Text Box 64">
          <a:extLst>
            <a:ext uri="{FF2B5EF4-FFF2-40B4-BE49-F238E27FC236}">
              <a16:creationId xmlns:a16="http://schemas.microsoft.com/office/drawing/2014/main" id="{F3F7DD32-ED0A-4894-9D1F-9515DA842F6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5" name="Text Box 64">
          <a:extLst>
            <a:ext uri="{FF2B5EF4-FFF2-40B4-BE49-F238E27FC236}">
              <a16:creationId xmlns:a16="http://schemas.microsoft.com/office/drawing/2014/main" id="{F6F2781A-1408-4A3F-BBBD-5770F003FFD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6" name="Text Box 64">
          <a:extLst>
            <a:ext uri="{FF2B5EF4-FFF2-40B4-BE49-F238E27FC236}">
              <a16:creationId xmlns:a16="http://schemas.microsoft.com/office/drawing/2014/main" id="{0AC39BB6-D532-4784-BABC-703BFC27FD5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7" name="Text Box 64">
          <a:extLst>
            <a:ext uri="{FF2B5EF4-FFF2-40B4-BE49-F238E27FC236}">
              <a16:creationId xmlns:a16="http://schemas.microsoft.com/office/drawing/2014/main" id="{9D9DD2F8-FC2D-45D0-A77C-38C619D4321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8" name="Text Box 64">
          <a:extLst>
            <a:ext uri="{FF2B5EF4-FFF2-40B4-BE49-F238E27FC236}">
              <a16:creationId xmlns:a16="http://schemas.microsoft.com/office/drawing/2014/main" id="{92C245CB-D433-4ED8-B9BC-B43625D27E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19" name="Text Box 64">
          <a:extLst>
            <a:ext uri="{FF2B5EF4-FFF2-40B4-BE49-F238E27FC236}">
              <a16:creationId xmlns:a16="http://schemas.microsoft.com/office/drawing/2014/main" id="{58D2F061-F65A-4B4D-8A3D-059C79CCF2C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0" name="Text Box 64">
          <a:extLst>
            <a:ext uri="{FF2B5EF4-FFF2-40B4-BE49-F238E27FC236}">
              <a16:creationId xmlns:a16="http://schemas.microsoft.com/office/drawing/2014/main" id="{36178A3C-2A73-47B9-B792-133BF855222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1" name="Text Box 64">
          <a:extLst>
            <a:ext uri="{FF2B5EF4-FFF2-40B4-BE49-F238E27FC236}">
              <a16:creationId xmlns:a16="http://schemas.microsoft.com/office/drawing/2014/main" id="{2FECAE22-BDAF-4D5D-BDC7-BF7D959AD51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2" name="Text Box 64">
          <a:extLst>
            <a:ext uri="{FF2B5EF4-FFF2-40B4-BE49-F238E27FC236}">
              <a16:creationId xmlns:a16="http://schemas.microsoft.com/office/drawing/2014/main" id="{58303A87-F96C-4768-9012-4B439224400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3" name="Text Box 64">
          <a:extLst>
            <a:ext uri="{FF2B5EF4-FFF2-40B4-BE49-F238E27FC236}">
              <a16:creationId xmlns:a16="http://schemas.microsoft.com/office/drawing/2014/main" id="{41CCA1F8-32C5-466B-8E56-4AAB34A9435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4" name="Text Box 64">
          <a:extLst>
            <a:ext uri="{FF2B5EF4-FFF2-40B4-BE49-F238E27FC236}">
              <a16:creationId xmlns:a16="http://schemas.microsoft.com/office/drawing/2014/main" id="{9402B2CD-3B6B-4641-9A05-2A10E674DF4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5" name="Text Box 64">
          <a:extLst>
            <a:ext uri="{FF2B5EF4-FFF2-40B4-BE49-F238E27FC236}">
              <a16:creationId xmlns:a16="http://schemas.microsoft.com/office/drawing/2014/main" id="{0D617200-6BB0-43DD-A957-AE3045B9EC0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6" name="Text Box 64">
          <a:extLst>
            <a:ext uri="{FF2B5EF4-FFF2-40B4-BE49-F238E27FC236}">
              <a16:creationId xmlns:a16="http://schemas.microsoft.com/office/drawing/2014/main" id="{C2B9B641-164C-4D42-A2AA-2F79EB750F8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7" name="Text Box 64">
          <a:extLst>
            <a:ext uri="{FF2B5EF4-FFF2-40B4-BE49-F238E27FC236}">
              <a16:creationId xmlns:a16="http://schemas.microsoft.com/office/drawing/2014/main" id="{69ADC254-9604-4818-8673-422FD77C2F6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8" name="Text Box 64">
          <a:extLst>
            <a:ext uri="{FF2B5EF4-FFF2-40B4-BE49-F238E27FC236}">
              <a16:creationId xmlns:a16="http://schemas.microsoft.com/office/drawing/2014/main" id="{BD698F69-2A5E-4897-A3FC-1031E9880B2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29" name="Text Box 64">
          <a:extLst>
            <a:ext uri="{FF2B5EF4-FFF2-40B4-BE49-F238E27FC236}">
              <a16:creationId xmlns:a16="http://schemas.microsoft.com/office/drawing/2014/main" id="{188A7142-3458-429B-AE81-4D358C9761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0" name="Text Box 64">
          <a:extLst>
            <a:ext uri="{FF2B5EF4-FFF2-40B4-BE49-F238E27FC236}">
              <a16:creationId xmlns:a16="http://schemas.microsoft.com/office/drawing/2014/main" id="{3A174BE5-78D2-418F-812E-A5815FF2568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1" name="Text Box 64">
          <a:extLst>
            <a:ext uri="{FF2B5EF4-FFF2-40B4-BE49-F238E27FC236}">
              <a16:creationId xmlns:a16="http://schemas.microsoft.com/office/drawing/2014/main" id="{C40EA9CF-E26B-40B9-82D8-4952E2EB9B6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2" name="Text Box 64">
          <a:extLst>
            <a:ext uri="{FF2B5EF4-FFF2-40B4-BE49-F238E27FC236}">
              <a16:creationId xmlns:a16="http://schemas.microsoft.com/office/drawing/2014/main" id="{047A9E5C-2F3E-48F0-8C92-FCDE5D764A1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3" name="Text Box 64">
          <a:extLst>
            <a:ext uri="{FF2B5EF4-FFF2-40B4-BE49-F238E27FC236}">
              <a16:creationId xmlns:a16="http://schemas.microsoft.com/office/drawing/2014/main" id="{A3838C25-3DFC-4AED-9B9B-501778E1F6C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4" name="Text Box 64">
          <a:extLst>
            <a:ext uri="{FF2B5EF4-FFF2-40B4-BE49-F238E27FC236}">
              <a16:creationId xmlns:a16="http://schemas.microsoft.com/office/drawing/2014/main" id="{D9F0C0DA-6216-4DE4-8E0D-0AC9C1DED4C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5" name="Text Box 64">
          <a:extLst>
            <a:ext uri="{FF2B5EF4-FFF2-40B4-BE49-F238E27FC236}">
              <a16:creationId xmlns:a16="http://schemas.microsoft.com/office/drawing/2014/main" id="{DE936BA2-5B77-4B81-85D9-3F0F60E7EB4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6" name="Text Box 64">
          <a:extLst>
            <a:ext uri="{FF2B5EF4-FFF2-40B4-BE49-F238E27FC236}">
              <a16:creationId xmlns:a16="http://schemas.microsoft.com/office/drawing/2014/main" id="{7042FABB-5971-4354-837F-418888C2DA9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7" name="Text Box 64">
          <a:extLst>
            <a:ext uri="{FF2B5EF4-FFF2-40B4-BE49-F238E27FC236}">
              <a16:creationId xmlns:a16="http://schemas.microsoft.com/office/drawing/2014/main" id="{E77A85DE-4D8A-4EA5-A66C-3AC9D21922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8" name="Text Box 64">
          <a:extLst>
            <a:ext uri="{FF2B5EF4-FFF2-40B4-BE49-F238E27FC236}">
              <a16:creationId xmlns:a16="http://schemas.microsoft.com/office/drawing/2014/main" id="{7B8BA063-506E-40B7-9D47-83233A33FAE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39" name="Text Box 64">
          <a:extLst>
            <a:ext uri="{FF2B5EF4-FFF2-40B4-BE49-F238E27FC236}">
              <a16:creationId xmlns:a16="http://schemas.microsoft.com/office/drawing/2014/main" id="{8DF436A6-2ECD-4A87-BE00-680C4E0A7E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0" name="Text Box 64">
          <a:extLst>
            <a:ext uri="{FF2B5EF4-FFF2-40B4-BE49-F238E27FC236}">
              <a16:creationId xmlns:a16="http://schemas.microsoft.com/office/drawing/2014/main" id="{6FE35626-32DC-4BA3-827E-58199F4E8F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1" name="Text Box 64">
          <a:extLst>
            <a:ext uri="{FF2B5EF4-FFF2-40B4-BE49-F238E27FC236}">
              <a16:creationId xmlns:a16="http://schemas.microsoft.com/office/drawing/2014/main" id="{096532BF-1330-4A96-A944-C34C1B50F81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2" name="Text Box 64">
          <a:extLst>
            <a:ext uri="{FF2B5EF4-FFF2-40B4-BE49-F238E27FC236}">
              <a16:creationId xmlns:a16="http://schemas.microsoft.com/office/drawing/2014/main" id="{46DC85C8-5102-46FA-9A07-C48A5AD56E7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3" name="Text Box 64">
          <a:extLst>
            <a:ext uri="{FF2B5EF4-FFF2-40B4-BE49-F238E27FC236}">
              <a16:creationId xmlns:a16="http://schemas.microsoft.com/office/drawing/2014/main" id="{42F0AF2D-61F2-45FA-85D3-04617FA39C2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4" name="Text Box 64">
          <a:extLst>
            <a:ext uri="{FF2B5EF4-FFF2-40B4-BE49-F238E27FC236}">
              <a16:creationId xmlns:a16="http://schemas.microsoft.com/office/drawing/2014/main" id="{08E312F8-DBC9-4278-A622-201F6EAF82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5" name="Text Box 64">
          <a:extLst>
            <a:ext uri="{FF2B5EF4-FFF2-40B4-BE49-F238E27FC236}">
              <a16:creationId xmlns:a16="http://schemas.microsoft.com/office/drawing/2014/main" id="{9CCB4D4F-613D-4010-BF42-0031257F4AF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6" name="Text Box 64">
          <a:extLst>
            <a:ext uri="{FF2B5EF4-FFF2-40B4-BE49-F238E27FC236}">
              <a16:creationId xmlns:a16="http://schemas.microsoft.com/office/drawing/2014/main" id="{5FEE347A-5E27-4750-951B-11BB975D8B6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7" name="Text Box 64">
          <a:extLst>
            <a:ext uri="{FF2B5EF4-FFF2-40B4-BE49-F238E27FC236}">
              <a16:creationId xmlns:a16="http://schemas.microsoft.com/office/drawing/2014/main" id="{44E7A99C-7FC3-49AA-B2DC-D241C44CFDE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8" name="Text Box 64">
          <a:extLst>
            <a:ext uri="{FF2B5EF4-FFF2-40B4-BE49-F238E27FC236}">
              <a16:creationId xmlns:a16="http://schemas.microsoft.com/office/drawing/2014/main" id="{EB53EF1F-F48A-4BDB-AC74-A80969CAC7E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49" name="Text Box 64">
          <a:extLst>
            <a:ext uri="{FF2B5EF4-FFF2-40B4-BE49-F238E27FC236}">
              <a16:creationId xmlns:a16="http://schemas.microsoft.com/office/drawing/2014/main" id="{4FF155E6-12B5-4B18-A546-3719597446F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0" name="Text Box 64">
          <a:extLst>
            <a:ext uri="{FF2B5EF4-FFF2-40B4-BE49-F238E27FC236}">
              <a16:creationId xmlns:a16="http://schemas.microsoft.com/office/drawing/2014/main" id="{226A1421-4C89-4F63-B47B-4AB29F00E3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1" name="Text Box 64">
          <a:extLst>
            <a:ext uri="{FF2B5EF4-FFF2-40B4-BE49-F238E27FC236}">
              <a16:creationId xmlns:a16="http://schemas.microsoft.com/office/drawing/2014/main" id="{EA1F7D14-852D-4476-AC59-00CA520743E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2" name="Text Box 64">
          <a:extLst>
            <a:ext uri="{FF2B5EF4-FFF2-40B4-BE49-F238E27FC236}">
              <a16:creationId xmlns:a16="http://schemas.microsoft.com/office/drawing/2014/main" id="{65C56110-F91C-4C45-91BC-D1744D4659D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3" name="Text Box 64">
          <a:extLst>
            <a:ext uri="{FF2B5EF4-FFF2-40B4-BE49-F238E27FC236}">
              <a16:creationId xmlns:a16="http://schemas.microsoft.com/office/drawing/2014/main" id="{77B91F7C-446D-4527-B2D1-F27E80F869F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4" name="Text Box 64">
          <a:extLst>
            <a:ext uri="{FF2B5EF4-FFF2-40B4-BE49-F238E27FC236}">
              <a16:creationId xmlns:a16="http://schemas.microsoft.com/office/drawing/2014/main" id="{BB41B746-9226-44A0-B179-C15589D52F4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5" name="Text Box 64">
          <a:extLst>
            <a:ext uri="{FF2B5EF4-FFF2-40B4-BE49-F238E27FC236}">
              <a16:creationId xmlns:a16="http://schemas.microsoft.com/office/drawing/2014/main" id="{AEB09605-F6C2-477C-B67B-7DF9A29F25F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6" name="Text Box 64">
          <a:extLst>
            <a:ext uri="{FF2B5EF4-FFF2-40B4-BE49-F238E27FC236}">
              <a16:creationId xmlns:a16="http://schemas.microsoft.com/office/drawing/2014/main" id="{216F4332-FFAE-4F25-A594-58115A74A19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7" name="Text Box 64">
          <a:extLst>
            <a:ext uri="{FF2B5EF4-FFF2-40B4-BE49-F238E27FC236}">
              <a16:creationId xmlns:a16="http://schemas.microsoft.com/office/drawing/2014/main" id="{54042264-4347-49E5-A99B-7EC6ECF5B37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8" name="Text Box 64">
          <a:extLst>
            <a:ext uri="{FF2B5EF4-FFF2-40B4-BE49-F238E27FC236}">
              <a16:creationId xmlns:a16="http://schemas.microsoft.com/office/drawing/2014/main" id="{06DE418B-A61D-45EE-A25C-3669736CBC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59" name="Text Box 64">
          <a:extLst>
            <a:ext uri="{FF2B5EF4-FFF2-40B4-BE49-F238E27FC236}">
              <a16:creationId xmlns:a16="http://schemas.microsoft.com/office/drawing/2014/main" id="{871BAF37-A7D5-4920-867A-7994210FFE5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0" name="Text Box 64">
          <a:extLst>
            <a:ext uri="{FF2B5EF4-FFF2-40B4-BE49-F238E27FC236}">
              <a16:creationId xmlns:a16="http://schemas.microsoft.com/office/drawing/2014/main" id="{5BF0A201-DCA9-4374-9D24-B4E200E0C67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1" name="Text Box 64">
          <a:extLst>
            <a:ext uri="{FF2B5EF4-FFF2-40B4-BE49-F238E27FC236}">
              <a16:creationId xmlns:a16="http://schemas.microsoft.com/office/drawing/2014/main" id="{62FF8A7F-302B-4624-83B5-3DE4F2A91EE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2" name="Text Box 64">
          <a:extLst>
            <a:ext uri="{FF2B5EF4-FFF2-40B4-BE49-F238E27FC236}">
              <a16:creationId xmlns:a16="http://schemas.microsoft.com/office/drawing/2014/main" id="{2DFF8D78-816A-4E6D-A927-1C6DCE91FA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3" name="Text Box 64">
          <a:extLst>
            <a:ext uri="{FF2B5EF4-FFF2-40B4-BE49-F238E27FC236}">
              <a16:creationId xmlns:a16="http://schemas.microsoft.com/office/drawing/2014/main" id="{0ECA3D82-76E8-4A17-B085-DAFA5FED941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4" name="Text Box 64">
          <a:extLst>
            <a:ext uri="{FF2B5EF4-FFF2-40B4-BE49-F238E27FC236}">
              <a16:creationId xmlns:a16="http://schemas.microsoft.com/office/drawing/2014/main" id="{D3D7FB65-683E-4F73-B858-26AB0A08707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5" name="Text Box 64">
          <a:extLst>
            <a:ext uri="{FF2B5EF4-FFF2-40B4-BE49-F238E27FC236}">
              <a16:creationId xmlns:a16="http://schemas.microsoft.com/office/drawing/2014/main" id="{47230456-8A73-46F6-80CF-B6F79F1D54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6" name="Text Box 64">
          <a:extLst>
            <a:ext uri="{FF2B5EF4-FFF2-40B4-BE49-F238E27FC236}">
              <a16:creationId xmlns:a16="http://schemas.microsoft.com/office/drawing/2014/main" id="{10579777-8C86-441D-8613-159E2A753AD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7" name="Text Box 64">
          <a:extLst>
            <a:ext uri="{FF2B5EF4-FFF2-40B4-BE49-F238E27FC236}">
              <a16:creationId xmlns:a16="http://schemas.microsoft.com/office/drawing/2014/main" id="{69CD5778-D5D9-47CB-9C3A-E1933DAD57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8" name="Text Box 64">
          <a:extLst>
            <a:ext uri="{FF2B5EF4-FFF2-40B4-BE49-F238E27FC236}">
              <a16:creationId xmlns:a16="http://schemas.microsoft.com/office/drawing/2014/main" id="{C9FA2A68-BCB4-418A-919F-E16DD567B9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69" name="Text Box 64">
          <a:extLst>
            <a:ext uri="{FF2B5EF4-FFF2-40B4-BE49-F238E27FC236}">
              <a16:creationId xmlns:a16="http://schemas.microsoft.com/office/drawing/2014/main" id="{F8628081-D8BF-489A-8B79-245E9D11F52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0" name="Text Box 64">
          <a:extLst>
            <a:ext uri="{FF2B5EF4-FFF2-40B4-BE49-F238E27FC236}">
              <a16:creationId xmlns:a16="http://schemas.microsoft.com/office/drawing/2014/main" id="{E37BB60B-A278-4BE2-B08E-CD5ECB9FC0C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1" name="Text Box 64">
          <a:extLst>
            <a:ext uri="{FF2B5EF4-FFF2-40B4-BE49-F238E27FC236}">
              <a16:creationId xmlns:a16="http://schemas.microsoft.com/office/drawing/2014/main" id="{80C6BFEA-03B3-42EE-A277-1E383D7B677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2" name="Text Box 64">
          <a:extLst>
            <a:ext uri="{FF2B5EF4-FFF2-40B4-BE49-F238E27FC236}">
              <a16:creationId xmlns:a16="http://schemas.microsoft.com/office/drawing/2014/main" id="{B8A86624-40AC-40F9-810A-AE89CDB8BDB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3" name="Text Box 64">
          <a:extLst>
            <a:ext uri="{FF2B5EF4-FFF2-40B4-BE49-F238E27FC236}">
              <a16:creationId xmlns:a16="http://schemas.microsoft.com/office/drawing/2014/main" id="{9CC08D08-B1D5-4CBC-9CAB-6BEAEC066C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4" name="Text Box 64">
          <a:extLst>
            <a:ext uri="{FF2B5EF4-FFF2-40B4-BE49-F238E27FC236}">
              <a16:creationId xmlns:a16="http://schemas.microsoft.com/office/drawing/2014/main" id="{A9A38D1F-5949-44FF-A827-2392376C042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5" name="Text Box 64">
          <a:extLst>
            <a:ext uri="{FF2B5EF4-FFF2-40B4-BE49-F238E27FC236}">
              <a16:creationId xmlns:a16="http://schemas.microsoft.com/office/drawing/2014/main" id="{75091080-42FD-4161-A07D-A6814169FBF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6" name="Text Box 64">
          <a:extLst>
            <a:ext uri="{FF2B5EF4-FFF2-40B4-BE49-F238E27FC236}">
              <a16:creationId xmlns:a16="http://schemas.microsoft.com/office/drawing/2014/main" id="{AE241689-818C-40B1-B235-0C5FA83D641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7" name="Text Box 64">
          <a:extLst>
            <a:ext uri="{FF2B5EF4-FFF2-40B4-BE49-F238E27FC236}">
              <a16:creationId xmlns:a16="http://schemas.microsoft.com/office/drawing/2014/main" id="{B1F1B99A-15DC-49E5-B4C2-5B39869738B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8" name="Text Box 64">
          <a:extLst>
            <a:ext uri="{FF2B5EF4-FFF2-40B4-BE49-F238E27FC236}">
              <a16:creationId xmlns:a16="http://schemas.microsoft.com/office/drawing/2014/main" id="{5E003148-E4BC-41E7-BCE8-FC6DB25E0FD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79" name="Text Box 64">
          <a:extLst>
            <a:ext uri="{FF2B5EF4-FFF2-40B4-BE49-F238E27FC236}">
              <a16:creationId xmlns:a16="http://schemas.microsoft.com/office/drawing/2014/main" id="{56C7EFC3-11B7-4223-9AEF-F4E36782420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0" name="Text Box 64">
          <a:extLst>
            <a:ext uri="{FF2B5EF4-FFF2-40B4-BE49-F238E27FC236}">
              <a16:creationId xmlns:a16="http://schemas.microsoft.com/office/drawing/2014/main" id="{08F87E89-8DAE-476D-B193-CFD98FB5F6B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1" name="Text Box 64">
          <a:extLst>
            <a:ext uri="{FF2B5EF4-FFF2-40B4-BE49-F238E27FC236}">
              <a16:creationId xmlns:a16="http://schemas.microsoft.com/office/drawing/2014/main" id="{C5CE907A-4BFB-4179-AEFA-059D121915C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2" name="Text Box 64">
          <a:extLst>
            <a:ext uri="{FF2B5EF4-FFF2-40B4-BE49-F238E27FC236}">
              <a16:creationId xmlns:a16="http://schemas.microsoft.com/office/drawing/2014/main" id="{BABC9789-80DE-44BB-AB64-084E79AE77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3" name="Text Box 64">
          <a:extLst>
            <a:ext uri="{FF2B5EF4-FFF2-40B4-BE49-F238E27FC236}">
              <a16:creationId xmlns:a16="http://schemas.microsoft.com/office/drawing/2014/main" id="{7F8E82B9-2E69-4A61-A59B-0B93E6015EE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4" name="Text Box 64">
          <a:extLst>
            <a:ext uri="{FF2B5EF4-FFF2-40B4-BE49-F238E27FC236}">
              <a16:creationId xmlns:a16="http://schemas.microsoft.com/office/drawing/2014/main" id="{3EA26A5F-D506-4227-AF0B-3AD1487A17F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5" name="Text Box 64">
          <a:extLst>
            <a:ext uri="{FF2B5EF4-FFF2-40B4-BE49-F238E27FC236}">
              <a16:creationId xmlns:a16="http://schemas.microsoft.com/office/drawing/2014/main" id="{0229914B-8AFF-44F3-A644-19D5E3464AE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6" name="Text Box 64">
          <a:extLst>
            <a:ext uri="{FF2B5EF4-FFF2-40B4-BE49-F238E27FC236}">
              <a16:creationId xmlns:a16="http://schemas.microsoft.com/office/drawing/2014/main" id="{E26B9442-FA25-4FE5-8170-1D3F15CFF5E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7" name="Text Box 64">
          <a:extLst>
            <a:ext uri="{FF2B5EF4-FFF2-40B4-BE49-F238E27FC236}">
              <a16:creationId xmlns:a16="http://schemas.microsoft.com/office/drawing/2014/main" id="{85E693C0-B9D4-4F2A-AAEB-81E11938200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8" name="Text Box 64">
          <a:extLst>
            <a:ext uri="{FF2B5EF4-FFF2-40B4-BE49-F238E27FC236}">
              <a16:creationId xmlns:a16="http://schemas.microsoft.com/office/drawing/2014/main" id="{9E0962DD-FA4B-48CA-9268-D28104E38B8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89" name="Text Box 64">
          <a:extLst>
            <a:ext uri="{FF2B5EF4-FFF2-40B4-BE49-F238E27FC236}">
              <a16:creationId xmlns:a16="http://schemas.microsoft.com/office/drawing/2014/main" id="{A2676B2D-60A0-481C-BBAA-D95CE3F950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0" name="Text Box 64">
          <a:extLst>
            <a:ext uri="{FF2B5EF4-FFF2-40B4-BE49-F238E27FC236}">
              <a16:creationId xmlns:a16="http://schemas.microsoft.com/office/drawing/2014/main" id="{40E7AF73-BA6F-4466-A849-13C25FFC62B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1" name="Text Box 64">
          <a:extLst>
            <a:ext uri="{FF2B5EF4-FFF2-40B4-BE49-F238E27FC236}">
              <a16:creationId xmlns:a16="http://schemas.microsoft.com/office/drawing/2014/main" id="{6C2C1DC4-99B0-4072-9972-27B3BE3B86B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2" name="Text Box 64">
          <a:extLst>
            <a:ext uri="{FF2B5EF4-FFF2-40B4-BE49-F238E27FC236}">
              <a16:creationId xmlns:a16="http://schemas.microsoft.com/office/drawing/2014/main" id="{053E7891-177A-4A5D-A8EE-9E231FF04F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3" name="Text Box 64">
          <a:extLst>
            <a:ext uri="{FF2B5EF4-FFF2-40B4-BE49-F238E27FC236}">
              <a16:creationId xmlns:a16="http://schemas.microsoft.com/office/drawing/2014/main" id="{EA89D26D-08A5-4D81-8BC7-1C73FCD46B5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4" name="Text Box 64">
          <a:extLst>
            <a:ext uri="{FF2B5EF4-FFF2-40B4-BE49-F238E27FC236}">
              <a16:creationId xmlns:a16="http://schemas.microsoft.com/office/drawing/2014/main" id="{F6BDD278-A8C2-46E6-B577-9EAB60E9878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5" name="Text Box 64">
          <a:extLst>
            <a:ext uri="{FF2B5EF4-FFF2-40B4-BE49-F238E27FC236}">
              <a16:creationId xmlns:a16="http://schemas.microsoft.com/office/drawing/2014/main" id="{6461D90C-FD89-4E72-B20B-DD652D7D7B6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6" name="Text Box 64">
          <a:extLst>
            <a:ext uri="{FF2B5EF4-FFF2-40B4-BE49-F238E27FC236}">
              <a16:creationId xmlns:a16="http://schemas.microsoft.com/office/drawing/2014/main" id="{B5785E49-5E4B-4971-828E-FC3BAF76932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7" name="Text Box 64">
          <a:extLst>
            <a:ext uri="{FF2B5EF4-FFF2-40B4-BE49-F238E27FC236}">
              <a16:creationId xmlns:a16="http://schemas.microsoft.com/office/drawing/2014/main" id="{22403A5C-9D34-482E-BCFF-E7D56A66A82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8" name="Text Box 64">
          <a:extLst>
            <a:ext uri="{FF2B5EF4-FFF2-40B4-BE49-F238E27FC236}">
              <a16:creationId xmlns:a16="http://schemas.microsoft.com/office/drawing/2014/main" id="{3477B3AB-3DB8-43F6-8393-818985D71CB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699" name="Text Box 64">
          <a:extLst>
            <a:ext uri="{FF2B5EF4-FFF2-40B4-BE49-F238E27FC236}">
              <a16:creationId xmlns:a16="http://schemas.microsoft.com/office/drawing/2014/main" id="{F55703BA-2D2A-46FA-99F0-D71AEF785F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0" name="Text Box 64">
          <a:extLst>
            <a:ext uri="{FF2B5EF4-FFF2-40B4-BE49-F238E27FC236}">
              <a16:creationId xmlns:a16="http://schemas.microsoft.com/office/drawing/2014/main" id="{E8F5014E-BA19-408D-A4DA-5E58FB8E264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1" name="Text Box 64">
          <a:extLst>
            <a:ext uri="{FF2B5EF4-FFF2-40B4-BE49-F238E27FC236}">
              <a16:creationId xmlns:a16="http://schemas.microsoft.com/office/drawing/2014/main" id="{559DC46C-CFEC-4172-A093-9E07D6EB132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2" name="Text Box 64">
          <a:extLst>
            <a:ext uri="{FF2B5EF4-FFF2-40B4-BE49-F238E27FC236}">
              <a16:creationId xmlns:a16="http://schemas.microsoft.com/office/drawing/2014/main" id="{997B5016-CBB8-4671-9F49-BB62A51B3B9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3" name="Text Box 64">
          <a:extLst>
            <a:ext uri="{FF2B5EF4-FFF2-40B4-BE49-F238E27FC236}">
              <a16:creationId xmlns:a16="http://schemas.microsoft.com/office/drawing/2014/main" id="{69A95790-2D33-4D49-A101-9BF1B91339A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4" name="Text Box 64">
          <a:extLst>
            <a:ext uri="{FF2B5EF4-FFF2-40B4-BE49-F238E27FC236}">
              <a16:creationId xmlns:a16="http://schemas.microsoft.com/office/drawing/2014/main" id="{5E214D09-3A1D-42A2-980D-CBC0B38CEAE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5" name="Text Box 64">
          <a:extLst>
            <a:ext uri="{FF2B5EF4-FFF2-40B4-BE49-F238E27FC236}">
              <a16:creationId xmlns:a16="http://schemas.microsoft.com/office/drawing/2014/main" id="{CA80FE05-D062-4D6F-AB48-CE1BE974B5C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6" name="Text Box 64">
          <a:extLst>
            <a:ext uri="{FF2B5EF4-FFF2-40B4-BE49-F238E27FC236}">
              <a16:creationId xmlns:a16="http://schemas.microsoft.com/office/drawing/2014/main" id="{1AF07559-2E77-4A5F-8742-68D0F5B4B8B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7" name="Text Box 64">
          <a:extLst>
            <a:ext uri="{FF2B5EF4-FFF2-40B4-BE49-F238E27FC236}">
              <a16:creationId xmlns:a16="http://schemas.microsoft.com/office/drawing/2014/main" id="{93100C22-74FE-4B00-9B35-A9AC106D7FB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8" name="Text Box 64">
          <a:extLst>
            <a:ext uri="{FF2B5EF4-FFF2-40B4-BE49-F238E27FC236}">
              <a16:creationId xmlns:a16="http://schemas.microsoft.com/office/drawing/2014/main" id="{9FF4FEEF-FE01-4805-9FE3-69D9966C3E2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09" name="Text Box 64">
          <a:extLst>
            <a:ext uri="{FF2B5EF4-FFF2-40B4-BE49-F238E27FC236}">
              <a16:creationId xmlns:a16="http://schemas.microsoft.com/office/drawing/2014/main" id="{0610677B-CC08-4536-9685-C42C91236FD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0" name="Text Box 64">
          <a:extLst>
            <a:ext uri="{FF2B5EF4-FFF2-40B4-BE49-F238E27FC236}">
              <a16:creationId xmlns:a16="http://schemas.microsoft.com/office/drawing/2014/main" id="{918F715B-8226-444D-A62B-F921D87D8AD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1" name="Text Box 64">
          <a:extLst>
            <a:ext uri="{FF2B5EF4-FFF2-40B4-BE49-F238E27FC236}">
              <a16:creationId xmlns:a16="http://schemas.microsoft.com/office/drawing/2014/main" id="{642028C4-D2E5-48E3-AC9F-CE0D15149FC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2" name="Text Box 64">
          <a:extLst>
            <a:ext uri="{FF2B5EF4-FFF2-40B4-BE49-F238E27FC236}">
              <a16:creationId xmlns:a16="http://schemas.microsoft.com/office/drawing/2014/main" id="{D4728960-7AA5-4D9F-BD16-6B534D6C7E3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3" name="Text Box 64">
          <a:extLst>
            <a:ext uri="{FF2B5EF4-FFF2-40B4-BE49-F238E27FC236}">
              <a16:creationId xmlns:a16="http://schemas.microsoft.com/office/drawing/2014/main" id="{5C05D518-65EC-490F-B523-14255632A0B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4" name="Text Box 64">
          <a:extLst>
            <a:ext uri="{FF2B5EF4-FFF2-40B4-BE49-F238E27FC236}">
              <a16:creationId xmlns:a16="http://schemas.microsoft.com/office/drawing/2014/main" id="{94E86386-3FE3-4456-AA0A-7DAECBDF4BE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5" name="Text Box 64">
          <a:extLst>
            <a:ext uri="{FF2B5EF4-FFF2-40B4-BE49-F238E27FC236}">
              <a16:creationId xmlns:a16="http://schemas.microsoft.com/office/drawing/2014/main" id="{9FD05218-B70A-402B-9205-639EB65D05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6" name="Text Box 64">
          <a:extLst>
            <a:ext uri="{FF2B5EF4-FFF2-40B4-BE49-F238E27FC236}">
              <a16:creationId xmlns:a16="http://schemas.microsoft.com/office/drawing/2014/main" id="{67D652C7-85A4-435C-9CE6-2E089F39306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7" name="Text Box 64">
          <a:extLst>
            <a:ext uri="{FF2B5EF4-FFF2-40B4-BE49-F238E27FC236}">
              <a16:creationId xmlns:a16="http://schemas.microsoft.com/office/drawing/2014/main" id="{2C9C188B-44A5-4C66-8098-98F30129E52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8" name="Text Box 64">
          <a:extLst>
            <a:ext uri="{FF2B5EF4-FFF2-40B4-BE49-F238E27FC236}">
              <a16:creationId xmlns:a16="http://schemas.microsoft.com/office/drawing/2014/main" id="{26192D86-E38E-4DE2-87FD-6E3EE4E3F57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19" name="Text Box 64">
          <a:extLst>
            <a:ext uri="{FF2B5EF4-FFF2-40B4-BE49-F238E27FC236}">
              <a16:creationId xmlns:a16="http://schemas.microsoft.com/office/drawing/2014/main" id="{B39282F6-5DEE-49D9-99A3-D4981D3D124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0" name="Text Box 64">
          <a:extLst>
            <a:ext uri="{FF2B5EF4-FFF2-40B4-BE49-F238E27FC236}">
              <a16:creationId xmlns:a16="http://schemas.microsoft.com/office/drawing/2014/main" id="{C4E62240-7D6E-46C3-B403-B6B8EFA3B52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1" name="Text Box 64">
          <a:extLst>
            <a:ext uri="{FF2B5EF4-FFF2-40B4-BE49-F238E27FC236}">
              <a16:creationId xmlns:a16="http://schemas.microsoft.com/office/drawing/2014/main" id="{07AE9867-4417-43F2-A6ED-FE1AE82B5EB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2" name="Text Box 64">
          <a:extLst>
            <a:ext uri="{FF2B5EF4-FFF2-40B4-BE49-F238E27FC236}">
              <a16:creationId xmlns:a16="http://schemas.microsoft.com/office/drawing/2014/main" id="{93324E7A-8DFD-430B-932D-6A290A781AA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3" name="Text Box 64">
          <a:extLst>
            <a:ext uri="{FF2B5EF4-FFF2-40B4-BE49-F238E27FC236}">
              <a16:creationId xmlns:a16="http://schemas.microsoft.com/office/drawing/2014/main" id="{94CF9D3E-BA43-44BD-8359-5BAFB22943D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4" name="Text Box 64">
          <a:extLst>
            <a:ext uri="{FF2B5EF4-FFF2-40B4-BE49-F238E27FC236}">
              <a16:creationId xmlns:a16="http://schemas.microsoft.com/office/drawing/2014/main" id="{87071714-98DD-4B9D-9EA4-C997394BEEC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5" name="Text Box 64">
          <a:extLst>
            <a:ext uri="{FF2B5EF4-FFF2-40B4-BE49-F238E27FC236}">
              <a16:creationId xmlns:a16="http://schemas.microsoft.com/office/drawing/2014/main" id="{39F96BA4-024C-4032-BB87-1751B0B7471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6" name="Text Box 64">
          <a:extLst>
            <a:ext uri="{FF2B5EF4-FFF2-40B4-BE49-F238E27FC236}">
              <a16:creationId xmlns:a16="http://schemas.microsoft.com/office/drawing/2014/main" id="{4D9F4DD7-BCC0-4E56-BAD6-2D42556AF9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7" name="Text Box 64">
          <a:extLst>
            <a:ext uri="{FF2B5EF4-FFF2-40B4-BE49-F238E27FC236}">
              <a16:creationId xmlns:a16="http://schemas.microsoft.com/office/drawing/2014/main" id="{23387058-263D-4B06-88CF-BB1DDCBEF7D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8" name="Text Box 64">
          <a:extLst>
            <a:ext uri="{FF2B5EF4-FFF2-40B4-BE49-F238E27FC236}">
              <a16:creationId xmlns:a16="http://schemas.microsoft.com/office/drawing/2014/main" id="{5A730B36-C7E2-4FD3-A68D-F3251C5764E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29" name="Text Box 64">
          <a:extLst>
            <a:ext uri="{FF2B5EF4-FFF2-40B4-BE49-F238E27FC236}">
              <a16:creationId xmlns:a16="http://schemas.microsoft.com/office/drawing/2014/main" id="{73ABD09F-AB9C-43E1-B609-66CE6DCB84C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0" name="Text Box 64">
          <a:extLst>
            <a:ext uri="{FF2B5EF4-FFF2-40B4-BE49-F238E27FC236}">
              <a16:creationId xmlns:a16="http://schemas.microsoft.com/office/drawing/2014/main" id="{FAAFBE05-946F-48FF-87FF-0CC50CC6188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1" name="Text Box 64">
          <a:extLst>
            <a:ext uri="{FF2B5EF4-FFF2-40B4-BE49-F238E27FC236}">
              <a16:creationId xmlns:a16="http://schemas.microsoft.com/office/drawing/2014/main" id="{A5DC39C4-8A78-482E-BFCD-AC65134B74C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2" name="Text Box 64">
          <a:extLst>
            <a:ext uri="{FF2B5EF4-FFF2-40B4-BE49-F238E27FC236}">
              <a16:creationId xmlns:a16="http://schemas.microsoft.com/office/drawing/2014/main" id="{55F0F511-0E14-4579-AF71-4E95F431AF2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3" name="Text Box 64">
          <a:extLst>
            <a:ext uri="{FF2B5EF4-FFF2-40B4-BE49-F238E27FC236}">
              <a16:creationId xmlns:a16="http://schemas.microsoft.com/office/drawing/2014/main" id="{E591B2B5-A491-4EA7-BB40-8157DCC1DFD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4" name="Text Box 64">
          <a:extLst>
            <a:ext uri="{FF2B5EF4-FFF2-40B4-BE49-F238E27FC236}">
              <a16:creationId xmlns:a16="http://schemas.microsoft.com/office/drawing/2014/main" id="{F2595A50-28CA-4159-A7A1-5F7B3B14E19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5" name="Text Box 64">
          <a:extLst>
            <a:ext uri="{FF2B5EF4-FFF2-40B4-BE49-F238E27FC236}">
              <a16:creationId xmlns:a16="http://schemas.microsoft.com/office/drawing/2014/main" id="{22C2C940-2351-460C-B452-BFBBBBD8F1E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6" name="Text Box 64">
          <a:extLst>
            <a:ext uri="{FF2B5EF4-FFF2-40B4-BE49-F238E27FC236}">
              <a16:creationId xmlns:a16="http://schemas.microsoft.com/office/drawing/2014/main" id="{2B99354F-756B-417D-9B81-0BEC0D9937A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7" name="Text Box 64">
          <a:extLst>
            <a:ext uri="{FF2B5EF4-FFF2-40B4-BE49-F238E27FC236}">
              <a16:creationId xmlns:a16="http://schemas.microsoft.com/office/drawing/2014/main" id="{6BD79505-348B-4C7F-BCE1-BCAB5F2BDA8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8" name="Text Box 64">
          <a:extLst>
            <a:ext uri="{FF2B5EF4-FFF2-40B4-BE49-F238E27FC236}">
              <a16:creationId xmlns:a16="http://schemas.microsoft.com/office/drawing/2014/main" id="{49E2ABA6-BF69-4D5A-A527-14A3363B13A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39" name="Text Box 64">
          <a:extLst>
            <a:ext uri="{FF2B5EF4-FFF2-40B4-BE49-F238E27FC236}">
              <a16:creationId xmlns:a16="http://schemas.microsoft.com/office/drawing/2014/main" id="{C49ED30D-A6A0-4A6D-8311-7862B90D60E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0" name="Text Box 64">
          <a:extLst>
            <a:ext uri="{FF2B5EF4-FFF2-40B4-BE49-F238E27FC236}">
              <a16:creationId xmlns:a16="http://schemas.microsoft.com/office/drawing/2014/main" id="{3254DB87-704C-425A-9696-A73C0F57496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1" name="Text Box 64">
          <a:extLst>
            <a:ext uri="{FF2B5EF4-FFF2-40B4-BE49-F238E27FC236}">
              <a16:creationId xmlns:a16="http://schemas.microsoft.com/office/drawing/2014/main" id="{72787C5F-02EF-464B-9C65-74672EFE8AF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2" name="Text Box 64">
          <a:extLst>
            <a:ext uri="{FF2B5EF4-FFF2-40B4-BE49-F238E27FC236}">
              <a16:creationId xmlns:a16="http://schemas.microsoft.com/office/drawing/2014/main" id="{CBE0EB3E-A952-4988-BAE7-9B6D4BFAC11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3" name="Text Box 64">
          <a:extLst>
            <a:ext uri="{FF2B5EF4-FFF2-40B4-BE49-F238E27FC236}">
              <a16:creationId xmlns:a16="http://schemas.microsoft.com/office/drawing/2014/main" id="{6722F843-5245-40FA-99B7-2EB2AE95922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4" name="Text Box 64">
          <a:extLst>
            <a:ext uri="{FF2B5EF4-FFF2-40B4-BE49-F238E27FC236}">
              <a16:creationId xmlns:a16="http://schemas.microsoft.com/office/drawing/2014/main" id="{884868E1-AA2A-4793-95CC-79E3B6553B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5" name="Text Box 64">
          <a:extLst>
            <a:ext uri="{FF2B5EF4-FFF2-40B4-BE49-F238E27FC236}">
              <a16:creationId xmlns:a16="http://schemas.microsoft.com/office/drawing/2014/main" id="{72E8AA54-A7ED-4D97-9B5B-53CB9AA3D9B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6" name="Text Box 64">
          <a:extLst>
            <a:ext uri="{FF2B5EF4-FFF2-40B4-BE49-F238E27FC236}">
              <a16:creationId xmlns:a16="http://schemas.microsoft.com/office/drawing/2014/main" id="{790E036B-EEDC-46FD-B0A4-1FDBAF0AD80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7" name="Text Box 64">
          <a:extLst>
            <a:ext uri="{FF2B5EF4-FFF2-40B4-BE49-F238E27FC236}">
              <a16:creationId xmlns:a16="http://schemas.microsoft.com/office/drawing/2014/main" id="{BE3A5B34-3BD9-41CC-9418-E9679E806DD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8" name="Text Box 64">
          <a:extLst>
            <a:ext uri="{FF2B5EF4-FFF2-40B4-BE49-F238E27FC236}">
              <a16:creationId xmlns:a16="http://schemas.microsoft.com/office/drawing/2014/main" id="{EEC533F0-6520-41B9-BB5E-8A99285B146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49" name="Text Box 64">
          <a:extLst>
            <a:ext uri="{FF2B5EF4-FFF2-40B4-BE49-F238E27FC236}">
              <a16:creationId xmlns:a16="http://schemas.microsoft.com/office/drawing/2014/main" id="{D8BF777F-937C-4AFE-88A7-39066F3061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0" name="Text Box 64">
          <a:extLst>
            <a:ext uri="{FF2B5EF4-FFF2-40B4-BE49-F238E27FC236}">
              <a16:creationId xmlns:a16="http://schemas.microsoft.com/office/drawing/2014/main" id="{BB774741-2CD9-4728-AB84-2D2470EE1B7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1" name="Text Box 64">
          <a:extLst>
            <a:ext uri="{FF2B5EF4-FFF2-40B4-BE49-F238E27FC236}">
              <a16:creationId xmlns:a16="http://schemas.microsoft.com/office/drawing/2014/main" id="{538012AD-89D5-4101-A3B4-E8989C5A4B7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2" name="Text Box 64">
          <a:extLst>
            <a:ext uri="{FF2B5EF4-FFF2-40B4-BE49-F238E27FC236}">
              <a16:creationId xmlns:a16="http://schemas.microsoft.com/office/drawing/2014/main" id="{20204D45-F8BA-4D68-B931-08606BC9E87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3" name="Text Box 64">
          <a:extLst>
            <a:ext uri="{FF2B5EF4-FFF2-40B4-BE49-F238E27FC236}">
              <a16:creationId xmlns:a16="http://schemas.microsoft.com/office/drawing/2014/main" id="{7945CBD6-5DCF-46EE-BC42-A3B3C4DE155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4" name="Text Box 64">
          <a:extLst>
            <a:ext uri="{FF2B5EF4-FFF2-40B4-BE49-F238E27FC236}">
              <a16:creationId xmlns:a16="http://schemas.microsoft.com/office/drawing/2014/main" id="{3D439A2E-3B74-42EB-9168-6373148300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5" name="Text Box 64">
          <a:extLst>
            <a:ext uri="{FF2B5EF4-FFF2-40B4-BE49-F238E27FC236}">
              <a16:creationId xmlns:a16="http://schemas.microsoft.com/office/drawing/2014/main" id="{3858C87C-49A9-4B75-A512-42A559EEBE0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6" name="Text Box 64">
          <a:extLst>
            <a:ext uri="{FF2B5EF4-FFF2-40B4-BE49-F238E27FC236}">
              <a16:creationId xmlns:a16="http://schemas.microsoft.com/office/drawing/2014/main" id="{F50F6E6A-A5DA-4781-9C2C-BC2ECF27D19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7" name="Text Box 64">
          <a:extLst>
            <a:ext uri="{FF2B5EF4-FFF2-40B4-BE49-F238E27FC236}">
              <a16:creationId xmlns:a16="http://schemas.microsoft.com/office/drawing/2014/main" id="{E2E69C0D-75BB-418D-ADBC-FBDCD9A6F34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8" name="Text Box 64">
          <a:extLst>
            <a:ext uri="{FF2B5EF4-FFF2-40B4-BE49-F238E27FC236}">
              <a16:creationId xmlns:a16="http://schemas.microsoft.com/office/drawing/2014/main" id="{9042E5E1-34E7-4F0D-8D44-3AD929C488A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59" name="Text Box 64">
          <a:extLst>
            <a:ext uri="{FF2B5EF4-FFF2-40B4-BE49-F238E27FC236}">
              <a16:creationId xmlns:a16="http://schemas.microsoft.com/office/drawing/2014/main" id="{ED382BE9-3B8B-483B-8A02-DCC0BC05BB3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0" name="Text Box 64">
          <a:extLst>
            <a:ext uri="{FF2B5EF4-FFF2-40B4-BE49-F238E27FC236}">
              <a16:creationId xmlns:a16="http://schemas.microsoft.com/office/drawing/2014/main" id="{EEC4DC82-D8A3-406A-B679-56BD2A9B0D1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1" name="Text Box 64">
          <a:extLst>
            <a:ext uri="{FF2B5EF4-FFF2-40B4-BE49-F238E27FC236}">
              <a16:creationId xmlns:a16="http://schemas.microsoft.com/office/drawing/2014/main" id="{8E98A5E7-2BFD-497F-9305-583A1F18AB2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2" name="Text Box 64">
          <a:extLst>
            <a:ext uri="{FF2B5EF4-FFF2-40B4-BE49-F238E27FC236}">
              <a16:creationId xmlns:a16="http://schemas.microsoft.com/office/drawing/2014/main" id="{1ECBC820-D173-4129-9891-422DC9CCB2D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3" name="Text Box 64">
          <a:extLst>
            <a:ext uri="{FF2B5EF4-FFF2-40B4-BE49-F238E27FC236}">
              <a16:creationId xmlns:a16="http://schemas.microsoft.com/office/drawing/2014/main" id="{355F26CD-9128-401F-B698-A106A164132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4" name="Text Box 64">
          <a:extLst>
            <a:ext uri="{FF2B5EF4-FFF2-40B4-BE49-F238E27FC236}">
              <a16:creationId xmlns:a16="http://schemas.microsoft.com/office/drawing/2014/main" id="{969B9701-DFB7-48A9-9D35-79C5F2CBB79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5" name="Text Box 64">
          <a:extLst>
            <a:ext uri="{FF2B5EF4-FFF2-40B4-BE49-F238E27FC236}">
              <a16:creationId xmlns:a16="http://schemas.microsoft.com/office/drawing/2014/main" id="{25ADDE85-1C80-4BBD-ACF3-F99C4885D2D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6" name="Text Box 64">
          <a:extLst>
            <a:ext uri="{FF2B5EF4-FFF2-40B4-BE49-F238E27FC236}">
              <a16:creationId xmlns:a16="http://schemas.microsoft.com/office/drawing/2014/main" id="{55192650-2867-4641-AFA3-9DE57844CED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7" name="Text Box 64">
          <a:extLst>
            <a:ext uri="{FF2B5EF4-FFF2-40B4-BE49-F238E27FC236}">
              <a16:creationId xmlns:a16="http://schemas.microsoft.com/office/drawing/2014/main" id="{30E62442-E4B3-4186-9A81-0672A9AB867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8" name="Text Box 64">
          <a:extLst>
            <a:ext uri="{FF2B5EF4-FFF2-40B4-BE49-F238E27FC236}">
              <a16:creationId xmlns:a16="http://schemas.microsoft.com/office/drawing/2014/main" id="{42395A58-9D9C-4C43-B1B9-911E434FC00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69" name="Text Box 64">
          <a:extLst>
            <a:ext uri="{FF2B5EF4-FFF2-40B4-BE49-F238E27FC236}">
              <a16:creationId xmlns:a16="http://schemas.microsoft.com/office/drawing/2014/main" id="{80A297E7-2B0D-4A17-A088-E36322B894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0" name="Text Box 64">
          <a:extLst>
            <a:ext uri="{FF2B5EF4-FFF2-40B4-BE49-F238E27FC236}">
              <a16:creationId xmlns:a16="http://schemas.microsoft.com/office/drawing/2014/main" id="{6CF8085D-B0B3-4E64-B590-EF32F4894DB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1" name="Text Box 64">
          <a:extLst>
            <a:ext uri="{FF2B5EF4-FFF2-40B4-BE49-F238E27FC236}">
              <a16:creationId xmlns:a16="http://schemas.microsoft.com/office/drawing/2014/main" id="{E6BFC796-1740-4B98-83EF-B73DFE8B633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2" name="Text Box 64">
          <a:extLst>
            <a:ext uri="{FF2B5EF4-FFF2-40B4-BE49-F238E27FC236}">
              <a16:creationId xmlns:a16="http://schemas.microsoft.com/office/drawing/2014/main" id="{FE5456B1-EDEA-4572-B7C9-5E1A735E1D7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3" name="Text Box 64">
          <a:extLst>
            <a:ext uri="{FF2B5EF4-FFF2-40B4-BE49-F238E27FC236}">
              <a16:creationId xmlns:a16="http://schemas.microsoft.com/office/drawing/2014/main" id="{63C3B616-143A-4FCB-8321-510294B0FEB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4" name="Text Box 64">
          <a:extLst>
            <a:ext uri="{FF2B5EF4-FFF2-40B4-BE49-F238E27FC236}">
              <a16:creationId xmlns:a16="http://schemas.microsoft.com/office/drawing/2014/main" id="{4EEA9A7C-DAE7-4A5A-A40A-1F1688A3E41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5" name="Text Box 64">
          <a:extLst>
            <a:ext uri="{FF2B5EF4-FFF2-40B4-BE49-F238E27FC236}">
              <a16:creationId xmlns:a16="http://schemas.microsoft.com/office/drawing/2014/main" id="{F9E4FEED-984D-4F4A-A030-93E330D7AEC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6" name="Text Box 64">
          <a:extLst>
            <a:ext uri="{FF2B5EF4-FFF2-40B4-BE49-F238E27FC236}">
              <a16:creationId xmlns:a16="http://schemas.microsoft.com/office/drawing/2014/main" id="{308DE8B6-A995-44C3-8638-6FA7568B73D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7" name="Text Box 64">
          <a:extLst>
            <a:ext uri="{FF2B5EF4-FFF2-40B4-BE49-F238E27FC236}">
              <a16:creationId xmlns:a16="http://schemas.microsoft.com/office/drawing/2014/main" id="{4EBE4B28-A0FC-4BA7-9584-A6A18369F06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8" name="Text Box 64">
          <a:extLst>
            <a:ext uri="{FF2B5EF4-FFF2-40B4-BE49-F238E27FC236}">
              <a16:creationId xmlns:a16="http://schemas.microsoft.com/office/drawing/2014/main" id="{65B5B0A1-5954-439A-8674-ED6A044F6C9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79" name="Text Box 64">
          <a:extLst>
            <a:ext uri="{FF2B5EF4-FFF2-40B4-BE49-F238E27FC236}">
              <a16:creationId xmlns:a16="http://schemas.microsoft.com/office/drawing/2014/main" id="{FBD555AE-8B0B-40BF-AA63-D51D8351582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0" name="Text Box 64">
          <a:extLst>
            <a:ext uri="{FF2B5EF4-FFF2-40B4-BE49-F238E27FC236}">
              <a16:creationId xmlns:a16="http://schemas.microsoft.com/office/drawing/2014/main" id="{2AA70ACF-E6AA-4FD2-B985-E305AF46D05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1" name="Text Box 64">
          <a:extLst>
            <a:ext uri="{FF2B5EF4-FFF2-40B4-BE49-F238E27FC236}">
              <a16:creationId xmlns:a16="http://schemas.microsoft.com/office/drawing/2014/main" id="{A85506FC-0F3C-49DE-95EB-43D883F1B6B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2" name="Text Box 64">
          <a:extLst>
            <a:ext uri="{FF2B5EF4-FFF2-40B4-BE49-F238E27FC236}">
              <a16:creationId xmlns:a16="http://schemas.microsoft.com/office/drawing/2014/main" id="{66814E5B-54E9-4802-86B5-15A2F2617A9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3" name="Text Box 64">
          <a:extLst>
            <a:ext uri="{FF2B5EF4-FFF2-40B4-BE49-F238E27FC236}">
              <a16:creationId xmlns:a16="http://schemas.microsoft.com/office/drawing/2014/main" id="{E0F0D3D0-9FB8-497C-8101-501DFE6F8B1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4" name="Text Box 64">
          <a:extLst>
            <a:ext uri="{FF2B5EF4-FFF2-40B4-BE49-F238E27FC236}">
              <a16:creationId xmlns:a16="http://schemas.microsoft.com/office/drawing/2014/main" id="{D728007B-8B41-4EBD-B053-44FFC98B6A1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5" name="Text Box 64">
          <a:extLst>
            <a:ext uri="{FF2B5EF4-FFF2-40B4-BE49-F238E27FC236}">
              <a16:creationId xmlns:a16="http://schemas.microsoft.com/office/drawing/2014/main" id="{4B7C2EFF-5962-4C42-AF75-F1835602E47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6" name="Text Box 64">
          <a:extLst>
            <a:ext uri="{FF2B5EF4-FFF2-40B4-BE49-F238E27FC236}">
              <a16:creationId xmlns:a16="http://schemas.microsoft.com/office/drawing/2014/main" id="{B3C49127-0BD3-495E-B22B-7C329C3792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7" name="Text Box 64">
          <a:extLst>
            <a:ext uri="{FF2B5EF4-FFF2-40B4-BE49-F238E27FC236}">
              <a16:creationId xmlns:a16="http://schemas.microsoft.com/office/drawing/2014/main" id="{46271E39-5419-4906-B322-B45F2F6A00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8" name="Text Box 64">
          <a:extLst>
            <a:ext uri="{FF2B5EF4-FFF2-40B4-BE49-F238E27FC236}">
              <a16:creationId xmlns:a16="http://schemas.microsoft.com/office/drawing/2014/main" id="{4AF2BA30-74AF-44DF-926F-FB1DF250BBC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89" name="Text Box 64">
          <a:extLst>
            <a:ext uri="{FF2B5EF4-FFF2-40B4-BE49-F238E27FC236}">
              <a16:creationId xmlns:a16="http://schemas.microsoft.com/office/drawing/2014/main" id="{B8CA71F4-C0F9-4C47-9A06-4713C242A00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0" name="Text Box 64">
          <a:extLst>
            <a:ext uri="{FF2B5EF4-FFF2-40B4-BE49-F238E27FC236}">
              <a16:creationId xmlns:a16="http://schemas.microsoft.com/office/drawing/2014/main" id="{96D90915-2B9C-475A-BC1B-F281F1C48AE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1" name="Text Box 64">
          <a:extLst>
            <a:ext uri="{FF2B5EF4-FFF2-40B4-BE49-F238E27FC236}">
              <a16:creationId xmlns:a16="http://schemas.microsoft.com/office/drawing/2014/main" id="{7071B770-46A1-46EA-94CF-4FD077477E2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2" name="Text Box 64">
          <a:extLst>
            <a:ext uri="{FF2B5EF4-FFF2-40B4-BE49-F238E27FC236}">
              <a16:creationId xmlns:a16="http://schemas.microsoft.com/office/drawing/2014/main" id="{5C5D172E-3799-4D62-B7B0-1654E7D84AC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3" name="Text Box 64">
          <a:extLst>
            <a:ext uri="{FF2B5EF4-FFF2-40B4-BE49-F238E27FC236}">
              <a16:creationId xmlns:a16="http://schemas.microsoft.com/office/drawing/2014/main" id="{A12D2C81-C1B6-4ADB-AC92-4E8D59EADF7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4" name="Text Box 64">
          <a:extLst>
            <a:ext uri="{FF2B5EF4-FFF2-40B4-BE49-F238E27FC236}">
              <a16:creationId xmlns:a16="http://schemas.microsoft.com/office/drawing/2014/main" id="{9C3E3A36-962C-4F8B-B15C-49795FC5C6A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5" name="Text Box 64">
          <a:extLst>
            <a:ext uri="{FF2B5EF4-FFF2-40B4-BE49-F238E27FC236}">
              <a16:creationId xmlns:a16="http://schemas.microsoft.com/office/drawing/2014/main" id="{979AA419-0F03-46E1-9B0E-F59C5A44B7B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6" name="Text Box 64">
          <a:extLst>
            <a:ext uri="{FF2B5EF4-FFF2-40B4-BE49-F238E27FC236}">
              <a16:creationId xmlns:a16="http://schemas.microsoft.com/office/drawing/2014/main" id="{A15F50E3-336E-4E8B-95D0-98CA94C9D1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7" name="Text Box 64">
          <a:extLst>
            <a:ext uri="{FF2B5EF4-FFF2-40B4-BE49-F238E27FC236}">
              <a16:creationId xmlns:a16="http://schemas.microsoft.com/office/drawing/2014/main" id="{0EE408D6-7C74-4208-BA4A-0417CCA85E4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8" name="Text Box 64">
          <a:extLst>
            <a:ext uri="{FF2B5EF4-FFF2-40B4-BE49-F238E27FC236}">
              <a16:creationId xmlns:a16="http://schemas.microsoft.com/office/drawing/2014/main" id="{A41FBB20-93A3-42FD-8835-DA89EDADAC4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799" name="Text Box 64">
          <a:extLst>
            <a:ext uri="{FF2B5EF4-FFF2-40B4-BE49-F238E27FC236}">
              <a16:creationId xmlns:a16="http://schemas.microsoft.com/office/drawing/2014/main" id="{C4D60A7D-FBC6-4226-BCBD-B4DD511B9D6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0" name="Text Box 64">
          <a:extLst>
            <a:ext uri="{FF2B5EF4-FFF2-40B4-BE49-F238E27FC236}">
              <a16:creationId xmlns:a16="http://schemas.microsoft.com/office/drawing/2014/main" id="{0F758425-C39C-482C-B40C-40836B3F54D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1" name="Text Box 64">
          <a:extLst>
            <a:ext uri="{FF2B5EF4-FFF2-40B4-BE49-F238E27FC236}">
              <a16:creationId xmlns:a16="http://schemas.microsoft.com/office/drawing/2014/main" id="{5176FC26-36BF-4965-888C-77D4072C061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2" name="Text Box 64">
          <a:extLst>
            <a:ext uri="{FF2B5EF4-FFF2-40B4-BE49-F238E27FC236}">
              <a16:creationId xmlns:a16="http://schemas.microsoft.com/office/drawing/2014/main" id="{F7BF53E9-27DA-4BCE-9ED8-056011A4947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3" name="Text Box 64">
          <a:extLst>
            <a:ext uri="{FF2B5EF4-FFF2-40B4-BE49-F238E27FC236}">
              <a16:creationId xmlns:a16="http://schemas.microsoft.com/office/drawing/2014/main" id="{8AF3F761-989D-46C6-9C1C-3FAF5DE4062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4" name="Text Box 64">
          <a:extLst>
            <a:ext uri="{FF2B5EF4-FFF2-40B4-BE49-F238E27FC236}">
              <a16:creationId xmlns:a16="http://schemas.microsoft.com/office/drawing/2014/main" id="{FCD1DD7E-F1A0-4D7C-B96E-290E488745F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5" name="Text Box 64">
          <a:extLst>
            <a:ext uri="{FF2B5EF4-FFF2-40B4-BE49-F238E27FC236}">
              <a16:creationId xmlns:a16="http://schemas.microsoft.com/office/drawing/2014/main" id="{36FE1B7C-6F9F-4F7E-8D47-D091E6ED2BC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6" name="Text Box 64">
          <a:extLst>
            <a:ext uri="{FF2B5EF4-FFF2-40B4-BE49-F238E27FC236}">
              <a16:creationId xmlns:a16="http://schemas.microsoft.com/office/drawing/2014/main" id="{7020DE53-6238-4FDC-99D5-09491DF661B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7" name="Text Box 64">
          <a:extLst>
            <a:ext uri="{FF2B5EF4-FFF2-40B4-BE49-F238E27FC236}">
              <a16:creationId xmlns:a16="http://schemas.microsoft.com/office/drawing/2014/main" id="{F4DB5861-093B-4B51-B251-5305CBDC3BE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8" name="Text Box 64">
          <a:extLst>
            <a:ext uri="{FF2B5EF4-FFF2-40B4-BE49-F238E27FC236}">
              <a16:creationId xmlns:a16="http://schemas.microsoft.com/office/drawing/2014/main" id="{1C4EE5DD-4C5D-44B7-B8BB-E8FDBA550CC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09" name="Text Box 64">
          <a:extLst>
            <a:ext uri="{FF2B5EF4-FFF2-40B4-BE49-F238E27FC236}">
              <a16:creationId xmlns:a16="http://schemas.microsoft.com/office/drawing/2014/main" id="{E8E36AF1-6A30-48A6-B530-11936867964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0" name="Text Box 64">
          <a:extLst>
            <a:ext uri="{FF2B5EF4-FFF2-40B4-BE49-F238E27FC236}">
              <a16:creationId xmlns:a16="http://schemas.microsoft.com/office/drawing/2014/main" id="{9A415171-119D-4351-AD39-11EB146401A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1" name="Text Box 64">
          <a:extLst>
            <a:ext uri="{FF2B5EF4-FFF2-40B4-BE49-F238E27FC236}">
              <a16:creationId xmlns:a16="http://schemas.microsoft.com/office/drawing/2014/main" id="{845288B2-CF83-4F42-A1D6-8A1B69F8E54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2" name="Text Box 64">
          <a:extLst>
            <a:ext uri="{FF2B5EF4-FFF2-40B4-BE49-F238E27FC236}">
              <a16:creationId xmlns:a16="http://schemas.microsoft.com/office/drawing/2014/main" id="{5BCA40F3-C51D-43A0-8F00-77F7F73CAFD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3" name="Text Box 64">
          <a:extLst>
            <a:ext uri="{FF2B5EF4-FFF2-40B4-BE49-F238E27FC236}">
              <a16:creationId xmlns:a16="http://schemas.microsoft.com/office/drawing/2014/main" id="{99B228DF-D442-4ABC-A057-9528B570C9A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4" name="Text Box 64">
          <a:extLst>
            <a:ext uri="{FF2B5EF4-FFF2-40B4-BE49-F238E27FC236}">
              <a16:creationId xmlns:a16="http://schemas.microsoft.com/office/drawing/2014/main" id="{BB876D69-2FDB-4647-A7BF-F2468128BD3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5" name="Text Box 64">
          <a:extLst>
            <a:ext uri="{FF2B5EF4-FFF2-40B4-BE49-F238E27FC236}">
              <a16:creationId xmlns:a16="http://schemas.microsoft.com/office/drawing/2014/main" id="{211C5194-EB36-467C-A0C7-88D55378FA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6" name="Text Box 64">
          <a:extLst>
            <a:ext uri="{FF2B5EF4-FFF2-40B4-BE49-F238E27FC236}">
              <a16:creationId xmlns:a16="http://schemas.microsoft.com/office/drawing/2014/main" id="{396A65C5-7725-4DFC-A231-234A089261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7" name="Text Box 64">
          <a:extLst>
            <a:ext uri="{FF2B5EF4-FFF2-40B4-BE49-F238E27FC236}">
              <a16:creationId xmlns:a16="http://schemas.microsoft.com/office/drawing/2014/main" id="{BCE1D22D-1336-40D9-95B7-EAC58FA901D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8" name="Text Box 64">
          <a:extLst>
            <a:ext uri="{FF2B5EF4-FFF2-40B4-BE49-F238E27FC236}">
              <a16:creationId xmlns:a16="http://schemas.microsoft.com/office/drawing/2014/main" id="{A39A828A-5567-451F-80B6-B7FE9664028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19" name="Text Box 64">
          <a:extLst>
            <a:ext uri="{FF2B5EF4-FFF2-40B4-BE49-F238E27FC236}">
              <a16:creationId xmlns:a16="http://schemas.microsoft.com/office/drawing/2014/main" id="{97E765E7-B248-4B9E-ACD8-82ED04970DC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0" name="Text Box 64">
          <a:extLst>
            <a:ext uri="{FF2B5EF4-FFF2-40B4-BE49-F238E27FC236}">
              <a16:creationId xmlns:a16="http://schemas.microsoft.com/office/drawing/2014/main" id="{E3612DC7-FAEB-4AD9-8B60-4802931F1D2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1" name="Text Box 64">
          <a:extLst>
            <a:ext uri="{FF2B5EF4-FFF2-40B4-BE49-F238E27FC236}">
              <a16:creationId xmlns:a16="http://schemas.microsoft.com/office/drawing/2014/main" id="{2014D590-37B5-4D6B-A340-9B4003FFCDB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2" name="Text Box 64">
          <a:extLst>
            <a:ext uri="{FF2B5EF4-FFF2-40B4-BE49-F238E27FC236}">
              <a16:creationId xmlns:a16="http://schemas.microsoft.com/office/drawing/2014/main" id="{E1B1EB71-23DE-4CDF-A34B-AE4FB500EB5B}"/>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3" name="Text Box 64">
          <a:extLst>
            <a:ext uri="{FF2B5EF4-FFF2-40B4-BE49-F238E27FC236}">
              <a16:creationId xmlns:a16="http://schemas.microsoft.com/office/drawing/2014/main" id="{D1FBD91D-3E52-4708-B565-FE6D11F532D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4" name="Text Box 64">
          <a:extLst>
            <a:ext uri="{FF2B5EF4-FFF2-40B4-BE49-F238E27FC236}">
              <a16:creationId xmlns:a16="http://schemas.microsoft.com/office/drawing/2014/main" id="{CE428F47-FBF3-4A01-9C0B-DF6E40C0AB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5" name="Text Box 64">
          <a:extLst>
            <a:ext uri="{FF2B5EF4-FFF2-40B4-BE49-F238E27FC236}">
              <a16:creationId xmlns:a16="http://schemas.microsoft.com/office/drawing/2014/main" id="{818D1C8C-A467-40CC-B07A-D5A261731DE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6" name="Text Box 64">
          <a:extLst>
            <a:ext uri="{FF2B5EF4-FFF2-40B4-BE49-F238E27FC236}">
              <a16:creationId xmlns:a16="http://schemas.microsoft.com/office/drawing/2014/main" id="{44E5990A-08ED-4B1F-B21B-787B7FA3C14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7" name="Text Box 64">
          <a:extLst>
            <a:ext uri="{FF2B5EF4-FFF2-40B4-BE49-F238E27FC236}">
              <a16:creationId xmlns:a16="http://schemas.microsoft.com/office/drawing/2014/main" id="{CC7C747F-645E-42E5-99E0-CB033D0D774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8" name="Text Box 64">
          <a:extLst>
            <a:ext uri="{FF2B5EF4-FFF2-40B4-BE49-F238E27FC236}">
              <a16:creationId xmlns:a16="http://schemas.microsoft.com/office/drawing/2014/main" id="{FDBE5163-8B1A-4500-81D6-EA784E3FB05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29" name="Text Box 64">
          <a:extLst>
            <a:ext uri="{FF2B5EF4-FFF2-40B4-BE49-F238E27FC236}">
              <a16:creationId xmlns:a16="http://schemas.microsoft.com/office/drawing/2014/main" id="{EAE7A6F3-4BE8-4C83-80DA-FDBBEE7B0E7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0" name="Text Box 64">
          <a:extLst>
            <a:ext uri="{FF2B5EF4-FFF2-40B4-BE49-F238E27FC236}">
              <a16:creationId xmlns:a16="http://schemas.microsoft.com/office/drawing/2014/main" id="{E16CD36C-8EB1-459E-BA70-6A821C378F2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1" name="Text Box 64">
          <a:extLst>
            <a:ext uri="{FF2B5EF4-FFF2-40B4-BE49-F238E27FC236}">
              <a16:creationId xmlns:a16="http://schemas.microsoft.com/office/drawing/2014/main" id="{50545B89-027B-40BD-84E4-9444D6E94052}"/>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2" name="Text Box 64">
          <a:extLst>
            <a:ext uri="{FF2B5EF4-FFF2-40B4-BE49-F238E27FC236}">
              <a16:creationId xmlns:a16="http://schemas.microsoft.com/office/drawing/2014/main" id="{C1268446-5D4D-445D-8CC4-95B91F2F785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3" name="Text Box 64">
          <a:extLst>
            <a:ext uri="{FF2B5EF4-FFF2-40B4-BE49-F238E27FC236}">
              <a16:creationId xmlns:a16="http://schemas.microsoft.com/office/drawing/2014/main" id="{78EC17C4-2443-4326-9287-DBF495570A9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4" name="Text Box 64">
          <a:extLst>
            <a:ext uri="{FF2B5EF4-FFF2-40B4-BE49-F238E27FC236}">
              <a16:creationId xmlns:a16="http://schemas.microsoft.com/office/drawing/2014/main" id="{6D5FDEDD-7842-4138-BA9E-2FF13CA6166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5" name="Text Box 64">
          <a:extLst>
            <a:ext uri="{FF2B5EF4-FFF2-40B4-BE49-F238E27FC236}">
              <a16:creationId xmlns:a16="http://schemas.microsoft.com/office/drawing/2014/main" id="{6F71D929-2436-4A9E-9FE0-92736630175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6" name="Text Box 64">
          <a:extLst>
            <a:ext uri="{FF2B5EF4-FFF2-40B4-BE49-F238E27FC236}">
              <a16:creationId xmlns:a16="http://schemas.microsoft.com/office/drawing/2014/main" id="{EE6008A5-2C2E-4400-B311-DCAEEE76788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7" name="Text Box 64">
          <a:extLst>
            <a:ext uri="{FF2B5EF4-FFF2-40B4-BE49-F238E27FC236}">
              <a16:creationId xmlns:a16="http://schemas.microsoft.com/office/drawing/2014/main" id="{6432AA18-A68B-4979-9559-63C243B0BCC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8" name="Text Box 64">
          <a:extLst>
            <a:ext uri="{FF2B5EF4-FFF2-40B4-BE49-F238E27FC236}">
              <a16:creationId xmlns:a16="http://schemas.microsoft.com/office/drawing/2014/main" id="{2F2D5A4E-6FC1-4ADA-AC0D-F5229571029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39" name="Text Box 64">
          <a:extLst>
            <a:ext uri="{FF2B5EF4-FFF2-40B4-BE49-F238E27FC236}">
              <a16:creationId xmlns:a16="http://schemas.microsoft.com/office/drawing/2014/main" id="{ED7379DC-D0A3-4547-8DBC-BC0F198C7F4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0" name="Text Box 64">
          <a:extLst>
            <a:ext uri="{FF2B5EF4-FFF2-40B4-BE49-F238E27FC236}">
              <a16:creationId xmlns:a16="http://schemas.microsoft.com/office/drawing/2014/main" id="{51C70CAB-5C89-481F-9241-D2F71DEEC31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1" name="Text Box 64">
          <a:extLst>
            <a:ext uri="{FF2B5EF4-FFF2-40B4-BE49-F238E27FC236}">
              <a16:creationId xmlns:a16="http://schemas.microsoft.com/office/drawing/2014/main" id="{008F4A8D-F71F-40E4-AFC6-5238BAFCBE6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2" name="Text Box 64">
          <a:extLst>
            <a:ext uri="{FF2B5EF4-FFF2-40B4-BE49-F238E27FC236}">
              <a16:creationId xmlns:a16="http://schemas.microsoft.com/office/drawing/2014/main" id="{8E41DF9F-523B-4BAE-A8E2-83820847E7E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3" name="Text Box 64">
          <a:extLst>
            <a:ext uri="{FF2B5EF4-FFF2-40B4-BE49-F238E27FC236}">
              <a16:creationId xmlns:a16="http://schemas.microsoft.com/office/drawing/2014/main" id="{EA5EFE59-8451-4C35-AA82-5B5E697C5D2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4" name="Text Box 64">
          <a:extLst>
            <a:ext uri="{FF2B5EF4-FFF2-40B4-BE49-F238E27FC236}">
              <a16:creationId xmlns:a16="http://schemas.microsoft.com/office/drawing/2014/main" id="{B32D9FC2-6C71-45D2-9591-310D5694B02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5" name="Text Box 64">
          <a:extLst>
            <a:ext uri="{FF2B5EF4-FFF2-40B4-BE49-F238E27FC236}">
              <a16:creationId xmlns:a16="http://schemas.microsoft.com/office/drawing/2014/main" id="{C1719C48-2FDC-4DD9-9FDE-8EB2289D522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6" name="Text Box 64">
          <a:extLst>
            <a:ext uri="{FF2B5EF4-FFF2-40B4-BE49-F238E27FC236}">
              <a16:creationId xmlns:a16="http://schemas.microsoft.com/office/drawing/2014/main" id="{3C43006A-467F-467B-B063-4A2CF9C5CB0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7" name="Text Box 64">
          <a:extLst>
            <a:ext uri="{FF2B5EF4-FFF2-40B4-BE49-F238E27FC236}">
              <a16:creationId xmlns:a16="http://schemas.microsoft.com/office/drawing/2014/main" id="{46BA770B-64B2-4E7B-8BAB-E028356DD69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8" name="Text Box 64">
          <a:extLst>
            <a:ext uri="{FF2B5EF4-FFF2-40B4-BE49-F238E27FC236}">
              <a16:creationId xmlns:a16="http://schemas.microsoft.com/office/drawing/2014/main" id="{FF066357-AAAE-4328-BBA0-D31830F2BA4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49" name="Text Box 64">
          <a:extLst>
            <a:ext uri="{FF2B5EF4-FFF2-40B4-BE49-F238E27FC236}">
              <a16:creationId xmlns:a16="http://schemas.microsoft.com/office/drawing/2014/main" id="{21938E58-9CB9-4C4A-98E9-13A6EEEA740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0" name="Text Box 64">
          <a:extLst>
            <a:ext uri="{FF2B5EF4-FFF2-40B4-BE49-F238E27FC236}">
              <a16:creationId xmlns:a16="http://schemas.microsoft.com/office/drawing/2014/main" id="{471502F2-AF73-46D0-82F1-0B1DC56890F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1" name="Text Box 64">
          <a:extLst>
            <a:ext uri="{FF2B5EF4-FFF2-40B4-BE49-F238E27FC236}">
              <a16:creationId xmlns:a16="http://schemas.microsoft.com/office/drawing/2014/main" id="{D739B6FD-543E-4676-B6E7-6E3092AD76F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2" name="Text Box 64">
          <a:extLst>
            <a:ext uri="{FF2B5EF4-FFF2-40B4-BE49-F238E27FC236}">
              <a16:creationId xmlns:a16="http://schemas.microsoft.com/office/drawing/2014/main" id="{8F0B90E6-1FD3-45FE-ACD7-11D98B7A314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3" name="Text Box 64">
          <a:extLst>
            <a:ext uri="{FF2B5EF4-FFF2-40B4-BE49-F238E27FC236}">
              <a16:creationId xmlns:a16="http://schemas.microsoft.com/office/drawing/2014/main" id="{D0A1F419-7455-4074-B296-DA25AFBE1FE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4" name="Text Box 64">
          <a:extLst>
            <a:ext uri="{FF2B5EF4-FFF2-40B4-BE49-F238E27FC236}">
              <a16:creationId xmlns:a16="http://schemas.microsoft.com/office/drawing/2014/main" id="{65A67894-451D-4824-A950-19E0817B679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5" name="Text Box 64">
          <a:extLst>
            <a:ext uri="{FF2B5EF4-FFF2-40B4-BE49-F238E27FC236}">
              <a16:creationId xmlns:a16="http://schemas.microsoft.com/office/drawing/2014/main" id="{66A235FE-0716-49F9-B5A2-040428070CA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6" name="Text Box 64">
          <a:extLst>
            <a:ext uri="{FF2B5EF4-FFF2-40B4-BE49-F238E27FC236}">
              <a16:creationId xmlns:a16="http://schemas.microsoft.com/office/drawing/2014/main" id="{4E51AAE5-7481-40BF-BBEC-788CDC71615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7" name="Text Box 64">
          <a:extLst>
            <a:ext uri="{FF2B5EF4-FFF2-40B4-BE49-F238E27FC236}">
              <a16:creationId xmlns:a16="http://schemas.microsoft.com/office/drawing/2014/main" id="{54644BB1-490B-41BB-A6A0-C7D00D08388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8" name="Text Box 64">
          <a:extLst>
            <a:ext uri="{FF2B5EF4-FFF2-40B4-BE49-F238E27FC236}">
              <a16:creationId xmlns:a16="http://schemas.microsoft.com/office/drawing/2014/main" id="{2F145390-E91A-4699-A64F-6BEFEBBE0AB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59" name="Text Box 64">
          <a:extLst>
            <a:ext uri="{FF2B5EF4-FFF2-40B4-BE49-F238E27FC236}">
              <a16:creationId xmlns:a16="http://schemas.microsoft.com/office/drawing/2014/main" id="{C37A0E2E-A04B-4164-B85A-23F7BC92131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0" name="Text Box 64">
          <a:extLst>
            <a:ext uri="{FF2B5EF4-FFF2-40B4-BE49-F238E27FC236}">
              <a16:creationId xmlns:a16="http://schemas.microsoft.com/office/drawing/2014/main" id="{0D72954F-3AFD-4C22-8386-34602A891A15}"/>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1" name="Text Box 64">
          <a:extLst>
            <a:ext uri="{FF2B5EF4-FFF2-40B4-BE49-F238E27FC236}">
              <a16:creationId xmlns:a16="http://schemas.microsoft.com/office/drawing/2014/main" id="{EAF02DE8-23CD-49CC-864B-7D84FCDEC04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2" name="Text Box 64">
          <a:extLst>
            <a:ext uri="{FF2B5EF4-FFF2-40B4-BE49-F238E27FC236}">
              <a16:creationId xmlns:a16="http://schemas.microsoft.com/office/drawing/2014/main" id="{2D04689A-9B3B-4CD1-9909-03EE5852D4C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3" name="Text Box 64">
          <a:extLst>
            <a:ext uri="{FF2B5EF4-FFF2-40B4-BE49-F238E27FC236}">
              <a16:creationId xmlns:a16="http://schemas.microsoft.com/office/drawing/2014/main" id="{A6B715C1-D8F3-438B-B438-891FB3B4744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4" name="Text Box 64">
          <a:extLst>
            <a:ext uri="{FF2B5EF4-FFF2-40B4-BE49-F238E27FC236}">
              <a16:creationId xmlns:a16="http://schemas.microsoft.com/office/drawing/2014/main" id="{F1877D51-9B47-4B17-B32B-2BEC32F03D4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5" name="Text Box 64">
          <a:extLst>
            <a:ext uri="{FF2B5EF4-FFF2-40B4-BE49-F238E27FC236}">
              <a16:creationId xmlns:a16="http://schemas.microsoft.com/office/drawing/2014/main" id="{5EBD6FE4-3E86-4262-8A8B-A0C693B142A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6" name="Text Box 64">
          <a:extLst>
            <a:ext uri="{FF2B5EF4-FFF2-40B4-BE49-F238E27FC236}">
              <a16:creationId xmlns:a16="http://schemas.microsoft.com/office/drawing/2014/main" id="{D34F423D-7375-4CFE-ABF3-7A444480A79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7" name="Text Box 64">
          <a:extLst>
            <a:ext uri="{FF2B5EF4-FFF2-40B4-BE49-F238E27FC236}">
              <a16:creationId xmlns:a16="http://schemas.microsoft.com/office/drawing/2014/main" id="{155D1701-8D4A-4FC2-B4A3-7D8BA6C4CA78}"/>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8" name="Text Box 64">
          <a:extLst>
            <a:ext uri="{FF2B5EF4-FFF2-40B4-BE49-F238E27FC236}">
              <a16:creationId xmlns:a16="http://schemas.microsoft.com/office/drawing/2014/main" id="{AC6A8D88-2EE9-4C9F-95E9-22C2DBD33CB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69" name="Text Box 64">
          <a:extLst>
            <a:ext uri="{FF2B5EF4-FFF2-40B4-BE49-F238E27FC236}">
              <a16:creationId xmlns:a16="http://schemas.microsoft.com/office/drawing/2014/main" id="{173DCE54-C59B-461F-A5F3-4ED24F75560A}"/>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0" name="Text Box 64">
          <a:extLst>
            <a:ext uri="{FF2B5EF4-FFF2-40B4-BE49-F238E27FC236}">
              <a16:creationId xmlns:a16="http://schemas.microsoft.com/office/drawing/2014/main" id="{2F6D0EDD-C402-4EB2-A998-2DC26A2BA40C}"/>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1" name="Text Box 64">
          <a:extLst>
            <a:ext uri="{FF2B5EF4-FFF2-40B4-BE49-F238E27FC236}">
              <a16:creationId xmlns:a16="http://schemas.microsoft.com/office/drawing/2014/main" id="{40417D33-D97F-4D26-80A5-9D00B2F8BF0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2" name="Text Box 64">
          <a:extLst>
            <a:ext uri="{FF2B5EF4-FFF2-40B4-BE49-F238E27FC236}">
              <a16:creationId xmlns:a16="http://schemas.microsoft.com/office/drawing/2014/main" id="{F5E9BBE0-969D-4198-8156-03CF44ECCE03}"/>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3" name="Text Box 64">
          <a:extLst>
            <a:ext uri="{FF2B5EF4-FFF2-40B4-BE49-F238E27FC236}">
              <a16:creationId xmlns:a16="http://schemas.microsoft.com/office/drawing/2014/main" id="{8B511AE0-48C4-4CEF-9FC4-477F4350AA1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4" name="Text Box 64">
          <a:extLst>
            <a:ext uri="{FF2B5EF4-FFF2-40B4-BE49-F238E27FC236}">
              <a16:creationId xmlns:a16="http://schemas.microsoft.com/office/drawing/2014/main" id="{F05FC0F3-2C60-45FE-A490-18A4F6BB2191}"/>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5" name="Text Box 64">
          <a:extLst>
            <a:ext uri="{FF2B5EF4-FFF2-40B4-BE49-F238E27FC236}">
              <a16:creationId xmlns:a16="http://schemas.microsoft.com/office/drawing/2014/main" id="{479F050C-EBD7-478C-9103-B1A73FC6409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6" name="Text Box 64">
          <a:extLst>
            <a:ext uri="{FF2B5EF4-FFF2-40B4-BE49-F238E27FC236}">
              <a16:creationId xmlns:a16="http://schemas.microsoft.com/office/drawing/2014/main" id="{8A479D6F-400D-481A-A381-9FC61934B90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7" name="Text Box 64">
          <a:extLst>
            <a:ext uri="{FF2B5EF4-FFF2-40B4-BE49-F238E27FC236}">
              <a16:creationId xmlns:a16="http://schemas.microsoft.com/office/drawing/2014/main" id="{2F88DFC2-B8F2-4847-BF92-200D3654E149}"/>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8" name="Text Box 64">
          <a:extLst>
            <a:ext uri="{FF2B5EF4-FFF2-40B4-BE49-F238E27FC236}">
              <a16:creationId xmlns:a16="http://schemas.microsoft.com/office/drawing/2014/main" id="{7DDF3AEB-B2F1-480D-8EB1-2FA61A2772AE}"/>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79" name="Text Box 64">
          <a:extLst>
            <a:ext uri="{FF2B5EF4-FFF2-40B4-BE49-F238E27FC236}">
              <a16:creationId xmlns:a16="http://schemas.microsoft.com/office/drawing/2014/main" id="{2C13CDAD-DD9C-4688-93FE-EDEA9D6E69FD}"/>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0" name="Text Box 64">
          <a:extLst>
            <a:ext uri="{FF2B5EF4-FFF2-40B4-BE49-F238E27FC236}">
              <a16:creationId xmlns:a16="http://schemas.microsoft.com/office/drawing/2014/main" id="{2749C755-8061-492E-BF89-4FABAB14BE6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1" name="Text Box 64">
          <a:extLst>
            <a:ext uri="{FF2B5EF4-FFF2-40B4-BE49-F238E27FC236}">
              <a16:creationId xmlns:a16="http://schemas.microsoft.com/office/drawing/2014/main" id="{AEBCBE9E-0A2A-4A5A-B6A0-78010826620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2" name="Text Box 64">
          <a:extLst>
            <a:ext uri="{FF2B5EF4-FFF2-40B4-BE49-F238E27FC236}">
              <a16:creationId xmlns:a16="http://schemas.microsoft.com/office/drawing/2014/main" id="{4C9E1E9D-83C5-4FA8-BF4E-53EF0905189F}"/>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3" name="Text Box 64">
          <a:extLst>
            <a:ext uri="{FF2B5EF4-FFF2-40B4-BE49-F238E27FC236}">
              <a16:creationId xmlns:a16="http://schemas.microsoft.com/office/drawing/2014/main" id="{18202A63-7A26-4B17-A0B3-830C3A96C8D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4" name="Text Box 64">
          <a:extLst>
            <a:ext uri="{FF2B5EF4-FFF2-40B4-BE49-F238E27FC236}">
              <a16:creationId xmlns:a16="http://schemas.microsoft.com/office/drawing/2014/main" id="{0ACF44F3-EE2B-4058-8041-38632F82D580}"/>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5" name="Text Box 64">
          <a:extLst>
            <a:ext uri="{FF2B5EF4-FFF2-40B4-BE49-F238E27FC236}">
              <a16:creationId xmlns:a16="http://schemas.microsoft.com/office/drawing/2014/main" id="{D2FA2A3A-5C37-4FCB-8319-2BED2396D437}"/>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6" name="Text Box 64">
          <a:extLst>
            <a:ext uri="{FF2B5EF4-FFF2-40B4-BE49-F238E27FC236}">
              <a16:creationId xmlns:a16="http://schemas.microsoft.com/office/drawing/2014/main" id="{F38CB413-8B32-4C41-8AAC-8796F816C3F6}"/>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362</xdr:row>
      <xdr:rowOff>0</xdr:rowOff>
    </xdr:from>
    <xdr:ext cx="4762" cy="276225"/>
    <xdr:sp macro="" textlink="">
      <xdr:nvSpPr>
        <xdr:cNvPr id="887" name="Text Box 64">
          <a:extLst>
            <a:ext uri="{FF2B5EF4-FFF2-40B4-BE49-F238E27FC236}">
              <a16:creationId xmlns:a16="http://schemas.microsoft.com/office/drawing/2014/main" id="{E5CD3B58-6685-487F-9E88-15953F2822D4}"/>
            </a:ext>
          </a:extLst>
        </xdr:cNvPr>
        <xdr:cNvSpPr txBox="1">
          <a:spLocks noChangeArrowheads="1"/>
        </xdr:cNvSpPr>
      </xdr:nvSpPr>
      <xdr:spPr bwMode="auto">
        <a:xfrm>
          <a:off x="4572000" y="689610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1828800</xdr:colOff>
      <xdr:row>356</xdr:row>
      <xdr:rowOff>167640</xdr:rowOff>
    </xdr:from>
    <xdr:ext cx="78581" cy="2209460"/>
    <xdr:pic>
      <xdr:nvPicPr>
        <xdr:cNvPr id="888" name="Picture 8993">
          <a:extLst>
            <a:ext uri="{FF2B5EF4-FFF2-40B4-BE49-F238E27FC236}">
              <a16:creationId xmlns:a16="http://schemas.microsoft.com/office/drawing/2014/main" id="{D34B39BF-5240-437A-92F4-8947816C90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7985640"/>
          <a:ext cx="78581" cy="2209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0</xdr:colOff>
      <xdr:row>359</xdr:row>
      <xdr:rowOff>0</xdr:rowOff>
    </xdr:from>
    <xdr:ext cx="1" cy="794038"/>
    <xdr:pic>
      <xdr:nvPicPr>
        <xdr:cNvPr id="889" name="3 Imagen" descr="C:\Documents and Settings\calidadpubejc\Mis documentos\Mis imágenes\EJERCITO NUEVO ESCUDO.jpg">
          <a:extLst>
            <a:ext uri="{FF2B5EF4-FFF2-40B4-BE49-F238E27FC236}">
              <a16:creationId xmlns:a16="http://schemas.microsoft.com/office/drawing/2014/main" id="{D689787A-A0B6-4E50-B99D-94FB35205BC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0" name="3 Imagen" descr="C:\Documents and Settings\calidadpubejc\Mis documentos\Mis imágenes\EJERCITO NUEVO ESCUDO.jpg">
          <a:extLst>
            <a:ext uri="{FF2B5EF4-FFF2-40B4-BE49-F238E27FC236}">
              <a16:creationId xmlns:a16="http://schemas.microsoft.com/office/drawing/2014/main" id="{48D4FECB-6A9F-40D3-B875-27C9C30A4F6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1" name="3 Imagen" descr="C:\Documents and Settings\calidadpubejc\Mis documentos\Mis imágenes\EJERCITO NUEVO ESCUDO.jpg">
          <a:extLst>
            <a:ext uri="{FF2B5EF4-FFF2-40B4-BE49-F238E27FC236}">
              <a16:creationId xmlns:a16="http://schemas.microsoft.com/office/drawing/2014/main" id="{9F18321E-6103-40A6-89B0-D2FD555BF74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2" name="3 Imagen" descr="C:\Documents and Settings\calidadpubejc\Mis documentos\Mis imágenes\EJERCITO NUEVO ESCUDO.jpg">
          <a:extLst>
            <a:ext uri="{FF2B5EF4-FFF2-40B4-BE49-F238E27FC236}">
              <a16:creationId xmlns:a16="http://schemas.microsoft.com/office/drawing/2014/main" id="{C7D2410D-FA44-4F95-AFF2-F225B46E7C30}"/>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3" name="3 Imagen" descr="C:\Documents and Settings\calidadpubejc\Mis documentos\Mis imágenes\EJERCITO NUEVO ESCUDO.jpg">
          <a:extLst>
            <a:ext uri="{FF2B5EF4-FFF2-40B4-BE49-F238E27FC236}">
              <a16:creationId xmlns:a16="http://schemas.microsoft.com/office/drawing/2014/main" id="{A3FE3F27-4438-46FB-93D8-792C13E89472}"/>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4" name="3 Imagen" descr="C:\Documents and Settings\calidadpubejc\Mis documentos\Mis imágenes\EJERCITO NUEVO ESCUDO.jpg">
          <a:extLst>
            <a:ext uri="{FF2B5EF4-FFF2-40B4-BE49-F238E27FC236}">
              <a16:creationId xmlns:a16="http://schemas.microsoft.com/office/drawing/2014/main" id="{EE9F3F72-1518-4A0B-B8CB-56BF31CF03A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5" name="3 Imagen" descr="C:\Documents and Settings\calidadpubejc\Mis documentos\Mis imágenes\EJERCITO NUEVO ESCUDO.jpg">
          <a:extLst>
            <a:ext uri="{FF2B5EF4-FFF2-40B4-BE49-F238E27FC236}">
              <a16:creationId xmlns:a16="http://schemas.microsoft.com/office/drawing/2014/main" id="{7A155B52-2358-4147-AAA2-9E1C5BCD34D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6" name="3 Imagen" descr="C:\Documents and Settings\calidadpubejc\Mis documentos\Mis imágenes\EJERCITO NUEVO ESCUDO.jpg">
          <a:extLst>
            <a:ext uri="{FF2B5EF4-FFF2-40B4-BE49-F238E27FC236}">
              <a16:creationId xmlns:a16="http://schemas.microsoft.com/office/drawing/2014/main" id="{B9A3B53A-377D-4F08-A3A0-482920338133}"/>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7" name="3 Imagen" descr="C:\Documents and Settings\calidadpubejc\Mis documentos\Mis imágenes\EJERCITO NUEVO ESCUDO.jpg">
          <a:extLst>
            <a:ext uri="{FF2B5EF4-FFF2-40B4-BE49-F238E27FC236}">
              <a16:creationId xmlns:a16="http://schemas.microsoft.com/office/drawing/2014/main" id="{52645BED-87A6-4EB7-AEAA-FC311D5FB69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8" name="3 Imagen" descr="C:\Documents and Settings\calidadpubejc\Mis documentos\Mis imágenes\EJERCITO NUEVO ESCUDO.jpg">
          <a:extLst>
            <a:ext uri="{FF2B5EF4-FFF2-40B4-BE49-F238E27FC236}">
              <a16:creationId xmlns:a16="http://schemas.microsoft.com/office/drawing/2014/main" id="{63C6A099-3CD0-45AB-8D44-A7E9F8FD9FD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899" name="3 Imagen" descr="C:\Documents and Settings\calidadpubejc\Mis documentos\Mis imágenes\EJERCITO NUEVO ESCUDO.jpg">
          <a:extLst>
            <a:ext uri="{FF2B5EF4-FFF2-40B4-BE49-F238E27FC236}">
              <a16:creationId xmlns:a16="http://schemas.microsoft.com/office/drawing/2014/main" id="{88A52815-D29A-483F-AF13-8D6BD42BEA97}"/>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0" name="3 Imagen" descr="C:\Documents and Settings\calidadpubejc\Mis documentos\Mis imágenes\EJERCITO NUEVO ESCUDO.jpg">
          <a:extLst>
            <a:ext uri="{FF2B5EF4-FFF2-40B4-BE49-F238E27FC236}">
              <a16:creationId xmlns:a16="http://schemas.microsoft.com/office/drawing/2014/main" id="{550F348C-1EA7-47F6-AEAF-089803027295}"/>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1" name="3 Imagen" descr="C:\Documents and Settings\calidadpubejc\Mis documentos\Mis imágenes\EJERCITO NUEVO ESCUDO.jpg">
          <a:extLst>
            <a:ext uri="{FF2B5EF4-FFF2-40B4-BE49-F238E27FC236}">
              <a16:creationId xmlns:a16="http://schemas.microsoft.com/office/drawing/2014/main" id="{0D0B5274-23FF-4EA3-93D4-5605EAEC1E1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2" name="3 Imagen" descr="C:\Documents and Settings\calidadpubejc\Mis documentos\Mis imágenes\EJERCITO NUEVO ESCUDO.jpg">
          <a:extLst>
            <a:ext uri="{FF2B5EF4-FFF2-40B4-BE49-F238E27FC236}">
              <a16:creationId xmlns:a16="http://schemas.microsoft.com/office/drawing/2014/main" id="{8000E707-231A-4CCB-83D7-D9632FBDE62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3" name="3 Imagen" descr="C:\Documents and Settings\calidadpubejc\Mis documentos\Mis imágenes\EJERCITO NUEVO ESCUDO.jpg">
          <a:extLst>
            <a:ext uri="{FF2B5EF4-FFF2-40B4-BE49-F238E27FC236}">
              <a16:creationId xmlns:a16="http://schemas.microsoft.com/office/drawing/2014/main" id="{CB00EFBB-A084-47DF-8EC8-FACE4CDA798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4" name="3 Imagen" descr="C:\Documents and Settings\calidadpubejc\Mis documentos\Mis imágenes\EJERCITO NUEVO ESCUDO.jpg">
          <a:extLst>
            <a:ext uri="{FF2B5EF4-FFF2-40B4-BE49-F238E27FC236}">
              <a16:creationId xmlns:a16="http://schemas.microsoft.com/office/drawing/2014/main" id="{4CB1D6C8-1E3A-48B9-9B78-34A4D0E7AE79}"/>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5" name="3 Imagen" descr="C:\Documents and Settings\calidadpubejc\Mis documentos\Mis imágenes\EJERCITO NUEVO ESCUDO.jpg">
          <a:extLst>
            <a:ext uri="{FF2B5EF4-FFF2-40B4-BE49-F238E27FC236}">
              <a16:creationId xmlns:a16="http://schemas.microsoft.com/office/drawing/2014/main" id="{1F090E70-0899-4698-AD41-8EB8EDF4422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6" name="3 Imagen" descr="C:\Documents and Settings\calidadpubejc\Mis documentos\Mis imágenes\EJERCITO NUEVO ESCUDO.jpg">
          <a:extLst>
            <a:ext uri="{FF2B5EF4-FFF2-40B4-BE49-F238E27FC236}">
              <a16:creationId xmlns:a16="http://schemas.microsoft.com/office/drawing/2014/main" id="{EA240CBB-A936-4624-B493-CD45261ACAA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7" name="3 Imagen" descr="C:\Documents and Settings\calidadpubejc\Mis documentos\Mis imágenes\EJERCITO NUEVO ESCUDO.jpg">
          <a:extLst>
            <a:ext uri="{FF2B5EF4-FFF2-40B4-BE49-F238E27FC236}">
              <a16:creationId xmlns:a16="http://schemas.microsoft.com/office/drawing/2014/main" id="{3B858FA1-812D-456D-BB19-84C4241B6B0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8" name="3 Imagen" descr="C:\Documents and Settings\calidadpubejc\Mis documentos\Mis imágenes\EJERCITO NUEVO ESCUDO.jpg">
          <a:extLst>
            <a:ext uri="{FF2B5EF4-FFF2-40B4-BE49-F238E27FC236}">
              <a16:creationId xmlns:a16="http://schemas.microsoft.com/office/drawing/2014/main" id="{A55FA1A2-F309-4992-B97D-61303982599F}"/>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09" name="3 Imagen" descr="C:\Documents and Settings\calidadpubejc\Mis documentos\Mis imágenes\EJERCITO NUEVO ESCUDO.jpg">
          <a:extLst>
            <a:ext uri="{FF2B5EF4-FFF2-40B4-BE49-F238E27FC236}">
              <a16:creationId xmlns:a16="http://schemas.microsoft.com/office/drawing/2014/main" id="{0A385052-E266-420F-B476-E9E190CECE5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10" name="3 Imagen" descr="C:\Documents and Settings\calidadpubejc\Mis documentos\Mis imágenes\EJERCITO NUEVO ESCUDO.jpg">
          <a:extLst>
            <a:ext uri="{FF2B5EF4-FFF2-40B4-BE49-F238E27FC236}">
              <a16:creationId xmlns:a16="http://schemas.microsoft.com/office/drawing/2014/main" id="{805650DE-547A-428A-B7EE-D6C4D45E11B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11" name="3 Imagen" descr="C:\Documents and Settings\calidadpubejc\Mis documentos\Mis imágenes\EJERCITO NUEVO ESCUDO.jpg">
          <a:extLst>
            <a:ext uri="{FF2B5EF4-FFF2-40B4-BE49-F238E27FC236}">
              <a16:creationId xmlns:a16="http://schemas.microsoft.com/office/drawing/2014/main" id="{D16A2E98-288A-43A0-9676-6EA9CC8F2DA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359</xdr:row>
      <xdr:rowOff>0</xdr:rowOff>
    </xdr:from>
    <xdr:ext cx="1" cy="794038"/>
    <xdr:pic>
      <xdr:nvPicPr>
        <xdr:cNvPr id="912" name="3 Imagen" descr="C:\Documents and Settings\calidadpubejc\Mis documentos\Mis imágenes\EJERCITO NUEVO ESCUDO.jpg">
          <a:extLst>
            <a:ext uri="{FF2B5EF4-FFF2-40B4-BE49-F238E27FC236}">
              <a16:creationId xmlns:a16="http://schemas.microsoft.com/office/drawing/2014/main" id="{F2AB4585-7751-48BB-BABF-12F59C9112D8}"/>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8389500"/>
          <a:ext cx="1" cy="794038"/>
        </a:xfrm>
        <a:prstGeom prst="rect">
          <a:avLst/>
        </a:prstGeom>
        <a:noFill/>
        <a:ln w="9525">
          <a:noFill/>
          <a:miter lim="800000"/>
          <a:headEnd/>
          <a:tailEnd/>
        </a:ln>
      </xdr:spPr>
    </xdr:pic>
    <xdr:clientData/>
  </xdr:oneCellAnchor>
  <xdr:oneCellAnchor>
    <xdr:from>
      <xdr:col>9</xdr:col>
      <xdr:colOff>0</xdr:colOff>
      <xdr:row>493</xdr:row>
      <xdr:rowOff>0</xdr:rowOff>
    </xdr:from>
    <xdr:ext cx="3175" cy="190629"/>
    <xdr:sp macro="" textlink="">
      <xdr:nvSpPr>
        <xdr:cNvPr id="913" name="Text Box 15">
          <a:extLst>
            <a:ext uri="{FF2B5EF4-FFF2-40B4-BE49-F238E27FC236}">
              <a16:creationId xmlns:a16="http://schemas.microsoft.com/office/drawing/2014/main" id="{BF4C2381-FE41-4C69-B29A-704B3040FA53}"/>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4" name="Text Box 15">
          <a:extLst>
            <a:ext uri="{FF2B5EF4-FFF2-40B4-BE49-F238E27FC236}">
              <a16:creationId xmlns:a16="http://schemas.microsoft.com/office/drawing/2014/main" id="{AA0DB332-9014-40EC-9643-B2DB4D88A0FC}"/>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5" name="Text Box 15">
          <a:extLst>
            <a:ext uri="{FF2B5EF4-FFF2-40B4-BE49-F238E27FC236}">
              <a16:creationId xmlns:a16="http://schemas.microsoft.com/office/drawing/2014/main" id="{9561EB6A-8B31-4E90-B87A-306015F36A3B}"/>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6" name="Text Box 15">
          <a:extLst>
            <a:ext uri="{FF2B5EF4-FFF2-40B4-BE49-F238E27FC236}">
              <a16:creationId xmlns:a16="http://schemas.microsoft.com/office/drawing/2014/main" id="{B653B6AD-9A96-4276-9ABC-2DD1031F6A1E}"/>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7" name="Text Box 15">
          <a:extLst>
            <a:ext uri="{FF2B5EF4-FFF2-40B4-BE49-F238E27FC236}">
              <a16:creationId xmlns:a16="http://schemas.microsoft.com/office/drawing/2014/main" id="{4EB33F4A-EBBE-409C-B0BC-E05086E9B6BA}"/>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8" name="Text Box 15">
          <a:extLst>
            <a:ext uri="{FF2B5EF4-FFF2-40B4-BE49-F238E27FC236}">
              <a16:creationId xmlns:a16="http://schemas.microsoft.com/office/drawing/2014/main" id="{F5EBE82E-6270-41B8-9443-BEBA6406D05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19" name="Text Box 15">
          <a:extLst>
            <a:ext uri="{FF2B5EF4-FFF2-40B4-BE49-F238E27FC236}">
              <a16:creationId xmlns:a16="http://schemas.microsoft.com/office/drawing/2014/main" id="{6B803DB5-0E14-48CE-B6F1-C7E8D6BAC0E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0" name="Text Box 15">
          <a:extLst>
            <a:ext uri="{FF2B5EF4-FFF2-40B4-BE49-F238E27FC236}">
              <a16:creationId xmlns:a16="http://schemas.microsoft.com/office/drawing/2014/main" id="{6566B050-BD35-4B47-ACE3-9B138E0D7990}"/>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1" name="Text Box 15">
          <a:extLst>
            <a:ext uri="{FF2B5EF4-FFF2-40B4-BE49-F238E27FC236}">
              <a16:creationId xmlns:a16="http://schemas.microsoft.com/office/drawing/2014/main" id="{F611638C-DEF6-42AE-954A-35545316956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2" name="Text Box 15">
          <a:extLst>
            <a:ext uri="{FF2B5EF4-FFF2-40B4-BE49-F238E27FC236}">
              <a16:creationId xmlns:a16="http://schemas.microsoft.com/office/drawing/2014/main" id="{699B9E73-0089-41D9-8586-12D80A3D352E}"/>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3" name="Text Box 15">
          <a:extLst>
            <a:ext uri="{FF2B5EF4-FFF2-40B4-BE49-F238E27FC236}">
              <a16:creationId xmlns:a16="http://schemas.microsoft.com/office/drawing/2014/main" id="{10F7DD3C-DB43-4707-B22B-9CAF30A9016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4" name="Text Box 15">
          <a:extLst>
            <a:ext uri="{FF2B5EF4-FFF2-40B4-BE49-F238E27FC236}">
              <a16:creationId xmlns:a16="http://schemas.microsoft.com/office/drawing/2014/main" id="{F2482A78-0DA7-4DDF-9CEB-E3E168E6D4E5}"/>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5" name="Text Box 15">
          <a:extLst>
            <a:ext uri="{FF2B5EF4-FFF2-40B4-BE49-F238E27FC236}">
              <a16:creationId xmlns:a16="http://schemas.microsoft.com/office/drawing/2014/main" id="{99B0D6A0-49B3-4E26-AE64-FF8BDAE38F5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6" name="Text Box 15">
          <a:extLst>
            <a:ext uri="{FF2B5EF4-FFF2-40B4-BE49-F238E27FC236}">
              <a16:creationId xmlns:a16="http://schemas.microsoft.com/office/drawing/2014/main" id="{7BB7CC5E-BDEF-4654-9CE6-7AEF625C92EB}"/>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7" name="Text Box 15">
          <a:extLst>
            <a:ext uri="{FF2B5EF4-FFF2-40B4-BE49-F238E27FC236}">
              <a16:creationId xmlns:a16="http://schemas.microsoft.com/office/drawing/2014/main" id="{8586FEC8-55E7-4B6A-93D1-9E733859E92B}"/>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8" name="Text Box 15">
          <a:extLst>
            <a:ext uri="{FF2B5EF4-FFF2-40B4-BE49-F238E27FC236}">
              <a16:creationId xmlns:a16="http://schemas.microsoft.com/office/drawing/2014/main" id="{1BF82009-FDBF-4366-BC8F-F4F4A4885E1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29" name="Text Box 15">
          <a:extLst>
            <a:ext uri="{FF2B5EF4-FFF2-40B4-BE49-F238E27FC236}">
              <a16:creationId xmlns:a16="http://schemas.microsoft.com/office/drawing/2014/main" id="{B2D76F12-13DD-4F19-83E1-ECFB717ADFDD}"/>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0" name="Text Box 15">
          <a:extLst>
            <a:ext uri="{FF2B5EF4-FFF2-40B4-BE49-F238E27FC236}">
              <a16:creationId xmlns:a16="http://schemas.microsoft.com/office/drawing/2014/main" id="{5FD7B8C2-C340-4131-8332-CA9E8588906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1" name="Text Box 15">
          <a:extLst>
            <a:ext uri="{FF2B5EF4-FFF2-40B4-BE49-F238E27FC236}">
              <a16:creationId xmlns:a16="http://schemas.microsoft.com/office/drawing/2014/main" id="{BFE21C6F-7ED9-45C7-9E7D-61B304999F16}"/>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2" name="Text Box 15">
          <a:extLst>
            <a:ext uri="{FF2B5EF4-FFF2-40B4-BE49-F238E27FC236}">
              <a16:creationId xmlns:a16="http://schemas.microsoft.com/office/drawing/2014/main" id="{6486BBE1-0FA0-4746-ABF6-8E77413D25A3}"/>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3" name="Text Box 15">
          <a:extLst>
            <a:ext uri="{FF2B5EF4-FFF2-40B4-BE49-F238E27FC236}">
              <a16:creationId xmlns:a16="http://schemas.microsoft.com/office/drawing/2014/main" id="{3431CB34-8593-48DD-9077-AF688D773FA8}"/>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4" name="Text Box 15">
          <a:extLst>
            <a:ext uri="{FF2B5EF4-FFF2-40B4-BE49-F238E27FC236}">
              <a16:creationId xmlns:a16="http://schemas.microsoft.com/office/drawing/2014/main" id="{6E7B4102-9CBB-4AA8-ABD6-6B8A54A3209A}"/>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5" name="Text Box 15">
          <a:extLst>
            <a:ext uri="{FF2B5EF4-FFF2-40B4-BE49-F238E27FC236}">
              <a16:creationId xmlns:a16="http://schemas.microsoft.com/office/drawing/2014/main" id="{36359378-3F04-434F-8FA7-338701778D5E}"/>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6" name="Text Box 15">
          <a:extLst>
            <a:ext uri="{FF2B5EF4-FFF2-40B4-BE49-F238E27FC236}">
              <a16:creationId xmlns:a16="http://schemas.microsoft.com/office/drawing/2014/main" id="{E957DF9F-C309-4D26-A7D9-983DF92AB09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7" name="Text Box 15">
          <a:extLst>
            <a:ext uri="{FF2B5EF4-FFF2-40B4-BE49-F238E27FC236}">
              <a16:creationId xmlns:a16="http://schemas.microsoft.com/office/drawing/2014/main" id="{85C882B1-ADA9-44A7-9EF9-A6BE9030BFB8}"/>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8" name="Text Box 15">
          <a:extLst>
            <a:ext uri="{FF2B5EF4-FFF2-40B4-BE49-F238E27FC236}">
              <a16:creationId xmlns:a16="http://schemas.microsoft.com/office/drawing/2014/main" id="{12FB4C68-70B7-461C-8E46-CA883A27582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39" name="Text Box 15">
          <a:extLst>
            <a:ext uri="{FF2B5EF4-FFF2-40B4-BE49-F238E27FC236}">
              <a16:creationId xmlns:a16="http://schemas.microsoft.com/office/drawing/2014/main" id="{38DA270E-1C2E-44C1-91F1-E3C14B94C53E}"/>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0" name="Text Box 15">
          <a:extLst>
            <a:ext uri="{FF2B5EF4-FFF2-40B4-BE49-F238E27FC236}">
              <a16:creationId xmlns:a16="http://schemas.microsoft.com/office/drawing/2014/main" id="{F51685CF-F5C2-4663-91E9-0377B52999B6}"/>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1" name="Text Box 15">
          <a:extLst>
            <a:ext uri="{FF2B5EF4-FFF2-40B4-BE49-F238E27FC236}">
              <a16:creationId xmlns:a16="http://schemas.microsoft.com/office/drawing/2014/main" id="{005D3FD9-515C-418D-84B4-DAE215E80BC6}"/>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2" name="Text Box 15">
          <a:extLst>
            <a:ext uri="{FF2B5EF4-FFF2-40B4-BE49-F238E27FC236}">
              <a16:creationId xmlns:a16="http://schemas.microsoft.com/office/drawing/2014/main" id="{C95C82DC-82A8-40AA-AAC0-0906A8E7228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3" name="Text Box 15">
          <a:extLst>
            <a:ext uri="{FF2B5EF4-FFF2-40B4-BE49-F238E27FC236}">
              <a16:creationId xmlns:a16="http://schemas.microsoft.com/office/drawing/2014/main" id="{67C92089-0C10-49E7-BAF1-C40E0FC322A6}"/>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4" name="Text Box 15">
          <a:extLst>
            <a:ext uri="{FF2B5EF4-FFF2-40B4-BE49-F238E27FC236}">
              <a16:creationId xmlns:a16="http://schemas.microsoft.com/office/drawing/2014/main" id="{9848C727-363A-40F0-A7CD-E8156355733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5" name="Text Box 15">
          <a:extLst>
            <a:ext uri="{FF2B5EF4-FFF2-40B4-BE49-F238E27FC236}">
              <a16:creationId xmlns:a16="http://schemas.microsoft.com/office/drawing/2014/main" id="{3041AC72-84E0-405B-A474-E679B605C009}"/>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6" name="Text Box 15">
          <a:extLst>
            <a:ext uri="{FF2B5EF4-FFF2-40B4-BE49-F238E27FC236}">
              <a16:creationId xmlns:a16="http://schemas.microsoft.com/office/drawing/2014/main" id="{273472B2-DC7D-47BA-ACE6-CF26AF09E845}"/>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7" name="Text Box 15">
          <a:extLst>
            <a:ext uri="{FF2B5EF4-FFF2-40B4-BE49-F238E27FC236}">
              <a16:creationId xmlns:a16="http://schemas.microsoft.com/office/drawing/2014/main" id="{4D3024F8-A176-43B2-990C-B4DA1744E040}"/>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8" name="Text Box 15">
          <a:extLst>
            <a:ext uri="{FF2B5EF4-FFF2-40B4-BE49-F238E27FC236}">
              <a16:creationId xmlns:a16="http://schemas.microsoft.com/office/drawing/2014/main" id="{77CD06FC-BAC7-4262-863F-76C40AF846A6}"/>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49" name="Text Box 15">
          <a:extLst>
            <a:ext uri="{FF2B5EF4-FFF2-40B4-BE49-F238E27FC236}">
              <a16:creationId xmlns:a16="http://schemas.microsoft.com/office/drawing/2014/main" id="{A40D21E6-C0A0-49B2-A302-323093955D85}"/>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0" name="Text Box 15">
          <a:extLst>
            <a:ext uri="{FF2B5EF4-FFF2-40B4-BE49-F238E27FC236}">
              <a16:creationId xmlns:a16="http://schemas.microsoft.com/office/drawing/2014/main" id="{68219757-84A7-44B6-8F46-6AE8250CBF2C}"/>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1" name="Text Box 15">
          <a:extLst>
            <a:ext uri="{FF2B5EF4-FFF2-40B4-BE49-F238E27FC236}">
              <a16:creationId xmlns:a16="http://schemas.microsoft.com/office/drawing/2014/main" id="{AC060BE3-D59F-4997-9E41-A7C4BE95774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2" name="Text Box 15">
          <a:extLst>
            <a:ext uri="{FF2B5EF4-FFF2-40B4-BE49-F238E27FC236}">
              <a16:creationId xmlns:a16="http://schemas.microsoft.com/office/drawing/2014/main" id="{0BEB66DC-7EE7-4E9A-9F20-2464A6AA097D}"/>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3" name="Text Box 15">
          <a:extLst>
            <a:ext uri="{FF2B5EF4-FFF2-40B4-BE49-F238E27FC236}">
              <a16:creationId xmlns:a16="http://schemas.microsoft.com/office/drawing/2014/main" id="{F53199ED-63D2-4495-81AA-7CCB4DB5C87C}"/>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4" name="Text Box 15">
          <a:extLst>
            <a:ext uri="{FF2B5EF4-FFF2-40B4-BE49-F238E27FC236}">
              <a16:creationId xmlns:a16="http://schemas.microsoft.com/office/drawing/2014/main" id="{6149D91A-115D-4D40-8E46-ADB5192BF9F2}"/>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5" name="Text Box 15">
          <a:extLst>
            <a:ext uri="{FF2B5EF4-FFF2-40B4-BE49-F238E27FC236}">
              <a16:creationId xmlns:a16="http://schemas.microsoft.com/office/drawing/2014/main" id="{68D51D77-3FC8-421B-AE79-3278854693D9}"/>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6" name="Text Box 15">
          <a:extLst>
            <a:ext uri="{FF2B5EF4-FFF2-40B4-BE49-F238E27FC236}">
              <a16:creationId xmlns:a16="http://schemas.microsoft.com/office/drawing/2014/main" id="{499EFDD4-58F2-48D3-B0D7-9BA3F9A5AEF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7" name="Text Box 15">
          <a:extLst>
            <a:ext uri="{FF2B5EF4-FFF2-40B4-BE49-F238E27FC236}">
              <a16:creationId xmlns:a16="http://schemas.microsoft.com/office/drawing/2014/main" id="{FB23B818-8561-45A7-A6EF-9E255769FDFA}"/>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8" name="Text Box 15">
          <a:extLst>
            <a:ext uri="{FF2B5EF4-FFF2-40B4-BE49-F238E27FC236}">
              <a16:creationId xmlns:a16="http://schemas.microsoft.com/office/drawing/2014/main" id="{51162667-EBA4-45CA-B99A-5A305F87A93D}"/>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59" name="Text Box 15">
          <a:extLst>
            <a:ext uri="{FF2B5EF4-FFF2-40B4-BE49-F238E27FC236}">
              <a16:creationId xmlns:a16="http://schemas.microsoft.com/office/drawing/2014/main" id="{9BFF264B-8FFA-460A-8BD6-01968A3827A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0" name="Text Box 15">
          <a:extLst>
            <a:ext uri="{FF2B5EF4-FFF2-40B4-BE49-F238E27FC236}">
              <a16:creationId xmlns:a16="http://schemas.microsoft.com/office/drawing/2014/main" id="{862BEBAE-5982-4775-A143-E62F5C3DB1AE}"/>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1" name="Text Box 15">
          <a:extLst>
            <a:ext uri="{FF2B5EF4-FFF2-40B4-BE49-F238E27FC236}">
              <a16:creationId xmlns:a16="http://schemas.microsoft.com/office/drawing/2014/main" id="{CA8B3F4C-05DD-4C11-AAD1-40BB6107CB9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2" name="Text Box 15">
          <a:extLst>
            <a:ext uri="{FF2B5EF4-FFF2-40B4-BE49-F238E27FC236}">
              <a16:creationId xmlns:a16="http://schemas.microsoft.com/office/drawing/2014/main" id="{2019B30D-7DEF-41D3-AC28-93C2B477E5A1}"/>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3" name="Text Box 15">
          <a:extLst>
            <a:ext uri="{FF2B5EF4-FFF2-40B4-BE49-F238E27FC236}">
              <a16:creationId xmlns:a16="http://schemas.microsoft.com/office/drawing/2014/main" id="{DC0E21CC-F01B-4D19-90B6-3FCCF3E2034C}"/>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4" name="Text Box 15">
          <a:extLst>
            <a:ext uri="{FF2B5EF4-FFF2-40B4-BE49-F238E27FC236}">
              <a16:creationId xmlns:a16="http://schemas.microsoft.com/office/drawing/2014/main" id="{19077A06-8D53-4845-B4E0-74088BA1D1E7}"/>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5" name="Text Box 15">
          <a:extLst>
            <a:ext uri="{FF2B5EF4-FFF2-40B4-BE49-F238E27FC236}">
              <a16:creationId xmlns:a16="http://schemas.microsoft.com/office/drawing/2014/main" id="{CDB9C68B-363A-49E1-84D0-E236400D4200}"/>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6" name="Text Box 15">
          <a:extLst>
            <a:ext uri="{FF2B5EF4-FFF2-40B4-BE49-F238E27FC236}">
              <a16:creationId xmlns:a16="http://schemas.microsoft.com/office/drawing/2014/main" id="{30E81A08-52F6-4936-8B71-74665D3B1570}"/>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7" name="Text Box 15">
          <a:extLst>
            <a:ext uri="{FF2B5EF4-FFF2-40B4-BE49-F238E27FC236}">
              <a16:creationId xmlns:a16="http://schemas.microsoft.com/office/drawing/2014/main" id="{3A79A895-A79E-4C55-9EEC-48F10FF976DD}"/>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8" name="Text Box 15">
          <a:extLst>
            <a:ext uri="{FF2B5EF4-FFF2-40B4-BE49-F238E27FC236}">
              <a16:creationId xmlns:a16="http://schemas.microsoft.com/office/drawing/2014/main" id="{79FE965D-B573-43F8-BD1F-8073D6D28D2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69" name="Text Box 15">
          <a:extLst>
            <a:ext uri="{FF2B5EF4-FFF2-40B4-BE49-F238E27FC236}">
              <a16:creationId xmlns:a16="http://schemas.microsoft.com/office/drawing/2014/main" id="{B8A3F143-2CD6-48CD-B3EE-CF7A4776729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0" name="Text Box 15">
          <a:extLst>
            <a:ext uri="{FF2B5EF4-FFF2-40B4-BE49-F238E27FC236}">
              <a16:creationId xmlns:a16="http://schemas.microsoft.com/office/drawing/2014/main" id="{4081F46D-DA88-446C-86E4-78857B1AC58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1" name="Text Box 15">
          <a:extLst>
            <a:ext uri="{FF2B5EF4-FFF2-40B4-BE49-F238E27FC236}">
              <a16:creationId xmlns:a16="http://schemas.microsoft.com/office/drawing/2014/main" id="{9498379F-0809-41A3-BF26-B3086A821B2B}"/>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2" name="Text Box 15">
          <a:extLst>
            <a:ext uri="{FF2B5EF4-FFF2-40B4-BE49-F238E27FC236}">
              <a16:creationId xmlns:a16="http://schemas.microsoft.com/office/drawing/2014/main" id="{8DC939A9-6600-4C74-9FB6-73875351858B}"/>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3" name="Text Box 15">
          <a:extLst>
            <a:ext uri="{FF2B5EF4-FFF2-40B4-BE49-F238E27FC236}">
              <a16:creationId xmlns:a16="http://schemas.microsoft.com/office/drawing/2014/main" id="{0A7ADF5B-4759-4610-8234-F132AE7760B0}"/>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4" name="Text Box 15">
          <a:extLst>
            <a:ext uri="{FF2B5EF4-FFF2-40B4-BE49-F238E27FC236}">
              <a16:creationId xmlns:a16="http://schemas.microsoft.com/office/drawing/2014/main" id="{AB1F0FE4-66AF-42B5-8509-6BD0F34B0D45}"/>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5" name="Text Box 15">
          <a:extLst>
            <a:ext uri="{FF2B5EF4-FFF2-40B4-BE49-F238E27FC236}">
              <a16:creationId xmlns:a16="http://schemas.microsoft.com/office/drawing/2014/main" id="{A1C79153-DACD-4562-9458-9A52C8D2D624}"/>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493</xdr:row>
      <xdr:rowOff>0</xdr:rowOff>
    </xdr:from>
    <xdr:ext cx="3175" cy="190629"/>
    <xdr:sp macro="" textlink="">
      <xdr:nvSpPr>
        <xdr:cNvPr id="976" name="Text Box 15">
          <a:extLst>
            <a:ext uri="{FF2B5EF4-FFF2-40B4-BE49-F238E27FC236}">
              <a16:creationId xmlns:a16="http://schemas.microsoft.com/office/drawing/2014/main" id="{CBECBC86-373F-4741-9C05-397AC136411F}"/>
            </a:ext>
          </a:extLst>
        </xdr:cNvPr>
        <xdr:cNvSpPr txBox="1">
          <a:spLocks noChangeArrowheads="1"/>
        </xdr:cNvSpPr>
      </xdr:nvSpPr>
      <xdr:spPr bwMode="auto">
        <a:xfrm>
          <a:off x="6858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77" name="Text Box 15">
          <a:extLst>
            <a:ext uri="{FF2B5EF4-FFF2-40B4-BE49-F238E27FC236}">
              <a16:creationId xmlns:a16="http://schemas.microsoft.com/office/drawing/2014/main" id="{D388707F-44B3-4C2F-8B58-E945AC74E5D4}"/>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78" name="Text Box 15">
          <a:extLst>
            <a:ext uri="{FF2B5EF4-FFF2-40B4-BE49-F238E27FC236}">
              <a16:creationId xmlns:a16="http://schemas.microsoft.com/office/drawing/2014/main" id="{4E70685C-643A-42D0-B5A3-EF9EA292FE4D}"/>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79" name="Text Box 15">
          <a:extLst>
            <a:ext uri="{FF2B5EF4-FFF2-40B4-BE49-F238E27FC236}">
              <a16:creationId xmlns:a16="http://schemas.microsoft.com/office/drawing/2014/main" id="{AB7564EA-5A90-4A02-A3D6-7B68C252633A}"/>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0" name="Text Box 15">
          <a:extLst>
            <a:ext uri="{FF2B5EF4-FFF2-40B4-BE49-F238E27FC236}">
              <a16:creationId xmlns:a16="http://schemas.microsoft.com/office/drawing/2014/main" id="{6C66E7A6-088D-4086-B5C7-E5DF5AE4A2C9}"/>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1" name="Text Box 15">
          <a:extLst>
            <a:ext uri="{FF2B5EF4-FFF2-40B4-BE49-F238E27FC236}">
              <a16:creationId xmlns:a16="http://schemas.microsoft.com/office/drawing/2014/main" id="{62916A7E-2A7C-4D8C-BB4D-E2CFDE2DB1BE}"/>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2" name="Text Box 15">
          <a:extLst>
            <a:ext uri="{FF2B5EF4-FFF2-40B4-BE49-F238E27FC236}">
              <a16:creationId xmlns:a16="http://schemas.microsoft.com/office/drawing/2014/main" id="{070D973A-DAB5-4086-9FF6-38555F940306}"/>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3" name="Text Box 15">
          <a:extLst>
            <a:ext uri="{FF2B5EF4-FFF2-40B4-BE49-F238E27FC236}">
              <a16:creationId xmlns:a16="http://schemas.microsoft.com/office/drawing/2014/main" id="{A00F8885-E286-440D-8CB4-5B20BE7E3307}"/>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4" name="Text Box 15">
          <a:extLst>
            <a:ext uri="{FF2B5EF4-FFF2-40B4-BE49-F238E27FC236}">
              <a16:creationId xmlns:a16="http://schemas.microsoft.com/office/drawing/2014/main" id="{D4EBEA58-67F0-4B0E-A70F-AF504DC62912}"/>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5" name="Text Box 15">
          <a:extLst>
            <a:ext uri="{FF2B5EF4-FFF2-40B4-BE49-F238E27FC236}">
              <a16:creationId xmlns:a16="http://schemas.microsoft.com/office/drawing/2014/main" id="{604EDB8E-77FE-4A10-BEC8-51DE125D2A7A}"/>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6" name="Text Box 15">
          <a:extLst>
            <a:ext uri="{FF2B5EF4-FFF2-40B4-BE49-F238E27FC236}">
              <a16:creationId xmlns:a16="http://schemas.microsoft.com/office/drawing/2014/main" id="{8B783891-4D00-43B3-B50A-72D4D10E71E0}"/>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7" name="Text Box 15">
          <a:extLst>
            <a:ext uri="{FF2B5EF4-FFF2-40B4-BE49-F238E27FC236}">
              <a16:creationId xmlns:a16="http://schemas.microsoft.com/office/drawing/2014/main" id="{437FF8EC-FAEB-42B0-BF09-86F4CD162F96}"/>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8" name="Text Box 15">
          <a:extLst>
            <a:ext uri="{FF2B5EF4-FFF2-40B4-BE49-F238E27FC236}">
              <a16:creationId xmlns:a16="http://schemas.microsoft.com/office/drawing/2014/main" id="{4AEFC48D-61E4-45C8-80C7-E3C3BCF4CCDE}"/>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89" name="Text Box 15">
          <a:extLst>
            <a:ext uri="{FF2B5EF4-FFF2-40B4-BE49-F238E27FC236}">
              <a16:creationId xmlns:a16="http://schemas.microsoft.com/office/drawing/2014/main" id="{3716AD0C-AA29-4F65-8372-25931A3FA3CD}"/>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0" name="Text Box 15">
          <a:extLst>
            <a:ext uri="{FF2B5EF4-FFF2-40B4-BE49-F238E27FC236}">
              <a16:creationId xmlns:a16="http://schemas.microsoft.com/office/drawing/2014/main" id="{875A15DC-4760-4E8F-9928-5F255A0E32C6}"/>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1" name="Text Box 15">
          <a:extLst>
            <a:ext uri="{FF2B5EF4-FFF2-40B4-BE49-F238E27FC236}">
              <a16:creationId xmlns:a16="http://schemas.microsoft.com/office/drawing/2014/main" id="{7AC65B20-6930-4D9B-8904-0C829D6AA53E}"/>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2" name="Text Box 15">
          <a:extLst>
            <a:ext uri="{FF2B5EF4-FFF2-40B4-BE49-F238E27FC236}">
              <a16:creationId xmlns:a16="http://schemas.microsoft.com/office/drawing/2014/main" id="{9765B861-3A08-4DDE-A8A6-D83109CA4772}"/>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3" name="Text Box 15">
          <a:extLst>
            <a:ext uri="{FF2B5EF4-FFF2-40B4-BE49-F238E27FC236}">
              <a16:creationId xmlns:a16="http://schemas.microsoft.com/office/drawing/2014/main" id="{448E7B8F-9E10-4B8D-9751-51409F0D4B6B}"/>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4" name="Text Box 15">
          <a:extLst>
            <a:ext uri="{FF2B5EF4-FFF2-40B4-BE49-F238E27FC236}">
              <a16:creationId xmlns:a16="http://schemas.microsoft.com/office/drawing/2014/main" id="{0B5EB580-B362-4E10-AEDB-764B912E3682}"/>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5" name="Text Box 15">
          <a:extLst>
            <a:ext uri="{FF2B5EF4-FFF2-40B4-BE49-F238E27FC236}">
              <a16:creationId xmlns:a16="http://schemas.microsoft.com/office/drawing/2014/main" id="{E368985A-3944-4F34-A105-8FD98AAE029F}"/>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6" name="Text Box 15">
          <a:extLst>
            <a:ext uri="{FF2B5EF4-FFF2-40B4-BE49-F238E27FC236}">
              <a16:creationId xmlns:a16="http://schemas.microsoft.com/office/drawing/2014/main" id="{F873CBE2-545E-488C-B96A-D1F25B2FA6AA}"/>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7" name="Text Box 15">
          <a:extLst>
            <a:ext uri="{FF2B5EF4-FFF2-40B4-BE49-F238E27FC236}">
              <a16:creationId xmlns:a16="http://schemas.microsoft.com/office/drawing/2014/main" id="{E3316FDE-739A-410E-BD86-CCFB793E8E39}"/>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8" name="Text Box 15">
          <a:extLst>
            <a:ext uri="{FF2B5EF4-FFF2-40B4-BE49-F238E27FC236}">
              <a16:creationId xmlns:a16="http://schemas.microsoft.com/office/drawing/2014/main" id="{306354CC-BC51-4D23-8C37-AB24B0840E01}"/>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999" name="Text Box 15">
          <a:extLst>
            <a:ext uri="{FF2B5EF4-FFF2-40B4-BE49-F238E27FC236}">
              <a16:creationId xmlns:a16="http://schemas.microsoft.com/office/drawing/2014/main" id="{D4EB05AA-D9B0-4A1B-8BDD-E910D5B1316D}"/>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0" name="Text Box 15">
          <a:extLst>
            <a:ext uri="{FF2B5EF4-FFF2-40B4-BE49-F238E27FC236}">
              <a16:creationId xmlns:a16="http://schemas.microsoft.com/office/drawing/2014/main" id="{906A52D4-FB36-4E5A-A1B4-366F66811931}"/>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1" name="Text Box 15">
          <a:extLst>
            <a:ext uri="{FF2B5EF4-FFF2-40B4-BE49-F238E27FC236}">
              <a16:creationId xmlns:a16="http://schemas.microsoft.com/office/drawing/2014/main" id="{61785ADA-9026-4A1F-B955-4B2913D2D600}"/>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2" name="Text Box 15">
          <a:extLst>
            <a:ext uri="{FF2B5EF4-FFF2-40B4-BE49-F238E27FC236}">
              <a16:creationId xmlns:a16="http://schemas.microsoft.com/office/drawing/2014/main" id="{DF43542C-E894-4DFA-94E2-00CFFCCBB692}"/>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3" name="Text Box 15">
          <a:extLst>
            <a:ext uri="{FF2B5EF4-FFF2-40B4-BE49-F238E27FC236}">
              <a16:creationId xmlns:a16="http://schemas.microsoft.com/office/drawing/2014/main" id="{03175284-6BA4-475A-991F-96A6C01E13D5}"/>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4" name="Text Box 15">
          <a:extLst>
            <a:ext uri="{FF2B5EF4-FFF2-40B4-BE49-F238E27FC236}">
              <a16:creationId xmlns:a16="http://schemas.microsoft.com/office/drawing/2014/main" id="{58285C6E-C02F-4D9D-B856-8E6FA265B2E6}"/>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5" name="Text Box 15">
          <a:extLst>
            <a:ext uri="{FF2B5EF4-FFF2-40B4-BE49-F238E27FC236}">
              <a16:creationId xmlns:a16="http://schemas.microsoft.com/office/drawing/2014/main" id="{5ABE1885-45EC-4EB9-9592-24777FB571CA}"/>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6" name="Text Box 15">
          <a:extLst>
            <a:ext uri="{FF2B5EF4-FFF2-40B4-BE49-F238E27FC236}">
              <a16:creationId xmlns:a16="http://schemas.microsoft.com/office/drawing/2014/main" id="{598AF11F-C0D0-4054-9612-F7DB90DCF093}"/>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7" name="Text Box 15">
          <a:extLst>
            <a:ext uri="{FF2B5EF4-FFF2-40B4-BE49-F238E27FC236}">
              <a16:creationId xmlns:a16="http://schemas.microsoft.com/office/drawing/2014/main" id="{D037E95B-E169-493A-AA8E-465FFCD81471}"/>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8" name="Text Box 15">
          <a:extLst>
            <a:ext uri="{FF2B5EF4-FFF2-40B4-BE49-F238E27FC236}">
              <a16:creationId xmlns:a16="http://schemas.microsoft.com/office/drawing/2014/main" id="{A9BBF0E8-D0EE-4961-B252-173B2401BAA3}"/>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09" name="Text Box 15">
          <a:extLst>
            <a:ext uri="{FF2B5EF4-FFF2-40B4-BE49-F238E27FC236}">
              <a16:creationId xmlns:a16="http://schemas.microsoft.com/office/drawing/2014/main" id="{F500807B-EC2A-4164-B1E8-0E091417DD1F}"/>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0" name="Text Box 15">
          <a:extLst>
            <a:ext uri="{FF2B5EF4-FFF2-40B4-BE49-F238E27FC236}">
              <a16:creationId xmlns:a16="http://schemas.microsoft.com/office/drawing/2014/main" id="{2E8B58EA-FDA9-4DF5-B292-96883CD595D4}"/>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1" name="Text Box 15">
          <a:extLst>
            <a:ext uri="{FF2B5EF4-FFF2-40B4-BE49-F238E27FC236}">
              <a16:creationId xmlns:a16="http://schemas.microsoft.com/office/drawing/2014/main" id="{3EF5EDB4-5E18-4179-A222-6B67E61F4BB3}"/>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2" name="Text Box 15">
          <a:extLst>
            <a:ext uri="{FF2B5EF4-FFF2-40B4-BE49-F238E27FC236}">
              <a16:creationId xmlns:a16="http://schemas.microsoft.com/office/drawing/2014/main" id="{C2E4A2C3-5F92-4E0B-8F4B-85FDBBA61844}"/>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3" name="Text Box 15">
          <a:extLst>
            <a:ext uri="{FF2B5EF4-FFF2-40B4-BE49-F238E27FC236}">
              <a16:creationId xmlns:a16="http://schemas.microsoft.com/office/drawing/2014/main" id="{A184773B-8CD3-47E5-B221-2E8211C17AD6}"/>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4" name="Text Box 15">
          <a:extLst>
            <a:ext uri="{FF2B5EF4-FFF2-40B4-BE49-F238E27FC236}">
              <a16:creationId xmlns:a16="http://schemas.microsoft.com/office/drawing/2014/main" id="{8DA44DD0-1142-4323-8D3A-D4C3FD0FEF7F}"/>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5" name="Text Box 15">
          <a:extLst>
            <a:ext uri="{FF2B5EF4-FFF2-40B4-BE49-F238E27FC236}">
              <a16:creationId xmlns:a16="http://schemas.microsoft.com/office/drawing/2014/main" id="{AEE201F8-4B4C-4779-B3ED-32716F00C8B1}"/>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6" name="Text Box 15">
          <a:extLst>
            <a:ext uri="{FF2B5EF4-FFF2-40B4-BE49-F238E27FC236}">
              <a16:creationId xmlns:a16="http://schemas.microsoft.com/office/drawing/2014/main" id="{ACCBD64D-F81B-4FA2-ABEA-1E5D025A44CB}"/>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7" name="Text Box 15">
          <a:extLst>
            <a:ext uri="{FF2B5EF4-FFF2-40B4-BE49-F238E27FC236}">
              <a16:creationId xmlns:a16="http://schemas.microsoft.com/office/drawing/2014/main" id="{EAD9A670-86F0-43A4-A47E-3DD2C3759E35}"/>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8" name="Text Box 15">
          <a:extLst>
            <a:ext uri="{FF2B5EF4-FFF2-40B4-BE49-F238E27FC236}">
              <a16:creationId xmlns:a16="http://schemas.microsoft.com/office/drawing/2014/main" id="{38791E9A-01CF-4826-849D-5B77E3929CD8}"/>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19" name="Text Box 15">
          <a:extLst>
            <a:ext uri="{FF2B5EF4-FFF2-40B4-BE49-F238E27FC236}">
              <a16:creationId xmlns:a16="http://schemas.microsoft.com/office/drawing/2014/main" id="{791BB191-0550-45C0-9A55-3A9C17570D7B}"/>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20" name="Text Box 15">
          <a:extLst>
            <a:ext uri="{FF2B5EF4-FFF2-40B4-BE49-F238E27FC236}">
              <a16:creationId xmlns:a16="http://schemas.microsoft.com/office/drawing/2014/main" id="{DDF2C920-17EE-4A21-944A-D71DA67F4DA5}"/>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21" name="Text Box 15">
          <a:extLst>
            <a:ext uri="{FF2B5EF4-FFF2-40B4-BE49-F238E27FC236}">
              <a16:creationId xmlns:a16="http://schemas.microsoft.com/office/drawing/2014/main" id="{F06D3457-C7C9-4DC0-B1C1-0DD6EDAAEAD2}"/>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22" name="Text Box 15">
          <a:extLst>
            <a:ext uri="{FF2B5EF4-FFF2-40B4-BE49-F238E27FC236}">
              <a16:creationId xmlns:a16="http://schemas.microsoft.com/office/drawing/2014/main" id="{0454F91F-60A9-43D3-A5E8-5C243E862603}"/>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23" name="Text Box 15">
          <a:extLst>
            <a:ext uri="{FF2B5EF4-FFF2-40B4-BE49-F238E27FC236}">
              <a16:creationId xmlns:a16="http://schemas.microsoft.com/office/drawing/2014/main" id="{C70A3E9F-B995-403F-B174-97F6E9A7D32C}"/>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493</xdr:row>
      <xdr:rowOff>0</xdr:rowOff>
    </xdr:from>
    <xdr:ext cx="3175" cy="190629"/>
    <xdr:sp macro="" textlink="">
      <xdr:nvSpPr>
        <xdr:cNvPr id="1024" name="Text Box 15">
          <a:extLst>
            <a:ext uri="{FF2B5EF4-FFF2-40B4-BE49-F238E27FC236}">
              <a16:creationId xmlns:a16="http://schemas.microsoft.com/office/drawing/2014/main" id="{B93730F8-BECA-45F4-91CD-03C893E529DD}"/>
            </a:ext>
          </a:extLst>
        </xdr:cNvPr>
        <xdr:cNvSpPr txBox="1">
          <a:spLocks noChangeArrowheads="1"/>
        </xdr:cNvSpPr>
      </xdr:nvSpPr>
      <xdr:spPr bwMode="auto">
        <a:xfrm>
          <a:off x="152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25" name="Text Box 15">
          <a:extLst>
            <a:ext uri="{FF2B5EF4-FFF2-40B4-BE49-F238E27FC236}">
              <a16:creationId xmlns:a16="http://schemas.microsoft.com/office/drawing/2014/main" id="{082097E2-3C54-4F00-8FEF-41793A1835D3}"/>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26" name="Text Box 15">
          <a:extLst>
            <a:ext uri="{FF2B5EF4-FFF2-40B4-BE49-F238E27FC236}">
              <a16:creationId xmlns:a16="http://schemas.microsoft.com/office/drawing/2014/main" id="{BC022DF9-8C55-4371-803E-3F5B514AA8A8}"/>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27" name="Text Box 15">
          <a:extLst>
            <a:ext uri="{FF2B5EF4-FFF2-40B4-BE49-F238E27FC236}">
              <a16:creationId xmlns:a16="http://schemas.microsoft.com/office/drawing/2014/main" id="{1EC78B90-473C-479E-AB37-C441F5A093E4}"/>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28" name="Text Box 15">
          <a:extLst>
            <a:ext uri="{FF2B5EF4-FFF2-40B4-BE49-F238E27FC236}">
              <a16:creationId xmlns:a16="http://schemas.microsoft.com/office/drawing/2014/main" id="{29FE57D3-1741-4B17-8630-C6B45A028545}"/>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29" name="Text Box 15">
          <a:extLst>
            <a:ext uri="{FF2B5EF4-FFF2-40B4-BE49-F238E27FC236}">
              <a16:creationId xmlns:a16="http://schemas.microsoft.com/office/drawing/2014/main" id="{1E33ADDB-2C12-40EB-A44A-906BF1296BF2}"/>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0" name="Text Box 15">
          <a:extLst>
            <a:ext uri="{FF2B5EF4-FFF2-40B4-BE49-F238E27FC236}">
              <a16:creationId xmlns:a16="http://schemas.microsoft.com/office/drawing/2014/main" id="{D865B06E-4F9A-4CFE-BA27-DF44A6C722C3}"/>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1" name="Text Box 15">
          <a:extLst>
            <a:ext uri="{FF2B5EF4-FFF2-40B4-BE49-F238E27FC236}">
              <a16:creationId xmlns:a16="http://schemas.microsoft.com/office/drawing/2014/main" id="{738FFC8B-9808-4FD2-89E2-08898CC4DDD6}"/>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2" name="Text Box 15">
          <a:extLst>
            <a:ext uri="{FF2B5EF4-FFF2-40B4-BE49-F238E27FC236}">
              <a16:creationId xmlns:a16="http://schemas.microsoft.com/office/drawing/2014/main" id="{13D548AD-716A-49D8-948A-E1FE9B11B21D}"/>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3" name="Text Box 15">
          <a:extLst>
            <a:ext uri="{FF2B5EF4-FFF2-40B4-BE49-F238E27FC236}">
              <a16:creationId xmlns:a16="http://schemas.microsoft.com/office/drawing/2014/main" id="{4C97107D-FB9B-4046-976C-B77D9EDFEA57}"/>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4" name="Text Box 15">
          <a:extLst>
            <a:ext uri="{FF2B5EF4-FFF2-40B4-BE49-F238E27FC236}">
              <a16:creationId xmlns:a16="http://schemas.microsoft.com/office/drawing/2014/main" id="{FB5DEE52-C63B-4AC7-9FA4-230E8799967F}"/>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5" name="Text Box 15">
          <a:extLst>
            <a:ext uri="{FF2B5EF4-FFF2-40B4-BE49-F238E27FC236}">
              <a16:creationId xmlns:a16="http://schemas.microsoft.com/office/drawing/2014/main" id="{B3A006AE-7FE1-46A4-9BE6-C9E01F7FEED3}"/>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6" name="Text Box 15">
          <a:extLst>
            <a:ext uri="{FF2B5EF4-FFF2-40B4-BE49-F238E27FC236}">
              <a16:creationId xmlns:a16="http://schemas.microsoft.com/office/drawing/2014/main" id="{DD6DA454-5F12-4BE2-8D34-3C633A32D8C5}"/>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7" name="Text Box 15">
          <a:extLst>
            <a:ext uri="{FF2B5EF4-FFF2-40B4-BE49-F238E27FC236}">
              <a16:creationId xmlns:a16="http://schemas.microsoft.com/office/drawing/2014/main" id="{4D046EB7-72D6-4614-991D-B6C1193A411F}"/>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8" name="Text Box 15">
          <a:extLst>
            <a:ext uri="{FF2B5EF4-FFF2-40B4-BE49-F238E27FC236}">
              <a16:creationId xmlns:a16="http://schemas.microsoft.com/office/drawing/2014/main" id="{4B612949-46D0-45F6-B150-9368E5D6DF05}"/>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39" name="Text Box 15">
          <a:extLst>
            <a:ext uri="{FF2B5EF4-FFF2-40B4-BE49-F238E27FC236}">
              <a16:creationId xmlns:a16="http://schemas.microsoft.com/office/drawing/2014/main" id="{79283529-5108-4003-AB79-2DEC853497C3}"/>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493</xdr:row>
      <xdr:rowOff>0</xdr:rowOff>
    </xdr:from>
    <xdr:ext cx="3175" cy="190629"/>
    <xdr:sp macro="" textlink="">
      <xdr:nvSpPr>
        <xdr:cNvPr id="1040" name="Text Box 15">
          <a:extLst>
            <a:ext uri="{FF2B5EF4-FFF2-40B4-BE49-F238E27FC236}">
              <a16:creationId xmlns:a16="http://schemas.microsoft.com/office/drawing/2014/main" id="{1BD7C256-5B4B-45DF-AAA9-A1CDA0C74B42}"/>
            </a:ext>
          </a:extLst>
        </xdr:cNvPr>
        <xdr:cNvSpPr txBox="1">
          <a:spLocks noChangeArrowheads="1"/>
        </xdr:cNvSpPr>
      </xdr:nvSpPr>
      <xdr:spPr bwMode="auto">
        <a:xfrm>
          <a:off x="5334000" y="9391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1" name="Text Box 15">
          <a:extLst>
            <a:ext uri="{FF2B5EF4-FFF2-40B4-BE49-F238E27FC236}">
              <a16:creationId xmlns:a16="http://schemas.microsoft.com/office/drawing/2014/main" id="{2070E8AD-DA8C-4EE1-BDF2-7D4EE0ED6A0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2" name="Text Box 15">
          <a:extLst>
            <a:ext uri="{FF2B5EF4-FFF2-40B4-BE49-F238E27FC236}">
              <a16:creationId xmlns:a16="http://schemas.microsoft.com/office/drawing/2014/main" id="{B2C99409-8BFC-4F10-A39E-40292E22E9E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3" name="Text Box 15">
          <a:extLst>
            <a:ext uri="{FF2B5EF4-FFF2-40B4-BE49-F238E27FC236}">
              <a16:creationId xmlns:a16="http://schemas.microsoft.com/office/drawing/2014/main" id="{700A7CB2-7B34-444B-AB1E-71E6B359D87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4" name="Text Box 15">
          <a:extLst>
            <a:ext uri="{FF2B5EF4-FFF2-40B4-BE49-F238E27FC236}">
              <a16:creationId xmlns:a16="http://schemas.microsoft.com/office/drawing/2014/main" id="{B5362118-C070-4BFD-915C-3C1D87AA8C9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5" name="Text Box 15">
          <a:extLst>
            <a:ext uri="{FF2B5EF4-FFF2-40B4-BE49-F238E27FC236}">
              <a16:creationId xmlns:a16="http://schemas.microsoft.com/office/drawing/2014/main" id="{6B61B9DD-4C08-457F-B21F-41A29252A05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6" name="Text Box 15">
          <a:extLst>
            <a:ext uri="{FF2B5EF4-FFF2-40B4-BE49-F238E27FC236}">
              <a16:creationId xmlns:a16="http://schemas.microsoft.com/office/drawing/2014/main" id="{B2CE76FD-E1C2-4648-AD0D-18FD0BEDC7D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7" name="Text Box 15">
          <a:extLst>
            <a:ext uri="{FF2B5EF4-FFF2-40B4-BE49-F238E27FC236}">
              <a16:creationId xmlns:a16="http://schemas.microsoft.com/office/drawing/2014/main" id="{03F4E9DB-2901-4D50-89C0-421651DDFD8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8" name="Text Box 15">
          <a:extLst>
            <a:ext uri="{FF2B5EF4-FFF2-40B4-BE49-F238E27FC236}">
              <a16:creationId xmlns:a16="http://schemas.microsoft.com/office/drawing/2014/main" id="{9748B588-92B4-423C-AD74-1DCAF2F0D21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49" name="Text Box 15">
          <a:extLst>
            <a:ext uri="{FF2B5EF4-FFF2-40B4-BE49-F238E27FC236}">
              <a16:creationId xmlns:a16="http://schemas.microsoft.com/office/drawing/2014/main" id="{197CF2B4-582B-4C0C-B045-544CAAA9534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0" name="Text Box 15">
          <a:extLst>
            <a:ext uri="{FF2B5EF4-FFF2-40B4-BE49-F238E27FC236}">
              <a16:creationId xmlns:a16="http://schemas.microsoft.com/office/drawing/2014/main" id="{CE8B0461-1281-4361-B5DF-9D6FBE680B7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1" name="Text Box 15">
          <a:extLst>
            <a:ext uri="{FF2B5EF4-FFF2-40B4-BE49-F238E27FC236}">
              <a16:creationId xmlns:a16="http://schemas.microsoft.com/office/drawing/2014/main" id="{2FE5F6C5-91C0-43E4-9649-94ECB32BA8D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2" name="Text Box 15">
          <a:extLst>
            <a:ext uri="{FF2B5EF4-FFF2-40B4-BE49-F238E27FC236}">
              <a16:creationId xmlns:a16="http://schemas.microsoft.com/office/drawing/2014/main" id="{54A68ABD-537E-42D8-BFA2-CFE2E85A55D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3" name="Text Box 15">
          <a:extLst>
            <a:ext uri="{FF2B5EF4-FFF2-40B4-BE49-F238E27FC236}">
              <a16:creationId xmlns:a16="http://schemas.microsoft.com/office/drawing/2014/main" id="{76B5BAA3-109D-42B4-BCDF-5211EBC3964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4" name="Text Box 15">
          <a:extLst>
            <a:ext uri="{FF2B5EF4-FFF2-40B4-BE49-F238E27FC236}">
              <a16:creationId xmlns:a16="http://schemas.microsoft.com/office/drawing/2014/main" id="{C7DA996E-1E8C-4D02-86B9-5B8D87C6628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5" name="Text Box 15">
          <a:extLst>
            <a:ext uri="{FF2B5EF4-FFF2-40B4-BE49-F238E27FC236}">
              <a16:creationId xmlns:a16="http://schemas.microsoft.com/office/drawing/2014/main" id="{D11A42BF-C230-4121-9C92-419965A86D2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6" name="Text Box 15">
          <a:extLst>
            <a:ext uri="{FF2B5EF4-FFF2-40B4-BE49-F238E27FC236}">
              <a16:creationId xmlns:a16="http://schemas.microsoft.com/office/drawing/2014/main" id="{DA8EBBEE-9BC0-461D-9C4A-0517DD7D220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7" name="Text Box 15">
          <a:extLst>
            <a:ext uri="{FF2B5EF4-FFF2-40B4-BE49-F238E27FC236}">
              <a16:creationId xmlns:a16="http://schemas.microsoft.com/office/drawing/2014/main" id="{9ED18A42-C920-43F2-989B-9297EC794A5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8" name="Text Box 15">
          <a:extLst>
            <a:ext uri="{FF2B5EF4-FFF2-40B4-BE49-F238E27FC236}">
              <a16:creationId xmlns:a16="http://schemas.microsoft.com/office/drawing/2014/main" id="{C9CF750F-9FBA-4983-9A5E-82C93C991C3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59" name="Text Box 15">
          <a:extLst>
            <a:ext uri="{FF2B5EF4-FFF2-40B4-BE49-F238E27FC236}">
              <a16:creationId xmlns:a16="http://schemas.microsoft.com/office/drawing/2014/main" id="{C58FA574-58EA-4912-B1B0-CEEA2C4E0C5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0" name="Text Box 15">
          <a:extLst>
            <a:ext uri="{FF2B5EF4-FFF2-40B4-BE49-F238E27FC236}">
              <a16:creationId xmlns:a16="http://schemas.microsoft.com/office/drawing/2014/main" id="{889EB1E8-E74E-4AC6-ABF4-79D360D69A7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1" name="Text Box 15">
          <a:extLst>
            <a:ext uri="{FF2B5EF4-FFF2-40B4-BE49-F238E27FC236}">
              <a16:creationId xmlns:a16="http://schemas.microsoft.com/office/drawing/2014/main" id="{B230B2D7-483B-410E-8588-C22323A5AA2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2" name="Text Box 15">
          <a:extLst>
            <a:ext uri="{FF2B5EF4-FFF2-40B4-BE49-F238E27FC236}">
              <a16:creationId xmlns:a16="http://schemas.microsoft.com/office/drawing/2014/main" id="{DA41440E-D81F-45A5-9FE1-F1670C93AB2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3" name="Text Box 15">
          <a:extLst>
            <a:ext uri="{FF2B5EF4-FFF2-40B4-BE49-F238E27FC236}">
              <a16:creationId xmlns:a16="http://schemas.microsoft.com/office/drawing/2014/main" id="{48C19EC0-C632-413D-85EE-C0BD1584497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4" name="Text Box 15">
          <a:extLst>
            <a:ext uri="{FF2B5EF4-FFF2-40B4-BE49-F238E27FC236}">
              <a16:creationId xmlns:a16="http://schemas.microsoft.com/office/drawing/2014/main" id="{DD8B0ABE-C1F5-4EA5-B616-1D16CB60B3B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5" name="Text Box 15">
          <a:extLst>
            <a:ext uri="{FF2B5EF4-FFF2-40B4-BE49-F238E27FC236}">
              <a16:creationId xmlns:a16="http://schemas.microsoft.com/office/drawing/2014/main" id="{D82FE154-BE50-47ED-AF6C-10DC507D411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6" name="Text Box 15">
          <a:extLst>
            <a:ext uri="{FF2B5EF4-FFF2-40B4-BE49-F238E27FC236}">
              <a16:creationId xmlns:a16="http://schemas.microsoft.com/office/drawing/2014/main" id="{EA9C5D85-341A-4D7E-AA6A-8670226CD57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7" name="Text Box 15">
          <a:extLst>
            <a:ext uri="{FF2B5EF4-FFF2-40B4-BE49-F238E27FC236}">
              <a16:creationId xmlns:a16="http://schemas.microsoft.com/office/drawing/2014/main" id="{F3612B81-1D63-4982-A456-33A03E1CD41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8" name="Text Box 15">
          <a:extLst>
            <a:ext uri="{FF2B5EF4-FFF2-40B4-BE49-F238E27FC236}">
              <a16:creationId xmlns:a16="http://schemas.microsoft.com/office/drawing/2014/main" id="{2252CD32-0FF0-4FB0-A1DD-4E276F979C5C}"/>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69" name="Text Box 15">
          <a:extLst>
            <a:ext uri="{FF2B5EF4-FFF2-40B4-BE49-F238E27FC236}">
              <a16:creationId xmlns:a16="http://schemas.microsoft.com/office/drawing/2014/main" id="{0A56BD0D-F922-4559-A1ED-C2960962089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0" name="Text Box 15">
          <a:extLst>
            <a:ext uri="{FF2B5EF4-FFF2-40B4-BE49-F238E27FC236}">
              <a16:creationId xmlns:a16="http://schemas.microsoft.com/office/drawing/2014/main" id="{8BD97D19-403B-4F64-B869-7D893848877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1" name="Text Box 15">
          <a:extLst>
            <a:ext uri="{FF2B5EF4-FFF2-40B4-BE49-F238E27FC236}">
              <a16:creationId xmlns:a16="http://schemas.microsoft.com/office/drawing/2014/main" id="{A37B00DF-3762-4FF0-BF7A-712F9F644B1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2" name="Text Box 15">
          <a:extLst>
            <a:ext uri="{FF2B5EF4-FFF2-40B4-BE49-F238E27FC236}">
              <a16:creationId xmlns:a16="http://schemas.microsoft.com/office/drawing/2014/main" id="{E561BBE4-B8F0-4EAF-9859-161BEC7FEA7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3" name="Text Box 15">
          <a:extLst>
            <a:ext uri="{FF2B5EF4-FFF2-40B4-BE49-F238E27FC236}">
              <a16:creationId xmlns:a16="http://schemas.microsoft.com/office/drawing/2014/main" id="{22A8AD5C-8555-44E6-B274-B1454699A09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4" name="Text Box 15">
          <a:extLst>
            <a:ext uri="{FF2B5EF4-FFF2-40B4-BE49-F238E27FC236}">
              <a16:creationId xmlns:a16="http://schemas.microsoft.com/office/drawing/2014/main" id="{3FAE3045-746C-4A04-BEA7-14D89C5EFB7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5" name="Text Box 15">
          <a:extLst>
            <a:ext uri="{FF2B5EF4-FFF2-40B4-BE49-F238E27FC236}">
              <a16:creationId xmlns:a16="http://schemas.microsoft.com/office/drawing/2014/main" id="{726A52AF-5BA1-4D2D-921B-1C91163569C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6" name="Text Box 15">
          <a:extLst>
            <a:ext uri="{FF2B5EF4-FFF2-40B4-BE49-F238E27FC236}">
              <a16:creationId xmlns:a16="http://schemas.microsoft.com/office/drawing/2014/main" id="{A0229024-EB03-41CB-8149-95383223D62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7" name="Text Box 15">
          <a:extLst>
            <a:ext uri="{FF2B5EF4-FFF2-40B4-BE49-F238E27FC236}">
              <a16:creationId xmlns:a16="http://schemas.microsoft.com/office/drawing/2014/main" id="{1C3D4B68-456F-47D9-BE84-47541C7E5DC5}"/>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8" name="Text Box 15">
          <a:extLst>
            <a:ext uri="{FF2B5EF4-FFF2-40B4-BE49-F238E27FC236}">
              <a16:creationId xmlns:a16="http://schemas.microsoft.com/office/drawing/2014/main" id="{05484B0C-86CC-4877-BC30-E982412D489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79" name="Text Box 15">
          <a:extLst>
            <a:ext uri="{FF2B5EF4-FFF2-40B4-BE49-F238E27FC236}">
              <a16:creationId xmlns:a16="http://schemas.microsoft.com/office/drawing/2014/main" id="{4A84CA0C-578A-493C-B23B-AA13DCFA35F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0" name="Text Box 15">
          <a:extLst>
            <a:ext uri="{FF2B5EF4-FFF2-40B4-BE49-F238E27FC236}">
              <a16:creationId xmlns:a16="http://schemas.microsoft.com/office/drawing/2014/main" id="{59C1819B-ABC0-4170-B80D-87C052B89B8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1" name="Text Box 15">
          <a:extLst>
            <a:ext uri="{FF2B5EF4-FFF2-40B4-BE49-F238E27FC236}">
              <a16:creationId xmlns:a16="http://schemas.microsoft.com/office/drawing/2014/main" id="{936B5036-5D4E-4579-9692-C71F663132F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2" name="Text Box 15">
          <a:extLst>
            <a:ext uri="{FF2B5EF4-FFF2-40B4-BE49-F238E27FC236}">
              <a16:creationId xmlns:a16="http://schemas.microsoft.com/office/drawing/2014/main" id="{940471AE-D4C4-4422-81DD-2B557682BA5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3" name="Text Box 15">
          <a:extLst>
            <a:ext uri="{FF2B5EF4-FFF2-40B4-BE49-F238E27FC236}">
              <a16:creationId xmlns:a16="http://schemas.microsoft.com/office/drawing/2014/main" id="{4B67CBF2-AF9A-403C-B6A1-93944B82EEC5}"/>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4" name="Text Box 15">
          <a:extLst>
            <a:ext uri="{FF2B5EF4-FFF2-40B4-BE49-F238E27FC236}">
              <a16:creationId xmlns:a16="http://schemas.microsoft.com/office/drawing/2014/main" id="{C3D11A48-649D-41DC-9681-194423D77418}"/>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5" name="Text Box 15">
          <a:extLst>
            <a:ext uri="{FF2B5EF4-FFF2-40B4-BE49-F238E27FC236}">
              <a16:creationId xmlns:a16="http://schemas.microsoft.com/office/drawing/2014/main" id="{B6193842-5D2E-4C20-BE5F-D05596CA69E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6" name="Text Box 15">
          <a:extLst>
            <a:ext uri="{FF2B5EF4-FFF2-40B4-BE49-F238E27FC236}">
              <a16:creationId xmlns:a16="http://schemas.microsoft.com/office/drawing/2014/main" id="{6F17DC4D-3A28-429E-9E6A-65FA36646EE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7" name="Text Box 15">
          <a:extLst>
            <a:ext uri="{FF2B5EF4-FFF2-40B4-BE49-F238E27FC236}">
              <a16:creationId xmlns:a16="http://schemas.microsoft.com/office/drawing/2014/main" id="{15898F02-8373-4AAF-9AFC-29424EF3114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8" name="Text Box 15">
          <a:extLst>
            <a:ext uri="{FF2B5EF4-FFF2-40B4-BE49-F238E27FC236}">
              <a16:creationId xmlns:a16="http://schemas.microsoft.com/office/drawing/2014/main" id="{844A4536-09ED-4860-B8BB-BCBAAA41836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89" name="Text Box 15">
          <a:extLst>
            <a:ext uri="{FF2B5EF4-FFF2-40B4-BE49-F238E27FC236}">
              <a16:creationId xmlns:a16="http://schemas.microsoft.com/office/drawing/2014/main" id="{2B8386BB-7939-4746-966C-B90A997C6A8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0" name="Text Box 15">
          <a:extLst>
            <a:ext uri="{FF2B5EF4-FFF2-40B4-BE49-F238E27FC236}">
              <a16:creationId xmlns:a16="http://schemas.microsoft.com/office/drawing/2014/main" id="{094ACB80-3A54-41A1-B165-6CB25360D285}"/>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1" name="Text Box 15">
          <a:extLst>
            <a:ext uri="{FF2B5EF4-FFF2-40B4-BE49-F238E27FC236}">
              <a16:creationId xmlns:a16="http://schemas.microsoft.com/office/drawing/2014/main" id="{545C458B-D864-4CC3-B965-68C84FA518FC}"/>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2" name="Text Box 15">
          <a:extLst>
            <a:ext uri="{FF2B5EF4-FFF2-40B4-BE49-F238E27FC236}">
              <a16:creationId xmlns:a16="http://schemas.microsoft.com/office/drawing/2014/main" id="{3B505922-CE72-4C28-9295-935F7CF332E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3" name="Text Box 15">
          <a:extLst>
            <a:ext uri="{FF2B5EF4-FFF2-40B4-BE49-F238E27FC236}">
              <a16:creationId xmlns:a16="http://schemas.microsoft.com/office/drawing/2014/main" id="{E26E859D-5FA2-4346-A1AE-121F528337E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4" name="Text Box 15">
          <a:extLst>
            <a:ext uri="{FF2B5EF4-FFF2-40B4-BE49-F238E27FC236}">
              <a16:creationId xmlns:a16="http://schemas.microsoft.com/office/drawing/2014/main" id="{4BCDEF2D-1A8D-4A48-AF99-C22729742AB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5" name="Text Box 15">
          <a:extLst>
            <a:ext uri="{FF2B5EF4-FFF2-40B4-BE49-F238E27FC236}">
              <a16:creationId xmlns:a16="http://schemas.microsoft.com/office/drawing/2014/main" id="{6F94B08E-0914-4E94-AB45-091C0A74FDC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6" name="Text Box 15">
          <a:extLst>
            <a:ext uri="{FF2B5EF4-FFF2-40B4-BE49-F238E27FC236}">
              <a16:creationId xmlns:a16="http://schemas.microsoft.com/office/drawing/2014/main" id="{12A021C3-7A2B-43DF-92F0-7034898EFBB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7" name="Text Box 15">
          <a:extLst>
            <a:ext uri="{FF2B5EF4-FFF2-40B4-BE49-F238E27FC236}">
              <a16:creationId xmlns:a16="http://schemas.microsoft.com/office/drawing/2014/main" id="{FF08E073-338C-49FC-89E0-8DDCC0BE536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8" name="Text Box 15">
          <a:extLst>
            <a:ext uri="{FF2B5EF4-FFF2-40B4-BE49-F238E27FC236}">
              <a16:creationId xmlns:a16="http://schemas.microsoft.com/office/drawing/2014/main" id="{2B6ECF00-2254-42C0-89A7-60D07E776A7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099" name="Text Box 15">
          <a:extLst>
            <a:ext uri="{FF2B5EF4-FFF2-40B4-BE49-F238E27FC236}">
              <a16:creationId xmlns:a16="http://schemas.microsoft.com/office/drawing/2014/main" id="{2D655A4B-0830-4631-ABF2-45D1EF8CC10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0" name="Text Box 15">
          <a:extLst>
            <a:ext uri="{FF2B5EF4-FFF2-40B4-BE49-F238E27FC236}">
              <a16:creationId xmlns:a16="http://schemas.microsoft.com/office/drawing/2014/main" id="{3CD76CB6-3109-493E-BF98-CE928FA41D08}"/>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1" name="Text Box 15">
          <a:extLst>
            <a:ext uri="{FF2B5EF4-FFF2-40B4-BE49-F238E27FC236}">
              <a16:creationId xmlns:a16="http://schemas.microsoft.com/office/drawing/2014/main" id="{4F3D4817-3461-4A3B-834E-78B879A89FE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2" name="Text Box 15">
          <a:extLst>
            <a:ext uri="{FF2B5EF4-FFF2-40B4-BE49-F238E27FC236}">
              <a16:creationId xmlns:a16="http://schemas.microsoft.com/office/drawing/2014/main" id="{A0B94585-73F4-49AB-B052-478C714504D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3" name="Text Box 15">
          <a:extLst>
            <a:ext uri="{FF2B5EF4-FFF2-40B4-BE49-F238E27FC236}">
              <a16:creationId xmlns:a16="http://schemas.microsoft.com/office/drawing/2014/main" id="{34C6555C-BB04-46F0-BD02-F9D2B70B571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4" name="Text Box 15">
          <a:extLst>
            <a:ext uri="{FF2B5EF4-FFF2-40B4-BE49-F238E27FC236}">
              <a16:creationId xmlns:a16="http://schemas.microsoft.com/office/drawing/2014/main" id="{1DEA97AC-FBFE-48AC-8260-E888C948A5C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5" name="Text Box 15">
          <a:extLst>
            <a:ext uri="{FF2B5EF4-FFF2-40B4-BE49-F238E27FC236}">
              <a16:creationId xmlns:a16="http://schemas.microsoft.com/office/drawing/2014/main" id="{345AADAB-FF8C-4C77-B67E-F698FF261A7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6" name="Text Box 15">
          <a:extLst>
            <a:ext uri="{FF2B5EF4-FFF2-40B4-BE49-F238E27FC236}">
              <a16:creationId xmlns:a16="http://schemas.microsoft.com/office/drawing/2014/main" id="{3B0A8EF7-8A81-47B3-A317-B9754958FDD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7" name="Text Box 15">
          <a:extLst>
            <a:ext uri="{FF2B5EF4-FFF2-40B4-BE49-F238E27FC236}">
              <a16:creationId xmlns:a16="http://schemas.microsoft.com/office/drawing/2014/main" id="{1A78A084-3910-4D82-951A-7D2B36F4A40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8" name="Text Box 15">
          <a:extLst>
            <a:ext uri="{FF2B5EF4-FFF2-40B4-BE49-F238E27FC236}">
              <a16:creationId xmlns:a16="http://schemas.microsoft.com/office/drawing/2014/main" id="{738DD1CC-2580-4B0C-B1A8-905A98D4480C}"/>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09" name="Text Box 15">
          <a:extLst>
            <a:ext uri="{FF2B5EF4-FFF2-40B4-BE49-F238E27FC236}">
              <a16:creationId xmlns:a16="http://schemas.microsoft.com/office/drawing/2014/main" id="{52466B41-C64B-424E-ACC1-F95D05E6B8E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0" name="Text Box 15">
          <a:extLst>
            <a:ext uri="{FF2B5EF4-FFF2-40B4-BE49-F238E27FC236}">
              <a16:creationId xmlns:a16="http://schemas.microsoft.com/office/drawing/2014/main" id="{272EEBB7-F0AB-4614-9DFF-128AC456BF7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1" name="Text Box 15">
          <a:extLst>
            <a:ext uri="{FF2B5EF4-FFF2-40B4-BE49-F238E27FC236}">
              <a16:creationId xmlns:a16="http://schemas.microsoft.com/office/drawing/2014/main" id="{5998966E-9CA6-437E-A87E-A0F22B695AE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2" name="Text Box 15">
          <a:extLst>
            <a:ext uri="{FF2B5EF4-FFF2-40B4-BE49-F238E27FC236}">
              <a16:creationId xmlns:a16="http://schemas.microsoft.com/office/drawing/2014/main" id="{6B5AF95E-37A4-46B9-9E2F-8B4029CD26F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3" name="Text Box 15">
          <a:extLst>
            <a:ext uri="{FF2B5EF4-FFF2-40B4-BE49-F238E27FC236}">
              <a16:creationId xmlns:a16="http://schemas.microsoft.com/office/drawing/2014/main" id="{049E41C6-1343-471C-B708-1F9F159FC0D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4" name="Text Box 15">
          <a:extLst>
            <a:ext uri="{FF2B5EF4-FFF2-40B4-BE49-F238E27FC236}">
              <a16:creationId xmlns:a16="http://schemas.microsoft.com/office/drawing/2014/main" id="{9E224B4C-136C-40E3-9363-E811258571A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5" name="Text Box 15">
          <a:extLst>
            <a:ext uri="{FF2B5EF4-FFF2-40B4-BE49-F238E27FC236}">
              <a16:creationId xmlns:a16="http://schemas.microsoft.com/office/drawing/2014/main" id="{0724D0D2-9DF7-49F0-BA2B-411254973A0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6" name="Text Box 15">
          <a:extLst>
            <a:ext uri="{FF2B5EF4-FFF2-40B4-BE49-F238E27FC236}">
              <a16:creationId xmlns:a16="http://schemas.microsoft.com/office/drawing/2014/main" id="{25FBCF98-E81A-476D-9E06-A1A4F18D976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7" name="Text Box 15">
          <a:extLst>
            <a:ext uri="{FF2B5EF4-FFF2-40B4-BE49-F238E27FC236}">
              <a16:creationId xmlns:a16="http://schemas.microsoft.com/office/drawing/2014/main" id="{CA4406E1-0413-4586-B3A4-9C184DD5157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8" name="Text Box 15">
          <a:extLst>
            <a:ext uri="{FF2B5EF4-FFF2-40B4-BE49-F238E27FC236}">
              <a16:creationId xmlns:a16="http://schemas.microsoft.com/office/drawing/2014/main" id="{070682FE-DDBB-478C-A00E-2E8643A3CFD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19" name="Text Box 15">
          <a:extLst>
            <a:ext uri="{FF2B5EF4-FFF2-40B4-BE49-F238E27FC236}">
              <a16:creationId xmlns:a16="http://schemas.microsoft.com/office/drawing/2014/main" id="{7449EF8A-9EA9-4CFC-954D-D6719746449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0" name="Text Box 15">
          <a:extLst>
            <a:ext uri="{FF2B5EF4-FFF2-40B4-BE49-F238E27FC236}">
              <a16:creationId xmlns:a16="http://schemas.microsoft.com/office/drawing/2014/main" id="{5C95AC85-5490-47A9-A9D3-772CBBAB12E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1" name="Text Box 15">
          <a:extLst>
            <a:ext uri="{FF2B5EF4-FFF2-40B4-BE49-F238E27FC236}">
              <a16:creationId xmlns:a16="http://schemas.microsoft.com/office/drawing/2014/main" id="{CE14779F-B364-46F8-B9FF-9AEAF5D7BDA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2" name="Text Box 15">
          <a:extLst>
            <a:ext uri="{FF2B5EF4-FFF2-40B4-BE49-F238E27FC236}">
              <a16:creationId xmlns:a16="http://schemas.microsoft.com/office/drawing/2014/main" id="{BF2B4F27-E030-4452-AFF3-37A2B0AA094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3" name="Text Box 15">
          <a:extLst>
            <a:ext uri="{FF2B5EF4-FFF2-40B4-BE49-F238E27FC236}">
              <a16:creationId xmlns:a16="http://schemas.microsoft.com/office/drawing/2014/main" id="{7E0D68C4-0C77-4459-89F0-17863A9A31C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4" name="Text Box 15">
          <a:extLst>
            <a:ext uri="{FF2B5EF4-FFF2-40B4-BE49-F238E27FC236}">
              <a16:creationId xmlns:a16="http://schemas.microsoft.com/office/drawing/2014/main" id="{7EB1FDC0-4A74-4095-8355-833783321D5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5" name="Text Box 15">
          <a:extLst>
            <a:ext uri="{FF2B5EF4-FFF2-40B4-BE49-F238E27FC236}">
              <a16:creationId xmlns:a16="http://schemas.microsoft.com/office/drawing/2014/main" id="{CE855585-39B5-458A-9FF2-8B2047D8B1C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6" name="Text Box 15">
          <a:extLst>
            <a:ext uri="{FF2B5EF4-FFF2-40B4-BE49-F238E27FC236}">
              <a16:creationId xmlns:a16="http://schemas.microsoft.com/office/drawing/2014/main" id="{72D1D7D6-9540-4991-B3A9-8B6BD372450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7" name="Text Box 15">
          <a:extLst>
            <a:ext uri="{FF2B5EF4-FFF2-40B4-BE49-F238E27FC236}">
              <a16:creationId xmlns:a16="http://schemas.microsoft.com/office/drawing/2014/main" id="{E0F97FA3-BCA0-4D4B-9185-DD52B7700A3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8" name="Text Box 15">
          <a:extLst>
            <a:ext uri="{FF2B5EF4-FFF2-40B4-BE49-F238E27FC236}">
              <a16:creationId xmlns:a16="http://schemas.microsoft.com/office/drawing/2014/main" id="{F96B530E-7944-4CDF-BD4C-4A4B98B958D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29" name="Text Box 15">
          <a:extLst>
            <a:ext uri="{FF2B5EF4-FFF2-40B4-BE49-F238E27FC236}">
              <a16:creationId xmlns:a16="http://schemas.microsoft.com/office/drawing/2014/main" id="{2BD293C1-92B5-4039-9D7E-2BAD8C4459B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0" name="Text Box 15">
          <a:extLst>
            <a:ext uri="{FF2B5EF4-FFF2-40B4-BE49-F238E27FC236}">
              <a16:creationId xmlns:a16="http://schemas.microsoft.com/office/drawing/2014/main" id="{EBD42A35-9245-4134-895A-79D33251F35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1" name="Text Box 15">
          <a:extLst>
            <a:ext uri="{FF2B5EF4-FFF2-40B4-BE49-F238E27FC236}">
              <a16:creationId xmlns:a16="http://schemas.microsoft.com/office/drawing/2014/main" id="{4A41B26E-B74E-4057-B03D-B792ED3588E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2" name="Text Box 15">
          <a:extLst>
            <a:ext uri="{FF2B5EF4-FFF2-40B4-BE49-F238E27FC236}">
              <a16:creationId xmlns:a16="http://schemas.microsoft.com/office/drawing/2014/main" id="{1CCD8945-0210-4C26-90F4-F092AE80B8E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3" name="Text Box 15">
          <a:extLst>
            <a:ext uri="{FF2B5EF4-FFF2-40B4-BE49-F238E27FC236}">
              <a16:creationId xmlns:a16="http://schemas.microsoft.com/office/drawing/2014/main" id="{BE9BDEF0-6F65-4F0B-B059-43EB1752E01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4" name="Text Box 15">
          <a:extLst>
            <a:ext uri="{FF2B5EF4-FFF2-40B4-BE49-F238E27FC236}">
              <a16:creationId xmlns:a16="http://schemas.microsoft.com/office/drawing/2014/main" id="{F6100636-134C-4246-9867-063C6B5009E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5" name="Text Box 15">
          <a:extLst>
            <a:ext uri="{FF2B5EF4-FFF2-40B4-BE49-F238E27FC236}">
              <a16:creationId xmlns:a16="http://schemas.microsoft.com/office/drawing/2014/main" id="{EB142CF8-FCD9-4B32-8D22-7EE47D1B1415}"/>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6" name="Text Box 15">
          <a:extLst>
            <a:ext uri="{FF2B5EF4-FFF2-40B4-BE49-F238E27FC236}">
              <a16:creationId xmlns:a16="http://schemas.microsoft.com/office/drawing/2014/main" id="{525764E2-A23B-4A74-BFE4-C7DCA0AC45C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7" name="Text Box 15">
          <a:extLst>
            <a:ext uri="{FF2B5EF4-FFF2-40B4-BE49-F238E27FC236}">
              <a16:creationId xmlns:a16="http://schemas.microsoft.com/office/drawing/2014/main" id="{F061C60F-620D-422E-9EA2-8A2FA2E625C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8" name="Text Box 15">
          <a:extLst>
            <a:ext uri="{FF2B5EF4-FFF2-40B4-BE49-F238E27FC236}">
              <a16:creationId xmlns:a16="http://schemas.microsoft.com/office/drawing/2014/main" id="{A19F04C2-22EB-4515-B776-88F9C9D4DCA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39" name="Text Box 15">
          <a:extLst>
            <a:ext uri="{FF2B5EF4-FFF2-40B4-BE49-F238E27FC236}">
              <a16:creationId xmlns:a16="http://schemas.microsoft.com/office/drawing/2014/main" id="{CCEC4864-8F16-4409-AAE3-70EA53AE377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0" name="Text Box 15">
          <a:extLst>
            <a:ext uri="{FF2B5EF4-FFF2-40B4-BE49-F238E27FC236}">
              <a16:creationId xmlns:a16="http://schemas.microsoft.com/office/drawing/2014/main" id="{3D03E148-7469-4D38-8279-7891BD24E07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1" name="Text Box 15">
          <a:extLst>
            <a:ext uri="{FF2B5EF4-FFF2-40B4-BE49-F238E27FC236}">
              <a16:creationId xmlns:a16="http://schemas.microsoft.com/office/drawing/2014/main" id="{68D72BCA-D5C4-4EB2-A068-12254B2EDE28}"/>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2" name="Text Box 15">
          <a:extLst>
            <a:ext uri="{FF2B5EF4-FFF2-40B4-BE49-F238E27FC236}">
              <a16:creationId xmlns:a16="http://schemas.microsoft.com/office/drawing/2014/main" id="{17AFF7B9-FE43-400F-960D-9BBC31E7C62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3" name="Text Box 15">
          <a:extLst>
            <a:ext uri="{FF2B5EF4-FFF2-40B4-BE49-F238E27FC236}">
              <a16:creationId xmlns:a16="http://schemas.microsoft.com/office/drawing/2014/main" id="{D80DAE49-B35C-44E2-9FA2-C04E99495C6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4" name="Text Box 15">
          <a:extLst>
            <a:ext uri="{FF2B5EF4-FFF2-40B4-BE49-F238E27FC236}">
              <a16:creationId xmlns:a16="http://schemas.microsoft.com/office/drawing/2014/main" id="{6BF6E595-C146-4BC1-8F48-1822E3A4D91E}"/>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5" name="Text Box 15">
          <a:extLst>
            <a:ext uri="{FF2B5EF4-FFF2-40B4-BE49-F238E27FC236}">
              <a16:creationId xmlns:a16="http://schemas.microsoft.com/office/drawing/2014/main" id="{10900D91-1F32-4302-BE01-88233BB735C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6" name="Text Box 15">
          <a:extLst>
            <a:ext uri="{FF2B5EF4-FFF2-40B4-BE49-F238E27FC236}">
              <a16:creationId xmlns:a16="http://schemas.microsoft.com/office/drawing/2014/main" id="{526B693F-A511-4D55-A0BB-36EC3091DFA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7" name="Text Box 15">
          <a:extLst>
            <a:ext uri="{FF2B5EF4-FFF2-40B4-BE49-F238E27FC236}">
              <a16:creationId xmlns:a16="http://schemas.microsoft.com/office/drawing/2014/main" id="{DBF674F6-8C3A-4EB7-9614-295510BB2194}"/>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8" name="Text Box 15">
          <a:extLst>
            <a:ext uri="{FF2B5EF4-FFF2-40B4-BE49-F238E27FC236}">
              <a16:creationId xmlns:a16="http://schemas.microsoft.com/office/drawing/2014/main" id="{20A865A8-F935-4310-9623-5CD5AF85571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49" name="Text Box 15">
          <a:extLst>
            <a:ext uri="{FF2B5EF4-FFF2-40B4-BE49-F238E27FC236}">
              <a16:creationId xmlns:a16="http://schemas.microsoft.com/office/drawing/2014/main" id="{63537163-1B9B-48E3-97C2-291F8429DC9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0" name="Text Box 15">
          <a:extLst>
            <a:ext uri="{FF2B5EF4-FFF2-40B4-BE49-F238E27FC236}">
              <a16:creationId xmlns:a16="http://schemas.microsoft.com/office/drawing/2014/main" id="{43E514AE-5EE6-432C-A281-36E4B97658A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1" name="Text Box 15">
          <a:extLst>
            <a:ext uri="{FF2B5EF4-FFF2-40B4-BE49-F238E27FC236}">
              <a16:creationId xmlns:a16="http://schemas.microsoft.com/office/drawing/2014/main" id="{12265234-936A-4581-A1ED-BC93FE26D86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2" name="Text Box 15">
          <a:extLst>
            <a:ext uri="{FF2B5EF4-FFF2-40B4-BE49-F238E27FC236}">
              <a16:creationId xmlns:a16="http://schemas.microsoft.com/office/drawing/2014/main" id="{92CF71E9-9CDE-4A4A-B642-9630FA9097E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3" name="Text Box 15">
          <a:extLst>
            <a:ext uri="{FF2B5EF4-FFF2-40B4-BE49-F238E27FC236}">
              <a16:creationId xmlns:a16="http://schemas.microsoft.com/office/drawing/2014/main" id="{B0C52BED-BD5B-4AC9-972F-BF55C43A6E1B}"/>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4" name="Text Box 15">
          <a:extLst>
            <a:ext uri="{FF2B5EF4-FFF2-40B4-BE49-F238E27FC236}">
              <a16:creationId xmlns:a16="http://schemas.microsoft.com/office/drawing/2014/main" id="{8A89A1EC-ACB7-49BD-97AB-1787783DF689}"/>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5" name="Text Box 15">
          <a:extLst>
            <a:ext uri="{FF2B5EF4-FFF2-40B4-BE49-F238E27FC236}">
              <a16:creationId xmlns:a16="http://schemas.microsoft.com/office/drawing/2014/main" id="{6C1BBB8D-DC3C-43F1-AB18-11370CCDDD9D}"/>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6" name="Text Box 15">
          <a:extLst>
            <a:ext uri="{FF2B5EF4-FFF2-40B4-BE49-F238E27FC236}">
              <a16:creationId xmlns:a16="http://schemas.microsoft.com/office/drawing/2014/main" id="{699D75E0-5DAC-4BAB-8964-7C4C1164F766}"/>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7" name="Text Box 15">
          <a:extLst>
            <a:ext uri="{FF2B5EF4-FFF2-40B4-BE49-F238E27FC236}">
              <a16:creationId xmlns:a16="http://schemas.microsoft.com/office/drawing/2014/main" id="{3EE994A2-D00D-4DE6-BAF5-4FD9417436E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8" name="Text Box 15">
          <a:extLst>
            <a:ext uri="{FF2B5EF4-FFF2-40B4-BE49-F238E27FC236}">
              <a16:creationId xmlns:a16="http://schemas.microsoft.com/office/drawing/2014/main" id="{74B2035C-D3C1-4208-9A4E-3D2F51B923F1}"/>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59" name="Text Box 15">
          <a:extLst>
            <a:ext uri="{FF2B5EF4-FFF2-40B4-BE49-F238E27FC236}">
              <a16:creationId xmlns:a16="http://schemas.microsoft.com/office/drawing/2014/main" id="{EE660855-325B-4B09-955C-72E9D74A3DFA}"/>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0" name="Text Box 15">
          <a:extLst>
            <a:ext uri="{FF2B5EF4-FFF2-40B4-BE49-F238E27FC236}">
              <a16:creationId xmlns:a16="http://schemas.microsoft.com/office/drawing/2014/main" id="{39958D94-2832-4814-B978-EA82AD93F363}"/>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1" name="Text Box 15">
          <a:extLst>
            <a:ext uri="{FF2B5EF4-FFF2-40B4-BE49-F238E27FC236}">
              <a16:creationId xmlns:a16="http://schemas.microsoft.com/office/drawing/2014/main" id="{F015EF68-D29D-49E0-852A-42C2D6B6775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2" name="Text Box 15">
          <a:extLst>
            <a:ext uri="{FF2B5EF4-FFF2-40B4-BE49-F238E27FC236}">
              <a16:creationId xmlns:a16="http://schemas.microsoft.com/office/drawing/2014/main" id="{754F2830-FF90-4907-AF94-7D62E335C167}"/>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3" name="Text Box 15">
          <a:extLst>
            <a:ext uri="{FF2B5EF4-FFF2-40B4-BE49-F238E27FC236}">
              <a16:creationId xmlns:a16="http://schemas.microsoft.com/office/drawing/2014/main" id="{9B66EBCC-0308-40E7-903A-803A5801885C}"/>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4" name="Text Box 15">
          <a:extLst>
            <a:ext uri="{FF2B5EF4-FFF2-40B4-BE49-F238E27FC236}">
              <a16:creationId xmlns:a16="http://schemas.microsoft.com/office/drawing/2014/main" id="{FB827B4A-BC84-4449-8A21-94DAA42B14C8}"/>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5" name="Text Box 15">
          <a:extLst>
            <a:ext uri="{FF2B5EF4-FFF2-40B4-BE49-F238E27FC236}">
              <a16:creationId xmlns:a16="http://schemas.microsoft.com/office/drawing/2014/main" id="{147B205A-796F-4FFC-9BAA-3EB021FC2AB0}"/>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6" name="Text Box 15">
          <a:extLst>
            <a:ext uri="{FF2B5EF4-FFF2-40B4-BE49-F238E27FC236}">
              <a16:creationId xmlns:a16="http://schemas.microsoft.com/office/drawing/2014/main" id="{C97C6F6C-CFFB-4A07-BC1B-D495ABCD5D3C}"/>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7" name="Text Box 15">
          <a:extLst>
            <a:ext uri="{FF2B5EF4-FFF2-40B4-BE49-F238E27FC236}">
              <a16:creationId xmlns:a16="http://schemas.microsoft.com/office/drawing/2014/main" id="{E56D9C46-6AFA-4539-9DDC-244B74EBC012}"/>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494</xdr:row>
      <xdr:rowOff>0</xdr:rowOff>
    </xdr:from>
    <xdr:ext cx="3175" cy="190629"/>
    <xdr:sp macro="" textlink="">
      <xdr:nvSpPr>
        <xdr:cNvPr id="1168" name="Text Box 15">
          <a:extLst>
            <a:ext uri="{FF2B5EF4-FFF2-40B4-BE49-F238E27FC236}">
              <a16:creationId xmlns:a16="http://schemas.microsoft.com/office/drawing/2014/main" id="{D13E2D35-5122-4CF5-BA96-462F3DEC968F}"/>
            </a:ext>
          </a:extLst>
        </xdr:cNvPr>
        <xdr:cNvSpPr txBox="1">
          <a:spLocks noChangeArrowheads="1"/>
        </xdr:cNvSpPr>
      </xdr:nvSpPr>
      <xdr:spPr bwMode="auto">
        <a:xfrm>
          <a:off x="6858000" y="9410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69" name="Text Box 15">
          <a:extLst>
            <a:ext uri="{FF2B5EF4-FFF2-40B4-BE49-F238E27FC236}">
              <a16:creationId xmlns:a16="http://schemas.microsoft.com/office/drawing/2014/main" id="{74801C57-204B-41CB-9437-5A2607D1237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0" name="Text Box 15">
          <a:extLst>
            <a:ext uri="{FF2B5EF4-FFF2-40B4-BE49-F238E27FC236}">
              <a16:creationId xmlns:a16="http://schemas.microsoft.com/office/drawing/2014/main" id="{BBE98272-150C-4390-9A6E-D1D6960B032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1" name="Text Box 15">
          <a:extLst>
            <a:ext uri="{FF2B5EF4-FFF2-40B4-BE49-F238E27FC236}">
              <a16:creationId xmlns:a16="http://schemas.microsoft.com/office/drawing/2014/main" id="{DC02119C-C34E-4964-8C38-681434DD380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2" name="Text Box 15">
          <a:extLst>
            <a:ext uri="{FF2B5EF4-FFF2-40B4-BE49-F238E27FC236}">
              <a16:creationId xmlns:a16="http://schemas.microsoft.com/office/drawing/2014/main" id="{AF512CC6-CDDD-4B7A-A838-41412B20ECC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3" name="Text Box 15">
          <a:extLst>
            <a:ext uri="{FF2B5EF4-FFF2-40B4-BE49-F238E27FC236}">
              <a16:creationId xmlns:a16="http://schemas.microsoft.com/office/drawing/2014/main" id="{DEDA5F5B-3231-460C-AABE-0FC196F867D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4" name="Text Box 15">
          <a:extLst>
            <a:ext uri="{FF2B5EF4-FFF2-40B4-BE49-F238E27FC236}">
              <a16:creationId xmlns:a16="http://schemas.microsoft.com/office/drawing/2014/main" id="{A4612DBD-CB6F-4FEA-B36D-66CC4833647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5" name="Text Box 15">
          <a:extLst>
            <a:ext uri="{FF2B5EF4-FFF2-40B4-BE49-F238E27FC236}">
              <a16:creationId xmlns:a16="http://schemas.microsoft.com/office/drawing/2014/main" id="{92618267-10C3-4167-B42B-2325110DF5B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6" name="Text Box 15">
          <a:extLst>
            <a:ext uri="{FF2B5EF4-FFF2-40B4-BE49-F238E27FC236}">
              <a16:creationId xmlns:a16="http://schemas.microsoft.com/office/drawing/2014/main" id="{7174E9E3-00F3-4577-8741-DEB2DCD25E5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7" name="Text Box 15">
          <a:extLst>
            <a:ext uri="{FF2B5EF4-FFF2-40B4-BE49-F238E27FC236}">
              <a16:creationId xmlns:a16="http://schemas.microsoft.com/office/drawing/2014/main" id="{CBF4EC58-8789-45EA-BBFE-F75B94CFCA7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8" name="Text Box 15">
          <a:extLst>
            <a:ext uri="{FF2B5EF4-FFF2-40B4-BE49-F238E27FC236}">
              <a16:creationId xmlns:a16="http://schemas.microsoft.com/office/drawing/2014/main" id="{53913F23-CF61-438D-BC54-BD5419915F0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79" name="Text Box 15">
          <a:extLst>
            <a:ext uri="{FF2B5EF4-FFF2-40B4-BE49-F238E27FC236}">
              <a16:creationId xmlns:a16="http://schemas.microsoft.com/office/drawing/2014/main" id="{4EB3A681-DA10-4047-9758-905B11C7205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0" name="Text Box 15">
          <a:extLst>
            <a:ext uri="{FF2B5EF4-FFF2-40B4-BE49-F238E27FC236}">
              <a16:creationId xmlns:a16="http://schemas.microsoft.com/office/drawing/2014/main" id="{A813E4D7-FD48-4B7B-90B5-5D48FF0F4F1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1" name="Text Box 15">
          <a:extLst>
            <a:ext uri="{FF2B5EF4-FFF2-40B4-BE49-F238E27FC236}">
              <a16:creationId xmlns:a16="http://schemas.microsoft.com/office/drawing/2014/main" id="{79ACF13E-730F-42C9-9ECF-7AEF1ED0D8A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2" name="Text Box 15">
          <a:extLst>
            <a:ext uri="{FF2B5EF4-FFF2-40B4-BE49-F238E27FC236}">
              <a16:creationId xmlns:a16="http://schemas.microsoft.com/office/drawing/2014/main" id="{1CF6C0E2-C779-4095-BE16-AAE10250E6B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3" name="Text Box 15">
          <a:extLst>
            <a:ext uri="{FF2B5EF4-FFF2-40B4-BE49-F238E27FC236}">
              <a16:creationId xmlns:a16="http://schemas.microsoft.com/office/drawing/2014/main" id="{CA67F5C8-2074-47A0-8A60-7E969EB0701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4" name="Text Box 15">
          <a:extLst>
            <a:ext uri="{FF2B5EF4-FFF2-40B4-BE49-F238E27FC236}">
              <a16:creationId xmlns:a16="http://schemas.microsoft.com/office/drawing/2014/main" id="{85A95CC0-4F0E-44E4-BDE2-D6BCD25D513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5" name="Text Box 15">
          <a:extLst>
            <a:ext uri="{FF2B5EF4-FFF2-40B4-BE49-F238E27FC236}">
              <a16:creationId xmlns:a16="http://schemas.microsoft.com/office/drawing/2014/main" id="{0F6C5DE3-C2F3-4794-9281-A6829730138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6" name="Text Box 15">
          <a:extLst>
            <a:ext uri="{FF2B5EF4-FFF2-40B4-BE49-F238E27FC236}">
              <a16:creationId xmlns:a16="http://schemas.microsoft.com/office/drawing/2014/main" id="{F41683F1-3AAA-4554-A7DA-1B9DF34831C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7" name="Text Box 15">
          <a:extLst>
            <a:ext uri="{FF2B5EF4-FFF2-40B4-BE49-F238E27FC236}">
              <a16:creationId xmlns:a16="http://schemas.microsoft.com/office/drawing/2014/main" id="{20F3F055-A2F9-464C-9581-24FDD3BFE2F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8" name="Text Box 15">
          <a:extLst>
            <a:ext uri="{FF2B5EF4-FFF2-40B4-BE49-F238E27FC236}">
              <a16:creationId xmlns:a16="http://schemas.microsoft.com/office/drawing/2014/main" id="{AB19EF97-86A8-49FF-967C-5372B48B763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89" name="Text Box 15">
          <a:extLst>
            <a:ext uri="{FF2B5EF4-FFF2-40B4-BE49-F238E27FC236}">
              <a16:creationId xmlns:a16="http://schemas.microsoft.com/office/drawing/2014/main" id="{2DE55376-A10C-4DA5-AEE5-86EACB9FF60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0" name="Text Box 15">
          <a:extLst>
            <a:ext uri="{FF2B5EF4-FFF2-40B4-BE49-F238E27FC236}">
              <a16:creationId xmlns:a16="http://schemas.microsoft.com/office/drawing/2014/main" id="{C398D2D5-77F9-4895-A1FF-37DE6368FB1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1" name="Text Box 15">
          <a:extLst>
            <a:ext uri="{FF2B5EF4-FFF2-40B4-BE49-F238E27FC236}">
              <a16:creationId xmlns:a16="http://schemas.microsoft.com/office/drawing/2014/main" id="{A946F14A-89AD-44C3-8A03-E55A901CDC6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2" name="Text Box 15">
          <a:extLst>
            <a:ext uri="{FF2B5EF4-FFF2-40B4-BE49-F238E27FC236}">
              <a16:creationId xmlns:a16="http://schemas.microsoft.com/office/drawing/2014/main" id="{131C7532-B5F6-477C-A421-E2E8B91EBB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3" name="Text Box 15">
          <a:extLst>
            <a:ext uri="{FF2B5EF4-FFF2-40B4-BE49-F238E27FC236}">
              <a16:creationId xmlns:a16="http://schemas.microsoft.com/office/drawing/2014/main" id="{FA5C65A3-BE10-4E18-8B3F-3C5BD3898C1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4" name="Text Box 15">
          <a:extLst>
            <a:ext uri="{FF2B5EF4-FFF2-40B4-BE49-F238E27FC236}">
              <a16:creationId xmlns:a16="http://schemas.microsoft.com/office/drawing/2014/main" id="{3E97C251-1660-4C93-BB51-9200384DE0B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5" name="Text Box 15">
          <a:extLst>
            <a:ext uri="{FF2B5EF4-FFF2-40B4-BE49-F238E27FC236}">
              <a16:creationId xmlns:a16="http://schemas.microsoft.com/office/drawing/2014/main" id="{812FCE9B-C915-4766-AA9F-C68CDCB15A8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6" name="Text Box 15">
          <a:extLst>
            <a:ext uri="{FF2B5EF4-FFF2-40B4-BE49-F238E27FC236}">
              <a16:creationId xmlns:a16="http://schemas.microsoft.com/office/drawing/2014/main" id="{8C399716-36DE-497B-A1C9-B8901500B79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7" name="Text Box 15">
          <a:extLst>
            <a:ext uri="{FF2B5EF4-FFF2-40B4-BE49-F238E27FC236}">
              <a16:creationId xmlns:a16="http://schemas.microsoft.com/office/drawing/2014/main" id="{80CDFB4F-6975-4A16-B086-6FD8FD9B968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8" name="Text Box 15">
          <a:extLst>
            <a:ext uri="{FF2B5EF4-FFF2-40B4-BE49-F238E27FC236}">
              <a16:creationId xmlns:a16="http://schemas.microsoft.com/office/drawing/2014/main" id="{0E41CE97-A915-462C-9740-CE2EFAC8A3A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199" name="Text Box 15">
          <a:extLst>
            <a:ext uri="{FF2B5EF4-FFF2-40B4-BE49-F238E27FC236}">
              <a16:creationId xmlns:a16="http://schemas.microsoft.com/office/drawing/2014/main" id="{2318BA6E-223B-468D-8D86-DAC0AF56EB8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0" name="Text Box 15">
          <a:extLst>
            <a:ext uri="{FF2B5EF4-FFF2-40B4-BE49-F238E27FC236}">
              <a16:creationId xmlns:a16="http://schemas.microsoft.com/office/drawing/2014/main" id="{60A7ED0B-8B87-442A-BE13-0DC8EEA103E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1" name="Text Box 15">
          <a:extLst>
            <a:ext uri="{FF2B5EF4-FFF2-40B4-BE49-F238E27FC236}">
              <a16:creationId xmlns:a16="http://schemas.microsoft.com/office/drawing/2014/main" id="{D05EAF92-B335-4B88-BE57-1FA59E8012E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2" name="Text Box 15">
          <a:extLst>
            <a:ext uri="{FF2B5EF4-FFF2-40B4-BE49-F238E27FC236}">
              <a16:creationId xmlns:a16="http://schemas.microsoft.com/office/drawing/2014/main" id="{BF5F0B13-BE60-493F-80F0-0AAD968B399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3" name="Text Box 15">
          <a:extLst>
            <a:ext uri="{FF2B5EF4-FFF2-40B4-BE49-F238E27FC236}">
              <a16:creationId xmlns:a16="http://schemas.microsoft.com/office/drawing/2014/main" id="{40EFB31B-1DCF-44ED-9DB3-4B4D8986BD6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4" name="Text Box 15">
          <a:extLst>
            <a:ext uri="{FF2B5EF4-FFF2-40B4-BE49-F238E27FC236}">
              <a16:creationId xmlns:a16="http://schemas.microsoft.com/office/drawing/2014/main" id="{BAE2A371-D0B8-4AF0-B8F4-17BD9D950DD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5" name="Text Box 15">
          <a:extLst>
            <a:ext uri="{FF2B5EF4-FFF2-40B4-BE49-F238E27FC236}">
              <a16:creationId xmlns:a16="http://schemas.microsoft.com/office/drawing/2014/main" id="{D710B9B4-D7D9-492C-9CF8-835F0532962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6" name="Text Box 15">
          <a:extLst>
            <a:ext uri="{FF2B5EF4-FFF2-40B4-BE49-F238E27FC236}">
              <a16:creationId xmlns:a16="http://schemas.microsoft.com/office/drawing/2014/main" id="{D91B3933-6AE0-459F-8B7C-A8E1E6B3627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7" name="Text Box 15">
          <a:extLst>
            <a:ext uri="{FF2B5EF4-FFF2-40B4-BE49-F238E27FC236}">
              <a16:creationId xmlns:a16="http://schemas.microsoft.com/office/drawing/2014/main" id="{ACEF98B7-1F5B-4AA9-8350-FEDEB3A7173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8" name="Text Box 15">
          <a:extLst>
            <a:ext uri="{FF2B5EF4-FFF2-40B4-BE49-F238E27FC236}">
              <a16:creationId xmlns:a16="http://schemas.microsoft.com/office/drawing/2014/main" id="{658494F6-1196-4033-B002-60343EFCB3D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09" name="Text Box 15">
          <a:extLst>
            <a:ext uri="{FF2B5EF4-FFF2-40B4-BE49-F238E27FC236}">
              <a16:creationId xmlns:a16="http://schemas.microsoft.com/office/drawing/2014/main" id="{72EDFF74-F43D-4FAA-8D5F-BD374D1084A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0" name="Text Box 15">
          <a:extLst>
            <a:ext uri="{FF2B5EF4-FFF2-40B4-BE49-F238E27FC236}">
              <a16:creationId xmlns:a16="http://schemas.microsoft.com/office/drawing/2014/main" id="{752FEF25-4583-4102-92B2-DB7CA948899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1" name="Text Box 15">
          <a:extLst>
            <a:ext uri="{FF2B5EF4-FFF2-40B4-BE49-F238E27FC236}">
              <a16:creationId xmlns:a16="http://schemas.microsoft.com/office/drawing/2014/main" id="{508855B1-14D0-42A7-9695-25548D6869A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2" name="Text Box 15">
          <a:extLst>
            <a:ext uri="{FF2B5EF4-FFF2-40B4-BE49-F238E27FC236}">
              <a16:creationId xmlns:a16="http://schemas.microsoft.com/office/drawing/2014/main" id="{DF7DD63A-8D5C-489E-8B8C-147B099263F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3" name="Text Box 15">
          <a:extLst>
            <a:ext uri="{FF2B5EF4-FFF2-40B4-BE49-F238E27FC236}">
              <a16:creationId xmlns:a16="http://schemas.microsoft.com/office/drawing/2014/main" id="{C0076B1F-1E09-4847-97AD-2B59947F232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4" name="Text Box 15">
          <a:extLst>
            <a:ext uri="{FF2B5EF4-FFF2-40B4-BE49-F238E27FC236}">
              <a16:creationId xmlns:a16="http://schemas.microsoft.com/office/drawing/2014/main" id="{059902B6-0064-44A1-AA26-5596B65A1EC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5" name="Text Box 15">
          <a:extLst>
            <a:ext uri="{FF2B5EF4-FFF2-40B4-BE49-F238E27FC236}">
              <a16:creationId xmlns:a16="http://schemas.microsoft.com/office/drawing/2014/main" id="{DE32BB5E-7300-479F-B231-1F32954C4CF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6" name="Text Box 15">
          <a:extLst>
            <a:ext uri="{FF2B5EF4-FFF2-40B4-BE49-F238E27FC236}">
              <a16:creationId xmlns:a16="http://schemas.microsoft.com/office/drawing/2014/main" id="{2237DD42-B888-4DD7-83C2-7DDEFF5AD0A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7" name="Text Box 15">
          <a:extLst>
            <a:ext uri="{FF2B5EF4-FFF2-40B4-BE49-F238E27FC236}">
              <a16:creationId xmlns:a16="http://schemas.microsoft.com/office/drawing/2014/main" id="{41418612-73B1-4D7B-A1AE-319975143D7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8" name="Text Box 15">
          <a:extLst>
            <a:ext uri="{FF2B5EF4-FFF2-40B4-BE49-F238E27FC236}">
              <a16:creationId xmlns:a16="http://schemas.microsoft.com/office/drawing/2014/main" id="{E84A4D52-FE70-4AAF-BF10-069D7407E14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19" name="Text Box 15">
          <a:extLst>
            <a:ext uri="{FF2B5EF4-FFF2-40B4-BE49-F238E27FC236}">
              <a16:creationId xmlns:a16="http://schemas.microsoft.com/office/drawing/2014/main" id="{81E801FB-D283-4AA1-BCDA-5B6AB739ACA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0" name="Text Box 15">
          <a:extLst>
            <a:ext uri="{FF2B5EF4-FFF2-40B4-BE49-F238E27FC236}">
              <a16:creationId xmlns:a16="http://schemas.microsoft.com/office/drawing/2014/main" id="{1EFA6A68-FF7D-4637-B71C-92727F4259C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1" name="Text Box 15">
          <a:extLst>
            <a:ext uri="{FF2B5EF4-FFF2-40B4-BE49-F238E27FC236}">
              <a16:creationId xmlns:a16="http://schemas.microsoft.com/office/drawing/2014/main" id="{A2685E70-6410-4650-B7DB-4E97F91DA5C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2" name="Text Box 15">
          <a:extLst>
            <a:ext uri="{FF2B5EF4-FFF2-40B4-BE49-F238E27FC236}">
              <a16:creationId xmlns:a16="http://schemas.microsoft.com/office/drawing/2014/main" id="{D2B4108F-89DD-4E85-9E2D-2D389990C68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3" name="Text Box 15">
          <a:extLst>
            <a:ext uri="{FF2B5EF4-FFF2-40B4-BE49-F238E27FC236}">
              <a16:creationId xmlns:a16="http://schemas.microsoft.com/office/drawing/2014/main" id="{91D5FC7A-23AE-4190-8B74-934409B30A5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4" name="Text Box 15">
          <a:extLst>
            <a:ext uri="{FF2B5EF4-FFF2-40B4-BE49-F238E27FC236}">
              <a16:creationId xmlns:a16="http://schemas.microsoft.com/office/drawing/2014/main" id="{2A3C71AE-9B33-406F-B8D5-3C39CF03AE2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5" name="Text Box 15">
          <a:extLst>
            <a:ext uri="{FF2B5EF4-FFF2-40B4-BE49-F238E27FC236}">
              <a16:creationId xmlns:a16="http://schemas.microsoft.com/office/drawing/2014/main" id="{BA62DCAA-909C-43B6-BE33-015401B93EC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6" name="Text Box 15">
          <a:extLst>
            <a:ext uri="{FF2B5EF4-FFF2-40B4-BE49-F238E27FC236}">
              <a16:creationId xmlns:a16="http://schemas.microsoft.com/office/drawing/2014/main" id="{4F50C4BD-7594-4B16-9A8B-DD1E63A855F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7" name="Text Box 15">
          <a:extLst>
            <a:ext uri="{FF2B5EF4-FFF2-40B4-BE49-F238E27FC236}">
              <a16:creationId xmlns:a16="http://schemas.microsoft.com/office/drawing/2014/main" id="{999ABC7F-84B2-4C29-9DEF-A6925ED6F43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8" name="Text Box 15">
          <a:extLst>
            <a:ext uri="{FF2B5EF4-FFF2-40B4-BE49-F238E27FC236}">
              <a16:creationId xmlns:a16="http://schemas.microsoft.com/office/drawing/2014/main" id="{315331B8-D836-49D3-8241-B7E4D822950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29" name="Text Box 15">
          <a:extLst>
            <a:ext uri="{FF2B5EF4-FFF2-40B4-BE49-F238E27FC236}">
              <a16:creationId xmlns:a16="http://schemas.microsoft.com/office/drawing/2014/main" id="{1174AC36-AC95-4DD3-AB5E-A5804330C50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0" name="Text Box 15">
          <a:extLst>
            <a:ext uri="{FF2B5EF4-FFF2-40B4-BE49-F238E27FC236}">
              <a16:creationId xmlns:a16="http://schemas.microsoft.com/office/drawing/2014/main" id="{8BD501D7-391B-45CA-B923-567C192BD78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1" name="Text Box 15">
          <a:extLst>
            <a:ext uri="{FF2B5EF4-FFF2-40B4-BE49-F238E27FC236}">
              <a16:creationId xmlns:a16="http://schemas.microsoft.com/office/drawing/2014/main" id="{73F5B087-02BD-40A2-ABEA-EA1D35D08E2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2" name="Text Box 15">
          <a:extLst>
            <a:ext uri="{FF2B5EF4-FFF2-40B4-BE49-F238E27FC236}">
              <a16:creationId xmlns:a16="http://schemas.microsoft.com/office/drawing/2014/main" id="{6F969A6D-F314-4F1A-8782-0E57E73FE03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3" name="Text Box 15">
          <a:extLst>
            <a:ext uri="{FF2B5EF4-FFF2-40B4-BE49-F238E27FC236}">
              <a16:creationId xmlns:a16="http://schemas.microsoft.com/office/drawing/2014/main" id="{6233D420-ED94-4EAE-9B5A-13E8B09B31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4" name="Text Box 15">
          <a:extLst>
            <a:ext uri="{FF2B5EF4-FFF2-40B4-BE49-F238E27FC236}">
              <a16:creationId xmlns:a16="http://schemas.microsoft.com/office/drawing/2014/main" id="{6625C3A5-36AE-42D9-8FCF-A0235E5CD8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5" name="Text Box 15">
          <a:extLst>
            <a:ext uri="{FF2B5EF4-FFF2-40B4-BE49-F238E27FC236}">
              <a16:creationId xmlns:a16="http://schemas.microsoft.com/office/drawing/2014/main" id="{3DA7E77A-A4C5-4AA4-A224-2F4CB54684D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6" name="Text Box 15">
          <a:extLst>
            <a:ext uri="{FF2B5EF4-FFF2-40B4-BE49-F238E27FC236}">
              <a16:creationId xmlns:a16="http://schemas.microsoft.com/office/drawing/2014/main" id="{4F8B41CC-45CE-4EA3-A688-F26CF88955A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7" name="Text Box 15">
          <a:extLst>
            <a:ext uri="{FF2B5EF4-FFF2-40B4-BE49-F238E27FC236}">
              <a16:creationId xmlns:a16="http://schemas.microsoft.com/office/drawing/2014/main" id="{AB3C2A35-69B8-4295-A9FA-ABF066D4892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8" name="Text Box 15">
          <a:extLst>
            <a:ext uri="{FF2B5EF4-FFF2-40B4-BE49-F238E27FC236}">
              <a16:creationId xmlns:a16="http://schemas.microsoft.com/office/drawing/2014/main" id="{0786CC12-69CB-4190-9845-49D30661341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39" name="Text Box 15">
          <a:extLst>
            <a:ext uri="{FF2B5EF4-FFF2-40B4-BE49-F238E27FC236}">
              <a16:creationId xmlns:a16="http://schemas.microsoft.com/office/drawing/2014/main" id="{502F4779-234D-4918-9F61-03D6BAED447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0" name="Text Box 15">
          <a:extLst>
            <a:ext uri="{FF2B5EF4-FFF2-40B4-BE49-F238E27FC236}">
              <a16:creationId xmlns:a16="http://schemas.microsoft.com/office/drawing/2014/main" id="{D70B4CFC-3F91-4496-BAE1-AAC34911A23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1" name="Text Box 15">
          <a:extLst>
            <a:ext uri="{FF2B5EF4-FFF2-40B4-BE49-F238E27FC236}">
              <a16:creationId xmlns:a16="http://schemas.microsoft.com/office/drawing/2014/main" id="{67312B03-86E2-44C3-B098-61C046155FA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2" name="Text Box 15">
          <a:extLst>
            <a:ext uri="{FF2B5EF4-FFF2-40B4-BE49-F238E27FC236}">
              <a16:creationId xmlns:a16="http://schemas.microsoft.com/office/drawing/2014/main" id="{4EA0F107-16EE-441B-8D6B-E63D711CD14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3" name="Text Box 15">
          <a:extLst>
            <a:ext uri="{FF2B5EF4-FFF2-40B4-BE49-F238E27FC236}">
              <a16:creationId xmlns:a16="http://schemas.microsoft.com/office/drawing/2014/main" id="{55F23762-D799-429E-AA39-4BF917AD435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4" name="Text Box 15">
          <a:extLst>
            <a:ext uri="{FF2B5EF4-FFF2-40B4-BE49-F238E27FC236}">
              <a16:creationId xmlns:a16="http://schemas.microsoft.com/office/drawing/2014/main" id="{8816C674-CCDA-4AC7-A56E-0DD5C439BB1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5" name="Text Box 15">
          <a:extLst>
            <a:ext uri="{FF2B5EF4-FFF2-40B4-BE49-F238E27FC236}">
              <a16:creationId xmlns:a16="http://schemas.microsoft.com/office/drawing/2014/main" id="{49366FE5-2497-49D2-8DE3-5D666B4F70C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6" name="Text Box 15">
          <a:extLst>
            <a:ext uri="{FF2B5EF4-FFF2-40B4-BE49-F238E27FC236}">
              <a16:creationId xmlns:a16="http://schemas.microsoft.com/office/drawing/2014/main" id="{ED176772-EA35-4485-B337-2F16052BE57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7" name="Text Box 15">
          <a:extLst>
            <a:ext uri="{FF2B5EF4-FFF2-40B4-BE49-F238E27FC236}">
              <a16:creationId xmlns:a16="http://schemas.microsoft.com/office/drawing/2014/main" id="{CDDC1FE3-6339-403C-A602-3B2354F675F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8" name="Text Box 15">
          <a:extLst>
            <a:ext uri="{FF2B5EF4-FFF2-40B4-BE49-F238E27FC236}">
              <a16:creationId xmlns:a16="http://schemas.microsoft.com/office/drawing/2014/main" id="{4318C1D9-B5C5-43DE-9A88-4AADEEA6434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49" name="Text Box 15">
          <a:extLst>
            <a:ext uri="{FF2B5EF4-FFF2-40B4-BE49-F238E27FC236}">
              <a16:creationId xmlns:a16="http://schemas.microsoft.com/office/drawing/2014/main" id="{2A64B0EB-35D0-4AAC-A0F0-2EF7536293A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0" name="Text Box 15">
          <a:extLst>
            <a:ext uri="{FF2B5EF4-FFF2-40B4-BE49-F238E27FC236}">
              <a16:creationId xmlns:a16="http://schemas.microsoft.com/office/drawing/2014/main" id="{B25A31C0-6DCD-42D7-9DAF-93068925FCA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1" name="Text Box 15">
          <a:extLst>
            <a:ext uri="{FF2B5EF4-FFF2-40B4-BE49-F238E27FC236}">
              <a16:creationId xmlns:a16="http://schemas.microsoft.com/office/drawing/2014/main" id="{437D693D-8905-435B-A323-234633EFB63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2" name="Text Box 15">
          <a:extLst>
            <a:ext uri="{FF2B5EF4-FFF2-40B4-BE49-F238E27FC236}">
              <a16:creationId xmlns:a16="http://schemas.microsoft.com/office/drawing/2014/main" id="{86F8F1B9-A57B-4E88-B739-62C7E5433A2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3" name="Text Box 15">
          <a:extLst>
            <a:ext uri="{FF2B5EF4-FFF2-40B4-BE49-F238E27FC236}">
              <a16:creationId xmlns:a16="http://schemas.microsoft.com/office/drawing/2014/main" id="{4BBEA277-76DB-4209-B8DF-57348392EEE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4" name="Text Box 15">
          <a:extLst>
            <a:ext uri="{FF2B5EF4-FFF2-40B4-BE49-F238E27FC236}">
              <a16:creationId xmlns:a16="http://schemas.microsoft.com/office/drawing/2014/main" id="{8A159755-E42C-405D-900B-F15C7EC52B1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5" name="Text Box 15">
          <a:extLst>
            <a:ext uri="{FF2B5EF4-FFF2-40B4-BE49-F238E27FC236}">
              <a16:creationId xmlns:a16="http://schemas.microsoft.com/office/drawing/2014/main" id="{145FA328-D5FF-4035-8D13-56FAEEAE1C5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6" name="Text Box 15">
          <a:extLst>
            <a:ext uri="{FF2B5EF4-FFF2-40B4-BE49-F238E27FC236}">
              <a16:creationId xmlns:a16="http://schemas.microsoft.com/office/drawing/2014/main" id="{36CA797E-2CA7-4AFA-B08C-61481F09AC4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7" name="Text Box 15">
          <a:extLst>
            <a:ext uri="{FF2B5EF4-FFF2-40B4-BE49-F238E27FC236}">
              <a16:creationId xmlns:a16="http://schemas.microsoft.com/office/drawing/2014/main" id="{E4E9361E-E7D0-4833-985E-BE808E25ADA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8" name="Text Box 15">
          <a:extLst>
            <a:ext uri="{FF2B5EF4-FFF2-40B4-BE49-F238E27FC236}">
              <a16:creationId xmlns:a16="http://schemas.microsoft.com/office/drawing/2014/main" id="{0ECC2B4D-6444-469D-BF0D-AFD8D444243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59" name="Text Box 15">
          <a:extLst>
            <a:ext uri="{FF2B5EF4-FFF2-40B4-BE49-F238E27FC236}">
              <a16:creationId xmlns:a16="http://schemas.microsoft.com/office/drawing/2014/main" id="{C46BAB20-E457-4877-9BA4-E9F206E96D5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0" name="Text Box 15">
          <a:extLst>
            <a:ext uri="{FF2B5EF4-FFF2-40B4-BE49-F238E27FC236}">
              <a16:creationId xmlns:a16="http://schemas.microsoft.com/office/drawing/2014/main" id="{8EFBBCC4-EA41-44D9-BD4C-984F51DCE08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1" name="Text Box 15">
          <a:extLst>
            <a:ext uri="{FF2B5EF4-FFF2-40B4-BE49-F238E27FC236}">
              <a16:creationId xmlns:a16="http://schemas.microsoft.com/office/drawing/2014/main" id="{207700E6-AEDA-49A0-BDB6-BCF0B5F7FF8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2" name="Text Box 15">
          <a:extLst>
            <a:ext uri="{FF2B5EF4-FFF2-40B4-BE49-F238E27FC236}">
              <a16:creationId xmlns:a16="http://schemas.microsoft.com/office/drawing/2014/main" id="{4ED4E8DE-6A65-4582-8AD2-0DD57833855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3" name="Text Box 15">
          <a:extLst>
            <a:ext uri="{FF2B5EF4-FFF2-40B4-BE49-F238E27FC236}">
              <a16:creationId xmlns:a16="http://schemas.microsoft.com/office/drawing/2014/main" id="{13C25BD3-A182-40B2-A6F8-CC47C1128AC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4" name="Text Box 15">
          <a:extLst>
            <a:ext uri="{FF2B5EF4-FFF2-40B4-BE49-F238E27FC236}">
              <a16:creationId xmlns:a16="http://schemas.microsoft.com/office/drawing/2014/main" id="{28A1D77C-A86C-4B92-86AD-F1A83DFEECB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5" name="Text Box 15">
          <a:extLst>
            <a:ext uri="{FF2B5EF4-FFF2-40B4-BE49-F238E27FC236}">
              <a16:creationId xmlns:a16="http://schemas.microsoft.com/office/drawing/2014/main" id="{10E5DE11-488B-481B-AEE9-2A8525AA7E4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6" name="Text Box 15">
          <a:extLst>
            <a:ext uri="{FF2B5EF4-FFF2-40B4-BE49-F238E27FC236}">
              <a16:creationId xmlns:a16="http://schemas.microsoft.com/office/drawing/2014/main" id="{2FCC60B3-BDDE-4D4F-96C8-1B0533478C7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7" name="Text Box 15">
          <a:extLst>
            <a:ext uri="{FF2B5EF4-FFF2-40B4-BE49-F238E27FC236}">
              <a16:creationId xmlns:a16="http://schemas.microsoft.com/office/drawing/2014/main" id="{E43F3A61-5027-458D-A7A1-1CB4EE224B3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8" name="Text Box 15">
          <a:extLst>
            <a:ext uri="{FF2B5EF4-FFF2-40B4-BE49-F238E27FC236}">
              <a16:creationId xmlns:a16="http://schemas.microsoft.com/office/drawing/2014/main" id="{6D854654-CF80-4BC9-B34E-8A6C7C907E4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69" name="Text Box 15">
          <a:extLst>
            <a:ext uri="{FF2B5EF4-FFF2-40B4-BE49-F238E27FC236}">
              <a16:creationId xmlns:a16="http://schemas.microsoft.com/office/drawing/2014/main" id="{E29B0094-0F61-46FF-99CC-6C52B877D0F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0" name="Text Box 15">
          <a:extLst>
            <a:ext uri="{FF2B5EF4-FFF2-40B4-BE49-F238E27FC236}">
              <a16:creationId xmlns:a16="http://schemas.microsoft.com/office/drawing/2014/main" id="{D1D26694-949D-410B-A3AD-A24D8C0D4C8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1" name="Text Box 15">
          <a:extLst>
            <a:ext uri="{FF2B5EF4-FFF2-40B4-BE49-F238E27FC236}">
              <a16:creationId xmlns:a16="http://schemas.microsoft.com/office/drawing/2014/main" id="{D707BEDA-F3FF-4762-BCC0-3664305E53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2" name="Text Box 15">
          <a:extLst>
            <a:ext uri="{FF2B5EF4-FFF2-40B4-BE49-F238E27FC236}">
              <a16:creationId xmlns:a16="http://schemas.microsoft.com/office/drawing/2014/main" id="{AEB38B93-B017-4EBF-9A43-935E80DC061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3" name="Text Box 15">
          <a:extLst>
            <a:ext uri="{FF2B5EF4-FFF2-40B4-BE49-F238E27FC236}">
              <a16:creationId xmlns:a16="http://schemas.microsoft.com/office/drawing/2014/main" id="{91FCA7A3-E59A-4581-8D21-EA758F2BC01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4" name="Text Box 15">
          <a:extLst>
            <a:ext uri="{FF2B5EF4-FFF2-40B4-BE49-F238E27FC236}">
              <a16:creationId xmlns:a16="http://schemas.microsoft.com/office/drawing/2014/main" id="{7F6A1DD4-FC92-4EAA-9050-12BDAC13382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5" name="Text Box 15">
          <a:extLst>
            <a:ext uri="{FF2B5EF4-FFF2-40B4-BE49-F238E27FC236}">
              <a16:creationId xmlns:a16="http://schemas.microsoft.com/office/drawing/2014/main" id="{736C5CBA-5B3C-4D40-93E6-EDB5C37D789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6" name="Text Box 15">
          <a:extLst>
            <a:ext uri="{FF2B5EF4-FFF2-40B4-BE49-F238E27FC236}">
              <a16:creationId xmlns:a16="http://schemas.microsoft.com/office/drawing/2014/main" id="{9152142E-30A6-41FD-B9B1-3C20B0461E5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7" name="Text Box 15">
          <a:extLst>
            <a:ext uri="{FF2B5EF4-FFF2-40B4-BE49-F238E27FC236}">
              <a16:creationId xmlns:a16="http://schemas.microsoft.com/office/drawing/2014/main" id="{24174F40-1042-4DE3-8D6D-F2DFED5D82F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8" name="Text Box 15">
          <a:extLst>
            <a:ext uri="{FF2B5EF4-FFF2-40B4-BE49-F238E27FC236}">
              <a16:creationId xmlns:a16="http://schemas.microsoft.com/office/drawing/2014/main" id="{89951A18-1D12-4A82-88C2-8A66F6CFAE3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79" name="Text Box 15">
          <a:extLst>
            <a:ext uri="{FF2B5EF4-FFF2-40B4-BE49-F238E27FC236}">
              <a16:creationId xmlns:a16="http://schemas.microsoft.com/office/drawing/2014/main" id="{01B83DC8-4017-47EB-9D1A-66FCC002603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0" name="Text Box 15">
          <a:extLst>
            <a:ext uri="{FF2B5EF4-FFF2-40B4-BE49-F238E27FC236}">
              <a16:creationId xmlns:a16="http://schemas.microsoft.com/office/drawing/2014/main" id="{EA0969C6-FBB1-4BD9-9F45-DA8A3ACDE08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1" name="Text Box 15">
          <a:extLst>
            <a:ext uri="{FF2B5EF4-FFF2-40B4-BE49-F238E27FC236}">
              <a16:creationId xmlns:a16="http://schemas.microsoft.com/office/drawing/2014/main" id="{62AAC73B-1755-4E5A-8F90-23C85BE7EA3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2" name="Text Box 15">
          <a:extLst>
            <a:ext uri="{FF2B5EF4-FFF2-40B4-BE49-F238E27FC236}">
              <a16:creationId xmlns:a16="http://schemas.microsoft.com/office/drawing/2014/main" id="{B7B66126-53E4-49C1-9F5F-0FE4E169A01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3" name="Text Box 15">
          <a:extLst>
            <a:ext uri="{FF2B5EF4-FFF2-40B4-BE49-F238E27FC236}">
              <a16:creationId xmlns:a16="http://schemas.microsoft.com/office/drawing/2014/main" id="{F7FAC141-7B68-4132-93E5-F41D336373F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4" name="Text Box 15">
          <a:extLst>
            <a:ext uri="{FF2B5EF4-FFF2-40B4-BE49-F238E27FC236}">
              <a16:creationId xmlns:a16="http://schemas.microsoft.com/office/drawing/2014/main" id="{C3A684FA-239B-411A-84E1-4646EA9E44E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5" name="Text Box 15">
          <a:extLst>
            <a:ext uri="{FF2B5EF4-FFF2-40B4-BE49-F238E27FC236}">
              <a16:creationId xmlns:a16="http://schemas.microsoft.com/office/drawing/2014/main" id="{AA43822A-7474-4432-82D1-870985F99AE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6" name="Text Box 15">
          <a:extLst>
            <a:ext uri="{FF2B5EF4-FFF2-40B4-BE49-F238E27FC236}">
              <a16:creationId xmlns:a16="http://schemas.microsoft.com/office/drawing/2014/main" id="{6D2F417D-1CF6-4F1E-B3ED-BE824A96543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7" name="Text Box 15">
          <a:extLst>
            <a:ext uri="{FF2B5EF4-FFF2-40B4-BE49-F238E27FC236}">
              <a16:creationId xmlns:a16="http://schemas.microsoft.com/office/drawing/2014/main" id="{F1E43E48-607F-4B7F-A232-324B9E73EB5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8" name="Text Box 15">
          <a:extLst>
            <a:ext uri="{FF2B5EF4-FFF2-40B4-BE49-F238E27FC236}">
              <a16:creationId xmlns:a16="http://schemas.microsoft.com/office/drawing/2014/main" id="{BB8070FB-F6AF-4F57-930B-2474BBD6A48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89" name="Text Box 15">
          <a:extLst>
            <a:ext uri="{FF2B5EF4-FFF2-40B4-BE49-F238E27FC236}">
              <a16:creationId xmlns:a16="http://schemas.microsoft.com/office/drawing/2014/main" id="{CB75330F-C9B2-421F-967F-09FDC9CEA52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0" name="Text Box 15">
          <a:extLst>
            <a:ext uri="{FF2B5EF4-FFF2-40B4-BE49-F238E27FC236}">
              <a16:creationId xmlns:a16="http://schemas.microsoft.com/office/drawing/2014/main" id="{9287536F-61D3-49EA-BB74-15663DACA73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1" name="Text Box 15">
          <a:extLst>
            <a:ext uri="{FF2B5EF4-FFF2-40B4-BE49-F238E27FC236}">
              <a16:creationId xmlns:a16="http://schemas.microsoft.com/office/drawing/2014/main" id="{7C92573E-0739-4157-AC65-5BB385348C7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2" name="Text Box 15">
          <a:extLst>
            <a:ext uri="{FF2B5EF4-FFF2-40B4-BE49-F238E27FC236}">
              <a16:creationId xmlns:a16="http://schemas.microsoft.com/office/drawing/2014/main" id="{174DCE96-6D27-40FC-BD81-6A9D3CD2AB0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3" name="Text Box 15">
          <a:extLst>
            <a:ext uri="{FF2B5EF4-FFF2-40B4-BE49-F238E27FC236}">
              <a16:creationId xmlns:a16="http://schemas.microsoft.com/office/drawing/2014/main" id="{D9F4F62E-8D9E-4553-93FE-A715FB14BF7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4" name="Text Box 15">
          <a:extLst>
            <a:ext uri="{FF2B5EF4-FFF2-40B4-BE49-F238E27FC236}">
              <a16:creationId xmlns:a16="http://schemas.microsoft.com/office/drawing/2014/main" id="{D57338B3-9A60-49B5-8D09-10DA691FD5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5" name="Text Box 15">
          <a:extLst>
            <a:ext uri="{FF2B5EF4-FFF2-40B4-BE49-F238E27FC236}">
              <a16:creationId xmlns:a16="http://schemas.microsoft.com/office/drawing/2014/main" id="{4ACED949-CFD2-4108-B930-F243F230169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506</xdr:row>
      <xdr:rowOff>0</xdr:rowOff>
    </xdr:from>
    <xdr:ext cx="3175" cy="190629"/>
    <xdr:sp macro="" textlink="">
      <xdr:nvSpPr>
        <xdr:cNvPr id="1296" name="Text Box 15">
          <a:extLst>
            <a:ext uri="{FF2B5EF4-FFF2-40B4-BE49-F238E27FC236}">
              <a16:creationId xmlns:a16="http://schemas.microsoft.com/office/drawing/2014/main" id="{9ACEC9F6-2CC7-43A6-8E22-77FE52B4AF0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297" name="Text Box 15">
          <a:extLst>
            <a:ext uri="{FF2B5EF4-FFF2-40B4-BE49-F238E27FC236}">
              <a16:creationId xmlns:a16="http://schemas.microsoft.com/office/drawing/2014/main" id="{1EB08114-4E6C-4AA8-B9C2-0A421FBE382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298" name="Text Box 15">
          <a:extLst>
            <a:ext uri="{FF2B5EF4-FFF2-40B4-BE49-F238E27FC236}">
              <a16:creationId xmlns:a16="http://schemas.microsoft.com/office/drawing/2014/main" id="{6DB43D2C-3D4B-4F06-A314-C43452A6603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299" name="Text Box 15">
          <a:extLst>
            <a:ext uri="{FF2B5EF4-FFF2-40B4-BE49-F238E27FC236}">
              <a16:creationId xmlns:a16="http://schemas.microsoft.com/office/drawing/2014/main" id="{D779A929-51B8-404E-8BA9-8E9929BA3BB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0" name="Text Box 15">
          <a:extLst>
            <a:ext uri="{FF2B5EF4-FFF2-40B4-BE49-F238E27FC236}">
              <a16:creationId xmlns:a16="http://schemas.microsoft.com/office/drawing/2014/main" id="{C25AEA82-643E-42AA-922E-84BDA611650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1" name="Text Box 15">
          <a:extLst>
            <a:ext uri="{FF2B5EF4-FFF2-40B4-BE49-F238E27FC236}">
              <a16:creationId xmlns:a16="http://schemas.microsoft.com/office/drawing/2014/main" id="{C163160D-74C2-44E0-B0AB-D41AE9AAF14D}"/>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2" name="Text Box 15">
          <a:extLst>
            <a:ext uri="{FF2B5EF4-FFF2-40B4-BE49-F238E27FC236}">
              <a16:creationId xmlns:a16="http://schemas.microsoft.com/office/drawing/2014/main" id="{5D9C7AA2-C7C2-4495-BCA6-1348373ECAC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3" name="Text Box 15">
          <a:extLst>
            <a:ext uri="{FF2B5EF4-FFF2-40B4-BE49-F238E27FC236}">
              <a16:creationId xmlns:a16="http://schemas.microsoft.com/office/drawing/2014/main" id="{837F8D9B-2C39-4B12-B86A-48F7A7AF0C6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4" name="Text Box 15">
          <a:extLst>
            <a:ext uri="{FF2B5EF4-FFF2-40B4-BE49-F238E27FC236}">
              <a16:creationId xmlns:a16="http://schemas.microsoft.com/office/drawing/2014/main" id="{C7DB2464-EEF0-43BA-8C6D-3791DA32367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5" name="Text Box 15">
          <a:extLst>
            <a:ext uri="{FF2B5EF4-FFF2-40B4-BE49-F238E27FC236}">
              <a16:creationId xmlns:a16="http://schemas.microsoft.com/office/drawing/2014/main" id="{C2478CA4-8083-4BA1-8689-573B9F3D44B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6" name="Text Box 15">
          <a:extLst>
            <a:ext uri="{FF2B5EF4-FFF2-40B4-BE49-F238E27FC236}">
              <a16:creationId xmlns:a16="http://schemas.microsoft.com/office/drawing/2014/main" id="{E9EAECCA-327A-4A17-800E-43BAFB741D0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7" name="Text Box 15">
          <a:extLst>
            <a:ext uri="{FF2B5EF4-FFF2-40B4-BE49-F238E27FC236}">
              <a16:creationId xmlns:a16="http://schemas.microsoft.com/office/drawing/2014/main" id="{9FEA98F4-3A93-4986-BCAC-CED080F3437D}"/>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8" name="Text Box 15">
          <a:extLst>
            <a:ext uri="{FF2B5EF4-FFF2-40B4-BE49-F238E27FC236}">
              <a16:creationId xmlns:a16="http://schemas.microsoft.com/office/drawing/2014/main" id="{36B7EC8C-D8B4-40EC-89E2-6B1290D2E48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09" name="Text Box 15">
          <a:extLst>
            <a:ext uri="{FF2B5EF4-FFF2-40B4-BE49-F238E27FC236}">
              <a16:creationId xmlns:a16="http://schemas.microsoft.com/office/drawing/2014/main" id="{E735E100-7DAB-4FF9-BCE0-4C24D50B3B2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0" name="Text Box 15">
          <a:extLst>
            <a:ext uri="{FF2B5EF4-FFF2-40B4-BE49-F238E27FC236}">
              <a16:creationId xmlns:a16="http://schemas.microsoft.com/office/drawing/2014/main" id="{A151BE94-FD24-4424-831D-AFC5DB4322E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1" name="Text Box 15">
          <a:extLst>
            <a:ext uri="{FF2B5EF4-FFF2-40B4-BE49-F238E27FC236}">
              <a16:creationId xmlns:a16="http://schemas.microsoft.com/office/drawing/2014/main" id="{BC60E11E-65E1-473D-8A15-0165DB5DE4D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2" name="Text Box 15">
          <a:extLst>
            <a:ext uri="{FF2B5EF4-FFF2-40B4-BE49-F238E27FC236}">
              <a16:creationId xmlns:a16="http://schemas.microsoft.com/office/drawing/2014/main" id="{0C10E47E-D203-4CBE-9129-D2C60945907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3" name="Text Box 15">
          <a:extLst>
            <a:ext uri="{FF2B5EF4-FFF2-40B4-BE49-F238E27FC236}">
              <a16:creationId xmlns:a16="http://schemas.microsoft.com/office/drawing/2014/main" id="{8B37D8F8-2EFD-40F5-BBA1-DDA3CAC0E05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4" name="Text Box 15">
          <a:extLst>
            <a:ext uri="{FF2B5EF4-FFF2-40B4-BE49-F238E27FC236}">
              <a16:creationId xmlns:a16="http://schemas.microsoft.com/office/drawing/2014/main" id="{4CAA67FD-6BC3-4610-92D5-AE76F849FCA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5" name="Text Box 15">
          <a:extLst>
            <a:ext uri="{FF2B5EF4-FFF2-40B4-BE49-F238E27FC236}">
              <a16:creationId xmlns:a16="http://schemas.microsoft.com/office/drawing/2014/main" id="{3E042259-EFD5-4F4F-BC67-16DC66B7E80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6" name="Text Box 15">
          <a:extLst>
            <a:ext uri="{FF2B5EF4-FFF2-40B4-BE49-F238E27FC236}">
              <a16:creationId xmlns:a16="http://schemas.microsoft.com/office/drawing/2014/main" id="{F5F5E7C5-15A0-4B7F-ACE7-DFBE65BF23DB}"/>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7" name="Text Box 15">
          <a:extLst>
            <a:ext uri="{FF2B5EF4-FFF2-40B4-BE49-F238E27FC236}">
              <a16:creationId xmlns:a16="http://schemas.microsoft.com/office/drawing/2014/main" id="{040732C5-0321-4F86-8376-BBFD66A5E7D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8" name="Text Box 15">
          <a:extLst>
            <a:ext uri="{FF2B5EF4-FFF2-40B4-BE49-F238E27FC236}">
              <a16:creationId xmlns:a16="http://schemas.microsoft.com/office/drawing/2014/main" id="{D7315330-709B-495F-B19B-37D834ED31B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19" name="Text Box 15">
          <a:extLst>
            <a:ext uri="{FF2B5EF4-FFF2-40B4-BE49-F238E27FC236}">
              <a16:creationId xmlns:a16="http://schemas.microsoft.com/office/drawing/2014/main" id="{0C87FCB7-F301-4F06-A9CD-87DA1717334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0" name="Text Box 15">
          <a:extLst>
            <a:ext uri="{FF2B5EF4-FFF2-40B4-BE49-F238E27FC236}">
              <a16:creationId xmlns:a16="http://schemas.microsoft.com/office/drawing/2014/main" id="{2FDB18A5-3CE5-4321-A4AA-E90AF3C7FB0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1" name="Text Box 15">
          <a:extLst>
            <a:ext uri="{FF2B5EF4-FFF2-40B4-BE49-F238E27FC236}">
              <a16:creationId xmlns:a16="http://schemas.microsoft.com/office/drawing/2014/main" id="{54758AEF-B9B0-4D8D-B74E-724087C298E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2" name="Text Box 15">
          <a:extLst>
            <a:ext uri="{FF2B5EF4-FFF2-40B4-BE49-F238E27FC236}">
              <a16:creationId xmlns:a16="http://schemas.microsoft.com/office/drawing/2014/main" id="{7E387843-972C-47E5-9CDF-2CF564EE844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3" name="Text Box 15">
          <a:extLst>
            <a:ext uri="{FF2B5EF4-FFF2-40B4-BE49-F238E27FC236}">
              <a16:creationId xmlns:a16="http://schemas.microsoft.com/office/drawing/2014/main" id="{BB589F68-062E-433A-8A3C-90BDEA8244B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4" name="Text Box 15">
          <a:extLst>
            <a:ext uri="{FF2B5EF4-FFF2-40B4-BE49-F238E27FC236}">
              <a16:creationId xmlns:a16="http://schemas.microsoft.com/office/drawing/2014/main" id="{189883A9-C0BF-4883-BC8C-2AE6D972F04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5" name="Text Box 15">
          <a:extLst>
            <a:ext uri="{FF2B5EF4-FFF2-40B4-BE49-F238E27FC236}">
              <a16:creationId xmlns:a16="http://schemas.microsoft.com/office/drawing/2014/main" id="{3BE82429-6EDD-4547-AEB4-1E61157F4A6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6" name="Text Box 15">
          <a:extLst>
            <a:ext uri="{FF2B5EF4-FFF2-40B4-BE49-F238E27FC236}">
              <a16:creationId xmlns:a16="http://schemas.microsoft.com/office/drawing/2014/main" id="{E4E7CF9C-8408-4B35-BFEB-140F13153D4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7" name="Text Box 15">
          <a:extLst>
            <a:ext uri="{FF2B5EF4-FFF2-40B4-BE49-F238E27FC236}">
              <a16:creationId xmlns:a16="http://schemas.microsoft.com/office/drawing/2014/main" id="{CBDA65F7-6AFD-4606-943E-73BBF6AAE00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8" name="Text Box 15">
          <a:extLst>
            <a:ext uri="{FF2B5EF4-FFF2-40B4-BE49-F238E27FC236}">
              <a16:creationId xmlns:a16="http://schemas.microsoft.com/office/drawing/2014/main" id="{5F24D627-5E78-4B34-9202-BB70A071745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29" name="Text Box 15">
          <a:extLst>
            <a:ext uri="{FF2B5EF4-FFF2-40B4-BE49-F238E27FC236}">
              <a16:creationId xmlns:a16="http://schemas.microsoft.com/office/drawing/2014/main" id="{A5A80AA6-0CE0-4830-9DC9-870A5E79139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0" name="Text Box 15">
          <a:extLst>
            <a:ext uri="{FF2B5EF4-FFF2-40B4-BE49-F238E27FC236}">
              <a16:creationId xmlns:a16="http://schemas.microsoft.com/office/drawing/2014/main" id="{3A6688B3-B88A-469A-9F27-F500C99EEF7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1" name="Text Box 15">
          <a:extLst>
            <a:ext uri="{FF2B5EF4-FFF2-40B4-BE49-F238E27FC236}">
              <a16:creationId xmlns:a16="http://schemas.microsoft.com/office/drawing/2014/main" id="{7F867C71-A639-4CFA-9239-B785FE09395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2" name="Text Box 15">
          <a:extLst>
            <a:ext uri="{FF2B5EF4-FFF2-40B4-BE49-F238E27FC236}">
              <a16:creationId xmlns:a16="http://schemas.microsoft.com/office/drawing/2014/main" id="{A7DB1E02-8EDC-4179-B375-FBCDAE6DD0B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3" name="Text Box 15">
          <a:extLst>
            <a:ext uri="{FF2B5EF4-FFF2-40B4-BE49-F238E27FC236}">
              <a16:creationId xmlns:a16="http://schemas.microsoft.com/office/drawing/2014/main" id="{0CA2263B-A9CB-49EF-834B-F709D226962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4" name="Text Box 15">
          <a:extLst>
            <a:ext uri="{FF2B5EF4-FFF2-40B4-BE49-F238E27FC236}">
              <a16:creationId xmlns:a16="http://schemas.microsoft.com/office/drawing/2014/main" id="{1E9B4B88-70BA-46F3-8A88-896E3026444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5" name="Text Box 15">
          <a:extLst>
            <a:ext uri="{FF2B5EF4-FFF2-40B4-BE49-F238E27FC236}">
              <a16:creationId xmlns:a16="http://schemas.microsoft.com/office/drawing/2014/main" id="{2B3C6B48-F62C-4835-B783-E1BD956D075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6" name="Text Box 15">
          <a:extLst>
            <a:ext uri="{FF2B5EF4-FFF2-40B4-BE49-F238E27FC236}">
              <a16:creationId xmlns:a16="http://schemas.microsoft.com/office/drawing/2014/main" id="{E5A6A4DA-930C-4E57-9D8B-47C64C66FD6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7" name="Text Box 15">
          <a:extLst>
            <a:ext uri="{FF2B5EF4-FFF2-40B4-BE49-F238E27FC236}">
              <a16:creationId xmlns:a16="http://schemas.microsoft.com/office/drawing/2014/main" id="{2A63E6D8-B90E-42CB-8CFB-268E6A94AF9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8" name="Text Box 15">
          <a:extLst>
            <a:ext uri="{FF2B5EF4-FFF2-40B4-BE49-F238E27FC236}">
              <a16:creationId xmlns:a16="http://schemas.microsoft.com/office/drawing/2014/main" id="{CD53433B-2733-4CD8-AA18-7B31C0E9B9CF}"/>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39" name="Text Box 15">
          <a:extLst>
            <a:ext uri="{FF2B5EF4-FFF2-40B4-BE49-F238E27FC236}">
              <a16:creationId xmlns:a16="http://schemas.microsoft.com/office/drawing/2014/main" id="{AEACAC0F-653A-49F2-9155-2E1611271B8D}"/>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0" name="Text Box 15">
          <a:extLst>
            <a:ext uri="{FF2B5EF4-FFF2-40B4-BE49-F238E27FC236}">
              <a16:creationId xmlns:a16="http://schemas.microsoft.com/office/drawing/2014/main" id="{116ABAFB-9A02-45D3-B7AB-21113199981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1" name="Text Box 15">
          <a:extLst>
            <a:ext uri="{FF2B5EF4-FFF2-40B4-BE49-F238E27FC236}">
              <a16:creationId xmlns:a16="http://schemas.microsoft.com/office/drawing/2014/main" id="{CD8E64F0-6A8B-4570-B290-6723C332250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2" name="Text Box 15">
          <a:extLst>
            <a:ext uri="{FF2B5EF4-FFF2-40B4-BE49-F238E27FC236}">
              <a16:creationId xmlns:a16="http://schemas.microsoft.com/office/drawing/2014/main" id="{057A1722-4074-45B4-838D-D0B26A60A65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3" name="Text Box 15">
          <a:extLst>
            <a:ext uri="{FF2B5EF4-FFF2-40B4-BE49-F238E27FC236}">
              <a16:creationId xmlns:a16="http://schemas.microsoft.com/office/drawing/2014/main" id="{56C8CD6A-F09E-45FE-A676-D4620591627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4" name="Text Box 15">
          <a:extLst>
            <a:ext uri="{FF2B5EF4-FFF2-40B4-BE49-F238E27FC236}">
              <a16:creationId xmlns:a16="http://schemas.microsoft.com/office/drawing/2014/main" id="{9D43BA12-9B25-486E-BF89-D72B158F50B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5" name="Text Box 15">
          <a:extLst>
            <a:ext uri="{FF2B5EF4-FFF2-40B4-BE49-F238E27FC236}">
              <a16:creationId xmlns:a16="http://schemas.microsoft.com/office/drawing/2014/main" id="{91FAE675-5E9B-42B2-A8F8-5AD0510A5D7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6" name="Text Box 15">
          <a:extLst>
            <a:ext uri="{FF2B5EF4-FFF2-40B4-BE49-F238E27FC236}">
              <a16:creationId xmlns:a16="http://schemas.microsoft.com/office/drawing/2014/main" id="{64021C30-6840-4337-8227-95477BB86DB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7" name="Text Box 15">
          <a:extLst>
            <a:ext uri="{FF2B5EF4-FFF2-40B4-BE49-F238E27FC236}">
              <a16:creationId xmlns:a16="http://schemas.microsoft.com/office/drawing/2014/main" id="{AFEBD329-6826-45BA-81C9-202D5CA12E8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8" name="Text Box 15">
          <a:extLst>
            <a:ext uri="{FF2B5EF4-FFF2-40B4-BE49-F238E27FC236}">
              <a16:creationId xmlns:a16="http://schemas.microsoft.com/office/drawing/2014/main" id="{EA98DFAF-4B22-42BD-A961-6FA5CF70C2C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49" name="Text Box 15">
          <a:extLst>
            <a:ext uri="{FF2B5EF4-FFF2-40B4-BE49-F238E27FC236}">
              <a16:creationId xmlns:a16="http://schemas.microsoft.com/office/drawing/2014/main" id="{ABCDFE2A-4630-4BD9-B191-F5A78475B99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0" name="Text Box 15">
          <a:extLst>
            <a:ext uri="{FF2B5EF4-FFF2-40B4-BE49-F238E27FC236}">
              <a16:creationId xmlns:a16="http://schemas.microsoft.com/office/drawing/2014/main" id="{A6D12F70-1CE6-4FA7-BA24-12685ADA006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1" name="Text Box 15">
          <a:extLst>
            <a:ext uri="{FF2B5EF4-FFF2-40B4-BE49-F238E27FC236}">
              <a16:creationId xmlns:a16="http://schemas.microsoft.com/office/drawing/2014/main" id="{D9A88FCC-EEEB-432D-9DFD-AB24A473F53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2" name="Text Box 15">
          <a:extLst>
            <a:ext uri="{FF2B5EF4-FFF2-40B4-BE49-F238E27FC236}">
              <a16:creationId xmlns:a16="http://schemas.microsoft.com/office/drawing/2014/main" id="{CDF31F6B-EB98-4652-B41B-36DA42ECB53B}"/>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3" name="Text Box 15">
          <a:extLst>
            <a:ext uri="{FF2B5EF4-FFF2-40B4-BE49-F238E27FC236}">
              <a16:creationId xmlns:a16="http://schemas.microsoft.com/office/drawing/2014/main" id="{1167F0EF-A9E2-4166-B6A0-E5C2D84FDC6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4" name="Text Box 15">
          <a:extLst>
            <a:ext uri="{FF2B5EF4-FFF2-40B4-BE49-F238E27FC236}">
              <a16:creationId xmlns:a16="http://schemas.microsoft.com/office/drawing/2014/main" id="{6D7429DA-16C5-4A52-81D8-0888F977FE6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5" name="Text Box 15">
          <a:extLst>
            <a:ext uri="{FF2B5EF4-FFF2-40B4-BE49-F238E27FC236}">
              <a16:creationId xmlns:a16="http://schemas.microsoft.com/office/drawing/2014/main" id="{48689398-1369-4595-9045-7DA18AC2097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6" name="Text Box 15">
          <a:extLst>
            <a:ext uri="{FF2B5EF4-FFF2-40B4-BE49-F238E27FC236}">
              <a16:creationId xmlns:a16="http://schemas.microsoft.com/office/drawing/2014/main" id="{CF057BF6-FDC6-46B6-B6D6-2B4ED389D8E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7" name="Text Box 15">
          <a:extLst>
            <a:ext uri="{FF2B5EF4-FFF2-40B4-BE49-F238E27FC236}">
              <a16:creationId xmlns:a16="http://schemas.microsoft.com/office/drawing/2014/main" id="{0064607E-99BC-4247-950F-9E6E0BAABC2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8" name="Text Box 15">
          <a:extLst>
            <a:ext uri="{FF2B5EF4-FFF2-40B4-BE49-F238E27FC236}">
              <a16:creationId xmlns:a16="http://schemas.microsoft.com/office/drawing/2014/main" id="{671DFD1F-E614-47B4-B2C5-6676916DB33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59" name="Text Box 15">
          <a:extLst>
            <a:ext uri="{FF2B5EF4-FFF2-40B4-BE49-F238E27FC236}">
              <a16:creationId xmlns:a16="http://schemas.microsoft.com/office/drawing/2014/main" id="{0B9EEC0B-39DA-4B61-9890-FF98B2CD39C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0" name="Text Box 15">
          <a:extLst>
            <a:ext uri="{FF2B5EF4-FFF2-40B4-BE49-F238E27FC236}">
              <a16:creationId xmlns:a16="http://schemas.microsoft.com/office/drawing/2014/main" id="{ACF9783A-152D-4B2B-9C67-3479FCCE62E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1" name="Text Box 15">
          <a:extLst>
            <a:ext uri="{FF2B5EF4-FFF2-40B4-BE49-F238E27FC236}">
              <a16:creationId xmlns:a16="http://schemas.microsoft.com/office/drawing/2014/main" id="{4239BAE2-2E54-4884-8D86-CB2CE0DB13A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2" name="Text Box 15">
          <a:extLst>
            <a:ext uri="{FF2B5EF4-FFF2-40B4-BE49-F238E27FC236}">
              <a16:creationId xmlns:a16="http://schemas.microsoft.com/office/drawing/2014/main" id="{5AFBD3FB-0B87-420B-BA03-3194C1FA438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3" name="Text Box 15">
          <a:extLst>
            <a:ext uri="{FF2B5EF4-FFF2-40B4-BE49-F238E27FC236}">
              <a16:creationId xmlns:a16="http://schemas.microsoft.com/office/drawing/2014/main" id="{39174276-F8FF-494E-AEEB-E04BF75AE22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4" name="Text Box 15">
          <a:extLst>
            <a:ext uri="{FF2B5EF4-FFF2-40B4-BE49-F238E27FC236}">
              <a16:creationId xmlns:a16="http://schemas.microsoft.com/office/drawing/2014/main" id="{93D618AF-04ED-4863-8DCF-712A5F33642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5" name="Text Box 15">
          <a:extLst>
            <a:ext uri="{FF2B5EF4-FFF2-40B4-BE49-F238E27FC236}">
              <a16:creationId xmlns:a16="http://schemas.microsoft.com/office/drawing/2014/main" id="{03E3D25C-648F-4F0D-8A08-E67924DD754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6" name="Text Box 15">
          <a:extLst>
            <a:ext uri="{FF2B5EF4-FFF2-40B4-BE49-F238E27FC236}">
              <a16:creationId xmlns:a16="http://schemas.microsoft.com/office/drawing/2014/main" id="{EBA7A6AE-6E7E-4D25-9BEC-ADB9F18DB2D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7" name="Text Box 15">
          <a:extLst>
            <a:ext uri="{FF2B5EF4-FFF2-40B4-BE49-F238E27FC236}">
              <a16:creationId xmlns:a16="http://schemas.microsoft.com/office/drawing/2014/main" id="{37B0D8D5-7767-467C-B93C-A0232661B07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8" name="Text Box 15">
          <a:extLst>
            <a:ext uri="{FF2B5EF4-FFF2-40B4-BE49-F238E27FC236}">
              <a16:creationId xmlns:a16="http://schemas.microsoft.com/office/drawing/2014/main" id="{E9C9CA57-B648-4BA8-AF67-635FB9B46F1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69" name="Text Box 15">
          <a:extLst>
            <a:ext uri="{FF2B5EF4-FFF2-40B4-BE49-F238E27FC236}">
              <a16:creationId xmlns:a16="http://schemas.microsoft.com/office/drawing/2014/main" id="{842D15FD-D949-4D2B-A8FA-1C56C7A56E6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0" name="Text Box 15">
          <a:extLst>
            <a:ext uri="{FF2B5EF4-FFF2-40B4-BE49-F238E27FC236}">
              <a16:creationId xmlns:a16="http://schemas.microsoft.com/office/drawing/2014/main" id="{AD012A98-61BB-48BD-8BDF-780E5276A90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1" name="Text Box 15">
          <a:extLst>
            <a:ext uri="{FF2B5EF4-FFF2-40B4-BE49-F238E27FC236}">
              <a16:creationId xmlns:a16="http://schemas.microsoft.com/office/drawing/2014/main" id="{F6E3436B-7674-4E7F-B8AA-B755B1DB9F2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2" name="Text Box 15">
          <a:extLst>
            <a:ext uri="{FF2B5EF4-FFF2-40B4-BE49-F238E27FC236}">
              <a16:creationId xmlns:a16="http://schemas.microsoft.com/office/drawing/2014/main" id="{9B233B72-20A1-4B09-B59B-7FE7E8536DB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3" name="Text Box 15">
          <a:extLst>
            <a:ext uri="{FF2B5EF4-FFF2-40B4-BE49-F238E27FC236}">
              <a16:creationId xmlns:a16="http://schemas.microsoft.com/office/drawing/2014/main" id="{D822FEDF-19B1-4C7A-A6CD-5FA156FC082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4" name="Text Box 15">
          <a:extLst>
            <a:ext uri="{FF2B5EF4-FFF2-40B4-BE49-F238E27FC236}">
              <a16:creationId xmlns:a16="http://schemas.microsoft.com/office/drawing/2014/main" id="{9B554851-7C4E-4612-AE8F-FD207F50BEC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5" name="Text Box 15">
          <a:extLst>
            <a:ext uri="{FF2B5EF4-FFF2-40B4-BE49-F238E27FC236}">
              <a16:creationId xmlns:a16="http://schemas.microsoft.com/office/drawing/2014/main" id="{AC7D4C98-FC46-481A-BEFD-0632E07A990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6" name="Text Box 15">
          <a:extLst>
            <a:ext uri="{FF2B5EF4-FFF2-40B4-BE49-F238E27FC236}">
              <a16:creationId xmlns:a16="http://schemas.microsoft.com/office/drawing/2014/main" id="{CC2882A1-C3E5-407F-9041-C3C78B1929D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7" name="Text Box 15">
          <a:extLst>
            <a:ext uri="{FF2B5EF4-FFF2-40B4-BE49-F238E27FC236}">
              <a16:creationId xmlns:a16="http://schemas.microsoft.com/office/drawing/2014/main" id="{E08FE60D-6260-4BEE-94A8-E4F41EF96F6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8" name="Text Box 15">
          <a:extLst>
            <a:ext uri="{FF2B5EF4-FFF2-40B4-BE49-F238E27FC236}">
              <a16:creationId xmlns:a16="http://schemas.microsoft.com/office/drawing/2014/main" id="{FDF58F9B-6D3A-46C4-ABFA-92505BE891A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79" name="Text Box 15">
          <a:extLst>
            <a:ext uri="{FF2B5EF4-FFF2-40B4-BE49-F238E27FC236}">
              <a16:creationId xmlns:a16="http://schemas.microsoft.com/office/drawing/2014/main" id="{A34BC169-D7F1-4FFF-A6DA-883B6CC2F5B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0" name="Text Box 15">
          <a:extLst>
            <a:ext uri="{FF2B5EF4-FFF2-40B4-BE49-F238E27FC236}">
              <a16:creationId xmlns:a16="http://schemas.microsoft.com/office/drawing/2014/main" id="{87BFE5F7-9947-48DE-B776-01427C81C1D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1" name="Text Box 15">
          <a:extLst>
            <a:ext uri="{FF2B5EF4-FFF2-40B4-BE49-F238E27FC236}">
              <a16:creationId xmlns:a16="http://schemas.microsoft.com/office/drawing/2014/main" id="{2BB8734D-29D5-4F3B-AB04-BAB7205B0AD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2" name="Text Box 15">
          <a:extLst>
            <a:ext uri="{FF2B5EF4-FFF2-40B4-BE49-F238E27FC236}">
              <a16:creationId xmlns:a16="http://schemas.microsoft.com/office/drawing/2014/main" id="{FB56E6A5-FE75-467A-AF6C-12DE580EE76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3" name="Text Box 15">
          <a:extLst>
            <a:ext uri="{FF2B5EF4-FFF2-40B4-BE49-F238E27FC236}">
              <a16:creationId xmlns:a16="http://schemas.microsoft.com/office/drawing/2014/main" id="{C8E59E63-17FD-4578-A811-8176EDAA3DAA}"/>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4" name="Text Box 15">
          <a:extLst>
            <a:ext uri="{FF2B5EF4-FFF2-40B4-BE49-F238E27FC236}">
              <a16:creationId xmlns:a16="http://schemas.microsoft.com/office/drawing/2014/main" id="{9C099A04-EB9C-47F9-A6A1-5772F634AF9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5" name="Text Box 15">
          <a:extLst>
            <a:ext uri="{FF2B5EF4-FFF2-40B4-BE49-F238E27FC236}">
              <a16:creationId xmlns:a16="http://schemas.microsoft.com/office/drawing/2014/main" id="{D6F496D6-F1E2-44A5-B5BC-FF6C5C3E969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6" name="Text Box 15">
          <a:extLst>
            <a:ext uri="{FF2B5EF4-FFF2-40B4-BE49-F238E27FC236}">
              <a16:creationId xmlns:a16="http://schemas.microsoft.com/office/drawing/2014/main" id="{8756F796-13FB-40B3-8EA9-E6548FFCA59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7" name="Text Box 15">
          <a:extLst>
            <a:ext uri="{FF2B5EF4-FFF2-40B4-BE49-F238E27FC236}">
              <a16:creationId xmlns:a16="http://schemas.microsoft.com/office/drawing/2014/main" id="{0583231E-39D9-4196-93C7-E453C2BCC52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8" name="Text Box 15">
          <a:extLst>
            <a:ext uri="{FF2B5EF4-FFF2-40B4-BE49-F238E27FC236}">
              <a16:creationId xmlns:a16="http://schemas.microsoft.com/office/drawing/2014/main" id="{DBFD819E-6AAF-4483-97DF-06D3531A428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89" name="Text Box 15">
          <a:extLst>
            <a:ext uri="{FF2B5EF4-FFF2-40B4-BE49-F238E27FC236}">
              <a16:creationId xmlns:a16="http://schemas.microsoft.com/office/drawing/2014/main" id="{AC11E438-DCF4-4E4E-ABF1-7C5BA585763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0" name="Text Box 15">
          <a:extLst>
            <a:ext uri="{FF2B5EF4-FFF2-40B4-BE49-F238E27FC236}">
              <a16:creationId xmlns:a16="http://schemas.microsoft.com/office/drawing/2014/main" id="{91730CBF-B2BC-4E6B-B0CC-5582144F4A2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1" name="Text Box 15">
          <a:extLst>
            <a:ext uri="{FF2B5EF4-FFF2-40B4-BE49-F238E27FC236}">
              <a16:creationId xmlns:a16="http://schemas.microsoft.com/office/drawing/2014/main" id="{F4DBB74F-4F36-45B1-9717-EB0BBB3139A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2" name="Text Box 15">
          <a:extLst>
            <a:ext uri="{FF2B5EF4-FFF2-40B4-BE49-F238E27FC236}">
              <a16:creationId xmlns:a16="http://schemas.microsoft.com/office/drawing/2014/main" id="{5928DD1B-2640-4BE6-96BA-890EC22EBB9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3" name="Text Box 15">
          <a:extLst>
            <a:ext uri="{FF2B5EF4-FFF2-40B4-BE49-F238E27FC236}">
              <a16:creationId xmlns:a16="http://schemas.microsoft.com/office/drawing/2014/main" id="{73B34E19-260C-452B-B485-3DA70204EEC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4" name="Text Box 15">
          <a:extLst>
            <a:ext uri="{FF2B5EF4-FFF2-40B4-BE49-F238E27FC236}">
              <a16:creationId xmlns:a16="http://schemas.microsoft.com/office/drawing/2014/main" id="{1D7DD673-967D-49E4-A567-7CAE95B52E2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5" name="Text Box 15">
          <a:extLst>
            <a:ext uri="{FF2B5EF4-FFF2-40B4-BE49-F238E27FC236}">
              <a16:creationId xmlns:a16="http://schemas.microsoft.com/office/drawing/2014/main" id="{A84BA9F5-55F5-40DB-93E5-A81FF18AD4F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6" name="Text Box 15">
          <a:extLst>
            <a:ext uri="{FF2B5EF4-FFF2-40B4-BE49-F238E27FC236}">
              <a16:creationId xmlns:a16="http://schemas.microsoft.com/office/drawing/2014/main" id="{1B24DD93-C0B3-4517-9444-0C4C3858621F}"/>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7" name="Text Box 15">
          <a:extLst>
            <a:ext uri="{FF2B5EF4-FFF2-40B4-BE49-F238E27FC236}">
              <a16:creationId xmlns:a16="http://schemas.microsoft.com/office/drawing/2014/main" id="{28F0A818-DFC8-47FB-9FCB-D5CC0DF43A0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8" name="Text Box 15">
          <a:extLst>
            <a:ext uri="{FF2B5EF4-FFF2-40B4-BE49-F238E27FC236}">
              <a16:creationId xmlns:a16="http://schemas.microsoft.com/office/drawing/2014/main" id="{2BA6AECA-61A1-419C-A85E-1610D46A2898}"/>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399" name="Text Box 15">
          <a:extLst>
            <a:ext uri="{FF2B5EF4-FFF2-40B4-BE49-F238E27FC236}">
              <a16:creationId xmlns:a16="http://schemas.microsoft.com/office/drawing/2014/main" id="{39989612-0610-4738-A8DD-18C8D6083ADC}"/>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0" name="Text Box 15">
          <a:extLst>
            <a:ext uri="{FF2B5EF4-FFF2-40B4-BE49-F238E27FC236}">
              <a16:creationId xmlns:a16="http://schemas.microsoft.com/office/drawing/2014/main" id="{887DFB94-67CD-47DB-840A-7471111FD91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1" name="Text Box 15">
          <a:extLst>
            <a:ext uri="{FF2B5EF4-FFF2-40B4-BE49-F238E27FC236}">
              <a16:creationId xmlns:a16="http://schemas.microsoft.com/office/drawing/2014/main" id="{49E63677-B267-4795-8B4E-0EDB7A16C575}"/>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2" name="Text Box 15">
          <a:extLst>
            <a:ext uri="{FF2B5EF4-FFF2-40B4-BE49-F238E27FC236}">
              <a16:creationId xmlns:a16="http://schemas.microsoft.com/office/drawing/2014/main" id="{CD5CBA50-582E-4656-BF00-5A6EE98AEB8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3" name="Text Box 15">
          <a:extLst>
            <a:ext uri="{FF2B5EF4-FFF2-40B4-BE49-F238E27FC236}">
              <a16:creationId xmlns:a16="http://schemas.microsoft.com/office/drawing/2014/main" id="{9B7B2874-ABBE-48BE-9A0F-E0D5E4897B6B}"/>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4" name="Text Box 15">
          <a:extLst>
            <a:ext uri="{FF2B5EF4-FFF2-40B4-BE49-F238E27FC236}">
              <a16:creationId xmlns:a16="http://schemas.microsoft.com/office/drawing/2014/main" id="{C34A113C-FDDF-43D6-B74C-DF6C2B9172A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5" name="Text Box 15">
          <a:extLst>
            <a:ext uri="{FF2B5EF4-FFF2-40B4-BE49-F238E27FC236}">
              <a16:creationId xmlns:a16="http://schemas.microsoft.com/office/drawing/2014/main" id="{3EF0179F-8789-40CA-BE0C-B7EC8AA8148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6" name="Text Box 15">
          <a:extLst>
            <a:ext uri="{FF2B5EF4-FFF2-40B4-BE49-F238E27FC236}">
              <a16:creationId xmlns:a16="http://schemas.microsoft.com/office/drawing/2014/main" id="{4634FCE2-5241-417F-94F0-79F30C20DD8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7" name="Text Box 15">
          <a:extLst>
            <a:ext uri="{FF2B5EF4-FFF2-40B4-BE49-F238E27FC236}">
              <a16:creationId xmlns:a16="http://schemas.microsoft.com/office/drawing/2014/main" id="{41F559E4-B1A6-4FFA-8F84-B362EC3CD88B}"/>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8" name="Text Box 15">
          <a:extLst>
            <a:ext uri="{FF2B5EF4-FFF2-40B4-BE49-F238E27FC236}">
              <a16:creationId xmlns:a16="http://schemas.microsoft.com/office/drawing/2014/main" id="{04852062-1ED8-4C62-B049-0E4DC18A6AD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09" name="Text Box 15">
          <a:extLst>
            <a:ext uri="{FF2B5EF4-FFF2-40B4-BE49-F238E27FC236}">
              <a16:creationId xmlns:a16="http://schemas.microsoft.com/office/drawing/2014/main" id="{FFE1BAE6-7308-42FA-B2C2-8619563A260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0" name="Text Box 15">
          <a:extLst>
            <a:ext uri="{FF2B5EF4-FFF2-40B4-BE49-F238E27FC236}">
              <a16:creationId xmlns:a16="http://schemas.microsoft.com/office/drawing/2014/main" id="{44F532B0-F995-4DEF-A126-AB35637A098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1" name="Text Box 15">
          <a:extLst>
            <a:ext uri="{FF2B5EF4-FFF2-40B4-BE49-F238E27FC236}">
              <a16:creationId xmlns:a16="http://schemas.microsoft.com/office/drawing/2014/main" id="{2F42DDD7-8086-486F-A48A-E5384D5A36E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2" name="Text Box 15">
          <a:extLst>
            <a:ext uri="{FF2B5EF4-FFF2-40B4-BE49-F238E27FC236}">
              <a16:creationId xmlns:a16="http://schemas.microsoft.com/office/drawing/2014/main" id="{A124DEB0-030E-49F5-9BBE-2FA889B4C5B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3" name="Text Box 15">
          <a:extLst>
            <a:ext uri="{FF2B5EF4-FFF2-40B4-BE49-F238E27FC236}">
              <a16:creationId xmlns:a16="http://schemas.microsoft.com/office/drawing/2014/main" id="{ECF817EA-B5BF-4BF6-9AF1-54DCF8E88290}"/>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4" name="Text Box 15">
          <a:extLst>
            <a:ext uri="{FF2B5EF4-FFF2-40B4-BE49-F238E27FC236}">
              <a16:creationId xmlns:a16="http://schemas.microsoft.com/office/drawing/2014/main" id="{FF588D97-B641-48EE-B953-48D32D129813}"/>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5" name="Text Box 15">
          <a:extLst>
            <a:ext uri="{FF2B5EF4-FFF2-40B4-BE49-F238E27FC236}">
              <a16:creationId xmlns:a16="http://schemas.microsoft.com/office/drawing/2014/main" id="{378DBABB-EBFE-4A62-ACE6-E98A6E67AA7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6" name="Text Box 15">
          <a:extLst>
            <a:ext uri="{FF2B5EF4-FFF2-40B4-BE49-F238E27FC236}">
              <a16:creationId xmlns:a16="http://schemas.microsoft.com/office/drawing/2014/main" id="{270A6A88-4EE6-4720-A192-9B6DB9491A8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7" name="Text Box 15">
          <a:extLst>
            <a:ext uri="{FF2B5EF4-FFF2-40B4-BE49-F238E27FC236}">
              <a16:creationId xmlns:a16="http://schemas.microsoft.com/office/drawing/2014/main" id="{1DB505EB-AE92-42B1-9713-9548D4F2A3A7}"/>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8" name="Text Box 15">
          <a:extLst>
            <a:ext uri="{FF2B5EF4-FFF2-40B4-BE49-F238E27FC236}">
              <a16:creationId xmlns:a16="http://schemas.microsoft.com/office/drawing/2014/main" id="{EC9599FF-1815-4C52-B37F-8444969B3602}"/>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19" name="Text Box 15">
          <a:extLst>
            <a:ext uri="{FF2B5EF4-FFF2-40B4-BE49-F238E27FC236}">
              <a16:creationId xmlns:a16="http://schemas.microsoft.com/office/drawing/2014/main" id="{0F49FAF9-B2BF-4C70-8CCC-E40949F34439}"/>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20" name="Text Box 15">
          <a:extLst>
            <a:ext uri="{FF2B5EF4-FFF2-40B4-BE49-F238E27FC236}">
              <a16:creationId xmlns:a16="http://schemas.microsoft.com/office/drawing/2014/main" id="{94044036-1485-44CE-9A19-1073E4D805BB}"/>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21" name="Text Box 15">
          <a:extLst>
            <a:ext uri="{FF2B5EF4-FFF2-40B4-BE49-F238E27FC236}">
              <a16:creationId xmlns:a16="http://schemas.microsoft.com/office/drawing/2014/main" id="{9DCB093F-1D5C-4759-992F-75F6ECF25F14}"/>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22" name="Text Box 15">
          <a:extLst>
            <a:ext uri="{FF2B5EF4-FFF2-40B4-BE49-F238E27FC236}">
              <a16:creationId xmlns:a16="http://schemas.microsoft.com/office/drawing/2014/main" id="{B09B3F76-A30C-44DB-A5A7-0EC5DBD6D06E}"/>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23" name="Text Box 15">
          <a:extLst>
            <a:ext uri="{FF2B5EF4-FFF2-40B4-BE49-F238E27FC236}">
              <a16:creationId xmlns:a16="http://schemas.microsoft.com/office/drawing/2014/main" id="{2A5EDEB3-B1EB-4BBF-BA5C-4C318CAF53A6}"/>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507</xdr:row>
      <xdr:rowOff>0</xdr:rowOff>
    </xdr:from>
    <xdr:ext cx="3175" cy="190629"/>
    <xdr:sp macro="" textlink="">
      <xdr:nvSpPr>
        <xdr:cNvPr id="1424" name="Text Box 15">
          <a:extLst>
            <a:ext uri="{FF2B5EF4-FFF2-40B4-BE49-F238E27FC236}">
              <a16:creationId xmlns:a16="http://schemas.microsoft.com/office/drawing/2014/main" id="{95450033-C550-44C2-B41A-9C3D98142771}"/>
            </a:ext>
          </a:extLst>
        </xdr:cNvPr>
        <xdr:cNvSpPr txBox="1">
          <a:spLocks noChangeArrowheads="1"/>
        </xdr:cNvSpPr>
      </xdr:nvSpPr>
      <xdr:spPr bwMode="auto">
        <a:xfrm>
          <a:off x="6858000" y="9658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25" name="Text Box 15">
          <a:extLst>
            <a:ext uri="{FF2B5EF4-FFF2-40B4-BE49-F238E27FC236}">
              <a16:creationId xmlns:a16="http://schemas.microsoft.com/office/drawing/2014/main" id="{620C0A28-D636-4329-8CE1-B0FBD2C03D9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26" name="Text Box 15">
          <a:extLst>
            <a:ext uri="{FF2B5EF4-FFF2-40B4-BE49-F238E27FC236}">
              <a16:creationId xmlns:a16="http://schemas.microsoft.com/office/drawing/2014/main" id="{516E071E-2A12-47B2-8872-F01EE7960C9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27" name="Text Box 15">
          <a:extLst>
            <a:ext uri="{FF2B5EF4-FFF2-40B4-BE49-F238E27FC236}">
              <a16:creationId xmlns:a16="http://schemas.microsoft.com/office/drawing/2014/main" id="{F929195E-A581-41F9-9F51-243DCBEF6E4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28" name="Text Box 15">
          <a:extLst>
            <a:ext uri="{FF2B5EF4-FFF2-40B4-BE49-F238E27FC236}">
              <a16:creationId xmlns:a16="http://schemas.microsoft.com/office/drawing/2014/main" id="{05409CEF-2ABB-4A52-8E8E-BE314E0B74C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29" name="Text Box 15">
          <a:extLst>
            <a:ext uri="{FF2B5EF4-FFF2-40B4-BE49-F238E27FC236}">
              <a16:creationId xmlns:a16="http://schemas.microsoft.com/office/drawing/2014/main" id="{902348A5-6ED4-46F4-AE23-6153E2ADF6F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0" name="Text Box 15">
          <a:extLst>
            <a:ext uri="{FF2B5EF4-FFF2-40B4-BE49-F238E27FC236}">
              <a16:creationId xmlns:a16="http://schemas.microsoft.com/office/drawing/2014/main" id="{A60FB8C7-AC1F-4987-9B21-31EE4F1A750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1" name="Text Box 15">
          <a:extLst>
            <a:ext uri="{FF2B5EF4-FFF2-40B4-BE49-F238E27FC236}">
              <a16:creationId xmlns:a16="http://schemas.microsoft.com/office/drawing/2014/main" id="{C87CE466-2714-4643-80C3-6E2122AA25D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2" name="Text Box 15">
          <a:extLst>
            <a:ext uri="{FF2B5EF4-FFF2-40B4-BE49-F238E27FC236}">
              <a16:creationId xmlns:a16="http://schemas.microsoft.com/office/drawing/2014/main" id="{FE13282C-88C9-4EAB-9AE5-2F4D495BD65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3" name="Text Box 15">
          <a:extLst>
            <a:ext uri="{FF2B5EF4-FFF2-40B4-BE49-F238E27FC236}">
              <a16:creationId xmlns:a16="http://schemas.microsoft.com/office/drawing/2014/main" id="{2CBC39BD-E79C-4054-A490-37FDBA0E624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4" name="Text Box 15">
          <a:extLst>
            <a:ext uri="{FF2B5EF4-FFF2-40B4-BE49-F238E27FC236}">
              <a16:creationId xmlns:a16="http://schemas.microsoft.com/office/drawing/2014/main" id="{4E5BE6B3-A913-44FD-A061-E4A19D857AD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5" name="Text Box 15">
          <a:extLst>
            <a:ext uri="{FF2B5EF4-FFF2-40B4-BE49-F238E27FC236}">
              <a16:creationId xmlns:a16="http://schemas.microsoft.com/office/drawing/2014/main" id="{F5DBAC68-E967-4171-8B53-249BFE8158E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6" name="Text Box 15">
          <a:extLst>
            <a:ext uri="{FF2B5EF4-FFF2-40B4-BE49-F238E27FC236}">
              <a16:creationId xmlns:a16="http://schemas.microsoft.com/office/drawing/2014/main" id="{8FC3237F-C13F-49AF-82A0-5D81E8A328A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7" name="Text Box 15">
          <a:extLst>
            <a:ext uri="{FF2B5EF4-FFF2-40B4-BE49-F238E27FC236}">
              <a16:creationId xmlns:a16="http://schemas.microsoft.com/office/drawing/2014/main" id="{32E8A3FF-1DA8-4A62-827D-4025926A2D9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8" name="Text Box 15">
          <a:extLst>
            <a:ext uri="{FF2B5EF4-FFF2-40B4-BE49-F238E27FC236}">
              <a16:creationId xmlns:a16="http://schemas.microsoft.com/office/drawing/2014/main" id="{5EDF97F5-576E-4BB9-862D-531934044E8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39" name="Text Box 15">
          <a:extLst>
            <a:ext uri="{FF2B5EF4-FFF2-40B4-BE49-F238E27FC236}">
              <a16:creationId xmlns:a16="http://schemas.microsoft.com/office/drawing/2014/main" id="{2A9E4A30-BB2B-4368-9011-284C24334EE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0" name="Text Box 15">
          <a:extLst>
            <a:ext uri="{FF2B5EF4-FFF2-40B4-BE49-F238E27FC236}">
              <a16:creationId xmlns:a16="http://schemas.microsoft.com/office/drawing/2014/main" id="{9AC6A15D-AD6C-412B-8C6C-63E03E40626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1" name="Text Box 15">
          <a:extLst>
            <a:ext uri="{FF2B5EF4-FFF2-40B4-BE49-F238E27FC236}">
              <a16:creationId xmlns:a16="http://schemas.microsoft.com/office/drawing/2014/main" id="{7DD70727-6674-4AAB-BB2F-1BB7BADB788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2" name="Text Box 15">
          <a:extLst>
            <a:ext uri="{FF2B5EF4-FFF2-40B4-BE49-F238E27FC236}">
              <a16:creationId xmlns:a16="http://schemas.microsoft.com/office/drawing/2014/main" id="{27C76BAE-4A38-4493-8DA8-97E104C1FD8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3" name="Text Box 15">
          <a:extLst>
            <a:ext uri="{FF2B5EF4-FFF2-40B4-BE49-F238E27FC236}">
              <a16:creationId xmlns:a16="http://schemas.microsoft.com/office/drawing/2014/main" id="{25F1447C-6852-4E52-9F9E-56F9A942112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4" name="Text Box 15">
          <a:extLst>
            <a:ext uri="{FF2B5EF4-FFF2-40B4-BE49-F238E27FC236}">
              <a16:creationId xmlns:a16="http://schemas.microsoft.com/office/drawing/2014/main" id="{BAD0BA10-2355-4649-A1E7-E5F82F89D71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5" name="Text Box 15">
          <a:extLst>
            <a:ext uri="{FF2B5EF4-FFF2-40B4-BE49-F238E27FC236}">
              <a16:creationId xmlns:a16="http://schemas.microsoft.com/office/drawing/2014/main" id="{6131DDBA-46E8-43E9-8494-86DA4207A5A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6" name="Text Box 15">
          <a:extLst>
            <a:ext uri="{FF2B5EF4-FFF2-40B4-BE49-F238E27FC236}">
              <a16:creationId xmlns:a16="http://schemas.microsoft.com/office/drawing/2014/main" id="{01DF2204-181E-47AD-9C39-C0E8C2E229E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7" name="Text Box 15">
          <a:extLst>
            <a:ext uri="{FF2B5EF4-FFF2-40B4-BE49-F238E27FC236}">
              <a16:creationId xmlns:a16="http://schemas.microsoft.com/office/drawing/2014/main" id="{67831B40-B5FB-40FA-A0CF-74C33BE984D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8" name="Text Box 15">
          <a:extLst>
            <a:ext uri="{FF2B5EF4-FFF2-40B4-BE49-F238E27FC236}">
              <a16:creationId xmlns:a16="http://schemas.microsoft.com/office/drawing/2014/main" id="{262F2A30-6B30-46ED-9925-FB11ADD630F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49" name="Text Box 15">
          <a:extLst>
            <a:ext uri="{FF2B5EF4-FFF2-40B4-BE49-F238E27FC236}">
              <a16:creationId xmlns:a16="http://schemas.microsoft.com/office/drawing/2014/main" id="{622E22CA-F36B-4B4B-AE59-F161FCE5D55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0" name="Text Box 15">
          <a:extLst>
            <a:ext uri="{FF2B5EF4-FFF2-40B4-BE49-F238E27FC236}">
              <a16:creationId xmlns:a16="http://schemas.microsoft.com/office/drawing/2014/main" id="{E0EF0E88-124C-43C7-AE06-15E0CAFB291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1" name="Text Box 15">
          <a:extLst>
            <a:ext uri="{FF2B5EF4-FFF2-40B4-BE49-F238E27FC236}">
              <a16:creationId xmlns:a16="http://schemas.microsoft.com/office/drawing/2014/main" id="{093BB79E-DADA-45A7-9CF5-D613E8E0392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2" name="Text Box 15">
          <a:extLst>
            <a:ext uri="{FF2B5EF4-FFF2-40B4-BE49-F238E27FC236}">
              <a16:creationId xmlns:a16="http://schemas.microsoft.com/office/drawing/2014/main" id="{AC7C46CE-D1BE-44AE-8287-0850C7C18B2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3" name="Text Box 15">
          <a:extLst>
            <a:ext uri="{FF2B5EF4-FFF2-40B4-BE49-F238E27FC236}">
              <a16:creationId xmlns:a16="http://schemas.microsoft.com/office/drawing/2014/main" id="{719B43D0-7349-4567-BC29-9965B7DF9DF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4" name="Text Box 15">
          <a:extLst>
            <a:ext uri="{FF2B5EF4-FFF2-40B4-BE49-F238E27FC236}">
              <a16:creationId xmlns:a16="http://schemas.microsoft.com/office/drawing/2014/main" id="{407104E5-6F4D-42BE-9431-D090C30AB56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5" name="Text Box 15">
          <a:extLst>
            <a:ext uri="{FF2B5EF4-FFF2-40B4-BE49-F238E27FC236}">
              <a16:creationId xmlns:a16="http://schemas.microsoft.com/office/drawing/2014/main" id="{B0C37FAB-60A4-48BF-A82C-0EC1479DF6E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6" name="Text Box 15">
          <a:extLst>
            <a:ext uri="{FF2B5EF4-FFF2-40B4-BE49-F238E27FC236}">
              <a16:creationId xmlns:a16="http://schemas.microsoft.com/office/drawing/2014/main" id="{FB392154-F1BF-4ED8-BBB7-3EF72288CE7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7" name="Text Box 15">
          <a:extLst>
            <a:ext uri="{FF2B5EF4-FFF2-40B4-BE49-F238E27FC236}">
              <a16:creationId xmlns:a16="http://schemas.microsoft.com/office/drawing/2014/main" id="{C554E492-16C2-41F4-9796-F8DE56923AA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8" name="Text Box 15">
          <a:extLst>
            <a:ext uri="{FF2B5EF4-FFF2-40B4-BE49-F238E27FC236}">
              <a16:creationId xmlns:a16="http://schemas.microsoft.com/office/drawing/2014/main" id="{42F36113-EFCA-43D5-9B38-30735F0567E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59" name="Text Box 15">
          <a:extLst>
            <a:ext uri="{FF2B5EF4-FFF2-40B4-BE49-F238E27FC236}">
              <a16:creationId xmlns:a16="http://schemas.microsoft.com/office/drawing/2014/main" id="{9F48890F-64D5-4DD6-BC84-5ACA2B3AC53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0" name="Text Box 15">
          <a:extLst>
            <a:ext uri="{FF2B5EF4-FFF2-40B4-BE49-F238E27FC236}">
              <a16:creationId xmlns:a16="http://schemas.microsoft.com/office/drawing/2014/main" id="{997E4D8E-BD23-40ED-A88A-13FF76D0BCF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1" name="Text Box 15">
          <a:extLst>
            <a:ext uri="{FF2B5EF4-FFF2-40B4-BE49-F238E27FC236}">
              <a16:creationId xmlns:a16="http://schemas.microsoft.com/office/drawing/2014/main" id="{62930CEB-2D66-4F1D-928B-B8D9A3C4854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2" name="Text Box 15">
          <a:extLst>
            <a:ext uri="{FF2B5EF4-FFF2-40B4-BE49-F238E27FC236}">
              <a16:creationId xmlns:a16="http://schemas.microsoft.com/office/drawing/2014/main" id="{4D1328B2-1884-4B96-AD0D-94566336CCC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3" name="Text Box 15">
          <a:extLst>
            <a:ext uri="{FF2B5EF4-FFF2-40B4-BE49-F238E27FC236}">
              <a16:creationId xmlns:a16="http://schemas.microsoft.com/office/drawing/2014/main" id="{B369C7EC-41BB-4FE4-B91A-40357E4A163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4" name="Text Box 15">
          <a:extLst>
            <a:ext uri="{FF2B5EF4-FFF2-40B4-BE49-F238E27FC236}">
              <a16:creationId xmlns:a16="http://schemas.microsoft.com/office/drawing/2014/main" id="{5038B466-1836-454E-A840-324D502CDE2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5" name="Text Box 15">
          <a:extLst>
            <a:ext uri="{FF2B5EF4-FFF2-40B4-BE49-F238E27FC236}">
              <a16:creationId xmlns:a16="http://schemas.microsoft.com/office/drawing/2014/main" id="{B09E9E72-CE11-4AB5-BAB6-1DC448DF847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6" name="Text Box 15">
          <a:extLst>
            <a:ext uri="{FF2B5EF4-FFF2-40B4-BE49-F238E27FC236}">
              <a16:creationId xmlns:a16="http://schemas.microsoft.com/office/drawing/2014/main" id="{84B94521-4D65-4B2C-A770-E1EB9DD3375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7" name="Text Box 15">
          <a:extLst>
            <a:ext uri="{FF2B5EF4-FFF2-40B4-BE49-F238E27FC236}">
              <a16:creationId xmlns:a16="http://schemas.microsoft.com/office/drawing/2014/main" id="{9E24301C-E427-46D0-8533-D357C86A1FD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8" name="Text Box 15">
          <a:extLst>
            <a:ext uri="{FF2B5EF4-FFF2-40B4-BE49-F238E27FC236}">
              <a16:creationId xmlns:a16="http://schemas.microsoft.com/office/drawing/2014/main" id="{9A62534C-D4B5-4CD6-A7D5-DE4D34862F8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69" name="Text Box 15">
          <a:extLst>
            <a:ext uri="{FF2B5EF4-FFF2-40B4-BE49-F238E27FC236}">
              <a16:creationId xmlns:a16="http://schemas.microsoft.com/office/drawing/2014/main" id="{0F39AEA8-F400-4D44-B331-D3F9DFEC3C1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0" name="Text Box 15">
          <a:extLst>
            <a:ext uri="{FF2B5EF4-FFF2-40B4-BE49-F238E27FC236}">
              <a16:creationId xmlns:a16="http://schemas.microsoft.com/office/drawing/2014/main" id="{DE8631DB-9939-4A4F-B903-FA477399446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1" name="Text Box 15">
          <a:extLst>
            <a:ext uri="{FF2B5EF4-FFF2-40B4-BE49-F238E27FC236}">
              <a16:creationId xmlns:a16="http://schemas.microsoft.com/office/drawing/2014/main" id="{E981FCB7-CCEF-43BA-9E8E-AE52DFB18D6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2" name="Text Box 15">
          <a:extLst>
            <a:ext uri="{FF2B5EF4-FFF2-40B4-BE49-F238E27FC236}">
              <a16:creationId xmlns:a16="http://schemas.microsoft.com/office/drawing/2014/main" id="{FB058819-6FA3-4900-8D2D-840F551D74A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3" name="Text Box 15">
          <a:extLst>
            <a:ext uri="{FF2B5EF4-FFF2-40B4-BE49-F238E27FC236}">
              <a16:creationId xmlns:a16="http://schemas.microsoft.com/office/drawing/2014/main" id="{432F8EF5-9E2E-4437-8467-C56ECA48FED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4" name="Text Box 15">
          <a:extLst>
            <a:ext uri="{FF2B5EF4-FFF2-40B4-BE49-F238E27FC236}">
              <a16:creationId xmlns:a16="http://schemas.microsoft.com/office/drawing/2014/main" id="{7C1DDA48-D761-4737-AAC6-127FEB6FF05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5" name="Text Box 15">
          <a:extLst>
            <a:ext uri="{FF2B5EF4-FFF2-40B4-BE49-F238E27FC236}">
              <a16:creationId xmlns:a16="http://schemas.microsoft.com/office/drawing/2014/main" id="{EC7AE132-6A4D-4A3C-9246-9CA3938A862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6" name="Text Box 15">
          <a:extLst>
            <a:ext uri="{FF2B5EF4-FFF2-40B4-BE49-F238E27FC236}">
              <a16:creationId xmlns:a16="http://schemas.microsoft.com/office/drawing/2014/main" id="{BA3151C8-F924-48F0-A109-87ACF8136AF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7" name="Text Box 15">
          <a:extLst>
            <a:ext uri="{FF2B5EF4-FFF2-40B4-BE49-F238E27FC236}">
              <a16:creationId xmlns:a16="http://schemas.microsoft.com/office/drawing/2014/main" id="{D392609E-9B7C-405B-B1AF-60A5A161AF2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8" name="Text Box 15">
          <a:extLst>
            <a:ext uri="{FF2B5EF4-FFF2-40B4-BE49-F238E27FC236}">
              <a16:creationId xmlns:a16="http://schemas.microsoft.com/office/drawing/2014/main" id="{58E22D37-1701-4423-B304-2FAFAC05387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79" name="Text Box 15">
          <a:extLst>
            <a:ext uri="{FF2B5EF4-FFF2-40B4-BE49-F238E27FC236}">
              <a16:creationId xmlns:a16="http://schemas.microsoft.com/office/drawing/2014/main" id="{B0275FCF-9053-4763-875E-9D9CD3F47F8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0" name="Text Box 15">
          <a:extLst>
            <a:ext uri="{FF2B5EF4-FFF2-40B4-BE49-F238E27FC236}">
              <a16:creationId xmlns:a16="http://schemas.microsoft.com/office/drawing/2014/main" id="{B3FD3A59-E8D1-4AA5-A966-8100D085AED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1" name="Text Box 15">
          <a:extLst>
            <a:ext uri="{FF2B5EF4-FFF2-40B4-BE49-F238E27FC236}">
              <a16:creationId xmlns:a16="http://schemas.microsoft.com/office/drawing/2014/main" id="{6FC37F86-9745-4B7C-BC75-88BF5823140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2" name="Text Box 15">
          <a:extLst>
            <a:ext uri="{FF2B5EF4-FFF2-40B4-BE49-F238E27FC236}">
              <a16:creationId xmlns:a16="http://schemas.microsoft.com/office/drawing/2014/main" id="{809D7F63-4051-4C8B-840F-1FB91B2EF1A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3" name="Text Box 15">
          <a:extLst>
            <a:ext uri="{FF2B5EF4-FFF2-40B4-BE49-F238E27FC236}">
              <a16:creationId xmlns:a16="http://schemas.microsoft.com/office/drawing/2014/main" id="{481072BF-3D5B-4F6F-A052-D878F380B56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4" name="Text Box 15">
          <a:extLst>
            <a:ext uri="{FF2B5EF4-FFF2-40B4-BE49-F238E27FC236}">
              <a16:creationId xmlns:a16="http://schemas.microsoft.com/office/drawing/2014/main" id="{72E971FE-039D-4F12-B09D-FE61DC22968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5" name="Text Box 15">
          <a:extLst>
            <a:ext uri="{FF2B5EF4-FFF2-40B4-BE49-F238E27FC236}">
              <a16:creationId xmlns:a16="http://schemas.microsoft.com/office/drawing/2014/main" id="{E1F59D18-A352-42E6-9249-6D19E89214A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6" name="Text Box 15">
          <a:extLst>
            <a:ext uri="{FF2B5EF4-FFF2-40B4-BE49-F238E27FC236}">
              <a16:creationId xmlns:a16="http://schemas.microsoft.com/office/drawing/2014/main" id="{5E40447F-03F7-4ABA-BE7D-AA45F6C52C4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7" name="Text Box 15">
          <a:extLst>
            <a:ext uri="{FF2B5EF4-FFF2-40B4-BE49-F238E27FC236}">
              <a16:creationId xmlns:a16="http://schemas.microsoft.com/office/drawing/2014/main" id="{33D8FA45-B4A7-4874-8BE3-9F19A065EA4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8" name="Text Box 15">
          <a:extLst>
            <a:ext uri="{FF2B5EF4-FFF2-40B4-BE49-F238E27FC236}">
              <a16:creationId xmlns:a16="http://schemas.microsoft.com/office/drawing/2014/main" id="{06C94735-078B-46EA-B26D-65514F71B5D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89" name="Text Box 15">
          <a:extLst>
            <a:ext uri="{FF2B5EF4-FFF2-40B4-BE49-F238E27FC236}">
              <a16:creationId xmlns:a16="http://schemas.microsoft.com/office/drawing/2014/main" id="{53A23B42-82F4-4698-813E-1662DECBAB6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0" name="Text Box 15">
          <a:extLst>
            <a:ext uri="{FF2B5EF4-FFF2-40B4-BE49-F238E27FC236}">
              <a16:creationId xmlns:a16="http://schemas.microsoft.com/office/drawing/2014/main" id="{8CEC434C-D4CD-45C1-85F7-C6E964AD535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1" name="Text Box 15">
          <a:extLst>
            <a:ext uri="{FF2B5EF4-FFF2-40B4-BE49-F238E27FC236}">
              <a16:creationId xmlns:a16="http://schemas.microsoft.com/office/drawing/2014/main" id="{5EA69C62-4A0D-4AAE-92B2-39EE3DA1F53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2" name="Text Box 15">
          <a:extLst>
            <a:ext uri="{FF2B5EF4-FFF2-40B4-BE49-F238E27FC236}">
              <a16:creationId xmlns:a16="http://schemas.microsoft.com/office/drawing/2014/main" id="{19CB46C3-C695-452A-9D57-FD312F9E989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3" name="Text Box 15">
          <a:extLst>
            <a:ext uri="{FF2B5EF4-FFF2-40B4-BE49-F238E27FC236}">
              <a16:creationId xmlns:a16="http://schemas.microsoft.com/office/drawing/2014/main" id="{C70240B5-68F6-4686-832C-98CD5023C1B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4" name="Text Box 15">
          <a:extLst>
            <a:ext uri="{FF2B5EF4-FFF2-40B4-BE49-F238E27FC236}">
              <a16:creationId xmlns:a16="http://schemas.microsoft.com/office/drawing/2014/main" id="{E780D6E0-6DBA-4C79-8AEB-03C4F32FFDF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5" name="Text Box 15">
          <a:extLst>
            <a:ext uri="{FF2B5EF4-FFF2-40B4-BE49-F238E27FC236}">
              <a16:creationId xmlns:a16="http://schemas.microsoft.com/office/drawing/2014/main" id="{A2A5FF8A-A3C1-4318-AB02-6CC9706CE28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6" name="Text Box 15">
          <a:extLst>
            <a:ext uri="{FF2B5EF4-FFF2-40B4-BE49-F238E27FC236}">
              <a16:creationId xmlns:a16="http://schemas.microsoft.com/office/drawing/2014/main" id="{3A6B0F96-6373-4C80-9A5B-E48CD0A817E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7" name="Text Box 15">
          <a:extLst>
            <a:ext uri="{FF2B5EF4-FFF2-40B4-BE49-F238E27FC236}">
              <a16:creationId xmlns:a16="http://schemas.microsoft.com/office/drawing/2014/main" id="{A1B38BC8-D0B6-463B-AD2A-4E64F49AEA8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8" name="Text Box 15">
          <a:extLst>
            <a:ext uri="{FF2B5EF4-FFF2-40B4-BE49-F238E27FC236}">
              <a16:creationId xmlns:a16="http://schemas.microsoft.com/office/drawing/2014/main" id="{86EA6389-225B-4FEF-8EBA-0AD82703B00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499" name="Text Box 15">
          <a:extLst>
            <a:ext uri="{FF2B5EF4-FFF2-40B4-BE49-F238E27FC236}">
              <a16:creationId xmlns:a16="http://schemas.microsoft.com/office/drawing/2014/main" id="{55055135-6403-4492-9349-F386C878E88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0" name="Text Box 15">
          <a:extLst>
            <a:ext uri="{FF2B5EF4-FFF2-40B4-BE49-F238E27FC236}">
              <a16:creationId xmlns:a16="http://schemas.microsoft.com/office/drawing/2014/main" id="{E4D9AF09-F2E0-4FCE-88F1-86983EB7C1E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1" name="Text Box 15">
          <a:extLst>
            <a:ext uri="{FF2B5EF4-FFF2-40B4-BE49-F238E27FC236}">
              <a16:creationId xmlns:a16="http://schemas.microsoft.com/office/drawing/2014/main" id="{FB5FD1B5-E06C-4357-A829-AF8C548F849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2" name="Text Box 15">
          <a:extLst>
            <a:ext uri="{FF2B5EF4-FFF2-40B4-BE49-F238E27FC236}">
              <a16:creationId xmlns:a16="http://schemas.microsoft.com/office/drawing/2014/main" id="{2404561B-A69E-4C0A-9723-EBC75373F25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3" name="Text Box 15">
          <a:extLst>
            <a:ext uri="{FF2B5EF4-FFF2-40B4-BE49-F238E27FC236}">
              <a16:creationId xmlns:a16="http://schemas.microsoft.com/office/drawing/2014/main" id="{C9FB411A-B150-474D-B386-D2F45EB7E44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4" name="Text Box 15">
          <a:extLst>
            <a:ext uri="{FF2B5EF4-FFF2-40B4-BE49-F238E27FC236}">
              <a16:creationId xmlns:a16="http://schemas.microsoft.com/office/drawing/2014/main" id="{56FC9741-C9CC-4F55-8633-B24AFAF0B21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5" name="Text Box 15">
          <a:extLst>
            <a:ext uri="{FF2B5EF4-FFF2-40B4-BE49-F238E27FC236}">
              <a16:creationId xmlns:a16="http://schemas.microsoft.com/office/drawing/2014/main" id="{11FF63DC-D157-4080-A746-1895E53DE7D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6" name="Text Box 15">
          <a:extLst>
            <a:ext uri="{FF2B5EF4-FFF2-40B4-BE49-F238E27FC236}">
              <a16:creationId xmlns:a16="http://schemas.microsoft.com/office/drawing/2014/main" id="{9D9D60CF-EF8F-4F80-B966-9A616B88E2C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7" name="Text Box 15">
          <a:extLst>
            <a:ext uri="{FF2B5EF4-FFF2-40B4-BE49-F238E27FC236}">
              <a16:creationId xmlns:a16="http://schemas.microsoft.com/office/drawing/2014/main" id="{07F07D79-012A-4431-8406-92F3763F2A9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8" name="Text Box 15">
          <a:extLst>
            <a:ext uri="{FF2B5EF4-FFF2-40B4-BE49-F238E27FC236}">
              <a16:creationId xmlns:a16="http://schemas.microsoft.com/office/drawing/2014/main" id="{9E749AA3-C564-4FEE-A34F-1D263F6C7D5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09" name="Text Box 15">
          <a:extLst>
            <a:ext uri="{FF2B5EF4-FFF2-40B4-BE49-F238E27FC236}">
              <a16:creationId xmlns:a16="http://schemas.microsoft.com/office/drawing/2014/main" id="{5BE8D293-9AF8-4F3B-A440-99A75249C83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0" name="Text Box 15">
          <a:extLst>
            <a:ext uri="{FF2B5EF4-FFF2-40B4-BE49-F238E27FC236}">
              <a16:creationId xmlns:a16="http://schemas.microsoft.com/office/drawing/2014/main" id="{78B4EDB5-544B-4D56-8F4F-8951C7DDFD9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1" name="Text Box 15">
          <a:extLst>
            <a:ext uri="{FF2B5EF4-FFF2-40B4-BE49-F238E27FC236}">
              <a16:creationId xmlns:a16="http://schemas.microsoft.com/office/drawing/2014/main" id="{5898C404-9130-4538-A3BA-4C44D13F2B4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2" name="Text Box 15">
          <a:extLst>
            <a:ext uri="{FF2B5EF4-FFF2-40B4-BE49-F238E27FC236}">
              <a16:creationId xmlns:a16="http://schemas.microsoft.com/office/drawing/2014/main" id="{5DBEAF67-92F1-4607-A06A-4CA143F5796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3" name="Text Box 15">
          <a:extLst>
            <a:ext uri="{FF2B5EF4-FFF2-40B4-BE49-F238E27FC236}">
              <a16:creationId xmlns:a16="http://schemas.microsoft.com/office/drawing/2014/main" id="{E0397A55-4D34-4D2C-B4BE-21B15E4E8C5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4" name="Text Box 15">
          <a:extLst>
            <a:ext uri="{FF2B5EF4-FFF2-40B4-BE49-F238E27FC236}">
              <a16:creationId xmlns:a16="http://schemas.microsoft.com/office/drawing/2014/main" id="{F9099774-BF0C-43AF-96D5-AC8AA743574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5" name="Text Box 15">
          <a:extLst>
            <a:ext uri="{FF2B5EF4-FFF2-40B4-BE49-F238E27FC236}">
              <a16:creationId xmlns:a16="http://schemas.microsoft.com/office/drawing/2014/main" id="{9C17F27B-4112-4666-ABFA-BC6C1730AC7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6" name="Text Box 15">
          <a:extLst>
            <a:ext uri="{FF2B5EF4-FFF2-40B4-BE49-F238E27FC236}">
              <a16:creationId xmlns:a16="http://schemas.microsoft.com/office/drawing/2014/main" id="{D83824FC-20D5-43D9-9EEE-5AC6C7463EE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7" name="Text Box 15">
          <a:extLst>
            <a:ext uri="{FF2B5EF4-FFF2-40B4-BE49-F238E27FC236}">
              <a16:creationId xmlns:a16="http://schemas.microsoft.com/office/drawing/2014/main" id="{9A80A822-A59C-4F53-94EC-3759788F688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8" name="Text Box 15">
          <a:extLst>
            <a:ext uri="{FF2B5EF4-FFF2-40B4-BE49-F238E27FC236}">
              <a16:creationId xmlns:a16="http://schemas.microsoft.com/office/drawing/2014/main" id="{FC70E336-7B48-46F0-B553-5F93C8C6ADE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19" name="Text Box 15">
          <a:extLst>
            <a:ext uri="{FF2B5EF4-FFF2-40B4-BE49-F238E27FC236}">
              <a16:creationId xmlns:a16="http://schemas.microsoft.com/office/drawing/2014/main" id="{23C175AA-F669-48AC-9A56-C2C5C0D7A5A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0" name="Text Box 15">
          <a:extLst>
            <a:ext uri="{FF2B5EF4-FFF2-40B4-BE49-F238E27FC236}">
              <a16:creationId xmlns:a16="http://schemas.microsoft.com/office/drawing/2014/main" id="{CB4BBEFF-501F-4551-9ECE-6CEFF853D81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1" name="Text Box 15">
          <a:extLst>
            <a:ext uri="{FF2B5EF4-FFF2-40B4-BE49-F238E27FC236}">
              <a16:creationId xmlns:a16="http://schemas.microsoft.com/office/drawing/2014/main" id="{3260694A-6D69-4516-BA9E-E591527A8B8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2" name="Text Box 15">
          <a:extLst>
            <a:ext uri="{FF2B5EF4-FFF2-40B4-BE49-F238E27FC236}">
              <a16:creationId xmlns:a16="http://schemas.microsoft.com/office/drawing/2014/main" id="{3558E197-97B8-4CD5-A789-2263F488E4E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3" name="Text Box 15">
          <a:extLst>
            <a:ext uri="{FF2B5EF4-FFF2-40B4-BE49-F238E27FC236}">
              <a16:creationId xmlns:a16="http://schemas.microsoft.com/office/drawing/2014/main" id="{59FC4332-3B06-4486-BA91-AA7F2B40DFA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4" name="Text Box 15">
          <a:extLst>
            <a:ext uri="{FF2B5EF4-FFF2-40B4-BE49-F238E27FC236}">
              <a16:creationId xmlns:a16="http://schemas.microsoft.com/office/drawing/2014/main" id="{BC4A8456-B650-45F6-8950-191D92EB0D8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5" name="Text Box 15">
          <a:extLst>
            <a:ext uri="{FF2B5EF4-FFF2-40B4-BE49-F238E27FC236}">
              <a16:creationId xmlns:a16="http://schemas.microsoft.com/office/drawing/2014/main" id="{7C2937A8-7B75-4748-8F5F-A1C188CEC73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6" name="Text Box 15">
          <a:extLst>
            <a:ext uri="{FF2B5EF4-FFF2-40B4-BE49-F238E27FC236}">
              <a16:creationId xmlns:a16="http://schemas.microsoft.com/office/drawing/2014/main" id="{EAE7068D-C3C4-4095-9602-29DCFCA530B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7" name="Text Box 15">
          <a:extLst>
            <a:ext uri="{FF2B5EF4-FFF2-40B4-BE49-F238E27FC236}">
              <a16:creationId xmlns:a16="http://schemas.microsoft.com/office/drawing/2014/main" id="{9F2A2ACC-EF3D-488E-A9A7-32F41F8BE3E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8" name="Text Box 15">
          <a:extLst>
            <a:ext uri="{FF2B5EF4-FFF2-40B4-BE49-F238E27FC236}">
              <a16:creationId xmlns:a16="http://schemas.microsoft.com/office/drawing/2014/main" id="{554BA920-91D5-45F1-BA81-FEE4E200424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29" name="Text Box 15">
          <a:extLst>
            <a:ext uri="{FF2B5EF4-FFF2-40B4-BE49-F238E27FC236}">
              <a16:creationId xmlns:a16="http://schemas.microsoft.com/office/drawing/2014/main" id="{9D821A53-5B12-4119-BF2F-357433CC317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0" name="Text Box 15">
          <a:extLst>
            <a:ext uri="{FF2B5EF4-FFF2-40B4-BE49-F238E27FC236}">
              <a16:creationId xmlns:a16="http://schemas.microsoft.com/office/drawing/2014/main" id="{58B8FDC4-780C-4745-92EB-83B56461B8C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1" name="Text Box 15">
          <a:extLst>
            <a:ext uri="{FF2B5EF4-FFF2-40B4-BE49-F238E27FC236}">
              <a16:creationId xmlns:a16="http://schemas.microsoft.com/office/drawing/2014/main" id="{55AF6370-E751-48E5-8231-8E87AE4A553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2" name="Text Box 15">
          <a:extLst>
            <a:ext uri="{FF2B5EF4-FFF2-40B4-BE49-F238E27FC236}">
              <a16:creationId xmlns:a16="http://schemas.microsoft.com/office/drawing/2014/main" id="{15F0F7BE-67A1-4DAE-AD5E-2AE9AA5FE18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3" name="Text Box 15">
          <a:extLst>
            <a:ext uri="{FF2B5EF4-FFF2-40B4-BE49-F238E27FC236}">
              <a16:creationId xmlns:a16="http://schemas.microsoft.com/office/drawing/2014/main" id="{E945F824-7F88-4647-95A9-0D5FF2641C8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4" name="Text Box 15">
          <a:extLst>
            <a:ext uri="{FF2B5EF4-FFF2-40B4-BE49-F238E27FC236}">
              <a16:creationId xmlns:a16="http://schemas.microsoft.com/office/drawing/2014/main" id="{2A7E357A-E4AB-4292-83EA-1D3FEBF99F7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5" name="Text Box 15">
          <a:extLst>
            <a:ext uri="{FF2B5EF4-FFF2-40B4-BE49-F238E27FC236}">
              <a16:creationId xmlns:a16="http://schemas.microsoft.com/office/drawing/2014/main" id="{B22B4C0C-BA69-4B64-960E-03002CCE042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6" name="Text Box 15">
          <a:extLst>
            <a:ext uri="{FF2B5EF4-FFF2-40B4-BE49-F238E27FC236}">
              <a16:creationId xmlns:a16="http://schemas.microsoft.com/office/drawing/2014/main" id="{493EAD65-8390-498B-809B-4C69398F884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7" name="Text Box 15">
          <a:extLst>
            <a:ext uri="{FF2B5EF4-FFF2-40B4-BE49-F238E27FC236}">
              <a16:creationId xmlns:a16="http://schemas.microsoft.com/office/drawing/2014/main" id="{83D1A0EC-7767-4231-A836-3AD46B001FF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8" name="Text Box 15">
          <a:extLst>
            <a:ext uri="{FF2B5EF4-FFF2-40B4-BE49-F238E27FC236}">
              <a16:creationId xmlns:a16="http://schemas.microsoft.com/office/drawing/2014/main" id="{E01D2DCA-797B-4CE7-BD01-F82ECD5F947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39" name="Text Box 15">
          <a:extLst>
            <a:ext uri="{FF2B5EF4-FFF2-40B4-BE49-F238E27FC236}">
              <a16:creationId xmlns:a16="http://schemas.microsoft.com/office/drawing/2014/main" id="{D439487D-4160-430C-B523-5ACD7465AB0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0" name="Text Box 15">
          <a:extLst>
            <a:ext uri="{FF2B5EF4-FFF2-40B4-BE49-F238E27FC236}">
              <a16:creationId xmlns:a16="http://schemas.microsoft.com/office/drawing/2014/main" id="{90E00985-2627-44EB-B512-E40E074EDD5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1" name="Text Box 15">
          <a:extLst>
            <a:ext uri="{FF2B5EF4-FFF2-40B4-BE49-F238E27FC236}">
              <a16:creationId xmlns:a16="http://schemas.microsoft.com/office/drawing/2014/main" id="{CCBFDD1A-6860-4C70-98B6-F7034928463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2" name="Text Box 15">
          <a:extLst>
            <a:ext uri="{FF2B5EF4-FFF2-40B4-BE49-F238E27FC236}">
              <a16:creationId xmlns:a16="http://schemas.microsoft.com/office/drawing/2014/main" id="{333AEF02-30FA-4A9C-A881-C7987AA0738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3" name="Text Box 15">
          <a:extLst>
            <a:ext uri="{FF2B5EF4-FFF2-40B4-BE49-F238E27FC236}">
              <a16:creationId xmlns:a16="http://schemas.microsoft.com/office/drawing/2014/main" id="{844C4CBD-1FD1-499B-8873-FDAF7BD97DB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4" name="Text Box 15">
          <a:extLst>
            <a:ext uri="{FF2B5EF4-FFF2-40B4-BE49-F238E27FC236}">
              <a16:creationId xmlns:a16="http://schemas.microsoft.com/office/drawing/2014/main" id="{0F63B3F3-5D08-4442-B491-36020E45562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5" name="Text Box 15">
          <a:extLst>
            <a:ext uri="{FF2B5EF4-FFF2-40B4-BE49-F238E27FC236}">
              <a16:creationId xmlns:a16="http://schemas.microsoft.com/office/drawing/2014/main" id="{9ABD8FF3-F69D-4B61-A058-E757295E79F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6" name="Text Box 15">
          <a:extLst>
            <a:ext uri="{FF2B5EF4-FFF2-40B4-BE49-F238E27FC236}">
              <a16:creationId xmlns:a16="http://schemas.microsoft.com/office/drawing/2014/main" id="{A9FA1A35-1F9E-47FC-8073-3CB0A448284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7" name="Text Box 15">
          <a:extLst>
            <a:ext uri="{FF2B5EF4-FFF2-40B4-BE49-F238E27FC236}">
              <a16:creationId xmlns:a16="http://schemas.microsoft.com/office/drawing/2014/main" id="{E3EB76BF-3EA4-4D5B-9C4A-3415AA282C9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8" name="Text Box 15">
          <a:extLst>
            <a:ext uri="{FF2B5EF4-FFF2-40B4-BE49-F238E27FC236}">
              <a16:creationId xmlns:a16="http://schemas.microsoft.com/office/drawing/2014/main" id="{B4B8089F-490D-4552-B21D-4200C1A02ED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49" name="Text Box 15">
          <a:extLst>
            <a:ext uri="{FF2B5EF4-FFF2-40B4-BE49-F238E27FC236}">
              <a16:creationId xmlns:a16="http://schemas.microsoft.com/office/drawing/2014/main" id="{DB3AE7F7-96BD-43B8-AE64-1497FCBD133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50" name="Text Box 15">
          <a:extLst>
            <a:ext uri="{FF2B5EF4-FFF2-40B4-BE49-F238E27FC236}">
              <a16:creationId xmlns:a16="http://schemas.microsoft.com/office/drawing/2014/main" id="{97084BF4-B10F-4FE4-8C02-2FDCD99AE47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51" name="Text Box 15">
          <a:extLst>
            <a:ext uri="{FF2B5EF4-FFF2-40B4-BE49-F238E27FC236}">
              <a16:creationId xmlns:a16="http://schemas.microsoft.com/office/drawing/2014/main" id="{81494806-A6BC-443A-815F-B1E95261524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512</xdr:row>
      <xdr:rowOff>0</xdr:rowOff>
    </xdr:from>
    <xdr:ext cx="3175" cy="190629"/>
    <xdr:sp macro="" textlink="">
      <xdr:nvSpPr>
        <xdr:cNvPr id="1552" name="Text Box 15">
          <a:extLst>
            <a:ext uri="{FF2B5EF4-FFF2-40B4-BE49-F238E27FC236}">
              <a16:creationId xmlns:a16="http://schemas.microsoft.com/office/drawing/2014/main" id="{0D41A3B7-409C-4424-B104-AB305F06D1C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3" name="Text Box 15">
          <a:extLst>
            <a:ext uri="{FF2B5EF4-FFF2-40B4-BE49-F238E27FC236}">
              <a16:creationId xmlns:a16="http://schemas.microsoft.com/office/drawing/2014/main" id="{4A0E97F9-93CD-4059-96F9-442E8F0B927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4" name="Text Box 15">
          <a:extLst>
            <a:ext uri="{FF2B5EF4-FFF2-40B4-BE49-F238E27FC236}">
              <a16:creationId xmlns:a16="http://schemas.microsoft.com/office/drawing/2014/main" id="{6E2780D0-C918-43FA-8B80-F2E7F455444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5" name="Text Box 15">
          <a:extLst>
            <a:ext uri="{FF2B5EF4-FFF2-40B4-BE49-F238E27FC236}">
              <a16:creationId xmlns:a16="http://schemas.microsoft.com/office/drawing/2014/main" id="{3E2442F1-AB37-4519-BC4F-C8E4035DB69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6" name="Text Box 15">
          <a:extLst>
            <a:ext uri="{FF2B5EF4-FFF2-40B4-BE49-F238E27FC236}">
              <a16:creationId xmlns:a16="http://schemas.microsoft.com/office/drawing/2014/main" id="{569D1E1F-0372-4DB8-B8CD-60002B0588F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7" name="Text Box 15">
          <a:extLst>
            <a:ext uri="{FF2B5EF4-FFF2-40B4-BE49-F238E27FC236}">
              <a16:creationId xmlns:a16="http://schemas.microsoft.com/office/drawing/2014/main" id="{EDA33822-BD85-49BD-ADA7-8062A1C85E3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8" name="Text Box 15">
          <a:extLst>
            <a:ext uri="{FF2B5EF4-FFF2-40B4-BE49-F238E27FC236}">
              <a16:creationId xmlns:a16="http://schemas.microsoft.com/office/drawing/2014/main" id="{9AEE1C17-EA31-40D2-B965-791BAA52C268}"/>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59" name="Text Box 15">
          <a:extLst>
            <a:ext uri="{FF2B5EF4-FFF2-40B4-BE49-F238E27FC236}">
              <a16:creationId xmlns:a16="http://schemas.microsoft.com/office/drawing/2014/main" id="{BEFEC8E5-D588-46EF-93AC-262F19EA26B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0" name="Text Box 15">
          <a:extLst>
            <a:ext uri="{FF2B5EF4-FFF2-40B4-BE49-F238E27FC236}">
              <a16:creationId xmlns:a16="http://schemas.microsoft.com/office/drawing/2014/main" id="{14A7F414-3B23-4966-B2BB-903945AB6AC1}"/>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1" name="Text Box 15">
          <a:extLst>
            <a:ext uri="{FF2B5EF4-FFF2-40B4-BE49-F238E27FC236}">
              <a16:creationId xmlns:a16="http://schemas.microsoft.com/office/drawing/2014/main" id="{471FD3B8-07A6-4531-ADAE-999C432943A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2" name="Text Box 15">
          <a:extLst>
            <a:ext uri="{FF2B5EF4-FFF2-40B4-BE49-F238E27FC236}">
              <a16:creationId xmlns:a16="http://schemas.microsoft.com/office/drawing/2014/main" id="{B2B79A95-E5F4-41C0-BF00-AB54302AC62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3" name="Text Box 15">
          <a:extLst>
            <a:ext uri="{FF2B5EF4-FFF2-40B4-BE49-F238E27FC236}">
              <a16:creationId xmlns:a16="http://schemas.microsoft.com/office/drawing/2014/main" id="{534379C4-3F97-4535-9F3B-20D5C9089F2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4" name="Text Box 15">
          <a:extLst>
            <a:ext uri="{FF2B5EF4-FFF2-40B4-BE49-F238E27FC236}">
              <a16:creationId xmlns:a16="http://schemas.microsoft.com/office/drawing/2014/main" id="{6F85467B-207A-4F96-97A3-FB2C2EBB129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5" name="Text Box 15">
          <a:extLst>
            <a:ext uri="{FF2B5EF4-FFF2-40B4-BE49-F238E27FC236}">
              <a16:creationId xmlns:a16="http://schemas.microsoft.com/office/drawing/2014/main" id="{F60CC931-594E-4505-A132-0499C0ADD6E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6" name="Text Box 15">
          <a:extLst>
            <a:ext uri="{FF2B5EF4-FFF2-40B4-BE49-F238E27FC236}">
              <a16:creationId xmlns:a16="http://schemas.microsoft.com/office/drawing/2014/main" id="{B59AC4C4-4445-4643-AE3A-EEBEA5238DF4}"/>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7" name="Text Box 15">
          <a:extLst>
            <a:ext uri="{FF2B5EF4-FFF2-40B4-BE49-F238E27FC236}">
              <a16:creationId xmlns:a16="http://schemas.microsoft.com/office/drawing/2014/main" id="{71772357-539F-4139-9ED3-BA4FEF4FB9E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8" name="Text Box 15">
          <a:extLst>
            <a:ext uri="{FF2B5EF4-FFF2-40B4-BE49-F238E27FC236}">
              <a16:creationId xmlns:a16="http://schemas.microsoft.com/office/drawing/2014/main" id="{237F647E-61B0-4D6B-85FB-7F5CC215BC8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69" name="Text Box 15">
          <a:extLst>
            <a:ext uri="{FF2B5EF4-FFF2-40B4-BE49-F238E27FC236}">
              <a16:creationId xmlns:a16="http://schemas.microsoft.com/office/drawing/2014/main" id="{EFB356BA-A19D-48DC-9207-70722B4A43A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0" name="Text Box 15">
          <a:extLst>
            <a:ext uri="{FF2B5EF4-FFF2-40B4-BE49-F238E27FC236}">
              <a16:creationId xmlns:a16="http://schemas.microsoft.com/office/drawing/2014/main" id="{EDA62646-1271-4599-8397-95875238BF9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1" name="Text Box 15">
          <a:extLst>
            <a:ext uri="{FF2B5EF4-FFF2-40B4-BE49-F238E27FC236}">
              <a16:creationId xmlns:a16="http://schemas.microsoft.com/office/drawing/2014/main" id="{77D97824-45D8-435E-82EF-BD61D050C424}"/>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2" name="Text Box 15">
          <a:extLst>
            <a:ext uri="{FF2B5EF4-FFF2-40B4-BE49-F238E27FC236}">
              <a16:creationId xmlns:a16="http://schemas.microsoft.com/office/drawing/2014/main" id="{A6802786-2737-4A25-B87C-86A4AAB0B87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3" name="Text Box 15">
          <a:extLst>
            <a:ext uri="{FF2B5EF4-FFF2-40B4-BE49-F238E27FC236}">
              <a16:creationId xmlns:a16="http://schemas.microsoft.com/office/drawing/2014/main" id="{35553A97-909D-4F1C-92DB-FFC7E77612F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4" name="Text Box 15">
          <a:extLst>
            <a:ext uri="{FF2B5EF4-FFF2-40B4-BE49-F238E27FC236}">
              <a16:creationId xmlns:a16="http://schemas.microsoft.com/office/drawing/2014/main" id="{3DEF1E7F-DD31-46FA-ABB3-5893970EB6E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5" name="Text Box 15">
          <a:extLst>
            <a:ext uri="{FF2B5EF4-FFF2-40B4-BE49-F238E27FC236}">
              <a16:creationId xmlns:a16="http://schemas.microsoft.com/office/drawing/2014/main" id="{9DAC2FF7-DF26-4C1C-B9D2-38613506383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6" name="Text Box 15">
          <a:extLst>
            <a:ext uri="{FF2B5EF4-FFF2-40B4-BE49-F238E27FC236}">
              <a16:creationId xmlns:a16="http://schemas.microsoft.com/office/drawing/2014/main" id="{B713ADCA-77AF-4501-BEF3-BAEB34A195D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7" name="Text Box 15">
          <a:extLst>
            <a:ext uri="{FF2B5EF4-FFF2-40B4-BE49-F238E27FC236}">
              <a16:creationId xmlns:a16="http://schemas.microsoft.com/office/drawing/2014/main" id="{FCAFE419-C405-42D8-A9F4-486A7837824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8" name="Text Box 15">
          <a:extLst>
            <a:ext uri="{FF2B5EF4-FFF2-40B4-BE49-F238E27FC236}">
              <a16:creationId xmlns:a16="http://schemas.microsoft.com/office/drawing/2014/main" id="{CE00B90A-E75C-4777-8B15-D9459183245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79" name="Text Box 15">
          <a:extLst>
            <a:ext uri="{FF2B5EF4-FFF2-40B4-BE49-F238E27FC236}">
              <a16:creationId xmlns:a16="http://schemas.microsoft.com/office/drawing/2014/main" id="{66912774-5D4A-4DDE-A63C-49EA0B8811A4}"/>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0" name="Text Box 15">
          <a:extLst>
            <a:ext uri="{FF2B5EF4-FFF2-40B4-BE49-F238E27FC236}">
              <a16:creationId xmlns:a16="http://schemas.microsoft.com/office/drawing/2014/main" id="{6E1AB892-EC62-4619-8B2B-CF8D4D1486F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1" name="Text Box 15">
          <a:extLst>
            <a:ext uri="{FF2B5EF4-FFF2-40B4-BE49-F238E27FC236}">
              <a16:creationId xmlns:a16="http://schemas.microsoft.com/office/drawing/2014/main" id="{8E507089-8E88-451E-9F35-F73912A21CE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2" name="Text Box 15">
          <a:extLst>
            <a:ext uri="{FF2B5EF4-FFF2-40B4-BE49-F238E27FC236}">
              <a16:creationId xmlns:a16="http://schemas.microsoft.com/office/drawing/2014/main" id="{9D3CDE9A-D39B-42C8-8E27-99BD6F6CDC34}"/>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3" name="Text Box 15">
          <a:extLst>
            <a:ext uri="{FF2B5EF4-FFF2-40B4-BE49-F238E27FC236}">
              <a16:creationId xmlns:a16="http://schemas.microsoft.com/office/drawing/2014/main" id="{5549078E-BFE3-45C7-990E-E13E541518C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4" name="Text Box 15">
          <a:extLst>
            <a:ext uri="{FF2B5EF4-FFF2-40B4-BE49-F238E27FC236}">
              <a16:creationId xmlns:a16="http://schemas.microsoft.com/office/drawing/2014/main" id="{60826BC6-302E-4410-B809-690873CD529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5" name="Text Box 15">
          <a:extLst>
            <a:ext uri="{FF2B5EF4-FFF2-40B4-BE49-F238E27FC236}">
              <a16:creationId xmlns:a16="http://schemas.microsoft.com/office/drawing/2014/main" id="{21B8651F-8BD1-4A83-8106-55C185D42BB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6" name="Text Box 15">
          <a:extLst>
            <a:ext uri="{FF2B5EF4-FFF2-40B4-BE49-F238E27FC236}">
              <a16:creationId xmlns:a16="http://schemas.microsoft.com/office/drawing/2014/main" id="{D835E368-2022-445A-B7D9-E4981B513848}"/>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7" name="Text Box 15">
          <a:extLst>
            <a:ext uri="{FF2B5EF4-FFF2-40B4-BE49-F238E27FC236}">
              <a16:creationId xmlns:a16="http://schemas.microsoft.com/office/drawing/2014/main" id="{5DF6247F-0ACE-46D0-AD1D-102461F3D54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8" name="Text Box 15">
          <a:extLst>
            <a:ext uri="{FF2B5EF4-FFF2-40B4-BE49-F238E27FC236}">
              <a16:creationId xmlns:a16="http://schemas.microsoft.com/office/drawing/2014/main" id="{A23DC287-C638-429E-97DD-9B328D203E3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89" name="Text Box 15">
          <a:extLst>
            <a:ext uri="{FF2B5EF4-FFF2-40B4-BE49-F238E27FC236}">
              <a16:creationId xmlns:a16="http://schemas.microsoft.com/office/drawing/2014/main" id="{21CEA2A6-BE23-4B65-A4A9-4F383415BF8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0" name="Text Box 15">
          <a:extLst>
            <a:ext uri="{FF2B5EF4-FFF2-40B4-BE49-F238E27FC236}">
              <a16:creationId xmlns:a16="http://schemas.microsoft.com/office/drawing/2014/main" id="{322F46E7-7939-4210-B727-FF7D3BFD94F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1" name="Text Box 15">
          <a:extLst>
            <a:ext uri="{FF2B5EF4-FFF2-40B4-BE49-F238E27FC236}">
              <a16:creationId xmlns:a16="http://schemas.microsoft.com/office/drawing/2014/main" id="{8AA432E6-DF5E-4D75-A69C-96ED71B87AC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2" name="Text Box 15">
          <a:extLst>
            <a:ext uri="{FF2B5EF4-FFF2-40B4-BE49-F238E27FC236}">
              <a16:creationId xmlns:a16="http://schemas.microsoft.com/office/drawing/2014/main" id="{55C237D8-3537-41AD-985E-376FECFB976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3" name="Text Box 15">
          <a:extLst>
            <a:ext uri="{FF2B5EF4-FFF2-40B4-BE49-F238E27FC236}">
              <a16:creationId xmlns:a16="http://schemas.microsoft.com/office/drawing/2014/main" id="{874FC898-6068-4E61-B99C-2A3EC84A380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4" name="Text Box 15">
          <a:extLst>
            <a:ext uri="{FF2B5EF4-FFF2-40B4-BE49-F238E27FC236}">
              <a16:creationId xmlns:a16="http://schemas.microsoft.com/office/drawing/2014/main" id="{AEC011A5-E59D-4B7B-A252-44E7F637957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5" name="Text Box 15">
          <a:extLst>
            <a:ext uri="{FF2B5EF4-FFF2-40B4-BE49-F238E27FC236}">
              <a16:creationId xmlns:a16="http://schemas.microsoft.com/office/drawing/2014/main" id="{BA00CD74-20AE-416D-BF3D-4E5115EB616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6" name="Text Box 15">
          <a:extLst>
            <a:ext uri="{FF2B5EF4-FFF2-40B4-BE49-F238E27FC236}">
              <a16:creationId xmlns:a16="http://schemas.microsoft.com/office/drawing/2014/main" id="{6ECA1E6B-C662-4F7A-BB44-A3D444D8CE8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7" name="Text Box 15">
          <a:extLst>
            <a:ext uri="{FF2B5EF4-FFF2-40B4-BE49-F238E27FC236}">
              <a16:creationId xmlns:a16="http://schemas.microsoft.com/office/drawing/2014/main" id="{F0BFE089-8D82-4057-99E8-57178D273FB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8" name="Text Box 15">
          <a:extLst>
            <a:ext uri="{FF2B5EF4-FFF2-40B4-BE49-F238E27FC236}">
              <a16:creationId xmlns:a16="http://schemas.microsoft.com/office/drawing/2014/main" id="{1DE250FB-D5A8-4660-A960-D34DEB14548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599" name="Text Box 15">
          <a:extLst>
            <a:ext uri="{FF2B5EF4-FFF2-40B4-BE49-F238E27FC236}">
              <a16:creationId xmlns:a16="http://schemas.microsoft.com/office/drawing/2014/main" id="{A5AEA99E-DE8E-4561-BB99-035E2BFEF07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0" name="Text Box 15">
          <a:extLst>
            <a:ext uri="{FF2B5EF4-FFF2-40B4-BE49-F238E27FC236}">
              <a16:creationId xmlns:a16="http://schemas.microsoft.com/office/drawing/2014/main" id="{22998C10-F894-4C8B-BC4A-6B814D15BD9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1" name="Text Box 15">
          <a:extLst>
            <a:ext uri="{FF2B5EF4-FFF2-40B4-BE49-F238E27FC236}">
              <a16:creationId xmlns:a16="http://schemas.microsoft.com/office/drawing/2014/main" id="{5F93011F-951C-43ED-BBF3-B9337510821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2" name="Text Box 15">
          <a:extLst>
            <a:ext uri="{FF2B5EF4-FFF2-40B4-BE49-F238E27FC236}">
              <a16:creationId xmlns:a16="http://schemas.microsoft.com/office/drawing/2014/main" id="{7C4C0DAB-7A42-41AF-844F-55FE52AECA7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3" name="Text Box 15">
          <a:extLst>
            <a:ext uri="{FF2B5EF4-FFF2-40B4-BE49-F238E27FC236}">
              <a16:creationId xmlns:a16="http://schemas.microsoft.com/office/drawing/2014/main" id="{8D300B96-FFF6-45D0-B50B-3F99EBDF160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4" name="Text Box 15">
          <a:extLst>
            <a:ext uri="{FF2B5EF4-FFF2-40B4-BE49-F238E27FC236}">
              <a16:creationId xmlns:a16="http://schemas.microsoft.com/office/drawing/2014/main" id="{352A6593-D46A-4B5D-8A81-19208FC953F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5" name="Text Box 15">
          <a:extLst>
            <a:ext uri="{FF2B5EF4-FFF2-40B4-BE49-F238E27FC236}">
              <a16:creationId xmlns:a16="http://schemas.microsoft.com/office/drawing/2014/main" id="{121B6947-178A-4730-ABB4-17C62E5F3B1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6" name="Text Box 15">
          <a:extLst>
            <a:ext uri="{FF2B5EF4-FFF2-40B4-BE49-F238E27FC236}">
              <a16:creationId xmlns:a16="http://schemas.microsoft.com/office/drawing/2014/main" id="{F2C3DCA9-BE93-4CE9-83F7-2F039ABDCD6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7" name="Text Box 15">
          <a:extLst>
            <a:ext uri="{FF2B5EF4-FFF2-40B4-BE49-F238E27FC236}">
              <a16:creationId xmlns:a16="http://schemas.microsoft.com/office/drawing/2014/main" id="{8B6D89F4-1F0B-46F2-B5AC-7EB9836E483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8" name="Text Box 15">
          <a:extLst>
            <a:ext uri="{FF2B5EF4-FFF2-40B4-BE49-F238E27FC236}">
              <a16:creationId xmlns:a16="http://schemas.microsoft.com/office/drawing/2014/main" id="{995A5E32-535A-49FE-9E39-AA79689DC6C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09" name="Text Box 15">
          <a:extLst>
            <a:ext uri="{FF2B5EF4-FFF2-40B4-BE49-F238E27FC236}">
              <a16:creationId xmlns:a16="http://schemas.microsoft.com/office/drawing/2014/main" id="{4969363E-F7A2-4E4C-B532-96E63FFFD1C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0" name="Text Box 15">
          <a:extLst>
            <a:ext uri="{FF2B5EF4-FFF2-40B4-BE49-F238E27FC236}">
              <a16:creationId xmlns:a16="http://schemas.microsoft.com/office/drawing/2014/main" id="{3ECD31DD-0FA4-44D9-B8A2-191800AC9FD1}"/>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1" name="Text Box 15">
          <a:extLst>
            <a:ext uri="{FF2B5EF4-FFF2-40B4-BE49-F238E27FC236}">
              <a16:creationId xmlns:a16="http://schemas.microsoft.com/office/drawing/2014/main" id="{AE9D5E6A-C704-4230-924C-CB7FE1CFDB0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2" name="Text Box 15">
          <a:extLst>
            <a:ext uri="{FF2B5EF4-FFF2-40B4-BE49-F238E27FC236}">
              <a16:creationId xmlns:a16="http://schemas.microsoft.com/office/drawing/2014/main" id="{80BC57EE-4C36-404B-8603-56C567C4FF5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3" name="Text Box 15">
          <a:extLst>
            <a:ext uri="{FF2B5EF4-FFF2-40B4-BE49-F238E27FC236}">
              <a16:creationId xmlns:a16="http://schemas.microsoft.com/office/drawing/2014/main" id="{84EC976A-E298-4351-B601-51D02567FEF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4" name="Text Box 15">
          <a:extLst>
            <a:ext uri="{FF2B5EF4-FFF2-40B4-BE49-F238E27FC236}">
              <a16:creationId xmlns:a16="http://schemas.microsoft.com/office/drawing/2014/main" id="{8F0A985C-9AB6-484A-B0CF-0515C25600F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5" name="Text Box 15">
          <a:extLst>
            <a:ext uri="{FF2B5EF4-FFF2-40B4-BE49-F238E27FC236}">
              <a16:creationId xmlns:a16="http://schemas.microsoft.com/office/drawing/2014/main" id="{227E1086-2E18-4C10-955A-8B32000B7181}"/>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6" name="Text Box 15">
          <a:extLst>
            <a:ext uri="{FF2B5EF4-FFF2-40B4-BE49-F238E27FC236}">
              <a16:creationId xmlns:a16="http://schemas.microsoft.com/office/drawing/2014/main" id="{77D783BC-29E5-4B91-936F-BC5313B89C8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7" name="Text Box 15">
          <a:extLst>
            <a:ext uri="{FF2B5EF4-FFF2-40B4-BE49-F238E27FC236}">
              <a16:creationId xmlns:a16="http://schemas.microsoft.com/office/drawing/2014/main" id="{1DD94AF7-1432-4E56-BC1C-438E6B4839B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8" name="Text Box 15">
          <a:extLst>
            <a:ext uri="{FF2B5EF4-FFF2-40B4-BE49-F238E27FC236}">
              <a16:creationId xmlns:a16="http://schemas.microsoft.com/office/drawing/2014/main" id="{1BDC6AC2-BFE0-4C2A-B05B-7739281C12E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19" name="Text Box 15">
          <a:extLst>
            <a:ext uri="{FF2B5EF4-FFF2-40B4-BE49-F238E27FC236}">
              <a16:creationId xmlns:a16="http://schemas.microsoft.com/office/drawing/2014/main" id="{A868A56B-A2F7-438D-AC23-22D576899CB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0" name="Text Box 15">
          <a:extLst>
            <a:ext uri="{FF2B5EF4-FFF2-40B4-BE49-F238E27FC236}">
              <a16:creationId xmlns:a16="http://schemas.microsoft.com/office/drawing/2014/main" id="{48244F1F-63A5-424E-A544-8E04B2618FE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1" name="Text Box 15">
          <a:extLst>
            <a:ext uri="{FF2B5EF4-FFF2-40B4-BE49-F238E27FC236}">
              <a16:creationId xmlns:a16="http://schemas.microsoft.com/office/drawing/2014/main" id="{8F3A0B36-4CC6-42FA-880A-896267FA3D4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2" name="Text Box 15">
          <a:extLst>
            <a:ext uri="{FF2B5EF4-FFF2-40B4-BE49-F238E27FC236}">
              <a16:creationId xmlns:a16="http://schemas.microsoft.com/office/drawing/2014/main" id="{A214BFFE-8D94-4190-AB23-AB381655533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3" name="Text Box 15">
          <a:extLst>
            <a:ext uri="{FF2B5EF4-FFF2-40B4-BE49-F238E27FC236}">
              <a16:creationId xmlns:a16="http://schemas.microsoft.com/office/drawing/2014/main" id="{B825DA15-4278-46B8-BEE1-4DA250563CF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4" name="Text Box 15">
          <a:extLst>
            <a:ext uri="{FF2B5EF4-FFF2-40B4-BE49-F238E27FC236}">
              <a16:creationId xmlns:a16="http://schemas.microsoft.com/office/drawing/2014/main" id="{C83ADE20-EB89-4F61-AE1A-D82B4208450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5" name="Text Box 15">
          <a:extLst>
            <a:ext uri="{FF2B5EF4-FFF2-40B4-BE49-F238E27FC236}">
              <a16:creationId xmlns:a16="http://schemas.microsoft.com/office/drawing/2014/main" id="{DB759A23-B184-4C55-9CFB-AABD31A5754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6" name="Text Box 15">
          <a:extLst>
            <a:ext uri="{FF2B5EF4-FFF2-40B4-BE49-F238E27FC236}">
              <a16:creationId xmlns:a16="http://schemas.microsoft.com/office/drawing/2014/main" id="{FC1940CE-2176-40FB-B180-0D6AE143FEE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7" name="Text Box 15">
          <a:extLst>
            <a:ext uri="{FF2B5EF4-FFF2-40B4-BE49-F238E27FC236}">
              <a16:creationId xmlns:a16="http://schemas.microsoft.com/office/drawing/2014/main" id="{ABE15B3A-3633-4F8E-83D5-796022C8953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8" name="Text Box 15">
          <a:extLst>
            <a:ext uri="{FF2B5EF4-FFF2-40B4-BE49-F238E27FC236}">
              <a16:creationId xmlns:a16="http://schemas.microsoft.com/office/drawing/2014/main" id="{D4E0524E-5C6E-4162-9779-58EBB6B7DA4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29" name="Text Box 15">
          <a:extLst>
            <a:ext uri="{FF2B5EF4-FFF2-40B4-BE49-F238E27FC236}">
              <a16:creationId xmlns:a16="http://schemas.microsoft.com/office/drawing/2014/main" id="{A8D5DB51-E824-4E8C-85BC-1A8C8EF1754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0" name="Text Box 15">
          <a:extLst>
            <a:ext uri="{FF2B5EF4-FFF2-40B4-BE49-F238E27FC236}">
              <a16:creationId xmlns:a16="http://schemas.microsoft.com/office/drawing/2014/main" id="{D5F9CE87-41C0-4C9D-A72D-F946DF37EC3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1" name="Text Box 15">
          <a:extLst>
            <a:ext uri="{FF2B5EF4-FFF2-40B4-BE49-F238E27FC236}">
              <a16:creationId xmlns:a16="http://schemas.microsoft.com/office/drawing/2014/main" id="{7757DD09-C185-48D6-A439-2546CDAC7F9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2" name="Text Box 15">
          <a:extLst>
            <a:ext uri="{FF2B5EF4-FFF2-40B4-BE49-F238E27FC236}">
              <a16:creationId xmlns:a16="http://schemas.microsoft.com/office/drawing/2014/main" id="{00AE73A3-ACC1-4C79-BCA5-B40B26CD8994}"/>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3" name="Text Box 15">
          <a:extLst>
            <a:ext uri="{FF2B5EF4-FFF2-40B4-BE49-F238E27FC236}">
              <a16:creationId xmlns:a16="http://schemas.microsoft.com/office/drawing/2014/main" id="{D9553175-3D2E-4AF9-80EA-801D8C002398}"/>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4" name="Text Box 15">
          <a:extLst>
            <a:ext uri="{FF2B5EF4-FFF2-40B4-BE49-F238E27FC236}">
              <a16:creationId xmlns:a16="http://schemas.microsoft.com/office/drawing/2014/main" id="{1CA29C50-F87D-44A4-9F72-38C8EE61D3F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5" name="Text Box 15">
          <a:extLst>
            <a:ext uri="{FF2B5EF4-FFF2-40B4-BE49-F238E27FC236}">
              <a16:creationId xmlns:a16="http://schemas.microsoft.com/office/drawing/2014/main" id="{F37E54A7-578A-4E63-AADC-2F5B2ACF93B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6" name="Text Box 15">
          <a:extLst>
            <a:ext uri="{FF2B5EF4-FFF2-40B4-BE49-F238E27FC236}">
              <a16:creationId xmlns:a16="http://schemas.microsoft.com/office/drawing/2014/main" id="{D1891E95-2DC4-444B-9DD3-8531FD402D9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7" name="Text Box 15">
          <a:extLst>
            <a:ext uri="{FF2B5EF4-FFF2-40B4-BE49-F238E27FC236}">
              <a16:creationId xmlns:a16="http://schemas.microsoft.com/office/drawing/2014/main" id="{359EFAB9-3940-434A-BC96-3EB153A2779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8" name="Text Box 15">
          <a:extLst>
            <a:ext uri="{FF2B5EF4-FFF2-40B4-BE49-F238E27FC236}">
              <a16:creationId xmlns:a16="http://schemas.microsoft.com/office/drawing/2014/main" id="{A944DBA8-BF43-4F84-ABAE-755552DEB90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39" name="Text Box 15">
          <a:extLst>
            <a:ext uri="{FF2B5EF4-FFF2-40B4-BE49-F238E27FC236}">
              <a16:creationId xmlns:a16="http://schemas.microsoft.com/office/drawing/2014/main" id="{8E26A1B7-DF9B-4450-8147-C6E4B62A9E8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0" name="Text Box 15">
          <a:extLst>
            <a:ext uri="{FF2B5EF4-FFF2-40B4-BE49-F238E27FC236}">
              <a16:creationId xmlns:a16="http://schemas.microsoft.com/office/drawing/2014/main" id="{68211C44-E3A6-4F02-86E5-27C56891FCB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1" name="Text Box 15">
          <a:extLst>
            <a:ext uri="{FF2B5EF4-FFF2-40B4-BE49-F238E27FC236}">
              <a16:creationId xmlns:a16="http://schemas.microsoft.com/office/drawing/2014/main" id="{A4A35BBB-942D-4F5A-A56D-0BBE295F067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2" name="Text Box 15">
          <a:extLst>
            <a:ext uri="{FF2B5EF4-FFF2-40B4-BE49-F238E27FC236}">
              <a16:creationId xmlns:a16="http://schemas.microsoft.com/office/drawing/2014/main" id="{B50F3831-60A0-45B6-9E6A-FE0BCB48DED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3" name="Text Box 15">
          <a:extLst>
            <a:ext uri="{FF2B5EF4-FFF2-40B4-BE49-F238E27FC236}">
              <a16:creationId xmlns:a16="http://schemas.microsoft.com/office/drawing/2014/main" id="{AE299DC8-ABE8-4791-B731-108ED2CB4F6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4" name="Text Box 15">
          <a:extLst>
            <a:ext uri="{FF2B5EF4-FFF2-40B4-BE49-F238E27FC236}">
              <a16:creationId xmlns:a16="http://schemas.microsoft.com/office/drawing/2014/main" id="{43FEDE51-E531-40E7-B939-D362C338CCC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5" name="Text Box 15">
          <a:extLst>
            <a:ext uri="{FF2B5EF4-FFF2-40B4-BE49-F238E27FC236}">
              <a16:creationId xmlns:a16="http://schemas.microsoft.com/office/drawing/2014/main" id="{4011F1D9-C56D-4344-A0C4-27E72551FFC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6" name="Text Box 15">
          <a:extLst>
            <a:ext uri="{FF2B5EF4-FFF2-40B4-BE49-F238E27FC236}">
              <a16:creationId xmlns:a16="http://schemas.microsoft.com/office/drawing/2014/main" id="{1EC55F6C-6F5E-4B99-8F04-8B9BD2B466A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7" name="Text Box 15">
          <a:extLst>
            <a:ext uri="{FF2B5EF4-FFF2-40B4-BE49-F238E27FC236}">
              <a16:creationId xmlns:a16="http://schemas.microsoft.com/office/drawing/2014/main" id="{345810BF-03CA-490D-81DC-86362DAE482A}"/>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8" name="Text Box 15">
          <a:extLst>
            <a:ext uri="{FF2B5EF4-FFF2-40B4-BE49-F238E27FC236}">
              <a16:creationId xmlns:a16="http://schemas.microsoft.com/office/drawing/2014/main" id="{BC6EEF5B-D9DC-4943-8098-96FEA0BF7F3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49" name="Text Box 15">
          <a:extLst>
            <a:ext uri="{FF2B5EF4-FFF2-40B4-BE49-F238E27FC236}">
              <a16:creationId xmlns:a16="http://schemas.microsoft.com/office/drawing/2014/main" id="{71B8484C-48D5-4F16-A236-7C286E2A8E3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0" name="Text Box 15">
          <a:extLst>
            <a:ext uri="{FF2B5EF4-FFF2-40B4-BE49-F238E27FC236}">
              <a16:creationId xmlns:a16="http://schemas.microsoft.com/office/drawing/2014/main" id="{BD371D9E-21C8-4F5D-9B3F-921B7677E31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1" name="Text Box 15">
          <a:extLst>
            <a:ext uri="{FF2B5EF4-FFF2-40B4-BE49-F238E27FC236}">
              <a16:creationId xmlns:a16="http://schemas.microsoft.com/office/drawing/2014/main" id="{89EE5D9C-20D6-44C1-B8A6-D03D89E242E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2" name="Text Box 15">
          <a:extLst>
            <a:ext uri="{FF2B5EF4-FFF2-40B4-BE49-F238E27FC236}">
              <a16:creationId xmlns:a16="http://schemas.microsoft.com/office/drawing/2014/main" id="{5CC08DAB-CD52-44C4-A71A-6009419CF29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3" name="Text Box 15">
          <a:extLst>
            <a:ext uri="{FF2B5EF4-FFF2-40B4-BE49-F238E27FC236}">
              <a16:creationId xmlns:a16="http://schemas.microsoft.com/office/drawing/2014/main" id="{A3DE26E0-7466-48A5-BF01-50BC04256D4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4" name="Text Box 15">
          <a:extLst>
            <a:ext uri="{FF2B5EF4-FFF2-40B4-BE49-F238E27FC236}">
              <a16:creationId xmlns:a16="http://schemas.microsoft.com/office/drawing/2014/main" id="{F75F7D9D-9D53-44B6-86C2-9254BE9A460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5" name="Text Box 15">
          <a:extLst>
            <a:ext uri="{FF2B5EF4-FFF2-40B4-BE49-F238E27FC236}">
              <a16:creationId xmlns:a16="http://schemas.microsoft.com/office/drawing/2014/main" id="{105AFA9A-787F-4883-A4E4-82765B19178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6" name="Text Box 15">
          <a:extLst>
            <a:ext uri="{FF2B5EF4-FFF2-40B4-BE49-F238E27FC236}">
              <a16:creationId xmlns:a16="http://schemas.microsoft.com/office/drawing/2014/main" id="{BF69E129-5F3E-4224-AEBD-B4150A01D23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7" name="Text Box 15">
          <a:extLst>
            <a:ext uri="{FF2B5EF4-FFF2-40B4-BE49-F238E27FC236}">
              <a16:creationId xmlns:a16="http://schemas.microsoft.com/office/drawing/2014/main" id="{D0287825-7B04-42C0-9DF2-3B020B557818}"/>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8" name="Text Box 15">
          <a:extLst>
            <a:ext uri="{FF2B5EF4-FFF2-40B4-BE49-F238E27FC236}">
              <a16:creationId xmlns:a16="http://schemas.microsoft.com/office/drawing/2014/main" id="{0D88A92F-568B-4555-9429-1D29B2A1F9C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59" name="Text Box 15">
          <a:extLst>
            <a:ext uri="{FF2B5EF4-FFF2-40B4-BE49-F238E27FC236}">
              <a16:creationId xmlns:a16="http://schemas.microsoft.com/office/drawing/2014/main" id="{D2A91647-D0F6-4DC7-ADAA-0134BEB50F6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0" name="Text Box 15">
          <a:extLst>
            <a:ext uri="{FF2B5EF4-FFF2-40B4-BE49-F238E27FC236}">
              <a16:creationId xmlns:a16="http://schemas.microsoft.com/office/drawing/2014/main" id="{42C3954A-9AA5-45F7-9789-471CB532CCA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1" name="Text Box 15">
          <a:extLst>
            <a:ext uri="{FF2B5EF4-FFF2-40B4-BE49-F238E27FC236}">
              <a16:creationId xmlns:a16="http://schemas.microsoft.com/office/drawing/2014/main" id="{D755B7B3-FF8A-48C5-A59E-9FEAEF8485A0}"/>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2" name="Text Box 15">
          <a:extLst>
            <a:ext uri="{FF2B5EF4-FFF2-40B4-BE49-F238E27FC236}">
              <a16:creationId xmlns:a16="http://schemas.microsoft.com/office/drawing/2014/main" id="{875D03B6-275E-4541-A1D4-9064EEBA67E5}"/>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3" name="Text Box 15">
          <a:extLst>
            <a:ext uri="{FF2B5EF4-FFF2-40B4-BE49-F238E27FC236}">
              <a16:creationId xmlns:a16="http://schemas.microsoft.com/office/drawing/2014/main" id="{C955558F-724A-43D6-9A85-33B831BCEF13}"/>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4" name="Text Box 15">
          <a:extLst>
            <a:ext uri="{FF2B5EF4-FFF2-40B4-BE49-F238E27FC236}">
              <a16:creationId xmlns:a16="http://schemas.microsoft.com/office/drawing/2014/main" id="{BB42D71A-BA88-4592-9AF3-E40DEC19F39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5" name="Text Box 15">
          <a:extLst>
            <a:ext uri="{FF2B5EF4-FFF2-40B4-BE49-F238E27FC236}">
              <a16:creationId xmlns:a16="http://schemas.microsoft.com/office/drawing/2014/main" id="{7409CD0D-8F91-44BF-9549-7937FE3C0F1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6" name="Text Box 15">
          <a:extLst>
            <a:ext uri="{FF2B5EF4-FFF2-40B4-BE49-F238E27FC236}">
              <a16:creationId xmlns:a16="http://schemas.microsoft.com/office/drawing/2014/main" id="{B7CAD693-8D5A-4CC8-B9DA-A61A691CC0CB}"/>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7" name="Text Box 15">
          <a:extLst>
            <a:ext uri="{FF2B5EF4-FFF2-40B4-BE49-F238E27FC236}">
              <a16:creationId xmlns:a16="http://schemas.microsoft.com/office/drawing/2014/main" id="{04D193BD-A343-4B62-842F-440841EFB19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8" name="Text Box 15">
          <a:extLst>
            <a:ext uri="{FF2B5EF4-FFF2-40B4-BE49-F238E27FC236}">
              <a16:creationId xmlns:a16="http://schemas.microsoft.com/office/drawing/2014/main" id="{8F74FE40-285B-4182-8443-F7499BF1AC4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69" name="Text Box 15">
          <a:extLst>
            <a:ext uri="{FF2B5EF4-FFF2-40B4-BE49-F238E27FC236}">
              <a16:creationId xmlns:a16="http://schemas.microsoft.com/office/drawing/2014/main" id="{F4DA24A3-0A87-4107-BF1D-9A9C72F320F8}"/>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0" name="Text Box 15">
          <a:extLst>
            <a:ext uri="{FF2B5EF4-FFF2-40B4-BE49-F238E27FC236}">
              <a16:creationId xmlns:a16="http://schemas.microsoft.com/office/drawing/2014/main" id="{CBCD70B6-7547-4058-AF3D-E726D0801F1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1" name="Text Box 15">
          <a:extLst>
            <a:ext uri="{FF2B5EF4-FFF2-40B4-BE49-F238E27FC236}">
              <a16:creationId xmlns:a16="http://schemas.microsoft.com/office/drawing/2014/main" id="{E530E9A0-A7F6-48D8-A04C-B841B1A79B91}"/>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2" name="Text Box 15">
          <a:extLst>
            <a:ext uri="{FF2B5EF4-FFF2-40B4-BE49-F238E27FC236}">
              <a16:creationId xmlns:a16="http://schemas.microsoft.com/office/drawing/2014/main" id="{044C5EAA-9420-4BB2-B311-FFF03DA303B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3" name="Text Box 15">
          <a:extLst>
            <a:ext uri="{FF2B5EF4-FFF2-40B4-BE49-F238E27FC236}">
              <a16:creationId xmlns:a16="http://schemas.microsoft.com/office/drawing/2014/main" id="{C7D17841-217F-41B9-97B0-F3EC12934A3E}"/>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4" name="Text Box 15">
          <a:extLst>
            <a:ext uri="{FF2B5EF4-FFF2-40B4-BE49-F238E27FC236}">
              <a16:creationId xmlns:a16="http://schemas.microsoft.com/office/drawing/2014/main" id="{3C222509-66D5-4D8A-AA1A-C0F88C968656}"/>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5" name="Text Box 15">
          <a:extLst>
            <a:ext uri="{FF2B5EF4-FFF2-40B4-BE49-F238E27FC236}">
              <a16:creationId xmlns:a16="http://schemas.microsoft.com/office/drawing/2014/main" id="{1746A299-5F5C-4CE9-ABC7-DD373F283FFC}"/>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6" name="Text Box 15">
          <a:extLst>
            <a:ext uri="{FF2B5EF4-FFF2-40B4-BE49-F238E27FC236}">
              <a16:creationId xmlns:a16="http://schemas.microsoft.com/office/drawing/2014/main" id="{8635C7AE-6F83-4894-99E1-D2FD5F46F977}"/>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7" name="Text Box 15">
          <a:extLst>
            <a:ext uri="{FF2B5EF4-FFF2-40B4-BE49-F238E27FC236}">
              <a16:creationId xmlns:a16="http://schemas.microsoft.com/office/drawing/2014/main" id="{A9B25C46-7D59-4896-A52D-DE8E109CED2D}"/>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8" name="Text Box 15">
          <a:extLst>
            <a:ext uri="{FF2B5EF4-FFF2-40B4-BE49-F238E27FC236}">
              <a16:creationId xmlns:a16="http://schemas.microsoft.com/office/drawing/2014/main" id="{81BF66B6-72FB-4FA1-A0BC-B0EDDB7D912F}"/>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79" name="Text Box 15">
          <a:extLst>
            <a:ext uri="{FF2B5EF4-FFF2-40B4-BE49-F238E27FC236}">
              <a16:creationId xmlns:a16="http://schemas.microsoft.com/office/drawing/2014/main" id="{604EB137-DAF8-49B1-AF03-97B48497B812}"/>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518</xdr:row>
      <xdr:rowOff>0</xdr:rowOff>
    </xdr:from>
    <xdr:ext cx="3175" cy="190629"/>
    <xdr:sp macro="" textlink="">
      <xdr:nvSpPr>
        <xdr:cNvPr id="1680" name="Text Box 15">
          <a:extLst>
            <a:ext uri="{FF2B5EF4-FFF2-40B4-BE49-F238E27FC236}">
              <a16:creationId xmlns:a16="http://schemas.microsoft.com/office/drawing/2014/main" id="{7CD66B79-5865-4F06-A0F7-9915B6CF7D79}"/>
            </a:ext>
          </a:extLst>
        </xdr:cNvPr>
        <xdr:cNvSpPr txBox="1">
          <a:spLocks noChangeArrowheads="1"/>
        </xdr:cNvSpPr>
      </xdr:nvSpPr>
      <xdr:spPr bwMode="auto">
        <a:xfrm>
          <a:off x="6858000" y="9867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1" name="Text Box 15">
          <a:extLst>
            <a:ext uri="{FF2B5EF4-FFF2-40B4-BE49-F238E27FC236}">
              <a16:creationId xmlns:a16="http://schemas.microsoft.com/office/drawing/2014/main" id="{95BDE0AC-0463-458F-8855-551B4FAF83F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2" name="Text Box 15">
          <a:extLst>
            <a:ext uri="{FF2B5EF4-FFF2-40B4-BE49-F238E27FC236}">
              <a16:creationId xmlns:a16="http://schemas.microsoft.com/office/drawing/2014/main" id="{6616E20D-A3C7-4E92-81D0-766F1421D49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3" name="Text Box 15">
          <a:extLst>
            <a:ext uri="{FF2B5EF4-FFF2-40B4-BE49-F238E27FC236}">
              <a16:creationId xmlns:a16="http://schemas.microsoft.com/office/drawing/2014/main" id="{E6046512-54E3-4AB8-8C3A-A8CBE2F2F6D0}"/>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4" name="Text Box 15">
          <a:extLst>
            <a:ext uri="{FF2B5EF4-FFF2-40B4-BE49-F238E27FC236}">
              <a16:creationId xmlns:a16="http://schemas.microsoft.com/office/drawing/2014/main" id="{B5B4C85C-32C6-42F4-9D73-1D1889BDE97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5" name="Text Box 15">
          <a:extLst>
            <a:ext uri="{FF2B5EF4-FFF2-40B4-BE49-F238E27FC236}">
              <a16:creationId xmlns:a16="http://schemas.microsoft.com/office/drawing/2014/main" id="{18676EEB-344A-464B-B31A-8FDFDC4D9B3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6" name="Text Box 15">
          <a:extLst>
            <a:ext uri="{FF2B5EF4-FFF2-40B4-BE49-F238E27FC236}">
              <a16:creationId xmlns:a16="http://schemas.microsoft.com/office/drawing/2014/main" id="{9094C1A5-4D0D-4E9E-AB45-FA38E36C623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7" name="Text Box 15">
          <a:extLst>
            <a:ext uri="{FF2B5EF4-FFF2-40B4-BE49-F238E27FC236}">
              <a16:creationId xmlns:a16="http://schemas.microsoft.com/office/drawing/2014/main" id="{266E76FF-B59A-4676-A371-F2F832471E2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8" name="Text Box 15">
          <a:extLst>
            <a:ext uri="{FF2B5EF4-FFF2-40B4-BE49-F238E27FC236}">
              <a16:creationId xmlns:a16="http://schemas.microsoft.com/office/drawing/2014/main" id="{04F0D1B2-C353-4A79-801C-10A0C60D6C3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89" name="Text Box 15">
          <a:extLst>
            <a:ext uri="{FF2B5EF4-FFF2-40B4-BE49-F238E27FC236}">
              <a16:creationId xmlns:a16="http://schemas.microsoft.com/office/drawing/2014/main" id="{2AD2379D-CC3D-4ED1-8D44-68864E5E670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0" name="Text Box 15">
          <a:extLst>
            <a:ext uri="{FF2B5EF4-FFF2-40B4-BE49-F238E27FC236}">
              <a16:creationId xmlns:a16="http://schemas.microsoft.com/office/drawing/2014/main" id="{715CA162-6F39-4D1D-9E84-F53451682FA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1" name="Text Box 15">
          <a:extLst>
            <a:ext uri="{FF2B5EF4-FFF2-40B4-BE49-F238E27FC236}">
              <a16:creationId xmlns:a16="http://schemas.microsoft.com/office/drawing/2014/main" id="{03F1DAC3-CB11-485F-8811-785FBC1AC730}"/>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2" name="Text Box 15">
          <a:extLst>
            <a:ext uri="{FF2B5EF4-FFF2-40B4-BE49-F238E27FC236}">
              <a16:creationId xmlns:a16="http://schemas.microsoft.com/office/drawing/2014/main" id="{FB99E5B6-5EC8-404E-ADDC-229FDA38664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3" name="Text Box 15">
          <a:extLst>
            <a:ext uri="{FF2B5EF4-FFF2-40B4-BE49-F238E27FC236}">
              <a16:creationId xmlns:a16="http://schemas.microsoft.com/office/drawing/2014/main" id="{35A46CFE-5994-4313-B305-3B757C0A00B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4" name="Text Box 15">
          <a:extLst>
            <a:ext uri="{FF2B5EF4-FFF2-40B4-BE49-F238E27FC236}">
              <a16:creationId xmlns:a16="http://schemas.microsoft.com/office/drawing/2014/main" id="{F5BCCB6F-8978-425E-903A-80FED24E644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5" name="Text Box 15">
          <a:extLst>
            <a:ext uri="{FF2B5EF4-FFF2-40B4-BE49-F238E27FC236}">
              <a16:creationId xmlns:a16="http://schemas.microsoft.com/office/drawing/2014/main" id="{A8C2E128-0949-46D8-BD3D-5A396D2A297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6" name="Text Box 15">
          <a:extLst>
            <a:ext uri="{FF2B5EF4-FFF2-40B4-BE49-F238E27FC236}">
              <a16:creationId xmlns:a16="http://schemas.microsoft.com/office/drawing/2014/main" id="{A1183187-56B9-4D91-8FA4-1F4F897D1F6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7" name="Text Box 15">
          <a:extLst>
            <a:ext uri="{FF2B5EF4-FFF2-40B4-BE49-F238E27FC236}">
              <a16:creationId xmlns:a16="http://schemas.microsoft.com/office/drawing/2014/main" id="{B9072D8A-7035-4D0F-ADB0-E3DCA6FD83C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8" name="Text Box 15">
          <a:extLst>
            <a:ext uri="{FF2B5EF4-FFF2-40B4-BE49-F238E27FC236}">
              <a16:creationId xmlns:a16="http://schemas.microsoft.com/office/drawing/2014/main" id="{CD26D04B-FB0E-4393-A7B3-47065133C0FC}"/>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699" name="Text Box 15">
          <a:extLst>
            <a:ext uri="{FF2B5EF4-FFF2-40B4-BE49-F238E27FC236}">
              <a16:creationId xmlns:a16="http://schemas.microsoft.com/office/drawing/2014/main" id="{B3282C2B-6570-4B53-A15B-17D9F9E03FF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0" name="Text Box 15">
          <a:extLst>
            <a:ext uri="{FF2B5EF4-FFF2-40B4-BE49-F238E27FC236}">
              <a16:creationId xmlns:a16="http://schemas.microsoft.com/office/drawing/2014/main" id="{983CF56B-AE6D-49FA-A1A2-B6127487F1D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1" name="Text Box 15">
          <a:extLst>
            <a:ext uri="{FF2B5EF4-FFF2-40B4-BE49-F238E27FC236}">
              <a16:creationId xmlns:a16="http://schemas.microsoft.com/office/drawing/2014/main" id="{01059995-3522-4A84-A723-71EB32FA8A6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2" name="Text Box 15">
          <a:extLst>
            <a:ext uri="{FF2B5EF4-FFF2-40B4-BE49-F238E27FC236}">
              <a16:creationId xmlns:a16="http://schemas.microsoft.com/office/drawing/2014/main" id="{9FFF5EA3-64DB-4985-B0A0-D2761EDB320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3" name="Text Box 15">
          <a:extLst>
            <a:ext uri="{FF2B5EF4-FFF2-40B4-BE49-F238E27FC236}">
              <a16:creationId xmlns:a16="http://schemas.microsoft.com/office/drawing/2014/main" id="{7CB38BDA-123B-4AAC-9335-476513582F6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4" name="Text Box 15">
          <a:extLst>
            <a:ext uri="{FF2B5EF4-FFF2-40B4-BE49-F238E27FC236}">
              <a16:creationId xmlns:a16="http://schemas.microsoft.com/office/drawing/2014/main" id="{629B97F6-5DEB-4519-9C2A-62E866302DB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5" name="Text Box 15">
          <a:extLst>
            <a:ext uri="{FF2B5EF4-FFF2-40B4-BE49-F238E27FC236}">
              <a16:creationId xmlns:a16="http://schemas.microsoft.com/office/drawing/2014/main" id="{EF09DF0F-32E0-49B6-AF46-B65A950B620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6" name="Text Box 15">
          <a:extLst>
            <a:ext uri="{FF2B5EF4-FFF2-40B4-BE49-F238E27FC236}">
              <a16:creationId xmlns:a16="http://schemas.microsoft.com/office/drawing/2014/main" id="{B2CF7F06-33BF-4D71-9E2B-8366C5C0469E}"/>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7" name="Text Box 15">
          <a:extLst>
            <a:ext uri="{FF2B5EF4-FFF2-40B4-BE49-F238E27FC236}">
              <a16:creationId xmlns:a16="http://schemas.microsoft.com/office/drawing/2014/main" id="{8112F457-BA67-4AF8-8A6F-35AEFBA2088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8" name="Text Box 15">
          <a:extLst>
            <a:ext uri="{FF2B5EF4-FFF2-40B4-BE49-F238E27FC236}">
              <a16:creationId xmlns:a16="http://schemas.microsoft.com/office/drawing/2014/main" id="{07113812-0FB7-4877-B245-A1A63F16517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09" name="Text Box 15">
          <a:extLst>
            <a:ext uri="{FF2B5EF4-FFF2-40B4-BE49-F238E27FC236}">
              <a16:creationId xmlns:a16="http://schemas.microsoft.com/office/drawing/2014/main" id="{F9FFC629-9265-4B0F-BA37-1A68E67760C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0" name="Text Box 15">
          <a:extLst>
            <a:ext uri="{FF2B5EF4-FFF2-40B4-BE49-F238E27FC236}">
              <a16:creationId xmlns:a16="http://schemas.microsoft.com/office/drawing/2014/main" id="{B9FE3377-94AC-4D1E-8428-11B331F0BBF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1" name="Text Box 15">
          <a:extLst>
            <a:ext uri="{FF2B5EF4-FFF2-40B4-BE49-F238E27FC236}">
              <a16:creationId xmlns:a16="http://schemas.microsoft.com/office/drawing/2014/main" id="{B170AA0D-CF82-4152-BD4A-F26DB95EDC3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2" name="Text Box 15">
          <a:extLst>
            <a:ext uri="{FF2B5EF4-FFF2-40B4-BE49-F238E27FC236}">
              <a16:creationId xmlns:a16="http://schemas.microsoft.com/office/drawing/2014/main" id="{931C7D9D-8F3C-476B-9818-7CC09EA2D74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3" name="Text Box 15">
          <a:extLst>
            <a:ext uri="{FF2B5EF4-FFF2-40B4-BE49-F238E27FC236}">
              <a16:creationId xmlns:a16="http://schemas.microsoft.com/office/drawing/2014/main" id="{29D683F7-7FF4-4F22-A099-81C9A8752A6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4" name="Text Box 15">
          <a:extLst>
            <a:ext uri="{FF2B5EF4-FFF2-40B4-BE49-F238E27FC236}">
              <a16:creationId xmlns:a16="http://schemas.microsoft.com/office/drawing/2014/main" id="{3A024925-EF8A-4124-957C-354A53B2FC2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5" name="Text Box 15">
          <a:extLst>
            <a:ext uri="{FF2B5EF4-FFF2-40B4-BE49-F238E27FC236}">
              <a16:creationId xmlns:a16="http://schemas.microsoft.com/office/drawing/2014/main" id="{2C8B1250-3D37-494F-BF5B-946F43F616D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6" name="Text Box 15">
          <a:extLst>
            <a:ext uri="{FF2B5EF4-FFF2-40B4-BE49-F238E27FC236}">
              <a16:creationId xmlns:a16="http://schemas.microsoft.com/office/drawing/2014/main" id="{554DF192-3EA0-423F-B0CE-44C8F2A3F10E}"/>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7" name="Text Box 15">
          <a:extLst>
            <a:ext uri="{FF2B5EF4-FFF2-40B4-BE49-F238E27FC236}">
              <a16:creationId xmlns:a16="http://schemas.microsoft.com/office/drawing/2014/main" id="{9479C643-350C-48BF-803C-C752F4262EF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8" name="Text Box 15">
          <a:extLst>
            <a:ext uri="{FF2B5EF4-FFF2-40B4-BE49-F238E27FC236}">
              <a16:creationId xmlns:a16="http://schemas.microsoft.com/office/drawing/2014/main" id="{BB6E6AEE-F390-4738-B1A2-6A8EF7EB87B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19" name="Text Box 15">
          <a:extLst>
            <a:ext uri="{FF2B5EF4-FFF2-40B4-BE49-F238E27FC236}">
              <a16:creationId xmlns:a16="http://schemas.microsoft.com/office/drawing/2014/main" id="{6DDBB204-7B5E-4F3B-88EE-34A193ABFE6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0" name="Text Box 15">
          <a:extLst>
            <a:ext uri="{FF2B5EF4-FFF2-40B4-BE49-F238E27FC236}">
              <a16:creationId xmlns:a16="http://schemas.microsoft.com/office/drawing/2014/main" id="{4BC095C7-90EA-4952-ACF1-780AF59E9CB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1" name="Text Box 15">
          <a:extLst>
            <a:ext uri="{FF2B5EF4-FFF2-40B4-BE49-F238E27FC236}">
              <a16:creationId xmlns:a16="http://schemas.microsoft.com/office/drawing/2014/main" id="{1FD87005-0298-4337-8473-505B683EA4C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2" name="Text Box 15">
          <a:extLst>
            <a:ext uri="{FF2B5EF4-FFF2-40B4-BE49-F238E27FC236}">
              <a16:creationId xmlns:a16="http://schemas.microsoft.com/office/drawing/2014/main" id="{50A1F93E-3AA5-4B88-81D4-6878DFA32B6E}"/>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3" name="Text Box 15">
          <a:extLst>
            <a:ext uri="{FF2B5EF4-FFF2-40B4-BE49-F238E27FC236}">
              <a16:creationId xmlns:a16="http://schemas.microsoft.com/office/drawing/2014/main" id="{B1D92C29-90AE-405E-A4FF-8BFA6314A95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4" name="Text Box 15">
          <a:extLst>
            <a:ext uri="{FF2B5EF4-FFF2-40B4-BE49-F238E27FC236}">
              <a16:creationId xmlns:a16="http://schemas.microsoft.com/office/drawing/2014/main" id="{5525A34E-C36E-4A61-A18D-A5BAEDE91E1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5" name="Text Box 15">
          <a:extLst>
            <a:ext uri="{FF2B5EF4-FFF2-40B4-BE49-F238E27FC236}">
              <a16:creationId xmlns:a16="http://schemas.microsoft.com/office/drawing/2014/main" id="{BD86E8F0-0374-4A7A-BAB7-25BD49B0992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6" name="Text Box 15">
          <a:extLst>
            <a:ext uri="{FF2B5EF4-FFF2-40B4-BE49-F238E27FC236}">
              <a16:creationId xmlns:a16="http://schemas.microsoft.com/office/drawing/2014/main" id="{F33E9EA9-AFAA-4852-8D31-2B5DE564206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7" name="Text Box 15">
          <a:extLst>
            <a:ext uri="{FF2B5EF4-FFF2-40B4-BE49-F238E27FC236}">
              <a16:creationId xmlns:a16="http://schemas.microsoft.com/office/drawing/2014/main" id="{822C3F7B-2662-47F8-9EE5-57B05C381FB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8" name="Text Box 15">
          <a:extLst>
            <a:ext uri="{FF2B5EF4-FFF2-40B4-BE49-F238E27FC236}">
              <a16:creationId xmlns:a16="http://schemas.microsoft.com/office/drawing/2014/main" id="{29EE3741-AEF3-438A-930D-5357073186C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29" name="Text Box 15">
          <a:extLst>
            <a:ext uri="{FF2B5EF4-FFF2-40B4-BE49-F238E27FC236}">
              <a16:creationId xmlns:a16="http://schemas.microsoft.com/office/drawing/2014/main" id="{BA59E7B4-895B-41A0-B707-C0726706C6F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0" name="Text Box 15">
          <a:extLst>
            <a:ext uri="{FF2B5EF4-FFF2-40B4-BE49-F238E27FC236}">
              <a16:creationId xmlns:a16="http://schemas.microsoft.com/office/drawing/2014/main" id="{5C64405E-00F6-4738-AB45-28A2B30D029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1" name="Text Box 15">
          <a:extLst>
            <a:ext uri="{FF2B5EF4-FFF2-40B4-BE49-F238E27FC236}">
              <a16:creationId xmlns:a16="http://schemas.microsoft.com/office/drawing/2014/main" id="{CD3E2C8B-EED0-41E5-A460-E8A204589FC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2" name="Text Box 15">
          <a:extLst>
            <a:ext uri="{FF2B5EF4-FFF2-40B4-BE49-F238E27FC236}">
              <a16:creationId xmlns:a16="http://schemas.microsoft.com/office/drawing/2014/main" id="{E6CAA905-1849-4999-B341-01C092C343A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3" name="Text Box 15">
          <a:extLst>
            <a:ext uri="{FF2B5EF4-FFF2-40B4-BE49-F238E27FC236}">
              <a16:creationId xmlns:a16="http://schemas.microsoft.com/office/drawing/2014/main" id="{67CBED8E-B814-40AC-95E0-746DEFD84DE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4" name="Text Box 15">
          <a:extLst>
            <a:ext uri="{FF2B5EF4-FFF2-40B4-BE49-F238E27FC236}">
              <a16:creationId xmlns:a16="http://schemas.microsoft.com/office/drawing/2014/main" id="{D6E21376-06E6-472D-AC61-25D796CC701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5" name="Text Box 15">
          <a:extLst>
            <a:ext uri="{FF2B5EF4-FFF2-40B4-BE49-F238E27FC236}">
              <a16:creationId xmlns:a16="http://schemas.microsoft.com/office/drawing/2014/main" id="{82A4F607-3488-4945-9415-D55DD5E54CB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6" name="Text Box 15">
          <a:extLst>
            <a:ext uri="{FF2B5EF4-FFF2-40B4-BE49-F238E27FC236}">
              <a16:creationId xmlns:a16="http://schemas.microsoft.com/office/drawing/2014/main" id="{7DBFC75C-BA61-45E2-B711-A63D58A7BB1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7" name="Text Box 15">
          <a:extLst>
            <a:ext uri="{FF2B5EF4-FFF2-40B4-BE49-F238E27FC236}">
              <a16:creationId xmlns:a16="http://schemas.microsoft.com/office/drawing/2014/main" id="{81304163-8DC4-42B2-A1C5-A874513613E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8" name="Text Box 15">
          <a:extLst>
            <a:ext uri="{FF2B5EF4-FFF2-40B4-BE49-F238E27FC236}">
              <a16:creationId xmlns:a16="http://schemas.microsoft.com/office/drawing/2014/main" id="{740FDB60-EB63-471D-8219-6D52DCC73A9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39" name="Text Box 15">
          <a:extLst>
            <a:ext uri="{FF2B5EF4-FFF2-40B4-BE49-F238E27FC236}">
              <a16:creationId xmlns:a16="http://schemas.microsoft.com/office/drawing/2014/main" id="{AB9A3A77-CD7D-41F6-B148-0390C8227C7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0" name="Text Box 15">
          <a:extLst>
            <a:ext uri="{FF2B5EF4-FFF2-40B4-BE49-F238E27FC236}">
              <a16:creationId xmlns:a16="http://schemas.microsoft.com/office/drawing/2014/main" id="{8259DDB0-71BE-41C0-8E9F-4FCDFAD404B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1" name="Text Box 15">
          <a:extLst>
            <a:ext uri="{FF2B5EF4-FFF2-40B4-BE49-F238E27FC236}">
              <a16:creationId xmlns:a16="http://schemas.microsoft.com/office/drawing/2014/main" id="{3D9984B4-07E6-4ABC-BA30-F4DBD0BE2DBE}"/>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2" name="Text Box 15">
          <a:extLst>
            <a:ext uri="{FF2B5EF4-FFF2-40B4-BE49-F238E27FC236}">
              <a16:creationId xmlns:a16="http://schemas.microsoft.com/office/drawing/2014/main" id="{834E6D2A-1773-4902-A50E-81B0C9D66130}"/>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3" name="Text Box 15">
          <a:extLst>
            <a:ext uri="{FF2B5EF4-FFF2-40B4-BE49-F238E27FC236}">
              <a16:creationId xmlns:a16="http://schemas.microsoft.com/office/drawing/2014/main" id="{6567F6D6-0741-441C-8119-97C65797C3FC}"/>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4" name="Text Box 15">
          <a:extLst>
            <a:ext uri="{FF2B5EF4-FFF2-40B4-BE49-F238E27FC236}">
              <a16:creationId xmlns:a16="http://schemas.microsoft.com/office/drawing/2014/main" id="{4FA9485C-D429-4994-B580-6125366367D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5" name="Text Box 15">
          <a:extLst>
            <a:ext uri="{FF2B5EF4-FFF2-40B4-BE49-F238E27FC236}">
              <a16:creationId xmlns:a16="http://schemas.microsoft.com/office/drawing/2014/main" id="{FD674531-632D-447A-8625-72BFF8CA500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6" name="Text Box 15">
          <a:extLst>
            <a:ext uri="{FF2B5EF4-FFF2-40B4-BE49-F238E27FC236}">
              <a16:creationId xmlns:a16="http://schemas.microsoft.com/office/drawing/2014/main" id="{2CC9A4DD-8E06-4DB7-9D73-655C2582DEE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7" name="Text Box 15">
          <a:extLst>
            <a:ext uri="{FF2B5EF4-FFF2-40B4-BE49-F238E27FC236}">
              <a16:creationId xmlns:a16="http://schemas.microsoft.com/office/drawing/2014/main" id="{C82B44A3-CA55-4812-9133-4EC90348918E}"/>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8" name="Text Box 15">
          <a:extLst>
            <a:ext uri="{FF2B5EF4-FFF2-40B4-BE49-F238E27FC236}">
              <a16:creationId xmlns:a16="http://schemas.microsoft.com/office/drawing/2014/main" id="{D11FFF1B-5715-4F33-B189-FA9A9C1EBEA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49" name="Text Box 15">
          <a:extLst>
            <a:ext uri="{FF2B5EF4-FFF2-40B4-BE49-F238E27FC236}">
              <a16:creationId xmlns:a16="http://schemas.microsoft.com/office/drawing/2014/main" id="{127A6166-CAE8-4086-AD0D-C8483CBFEEE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0" name="Text Box 15">
          <a:extLst>
            <a:ext uri="{FF2B5EF4-FFF2-40B4-BE49-F238E27FC236}">
              <a16:creationId xmlns:a16="http://schemas.microsoft.com/office/drawing/2014/main" id="{A068905D-BBA0-4870-9FE3-A0E90E3DAAD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1" name="Text Box 15">
          <a:extLst>
            <a:ext uri="{FF2B5EF4-FFF2-40B4-BE49-F238E27FC236}">
              <a16:creationId xmlns:a16="http://schemas.microsoft.com/office/drawing/2014/main" id="{1BE4A8BA-102E-4364-BDAA-FB39B02BF42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2" name="Text Box 15">
          <a:extLst>
            <a:ext uri="{FF2B5EF4-FFF2-40B4-BE49-F238E27FC236}">
              <a16:creationId xmlns:a16="http://schemas.microsoft.com/office/drawing/2014/main" id="{0380DAE7-3519-4444-BC62-1F5FB30864D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3" name="Text Box 15">
          <a:extLst>
            <a:ext uri="{FF2B5EF4-FFF2-40B4-BE49-F238E27FC236}">
              <a16:creationId xmlns:a16="http://schemas.microsoft.com/office/drawing/2014/main" id="{E6FB6C30-D1D5-4422-88D0-32FDB895A65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4" name="Text Box 15">
          <a:extLst>
            <a:ext uri="{FF2B5EF4-FFF2-40B4-BE49-F238E27FC236}">
              <a16:creationId xmlns:a16="http://schemas.microsoft.com/office/drawing/2014/main" id="{75C716A7-79CD-4C8D-831A-4A7FC7D22A5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5" name="Text Box 15">
          <a:extLst>
            <a:ext uri="{FF2B5EF4-FFF2-40B4-BE49-F238E27FC236}">
              <a16:creationId xmlns:a16="http://schemas.microsoft.com/office/drawing/2014/main" id="{49BDA28D-06D9-47AE-A024-68E938C1BCB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6" name="Text Box 15">
          <a:extLst>
            <a:ext uri="{FF2B5EF4-FFF2-40B4-BE49-F238E27FC236}">
              <a16:creationId xmlns:a16="http://schemas.microsoft.com/office/drawing/2014/main" id="{B836DB2D-6012-48F1-84C3-F9312377326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7" name="Text Box 15">
          <a:extLst>
            <a:ext uri="{FF2B5EF4-FFF2-40B4-BE49-F238E27FC236}">
              <a16:creationId xmlns:a16="http://schemas.microsoft.com/office/drawing/2014/main" id="{B6325D23-3431-4A7B-A10F-B01ACEC3072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8" name="Text Box 15">
          <a:extLst>
            <a:ext uri="{FF2B5EF4-FFF2-40B4-BE49-F238E27FC236}">
              <a16:creationId xmlns:a16="http://schemas.microsoft.com/office/drawing/2014/main" id="{184E938B-61F6-49E4-B163-ADF1CF5F31E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59" name="Text Box 15">
          <a:extLst>
            <a:ext uri="{FF2B5EF4-FFF2-40B4-BE49-F238E27FC236}">
              <a16:creationId xmlns:a16="http://schemas.microsoft.com/office/drawing/2014/main" id="{72C603D5-DB0E-483D-B19C-F04588E06D0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0" name="Text Box 15">
          <a:extLst>
            <a:ext uri="{FF2B5EF4-FFF2-40B4-BE49-F238E27FC236}">
              <a16:creationId xmlns:a16="http://schemas.microsoft.com/office/drawing/2014/main" id="{2698D510-A911-4BBC-A4FC-A4544DD7238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1" name="Text Box 15">
          <a:extLst>
            <a:ext uri="{FF2B5EF4-FFF2-40B4-BE49-F238E27FC236}">
              <a16:creationId xmlns:a16="http://schemas.microsoft.com/office/drawing/2014/main" id="{E2352BE8-A4F4-403E-9898-559A997B70F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2" name="Text Box 15">
          <a:extLst>
            <a:ext uri="{FF2B5EF4-FFF2-40B4-BE49-F238E27FC236}">
              <a16:creationId xmlns:a16="http://schemas.microsoft.com/office/drawing/2014/main" id="{33D6032F-986A-46A4-B81C-6768B13EABE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3" name="Text Box 15">
          <a:extLst>
            <a:ext uri="{FF2B5EF4-FFF2-40B4-BE49-F238E27FC236}">
              <a16:creationId xmlns:a16="http://schemas.microsoft.com/office/drawing/2014/main" id="{000EBD43-FA99-48BF-BB96-62D658FE864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4" name="Text Box 15">
          <a:extLst>
            <a:ext uri="{FF2B5EF4-FFF2-40B4-BE49-F238E27FC236}">
              <a16:creationId xmlns:a16="http://schemas.microsoft.com/office/drawing/2014/main" id="{85565A37-54F1-41EE-8594-690A5A71625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5" name="Text Box 15">
          <a:extLst>
            <a:ext uri="{FF2B5EF4-FFF2-40B4-BE49-F238E27FC236}">
              <a16:creationId xmlns:a16="http://schemas.microsoft.com/office/drawing/2014/main" id="{0F3DB66F-4451-40CD-99F6-A731D2B604F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6" name="Text Box 15">
          <a:extLst>
            <a:ext uri="{FF2B5EF4-FFF2-40B4-BE49-F238E27FC236}">
              <a16:creationId xmlns:a16="http://schemas.microsoft.com/office/drawing/2014/main" id="{A0A2EBB8-53D1-46D6-8DA3-30250765BFA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7" name="Text Box 15">
          <a:extLst>
            <a:ext uri="{FF2B5EF4-FFF2-40B4-BE49-F238E27FC236}">
              <a16:creationId xmlns:a16="http://schemas.microsoft.com/office/drawing/2014/main" id="{3FA6A15E-92CE-4156-A838-20A7A906390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8" name="Text Box 15">
          <a:extLst>
            <a:ext uri="{FF2B5EF4-FFF2-40B4-BE49-F238E27FC236}">
              <a16:creationId xmlns:a16="http://schemas.microsoft.com/office/drawing/2014/main" id="{C8DA56DF-B218-498F-A5C6-DFC8591FD15C}"/>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69" name="Text Box 15">
          <a:extLst>
            <a:ext uri="{FF2B5EF4-FFF2-40B4-BE49-F238E27FC236}">
              <a16:creationId xmlns:a16="http://schemas.microsoft.com/office/drawing/2014/main" id="{3D61C2C5-0B97-41F7-9924-156E4F16B2F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0" name="Text Box 15">
          <a:extLst>
            <a:ext uri="{FF2B5EF4-FFF2-40B4-BE49-F238E27FC236}">
              <a16:creationId xmlns:a16="http://schemas.microsoft.com/office/drawing/2014/main" id="{54271F46-E819-4065-868C-7FF3503E495C}"/>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1" name="Text Box 15">
          <a:extLst>
            <a:ext uri="{FF2B5EF4-FFF2-40B4-BE49-F238E27FC236}">
              <a16:creationId xmlns:a16="http://schemas.microsoft.com/office/drawing/2014/main" id="{1BA251C5-0AE2-496E-B4EF-D3C2F241A66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2" name="Text Box 15">
          <a:extLst>
            <a:ext uri="{FF2B5EF4-FFF2-40B4-BE49-F238E27FC236}">
              <a16:creationId xmlns:a16="http://schemas.microsoft.com/office/drawing/2014/main" id="{F453C71D-F059-4581-BF37-0D8F4F6DFE3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3" name="Text Box 15">
          <a:extLst>
            <a:ext uri="{FF2B5EF4-FFF2-40B4-BE49-F238E27FC236}">
              <a16:creationId xmlns:a16="http://schemas.microsoft.com/office/drawing/2014/main" id="{C37292B2-5D91-4206-A436-88108DAAE29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4" name="Text Box 15">
          <a:extLst>
            <a:ext uri="{FF2B5EF4-FFF2-40B4-BE49-F238E27FC236}">
              <a16:creationId xmlns:a16="http://schemas.microsoft.com/office/drawing/2014/main" id="{B398DC66-20C4-447F-81CF-9776C77BE9F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5" name="Text Box 15">
          <a:extLst>
            <a:ext uri="{FF2B5EF4-FFF2-40B4-BE49-F238E27FC236}">
              <a16:creationId xmlns:a16="http://schemas.microsoft.com/office/drawing/2014/main" id="{AD7BC33A-C748-4136-A699-7AC27935018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6" name="Text Box 15">
          <a:extLst>
            <a:ext uri="{FF2B5EF4-FFF2-40B4-BE49-F238E27FC236}">
              <a16:creationId xmlns:a16="http://schemas.microsoft.com/office/drawing/2014/main" id="{9C418314-B33F-49F1-B53F-2BEF08AA7F2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7" name="Text Box 15">
          <a:extLst>
            <a:ext uri="{FF2B5EF4-FFF2-40B4-BE49-F238E27FC236}">
              <a16:creationId xmlns:a16="http://schemas.microsoft.com/office/drawing/2014/main" id="{5CA634C2-D94E-4FD2-BE02-A6EE39C97DC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8" name="Text Box 15">
          <a:extLst>
            <a:ext uri="{FF2B5EF4-FFF2-40B4-BE49-F238E27FC236}">
              <a16:creationId xmlns:a16="http://schemas.microsoft.com/office/drawing/2014/main" id="{F54748DE-EC2C-405F-BBFD-8BDA5BB9425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79" name="Text Box 15">
          <a:extLst>
            <a:ext uri="{FF2B5EF4-FFF2-40B4-BE49-F238E27FC236}">
              <a16:creationId xmlns:a16="http://schemas.microsoft.com/office/drawing/2014/main" id="{1713D24B-1275-41E1-894F-1BF50A70740C}"/>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0" name="Text Box 15">
          <a:extLst>
            <a:ext uri="{FF2B5EF4-FFF2-40B4-BE49-F238E27FC236}">
              <a16:creationId xmlns:a16="http://schemas.microsoft.com/office/drawing/2014/main" id="{7A83B9C9-77A8-4932-8D71-E45FF4DB614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1" name="Text Box 15">
          <a:extLst>
            <a:ext uri="{FF2B5EF4-FFF2-40B4-BE49-F238E27FC236}">
              <a16:creationId xmlns:a16="http://schemas.microsoft.com/office/drawing/2014/main" id="{0E7FD790-D723-4923-9AA8-D869D4F5F06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2" name="Text Box 15">
          <a:extLst>
            <a:ext uri="{FF2B5EF4-FFF2-40B4-BE49-F238E27FC236}">
              <a16:creationId xmlns:a16="http://schemas.microsoft.com/office/drawing/2014/main" id="{730673D8-0A90-4E21-BA8B-C0EEA088045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3" name="Text Box 15">
          <a:extLst>
            <a:ext uri="{FF2B5EF4-FFF2-40B4-BE49-F238E27FC236}">
              <a16:creationId xmlns:a16="http://schemas.microsoft.com/office/drawing/2014/main" id="{38397CD7-2324-4063-BE27-5F65FEFA1354}"/>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4" name="Text Box 15">
          <a:extLst>
            <a:ext uri="{FF2B5EF4-FFF2-40B4-BE49-F238E27FC236}">
              <a16:creationId xmlns:a16="http://schemas.microsoft.com/office/drawing/2014/main" id="{412A014E-F89A-4132-AE7E-5C249F4FE2F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5" name="Text Box 15">
          <a:extLst>
            <a:ext uri="{FF2B5EF4-FFF2-40B4-BE49-F238E27FC236}">
              <a16:creationId xmlns:a16="http://schemas.microsoft.com/office/drawing/2014/main" id="{2CAB485E-C3F0-4D4D-9C9E-AB3E8C9A57B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6" name="Text Box 15">
          <a:extLst>
            <a:ext uri="{FF2B5EF4-FFF2-40B4-BE49-F238E27FC236}">
              <a16:creationId xmlns:a16="http://schemas.microsoft.com/office/drawing/2014/main" id="{292A5742-B1FC-4D91-96D1-D9DD495251E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7" name="Text Box 15">
          <a:extLst>
            <a:ext uri="{FF2B5EF4-FFF2-40B4-BE49-F238E27FC236}">
              <a16:creationId xmlns:a16="http://schemas.microsoft.com/office/drawing/2014/main" id="{5930A12F-8530-4B42-B1B6-D31EBE52D3A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8" name="Text Box 15">
          <a:extLst>
            <a:ext uri="{FF2B5EF4-FFF2-40B4-BE49-F238E27FC236}">
              <a16:creationId xmlns:a16="http://schemas.microsoft.com/office/drawing/2014/main" id="{A902A850-88F2-4F0C-9478-60CC6F85492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89" name="Text Box 15">
          <a:extLst>
            <a:ext uri="{FF2B5EF4-FFF2-40B4-BE49-F238E27FC236}">
              <a16:creationId xmlns:a16="http://schemas.microsoft.com/office/drawing/2014/main" id="{6637AB3A-99EF-4332-9405-69BA8F1D7BAA}"/>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0" name="Text Box 15">
          <a:extLst>
            <a:ext uri="{FF2B5EF4-FFF2-40B4-BE49-F238E27FC236}">
              <a16:creationId xmlns:a16="http://schemas.microsoft.com/office/drawing/2014/main" id="{9B8CF7B9-CBEF-4B8E-B3A9-F241559EA9B5}"/>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1" name="Text Box 15">
          <a:extLst>
            <a:ext uri="{FF2B5EF4-FFF2-40B4-BE49-F238E27FC236}">
              <a16:creationId xmlns:a16="http://schemas.microsoft.com/office/drawing/2014/main" id="{ABDDB40F-8068-47E0-AE61-2BB2B6F69BC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2" name="Text Box 15">
          <a:extLst>
            <a:ext uri="{FF2B5EF4-FFF2-40B4-BE49-F238E27FC236}">
              <a16:creationId xmlns:a16="http://schemas.microsoft.com/office/drawing/2014/main" id="{79FF17AB-0A78-4F8C-9F0A-E88B832A0419}"/>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3" name="Text Box 15">
          <a:extLst>
            <a:ext uri="{FF2B5EF4-FFF2-40B4-BE49-F238E27FC236}">
              <a16:creationId xmlns:a16="http://schemas.microsoft.com/office/drawing/2014/main" id="{1A72092D-746F-49BF-8A69-AE7A44BE9CA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4" name="Text Box 15">
          <a:extLst>
            <a:ext uri="{FF2B5EF4-FFF2-40B4-BE49-F238E27FC236}">
              <a16:creationId xmlns:a16="http://schemas.microsoft.com/office/drawing/2014/main" id="{EFCEB22F-9033-4EFF-80AD-9022EFD29470}"/>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5" name="Text Box 15">
          <a:extLst>
            <a:ext uri="{FF2B5EF4-FFF2-40B4-BE49-F238E27FC236}">
              <a16:creationId xmlns:a16="http://schemas.microsoft.com/office/drawing/2014/main" id="{68DC7245-0244-4F1F-A529-7D472B86488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6" name="Text Box 15">
          <a:extLst>
            <a:ext uri="{FF2B5EF4-FFF2-40B4-BE49-F238E27FC236}">
              <a16:creationId xmlns:a16="http://schemas.microsoft.com/office/drawing/2014/main" id="{3AD22AEE-4993-4607-808F-BAEB594DA16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7" name="Text Box 15">
          <a:extLst>
            <a:ext uri="{FF2B5EF4-FFF2-40B4-BE49-F238E27FC236}">
              <a16:creationId xmlns:a16="http://schemas.microsoft.com/office/drawing/2014/main" id="{30728AAF-3FFA-4881-997B-4DB0E72C43C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8" name="Text Box 15">
          <a:extLst>
            <a:ext uri="{FF2B5EF4-FFF2-40B4-BE49-F238E27FC236}">
              <a16:creationId xmlns:a16="http://schemas.microsoft.com/office/drawing/2014/main" id="{2F4BC655-0E2A-4DBA-823D-241D3ECC601D}"/>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799" name="Text Box 15">
          <a:extLst>
            <a:ext uri="{FF2B5EF4-FFF2-40B4-BE49-F238E27FC236}">
              <a16:creationId xmlns:a16="http://schemas.microsoft.com/office/drawing/2014/main" id="{658A5058-3DA4-4A49-83F3-DCEAE26816B1}"/>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0" name="Text Box 15">
          <a:extLst>
            <a:ext uri="{FF2B5EF4-FFF2-40B4-BE49-F238E27FC236}">
              <a16:creationId xmlns:a16="http://schemas.microsoft.com/office/drawing/2014/main" id="{21315BB7-EC26-4431-9529-B0640117AFA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1" name="Text Box 15">
          <a:extLst>
            <a:ext uri="{FF2B5EF4-FFF2-40B4-BE49-F238E27FC236}">
              <a16:creationId xmlns:a16="http://schemas.microsoft.com/office/drawing/2014/main" id="{D8B69CD7-0D3F-4A17-89D4-B14B9120CA42}"/>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2" name="Text Box 15">
          <a:extLst>
            <a:ext uri="{FF2B5EF4-FFF2-40B4-BE49-F238E27FC236}">
              <a16:creationId xmlns:a16="http://schemas.microsoft.com/office/drawing/2014/main" id="{7772F565-336A-4BD6-9F93-6F3EDE89782F}"/>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3" name="Text Box 15">
          <a:extLst>
            <a:ext uri="{FF2B5EF4-FFF2-40B4-BE49-F238E27FC236}">
              <a16:creationId xmlns:a16="http://schemas.microsoft.com/office/drawing/2014/main" id="{5A1BBFC3-DF67-4BD4-A7A4-3BBAE0DC0373}"/>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4" name="Text Box 15">
          <a:extLst>
            <a:ext uri="{FF2B5EF4-FFF2-40B4-BE49-F238E27FC236}">
              <a16:creationId xmlns:a16="http://schemas.microsoft.com/office/drawing/2014/main" id="{5EC62B97-3CD7-458F-B236-326AF2F2E7C0}"/>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5" name="Text Box 15">
          <a:extLst>
            <a:ext uri="{FF2B5EF4-FFF2-40B4-BE49-F238E27FC236}">
              <a16:creationId xmlns:a16="http://schemas.microsoft.com/office/drawing/2014/main" id="{FA37E83A-8E25-4CA6-AFAE-0DD706D3133B}"/>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6" name="Text Box 15">
          <a:extLst>
            <a:ext uri="{FF2B5EF4-FFF2-40B4-BE49-F238E27FC236}">
              <a16:creationId xmlns:a16="http://schemas.microsoft.com/office/drawing/2014/main" id="{0C42E268-0972-40B7-9E1C-9EBEC7E63558}"/>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7" name="Text Box 15">
          <a:extLst>
            <a:ext uri="{FF2B5EF4-FFF2-40B4-BE49-F238E27FC236}">
              <a16:creationId xmlns:a16="http://schemas.microsoft.com/office/drawing/2014/main" id="{828CBC21-CEBB-41F8-AC9D-243EE8848276}"/>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519</xdr:row>
      <xdr:rowOff>0</xdr:rowOff>
    </xdr:from>
    <xdr:ext cx="3175" cy="190629"/>
    <xdr:sp macro="" textlink="">
      <xdr:nvSpPr>
        <xdr:cNvPr id="1808" name="Text Box 15">
          <a:extLst>
            <a:ext uri="{FF2B5EF4-FFF2-40B4-BE49-F238E27FC236}">
              <a16:creationId xmlns:a16="http://schemas.microsoft.com/office/drawing/2014/main" id="{A3E2A78A-85D9-492E-BB06-09BC4E64E997}"/>
            </a:ext>
          </a:extLst>
        </xdr:cNvPr>
        <xdr:cNvSpPr txBox="1">
          <a:spLocks noChangeArrowheads="1"/>
        </xdr:cNvSpPr>
      </xdr:nvSpPr>
      <xdr:spPr bwMode="auto">
        <a:xfrm>
          <a:off x="6858000" y="9886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09" name="Text Box 15">
          <a:extLst>
            <a:ext uri="{FF2B5EF4-FFF2-40B4-BE49-F238E27FC236}">
              <a16:creationId xmlns:a16="http://schemas.microsoft.com/office/drawing/2014/main" id="{23A953E7-9023-44F2-8CE6-BDD244C5176E}"/>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0" name="Text Box 15">
          <a:extLst>
            <a:ext uri="{FF2B5EF4-FFF2-40B4-BE49-F238E27FC236}">
              <a16:creationId xmlns:a16="http://schemas.microsoft.com/office/drawing/2014/main" id="{33DFBBFA-B973-4156-8C56-2D3325A28AD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1" name="Text Box 15">
          <a:extLst>
            <a:ext uri="{FF2B5EF4-FFF2-40B4-BE49-F238E27FC236}">
              <a16:creationId xmlns:a16="http://schemas.microsoft.com/office/drawing/2014/main" id="{61D937BB-8CF3-4A90-9BFF-ADF65EFDDF1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2" name="Text Box 15">
          <a:extLst>
            <a:ext uri="{FF2B5EF4-FFF2-40B4-BE49-F238E27FC236}">
              <a16:creationId xmlns:a16="http://schemas.microsoft.com/office/drawing/2014/main" id="{AB37E0BB-B617-4DE7-86AF-994ABF0A194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3" name="Text Box 15">
          <a:extLst>
            <a:ext uri="{FF2B5EF4-FFF2-40B4-BE49-F238E27FC236}">
              <a16:creationId xmlns:a16="http://schemas.microsoft.com/office/drawing/2014/main" id="{B78E798F-A7D3-49BF-AEC9-5D949C90CFC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4" name="Text Box 15">
          <a:extLst>
            <a:ext uri="{FF2B5EF4-FFF2-40B4-BE49-F238E27FC236}">
              <a16:creationId xmlns:a16="http://schemas.microsoft.com/office/drawing/2014/main" id="{7A571F01-5B68-445B-AC5B-EDDB76AC810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5" name="Text Box 15">
          <a:extLst>
            <a:ext uri="{FF2B5EF4-FFF2-40B4-BE49-F238E27FC236}">
              <a16:creationId xmlns:a16="http://schemas.microsoft.com/office/drawing/2014/main" id="{BBD2BE17-AE19-44E1-972D-C1E1C6F4134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6" name="Text Box 15">
          <a:extLst>
            <a:ext uri="{FF2B5EF4-FFF2-40B4-BE49-F238E27FC236}">
              <a16:creationId xmlns:a16="http://schemas.microsoft.com/office/drawing/2014/main" id="{482F6FDD-CA57-4973-939B-26AD2A65777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7" name="Text Box 15">
          <a:extLst>
            <a:ext uri="{FF2B5EF4-FFF2-40B4-BE49-F238E27FC236}">
              <a16:creationId xmlns:a16="http://schemas.microsoft.com/office/drawing/2014/main" id="{64FC913D-C96B-4972-AD1A-C1F40877AE1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8" name="Text Box 15">
          <a:extLst>
            <a:ext uri="{FF2B5EF4-FFF2-40B4-BE49-F238E27FC236}">
              <a16:creationId xmlns:a16="http://schemas.microsoft.com/office/drawing/2014/main" id="{16889FE5-6488-405E-AAFB-92BAB8B8DE5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19" name="Text Box 15">
          <a:extLst>
            <a:ext uri="{FF2B5EF4-FFF2-40B4-BE49-F238E27FC236}">
              <a16:creationId xmlns:a16="http://schemas.microsoft.com/office/drawing/2014/main" id="{777BC819-C46A-4DB1-8ACB-303EB784C89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0" name="Text Box 15">
          <a:extLst>
            <a:ext uri="{FF2B5EF4-FFF2-40B4-BE49-F238E27FC236}">
              <a16:creationId xmlns:a16="http://schemas.microsoft.com/office/drawing/2014/main" id="{D8A7DDF2-838C-4D97-8C72-E03358AF1F9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1" name="Text Box 15">
          <a:extLst>
            <a:ext uri="{FF2B5EF4-FFF2-40B4-BE49-F238E27FC236}">
              <a16:creationId xmlns:a16="http://schemas.microsoft.com/office/drawing/2014/main" id="{622AA7A6-235B-46F9-9DA3-3C4AABC9E3B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2" name="Text Box 15">
          <a:extLst>
            <a:ext uri="{FF2B5EF4-FFF2-40B4-BE49-F238E27FC236}">
              <a16:creationId xmlns:a16="http://schemas.microsoft.com/office/drawing/2014/main" id="{797B35A0-B445-4AAB-8D2A-943645C2B15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3" name="Text Box 15">
          <a:extLst>
            <a:ext uri="{FF2B5EF4-FFF2-40B4-BE49-F238E27FC236}">
              <a16:creationId xmlns:a16="http://schemas.microsoft.com/office/drawing/2014/main" id="{125CF9F5-CFD6-4A05-8CDC-3E1E775252F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4" name="Text Box 15">
          <a:extLst>
            <a:ext uri="{FF2B5EF4-FFF2-40B4-BE49-F238E27FC236}">
              <a16:creationId xmlns:a16="http://schemas.microsoft.com/office/drawing/2014/main" id="{DC560670-8335-4FF4-96D8-C3F7E826E3A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5" name="Text Box 15">
          <a:extLst>
            <a:ext uri="{FF2B5EF4-FFF2-40B4-BE49-F238E27FC236}">
              <a16:creationId xmlns:a16="http://schemas.microsoft.com/office/drawing/2014/main" id="{4E23DC48-3B6C-4A50-A942-8EF6B57AC2A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6" name="Text Box 15">
          <a:extLst>
            <a:ext uri="{FF2B5EF4-FFF2-40B4-BE49-F238E27FC236}">
              <a16:creationId xmlns:a16="http://schemas.microsoft.com/office/drawing/2014/main" id="{E744791A-B1F2-4A91-85E5-F921DD09259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7" name="Text Box 15">
          <a:extLst>
            <a:ext uri="{FF2B5EF4-FFF2-40B4-BE49-F238E27FC236}">
              <a16:creationId xmlns:a16="http://schemas.microsoft.com/office/drawing/2014/main" id="{1CB00C11-4968-4DE4-9A42-0152F6EB954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8" name="Text Box 15">
          <a:extLst>
            <a:ext uri="{FF2B5EF4-FFF2-40B4-BE49-F238E27FC236}">
              <a16:creationId xmlns:a16="http://schemas.microsoft.com/office/drawing/2014/main" id="{275F4E17-91CE-4E9E-A572-595902E71BD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29" name="Text Box 15">
          <a:extLst>
            <a:ext uri="{FF2B5EF4-FFF2-40B4-BE49-F238E27FC236}">
              <a16:creationId xmlns:a16="http://schemas.microsoft.com/office/drawing/2014/main" id="{ABE3A7D6-44F1-49A6-AEF2-8A121EA80A0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0" name="Text Box 15">
          <a:extLst>
            <a:ext uri="{FF2B5EF4-FFF2-40B4-BE49-F238E27FC236}">
              <a16:creationId xmlns:a16="http://schemas.microsoft.com/office/drawing/2014/main" id="{B69909E5-0F03-48B6-9F36-DDD871ACC33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1" name="Text Box 15">
          <a:extLst>
            <a:ext uri="{FF2B5EF4-FFF2-40B4-BE49-F238E27FC236}">
              <a16:creationId xmlns:a16="http://schemas.microsoft.com/office/drawing/2014/main" id="{18566E3C-500C-490B-95F3-0E301A237A0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2" name="Text Box 15">
          <a:extLst>
            <a:ext uri="{FF2B5EF4-FFF2-40B4-BE49-F238E27FC236}">
              <a16:creationId xmlns:a16="http://schemas.microsoft.com/office/drawing/2014/main" id="{C5C4F2C0-D18D-42A3-8A8C-363CA7067C1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3" name="Text Box 15">
          <a:extLst>
            <a:ext uri="{FF2B5EF4-FFF2-40B4-BE49-F238E27FC236}">
              <a16:creationId xmlns:a16="http://schemas.microsoft.com/office/drawing/2014/main" id="{67556EB5-7EAA-4182-B77F-9F309C7E456E}"/>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4" name="Text Box 15">
          <a:extLst>
            <a:ext uri="{FF2B5EF4-FFF2-40B4-BE49-F238E27FC236}">
              <a16:creationId xmlns:a16="http://schemas.microsoft.com/office/drawing/2014/main" id="{319A0783-A845-455A-8B49-7F871CC7C8C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5" name="Text Box 15">
          <a:extLst>
            <a:ext uri="{FF2B5EF4-FFF2-40B4-BE49-F238E27FC236}">
              <a16:creationId xmlns:a16="http://schemas.microsoft.com/office/drawing/2014/main" id="{105C33D5-366C-45DB-A120-A7B067B61FE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6" name="Text Box 15">
          <a:extLst>
            <a:ext uri="{FF2B5EF4-FFF2-40B4-BE49-F238E27FC236}">
              <a16:creationId xmlns:a16="http://schemas.microsoft.com/office/drawing/2014/main" id="{6A3BA7F7-28EC-4168-A28C-F88CC3B4B4D0}"/>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7" name="Text Box 15">
          <a:extLst>
            <a:ext uri="{FF2B5EF4-FFF2-40B4-BE49-F238E27FC236}">
              <a16:creationId xmlns:a16="http://schemas.microsoft.com/office/drawing/2014/main" id="{C3E34534-9184-44DC-A142-D99B7E42384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8" name="Text Box 15">
          <a:extLst>
            <a:ext uri="{FF2B5EF4-FFF2-40B4-BE49-F238E27FC236}">
              <a16:creationId xmlns:a16="http://schemas.microsoft.com/office/drawing/2014/main" id="{79956C63-A2A2-4323-80A4-D760F28C73F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39" name="Text Box 15">
          <a:extLst>
            <a:ext uri="{FF2B5EF4-FFF2-40B4-BE49-F238E27FC236}">
              <a16:creationId xmlns:a16="http://schemas.microsoft.com/office/drawing/2014/main" id="{FCA49D15-D7B7-4676-ACAF-2542AA0193EE}"/>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0" name="Text Box 15">
          <a:extLst>
            <a:ext uri="{FF2B5EF4-FFF2-40B4-BE49-F238E27FC236}">
              <a16:creationId xmlns:a16="http://schemas.microsoft.com/office/drawing/2014/main" id="{6BABE53C-9059-4D0F-985A-293154D37C1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1" name="Text Box 15">
          <a:extLst>
            <a:ext uri="{FF2B5EF4-FFF2-40B4-BE49-F238E27FC236}">
              <a16:creationId xmlns:a16="http://schemas.microsoft.com/office/drawing/2014/main" id="{287B2862-C5E0-435B-851B-9B6EDB0C0A0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2" name="Text Box 15">
          <a:extLst>
            <a:ext uri="{FF2B5EF4-FFF2-40B4-BE49-F238E27FC236}">
              <a16:creationId xmlns:a16="http://schemas.microsoft.com/office/drawing/2014/main" id="{6C720131-6523-4CA9-8E8A-66497DB5E09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3" name="Text Box 15">
          <a:extLst>
            <a:ext uri="{FF2B5EF4-FFF2-40B4-BE49-F238E27FC236}">
              <a16:creationId xmlns:a16="http://schemas.microsoft.com/office/drawing/2014/main" id="{A6814432-1AF6-4EE5-985F-8C60D73B09A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4" name="Text Box 15">
          <a:extLst>
            <a:ext uri="{FF2B5EF4-FFF2-40B4-BE49-F238E27FC236}">
              <a16:creationId xmlns:a16="http://schemas.microsoft.com/office/drawing/2014/main" id="{8271B916-C61C-4ED4-AC2F-10A539EAF00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5" name="Text Box 15">
          <a:extLst>
            <a:ext uri="{FF2B5EF4-FFF2-40B4-BE49-F238E27FC236}">
              <a16:creationId xmlns:a16="http://schemas.microsoft.com/office/drawing/2014/main" id="{AB90CB16-7684-429E-BCDB-3FE535FFCA0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6" name="Text Box 15">
          <a:extLst>
            <a:ext uri="{FF2B5EF4-FFF2-40B4-BE49-F238E27FC236}">
              <a16:creationId xmlns:a16="http://schemas.microsoft.com/office/drawing/2014/main" id="{B9BE9972-6A70-4234-851A-5C010DE71A3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7" name="Text Box 15">
          <a:extLst>
            <a:ext uri="{FF2B5EF4-FFF2-40B4-BE49-F238E27FC236}">
              <a16:creationId xmlns:a16="http://schemas.microsoft.com/office/drawing/2014/main" id="{4420A6F4-0CBF-4411-8765-B7725E3FDF9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8" name="Text Box 15">
          <a:extLst>
            <a:ext uri="{FF2B5EF4-FFF2-40B4-BE49-F238E27FC236}">
              <a16:creationId xmlns:a16="http://schemas.microsoft.com/office/drawing/2014/main" id="{AC753DD0-068C-4F21-ADAF-22E56168D12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49" name="Text Box 15">
          <a:extLst>
            <a:ext uri="{FF2B5EF4-FFF2-40B4-BE49-F238E27FC236}">
              <a16:creationId xmlns:a16="http://schemas.microsoft.com/office/drawing/2014/main" id="{54D274A5-64BF-4B47-8A08-8CC4B8768FC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0" name="Text Box 15">
          <a:extLst>
            <a:ext uri="{FF2B5EF4-FFF2-40B4-BE49-F238E27FC236}">
              <a16:creationId xmlns:a16="http://schemas.microsoft.com/office/drawing/2014/main" id="{0FC6FCAD-3D12-4E3B-9F82-B281D70FA39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1" name="Text Box 15">
          <a:extLst>
            <a:ext uri="{FF2B5EF4-FFF2-40B4-BE49-F238E27FC236}">
              <a16:creationId xmlns:a16="http://schemas.microsoft.com/office/drawing/2014/main" id="{33AA81E5-F6F4-493A-8B9D-A10F5D5D155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2" name="Text Box 15">
          <a:extLst>
            <a:ext uri="{FF2B5EF4-FFF2-40B4-BE49-F238E27FC236}">
              <a16:creationId xmlns:a16="http://schemas.microsoft.com/office/drawing/2014/main" id="{C7639FCF-AB3F-4859-AE82-AA7AEC2AE6F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3" name="Text Box 15">
          <a:extLst>
            <a:ext uri="{FF2B5EF4-FFF2-40B4-BE49-F238E27FC236}">
              <a16:creationId xmlns:a16="http://schemas.microsoft.com/office/drawing/2014/main" id="{9E5120AE-F996-4A96-8642-222C6B204AD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4" name="Text Box 15">
          <a:extLst>
            <a:ext uri="{FF2B5EF4-FFF2-40B4-BE49-F238E27FC236}">
              <a16:creationId xmlns:a16="http://schemas.microsoft.com/office/drawing/2014/main" id="{A3F257A4-FB05-4209-990D-A416725A969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5" name="Text Box 15">
          <a:extLst>
            <a:ext uri="{FF2B5EF4-FFF2-40B4-BE49-F238E27FC236}">
              <a16:creationId xmlns:a16="http://schemas.microsoft.com/office/drawing/2014/main" id="{26704CEC-533B-4AC6-AA5E-37419FAE2F9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6" name="Text Box 15">
          <a:extLst>
            <a:ext uri="{FF2B5EF4-FFF2-40B4-BE49-F238E27FC236}">
              <a16:creationId xmlns:a16="http://schemas.microsoft.com/office/drawing/2014/main" id="{2716C949-85EA-4F2A-AEFA-9C76387EA0D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7" name="Text Box 15">
          <a:extLst>
            <a:ext uri="{FF2B5EF4-FFF2-40B4-BE49-F238E27FC236}">
              <a16:creationId xmlns:a16="http://schemas.microsoft.com/office/drawing/2014/main" id="{E82304B7-C840-493D-9EB8-D66743DD4ED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8" name="Text Box 15">
          <a:extLst>
            <a:ext uri="{FF2B5EF4-FFF2-40B4-BE49-F238E27FC236}">
              <a16:creationId xmlns:a16="http://schemas.microsoft.com/office/drawing/2014/main" id="{7477AB75-0125-4133-98BC-D9A72FFACF5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59" name="Text Box 15">
          <a:extLst>
            <a:ext uri="{FF2B5EF4-FFF2-40B4-BE49-F238E27FC236}">
              <a16:creationId xmlns:a16="http://schemas.microsoft.com/office/drawing/2014/main" id="{986AC64F-D2AC-4C69-9816-6D7EC8755E7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0" name="Text Box 15">
          <a:extLst>
            <a:ext uri="{FF2B5EF4-FFF2-40B4-BE49-F238E27FC236}">
              <a16:creationId xmlns:a16="http://schemas.microsoft.com/office/drawing/2014/main" id="{CDD6FB7A-9FA7-4361-B3A1-4E9C12B925E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1" name="Text Box 15">
          <a:extLst>
            <a:ext uri="{FF2B5EF4-FFF2-40B4-BE49-F238E27FC236}">
              <a16:creationId xmlns:a16="http://schemas.microsoft.com/office/drawing/2014/main" id="{66F19B57-1928-443F-A9A0-80691CF717D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2" name="Text Box 15">
          <a:extLst>
            <a:ext uri="{FF2B5EF4-FFF2-40B4-BE49-F238E27FC236}">
              <a16:creationId xmlns:a16="http://schemas.microsoft.com/office/drawing/2014/main" id="{C0C43166-0DED-416E-A835-E595FC426E40}"/>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3" name="Text Box 15">
          <a:extLst>
            <a:ext uri="{FF2B5EF4-FFF2-40B4-BE49-F238E27FC236}">
              <a16:creationId xmlns:a16="http://schemas.microsoft.com/office/drawing/2014/main" id="{03CF39FE-B0F6-48F0-9CEC-1F4C9EF8C38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4" name="Text Box 15">
          <a:extLst>
            <a:ext uri="{FF2B5EF4-FFF2-40B4-BE49-F238E27FC236}">
              <a16:creationId xmlns:a16="http://schemas.microsoft.com/office/drawing/2014/main" id="{C2E1C91C-059F-4448-9387-63075DF562A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5" name="Text Box 15">
          <a:extLst>
            <a:ext uri="{FF2B5EF4-FFF2-40B4-BE49-F238E27FC236}">
              <a16:creationId xmlns:a16="http://schemas.microsoft.com/office/drawing/2014/main" id="{13F0CFB0-096F-4150-82CB-C49FB9A9168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6" name="Text Box 15">
          <a:extLst>
            <a:ext uri="{FF2B5EF4-FFF2-40B4-BE49-F238E27FC236}">
              <a16:creationId xmlns:a16="http://schemas.microsoft.com/office/drawing/2014/main" id="{CD00B515-6D5C-448C-85EB-31A962BCA64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7" name="Text Box 15">
          <a:extLst>
            <a:ext uri="{FF2B5EF4-FFF2-40B4-BE49-F238E27FC236}">
              <a16:creationId xmlns:a16="http://schemas.microsoft.com/office/drawing/2014/main" id="{0662235D-0BAA-4356-8FF9-9EB8506D03F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8" name="Text Box 15">
          <a:extLst>
            <a:ext uri="{FF2B5EF4-FFF2-40B4-BE49-F238E27FC236}">
              <a16:creationId xmlns:a16="http://schemas.microsoft.com/office/drawing/2014/main" id="{06358A64-9417-4343-AB34-FADA88C5723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69" name="Text Box 15">
          <a:extLst>
            <a:ext uri="{FF2B5EF4-FFF2-40B4-BE49-F238E27FC236}">
              <a16:creationId xmlns:a16="http://schemas.microsoft.com/office/drawing/2014/main" id="{F7F3DC1F-95B0-4E66-A071-B72E7E39CBB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0" name="Text Box 15">
          <a:extLst>
            <a:ext uri="{FF2B5EF4-FFF2-40B4-BE49-F238E27FC236}">
              <a16:creationId xmlns:a16="http://schemas.microsoft.com/office/drawing/2014/main" id="{48CBF0DE-8A59-411F-B702-EA67D70F7D8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1" name="Text Box 15">
          <a:extLst>
            <a:ext uri="{FF2B5EF4-FFF2-40B4-BE49-F238E27FC236}">
              <a16:creationId xmlns:a16="http://schemas.microsoft.com/office/drawing/2014/main" id="{A2E58CA8-F8E3-4461-8122-8990B6E50C3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2" name="Text Box 15">
          <a:extLst>
            <a:ext uri="{FF2B5EF4-FFF2-40B4-BE49-F238E27FC236}">
              <a16:creationId xmlns:a16="http://schemas.microsoft.com/office/drawing/2014/main" id="{AE2146A8-9A33-425F-823F-0EA44592A69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3" name="Text Box 15">
          <a:extLst>
            <a:ext uri="{FF2B5EF4-FFF2-40B4-BE49-F238E27FC236}">
              <a16:creationId xmlns:a16="http://schemas.microsoft.com/office/drawing/2014/main" id="{92143B61-EBC1-47E7-AA81-30DC95DE5C4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4" name="Text Box 15">
          <a:extLst>
            <a:ext uri="{FF2B5EF4-FFF2-40B4-BE49-F238E27FC236}">
              <a16:creationId xmlns:a16="http://schemas.microsoft.com/office/drawing/2014/main" id="{0496F1AA-D08E-4464-9C93-11F8956F9027}"/>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5" name="Text Box 15">
          <a:extLst>
            <a:ext uri="{FF2B5EF4-FFF2-40B4-BE49-F238E27FC236}">
              <a16:creationId xmlns:a16="http://schemas.microsoft.com/office/drawing/2014/main" id="{F35CFA44-C1B0-4ECF-862F-A79EB3EC2DB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6" name="Text Box 15">
          <a:extLst>
            <a:ext uri="{FF2B5EF4-FFF2-40B4-BE49-F238E27FC236}">
              <a16:creationId xmlns:a16="http://schemas.microsoft.com/office/drawing/2014/main" id="{BCB2839E-41F9-4D03-9C07-64E8E2ACFEB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7" name="Text Box 15">
          <a:extLst>
            <a:ext uri="{FF2B5EF4-FFF2-40B4-BE49-F238E27FC236}">
              <a16:creationId xmlns:a16="http://schemas.microsoft.com/office/drawing/2014/main" id="{FCD266BD-81C3-4ACB-AAAB-4D429801F33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8" name="Text Box 15">
          <a:extLst>
            <a:ext uri="{FF2B5EF4-FFF2-40B4-BE49-F238E27FC236}">
              <a16:creationId xmlns:a16="http://schemas.microsoft.com/office/drawing/2014/main" id="{13DDACC2-1CB9-4408-BB69-385D8FDD7A1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79" name="Text Box 15">
          <a:extLst>
            <a:ext uri="{FF2B5EF4-FFF2-40B4-BE49-F238E27FC236}">
              <a16:creationId xmlns:a16="http://schemas.microsoft.com/office/drawing/2014/main" id="{E365A1E9-63CF-4903-A93D-56CC15BBDE2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0" name="Text Box 15">
          <a:extLst>
            <a:ext uri="{FF2B5EF4-FFF2-40B4-BE49-F238E27FC236}">
              <a16:creationId xmlns:a16="http://schemas.microsoft.com/office/drawing/2014/main" id="{ACE08F56-E32F-4B06-9A67-9D8D627B210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1" name="Text Box 15">
          <a:extLst>
            <a:ext uri="{FF2B5EF4-FFF2-40B4-BE49-F238E27FC236}">
              <a16:creationId xmlns:a16="http://schemas.microsoft.com/office/drawing/2014/main" id="{1EC934BF-B1CF-4715-B188-718DF167DE3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2" name="Text Box 15">
          <a:extLst>
            <a:ext uri="{FF2B5EF4-FFF2-40B4-BE49-F238E27FC236}">
              <a16:creationId xmlns:a16="http://schemas.microsoft.com/office/drawing/2014/main" id="{0FF3B189-81AC-4C83-AA27-713ECAB77A4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3" name="Text Box 15">
          <a:extLst>
            <a:ext uri="{FF2B5EF4-FFF2-40B4-BE49-F238E27FC236}">
              <a16:creationId xmlns:a16="http://schemas.microsoft.com/office/drawing/2014/main" id="{3CB0DA91-BF56-4298-A9F1-0FE52050A72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4" name="Text Box 15">
          <a:extLst>
            <a:ext uri="{FF2B5EF4-FFF2-40B4-BE49-F238E27FC236}">
              <a16:creationId xmlns:a16="http://schemas.microsoft.com/office/drawing/2014/main" id="{C6F48D74-96C6-4DC0-98D3-44A00BEB3BD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5" name="Text Box 15">
          <a:extLst>
            <a:ext uri="{FF2B5EF4-FFF2-40B4-BE49-F238E27FC236}">
              <a16:creationId xmlns:a16="http://schemas.microsoft.com/office/drawing/2014/main" id="{E8C290E5-FFBE-4B9E-8949-75A6859B2DA0}"/>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6" name="Text Box 15">
          <a:extLst>
            <a:ext uri="{FF2B5EF4-FFF2-40B4-BE49-F238E27FC236}">
              <a16:creationId xmlns:a16="http://schemas.microsoft.com/office/drawing/2014/main" id="{F842EEE5-F02C-4027-8366-D5A108DCC5A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7" name="Text Box 15">
          <a:extLst>
            <a:ext uri="{FF2B5EF4-FFF2-40B4-BE49-F238E27FC236}">
              <a16:creationId xmlns:a16="http://schemas.microsoft.com/office/drawing/2014/main" id="{FB1B4692-49CA-4D26-B5B3-1C63F6FC366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8" name="Text Box 15">
          <a:extLst>
            <a:ext uri="{FF2B5EF4-FFF2-40B4-BE49-F238E27FC236}">
              <a16:creationId xmlns:a16="http://schemas.microsoft.com/office/drawing/2014/main" id="{BC12D83F-EEC3-4C30-ACAE-E23542A48BB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89" name="Text Box 15">
          <a:extLst>
            <a:ext uri="{FF2B5EF4-FFF2-40B4-BE49-F238E27FC236}">
              <a16:creationId xmlns:a16="http://schemas.microsoft.com/office/drawing/2014/main" id="{402B9C5C-E79A-4BE9-9D3B-092E0165A96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0" name="Text Box 15">
          <a:extLst>
            <a:ext uri="{FF2B5EF4-FFF2-40B4-BE49-F238E27FC236}">
              <a16:creationId xmlns:a16="http://schemas.microsoft.com/office/drawing/2014/main" id="{DECE3A64-1207-48A0-84B1-67EC9EC3797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1" name="Text Box 15">
          <a:extLst>
            <a:ext uri="{FF2B5EF4-FFF2-40B4-BE49-F238E27FC236}">
              <a16:creationId xmlns:a16="http://schemas.microsoft.com/office/drawing/2014/main" id="{81C9BE87-5038-4F8C-8ED9-354E2BC4CF9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2" name="Text Box 15">
          <a:extLst>
            <a:ext uri="{FF2B5EF4-FFF2-40B4-BE49-F238E27FC236}">
              <a16:creationId xmlns:a16="http://schemas.microsoft.com/office/drawing/2014/main" id="{8EA2CC13-172C-4077-BF33-A5D10275870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3" name="Text Box 15">
          <a:extLst>
            <a:ext uri="{FF2B5EF4-FFF2-40B4-BE49-F238E27FC236}">
              <a16:creationId xmlns:a16="http://schemas.microsoft.com/office/drawing/2014/main" id="{90906DEC-8B5E-4AB0-85D6-B29B8BFACF3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4" name="Text Box 15">
          <a:extLst>
            <a:ext uri="{FF2B5EF4-FFF2-40B4-BE49-F238E27FC236}">
              <a16:creationId xmlns:a16="http://schemas.microsoft.com/office/drawing/2014/main" id="{07BC1E29-7A5E-4130-8929-64D9898ED37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5" name="Text Box 15">
          <a:extLst>
            <a:ext uri="{FF2B5EF4-FFF2-40B4-BE49-F238E27FC236}">
              <a16:creationId xmlns:a16="http://schemas.microsoft.com/office/drawing/2014/main" id="{F73AC727-F0C3-4BAD-8ECE-C484CC6B8F9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6" name="Text Box 15">
          <a:extLst>
            <a:ext uri="{FF2B5EF4-FFF2-40B4-BE49-F238E27FC236}">
              <a16:creationId xmlns:a16="http://schemas.microsoft.com/office/drawing/2014/main" id="{05BB661D-B3C4-4A22-BE67-9912D39B697E}"/>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7" name="Text Box 15">
          <a:extLst>
            <a:ext uri="{FF2B5EF4-FFF2-40B4-BE49-F238E27FC236}">
              <a16:creationId xmlns:a16="http://schemas.microsoft.com/office/drawing/2014/main" id="{9B835930-5153-4422-8AF3-37DFDFC1B850}"/>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8" name="Text Box 15">
          <a:extLst>
            <a:ext uri="{FF2B5EF4-FFF2-40B4-BE49-F238E27FC236}">
              <a16:creationId xmlns:a16="http://schemas.microsoft.com/office/drawing/2014/main" id="{FC673D84-37DE-4F7F-8D90-BBFDB13265B0}"/>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899" name="Text Box 15">
          <a:extLst>
            <a:ext uri="{FF2B5EF4-FFF2-40B4-BE49-F238E27FC236}">
              <a16:creationId xmlns:a16="http://schemas.microsoft.com/office/drawing/2014/main" id="{09A4D722-3AC5-4822-B118-51434B69DF8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0" name="Text Box 15">
          <a:extLst>
            <a:ext uri="{FF2B5EF4-FFF2-40B4-BE49-F238E27FC236}">
              <a16:creationId xmlns:a16="http://schemas.microsoft.com/office/drawing/2014/main" id="{D1F5E7E7-F859-48B7-8BBB-31D9E005725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1" name="Text Box 15">
          <a:extLst>
            <a:ext uri="{FF2B5EF4-FFF2-40B4-BE49-F238E27FC236}">
              <a16:creationId xmlns:a16="http://schemas.microsoft.com/office/drawing/2014/main" id="{FC5120F7-FE31-467A-B0D6-A5AFF5296CC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2" name="Text Box 15">
          <a:extLst>
            <a:ext uri="{FF2B5EF4-FFF2-40B4-BE49-F238E27FC236}">
              <a16:creationId xmlns:a16="http://schemas.microsoft.com/office/drawing/2014/main" id="{E07C50E3-7580-49DD-B2B5-24F6AA3EC7E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3" name="Text Box 15">
          <a:extLst>
            <a:ext uri="{FF2B5EF4-FFF2-40B4-BE49-F238E27FC236}">
              <a16:creationId xmlns:a16="http://schemas.microsoft.com/office/drawing/2014/main" id="{4656F515-7297-4413-BDD6-75C4F4B3386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4" name="Text Box 15">
          <a:extLst>
            <a:ext uri="{FF2B5EF4-FFF2-40B4-BE49-F238E27FC236}">
              <a16:creationId xmlns:a16="http://schemas.microsoft.com/office/drawing/2014/main" id="{AF2F04CE-430F-476D-A957-D71DE70D9BE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5" name="Text Box 15">
          <a:extLst>
            <a:ext uri="{FF2B5EF4-FFF2-40B4-BE49-F238E27FC236}">
              <a16:creationId xmlns:a16="http://schemas.microsoft.com/office/drawing/2014/main" id="{591C5C05-433A-4F4F-991D-63ED69A6710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6" name="Text Box 15">
          <a:extLst>
            <a:ext uri="{FF2B5EF4-FFF2-40B4-BE49-F238E27FC236}">
              <a16:creationId xmlns:a16="http://schemas.microsoft.com/office/drawing/2014/main" id="{E5512836-5B7A-48F3-A2CF-CD4781B5956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7" name="Text Box 15">
          <a:extLst>
            <a:ext uri="{FF2B5EF4-FFF2-40B4-BE49-F238E27FC236}">
              <a16:creationId xmlns:a16="http://schemas.microsoft.com/office/drawing/2014/main" id="{E8AE78BB-B022-41DD-8444-0C3C524E2C4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8" name="Text Box 15">
          <a:extLst>
            <a:ext uri="{FF2B5EF4-FFF2-40B4-BE49-F238E27FC236}">
              <a16:creationId xmlns:a16="http://schemas.microsoft.com/office/drawing/2014/main" id="{2F232ED9-3C02-4458-B9C9-B6852F761A9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09" name="Text Box 15">
          <a:extLst>
            <a:ext uri="{FF2B5EF4-FFF2-40B4-BE49-F238E27FC236}">
              <a16:creationId xmlns:a16="http://schemas.microsoft.com/office/drawing/2014/main" id="{E78F9628-BE0C-47C8-88CC-A72503BCB72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0" name="Text Box 15">
          <a:extLst>
            <a:ext uri="{FF2B5EF4-FFF2-40B4-BE49-F238E27FC236}">
              <a16:creationId xmlns:a16="http://schemas.microsoft.com/office/drawing/2014/main" id="{BBF2908A-4E6B-4E40-99FF-07946E4DF02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1" name="Text Box 15">
          <a:extLst>
            <a:ext uri="{FF2B5EF4-FFF2-40B4-BE49-F238E27FC236}">
              <a16:creationId xmlns:a16="http://schemas.microsoft.com/office/drawing/2014/main" id="{726D6D37-D4FD-44F9-AB11-C81DD2F02B3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2" name="Text Box 15">
          <a:extLst>
            <a:ext uri="{FF2B5EF4-FFF2-40B4-BE49-F238E27FC236}">
              <a16:creationId xmlns:a16="http://schemas.microsoft.com/office/drawing/2014/main" id="{2635D414-0027-425F-ACC5-2DC25A8C433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3" name="Text Box 15">
          <a:extLst>
            <a:ext uri="{FF2B5EF4-FFF2-40B4-BE49-F238E27FC236}">
              <a16:creationId xmlns:a16="http://schemas.microsoft.com/office/drawing/2014/main" id="{BB133503-56F6-4EC1-9C5C-9F3A6F1606FF}"/>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4" name="Text Box 15">
          <a:extLst>
            <a:ext uri="{FF2B5EF4-FFF2-40B4-BE49-F238E27FC236}">
              <a16:creationId xmlns:a16="http://schemas.microsoft.com/office/drawing/2014/main" id="{4E7015DC-FC05-43D8-B35A-FA3A444CD82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5" name="Text Box 15">
          <a:extLst>
            <a:ext uri="{FF2B5EF4-FFF2-40B4-BE49-F238E27FC236}">
              <a16:creationId xmlns:a16="http://schemas.microsoft.com/office/drawing/2014/main" id="{2F8BF2F8-7407-47F1-99EF-973B08C0510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6" name="Text Box 15">
          <a:extLst>
            <a:ext uri="{FF2B5EF4-FFF2-40B4-BE49-F238E27FC236}">
              <a16:creationId xmlns:a16="http://schemas.microsoft.com/office/drawing/2014/main" id="{6E16D517-970F-4552-BC1C-842C436B530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7" name="Text Box 15">
          <a:extLst>
            <a:ext uri="{FF2B5EF4-FFF2-40B4-BE49-F238E27FC236}">
              <a16:creationId xmlns:a16="http://schemas.microsoft.com/office/drawing/2014/main" id="{24D1BD56-BDD3-47DD-AFFA-F96BF44B5F2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8" name="Text Box 15">
          <a:extLst>
            <a:ext uri="{FF2B5EF4-FFF2-40B4-BE49-F238E27FC236}">
              <a16:creationId xmlns:a16="http://schemas.microsoft.com/office/drawing/2014/main" id="{D57F124F-FB1A-446C-A584-398AE8891685}"/>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19" name="Text Box 15">
          <a:extLst>
            <a:ext uri="{FF2B5EF4-FFF2-40B4-BE49-F238E27FC236}">
              <a16:creationId xmlns:a16="http://schemas.microsoft.com/office/drawing/2014/main" id="{9ED7C1A1-B71E-4A32-A76F-1E60D6969128}"/>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0" name="Text Box 15">
          <a:extLst>
            <a:ext uri="{FF2B5EF4-FFF2-40B4-BE49-F238E27FC236}">
              <a16:creationId xmlns:a16="http://schemas.microsoft.com/office/drawing/2014/main" id="{D2763FB2-4615-4AFF-89B3-65D19C62A78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1" name="Text Box 15">
          <a:extLst>
            <a:ext uri="{FF2B5EF4-FFF2-40B4-BE49-F238E27FC236}">
              <a16:creationId xmlns:a16="http://schemas.microsoft.com/office/drawing/2014/main" id="{B674CBAF-DFB2-4778-A886-5184685C759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2" name="Text Box 15">
          <a:extLst>
            <a:ext uri="{FF2B5EF4-FFF2-40B4-BE49-F238E27FC236}">
              <a16:creationId xmlns:a16="http://schemas.microsoft.com/office/drawing/2014/main" id="{953B1A42-39D7-45C1-8693-6467CAA5C4A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3" name="Text Box 15">
          <a:extLst>
            <a:ext uri="{FF2B5EF4-FFF2-40B4-BE49-F238E27FC236}">
              <a16:creationId xmlns:a16="http://schemas.microsoft.com/office/drawing/2014/main" id="{3B064F03-3F65-4BF6-ADA6-BC633AC9E0B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4" name="Text Box 15">
          <a:extLst>
            <a:ext uri="{FF2B5EF4-FFF2-40B4-BE49-F238E27FC236}">
              <a16:creationId xmlns:a16="http://schemas.microsoft.com/office/drawing/2014/main" id="{DFA9A08F-F94A-4A7E-AE94-2C2BBFC3AD9B}"/>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5" name="Text Box 15">
          <a:extLst>
            <a:ext uri="{FF2B5EF4-FFF2-40B4-BE49-F238E27FC236}">
              <a16:creationId xmlns:a16="http://schemas.microsoft.com/office/drawing/2014/main" id="{2706958A-984B-4CEF-986B-28C3FDB2694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6" name="Text Box 15">
          <a:extLst>
            <a:ext uri="{FF2B5EF4-FFF2-40B4-BE49-F238E27FC236}">
              <a16:creationId xmlns:a16="http://schemas.microsoft.com/office/drawing/2014/main" id="{929035AC-18DC-4F04-9F73-BE415A2E547A}"/>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7" name="Text Box 15">
          <a:extLst>
            <a:ext uri="{FF2B5EF4-FFF2-40B4-BE49-F238E27FC236}">
              <a16:creationId xmlns:a16="http://schemas.microsoft.com/office/drawing/2014/main" id="{50403852-53EF-47D6-BE67-6F04FD25F97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8" name="Text Box 15">
          <a:extLst>
            <a:ext uri="{FF2B5EF4-FFF2-40B4-BE49-F238E27FC236}">
              <a16:creationId xmlns:a16="http://schemas.microsoft.com/office/drawing/2014/main" id="{A0B5FC8F-164A-4D9A-8A2C-201ECEA73E9E}"/>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29" name="Text Box 15">
          <a:extLst>
            <a:ext uri="{FF2B5EF4-FFF2-40B4-BE49-F238E27FC236}">
              <a16:creationId xmlns:a16="http://schemas.microsoft.com/office/drawing/2014/main" id="{729BBF05-AB73-444A-B4BE-574E81327102}"/>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0" name="Text Box 15">
          <a:extLst>
            <a:ext uri="{FF2B5EF4-FFF2-40B4-BE49-F238E27FC236}">
              <a16:creationId xmlns:a16="http://schemas.microsoft.com/office/drawing/2014/main" id="{75EC4437-AB42-481B-BC26-EFD36158D593}"/>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1" name="Text Box 15">
          <a:extLst>
            <a:ext uri="{FF2B5EF4-FFF2-40B4-BE49-F238E27FC236}">
              <a16:creationId xmlns:a16="http://schemas.microsoft.com/office/drawing/2014/main" id="{BAEA70B3-79CD-4DB4-85FA-08ECE9D96564}"/>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2" name="Text Box 15">
          <a:extLst>
            <a:ext uri="{FF2B5EF4-FFF2-40B4-BE49-F238E27FC236}">
              <a16:creationId xmlns:a16="http://schemas.microsoft.com/office/drawing/2014/main" id="{BD69A623-EEAE-462D-B286-1240BB671049}"/>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3" name="Text Box 15">
          <a:extLst>
            <a:ext uri="{FF2B5EF4-FFF2-40B4-BE49-F238E27FC236}">
              <a16:creationId xmlns:a16="http://schemas.microsoft.com/office/drawing/2014/main" id="{31FEE081-C7A6-45FC-BBE3-A250D51C89C6}"/>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4" name="Text Box 15">
          <a:extLst>
            <a:ext uri="{FF2B5EF4-FFF2-40B4-BE49-F238E27FC236}">
              <a16:creationId xmlns:a16="http://schemas.microsoft.com/office/drawing/2014/main" id="{9F38D9C8-F497-4C17-BA84-B53FFA6D5FD1}"/>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5" name="Text Box 15">
          <a:extLst>
            <a:ext uri="{FF2B5EF4-FFF2-40B4-BE49-F238E27FC236}">
              <a16:creationId xmlns:a16="http://schemas.microsoft.com/office/drawing/2014/main" id="{43F8232B-0503-4B38-BC9D-2B950F780EFC}"/>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520</xdr:row>
      <xdr:rowOff>0</xdr:rowOff>
    </xdr:from>
    <xdr:ext cx="3175" cy="190629"/>
    <xdr:sp macro="" textlink="">
      <xdr:nvSpPr>
        <xdr:cNvPr id="1936" name="Text Box 15">
          <a:extLst>
            <a:ext uri="{FF2B5EF4-FFF2-40B4-BE49-F238E27FC236}">
              <a16:creationId xmlns:a16="http://schemas.microsoft.com/office/drawing/2014/main" id="{5CABA6F9-9812-43CA-BC23-E4609391AFFD}"/>
            </a:ext>
          </a:extLst>
        </xdr:cNvPr>
        <xdr:cNvSpPr txBox="1">
          <a:spLocks noChangeArrowheads="1"/>
        </xdr:cNvSpPr>
      </xdr:nvSpPr>
      <xdr:spPr bwMode="auto">
        <a:xfrm>
          <a:off x="6858000" y="9906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37" name="Text Box 15">
          <a:extLst>
            <a:ext uri="{FF2B5EF4-FFF2-40B4-BE49-F238E27FC236}">
              <a16:creationId xmlns:a16="http://schemas.microsoft.com/office/drawing/2014/main" id="{F6D83CA6-3623-4B62-8031-FD65C1A20FD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38" name="Text Box 15">
          <a:extLst>
            <a:ext uri="{FF2B5EF4-FFF2-40B4-BE49-F238E27FC236}">
              <a16:creationId xmlns:a16="http://schemas.microsoft.com/office/drawing/2014/main" id="{CF465030-8CAD-407F-BF7F-3A7827496A7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39" name="Text Box 15">
          <a:extLst>
            <a:ext uri="{FF2B5EF4-FFF2-40B4-BE49-F238E27FC236}">
              <a16:creationId xmlns:a16="http://schemas.microsoft.com/office/drawing/2014/main" id="{AA5A8043-0D35-43DB-8624-762EBD44E15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0" name="Text Box 15">
          <a:extLst>
            <a:ext uri="{FF2B5EF4-FFF2-40B4-BE49-F238E27FC236}">
              <a16:creationId xmlns:a16="http://schemas.microsoft.com/office/drawing/2014/main" id="{A39F489C-26C3-4720-BC60-C32BEA8E0FD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1" name="Text Box 15">
          <a:extLst>
            <a:ext uri="{FF2B5EF4-FFF2-40B4-BE49-F238E27FC236}">
              <a16:creationId xmlns:a16="http://schemas.microsoft.com/office/drawing/2014/main" id="{315F8876-A796-4A12-8864-657A4478FA25}"/>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2" name="Text Box 15">
          <a:extLst>
            <a:ext uri="{FF2B5EF4-FFF2-40B4-BE49-F238E27FC236}">
              <a16:creationId xmlns:a16="http://schemas.microsoft.com/office/drawing/2014/main" id="{B59FAEBD-AF7D-4370-8595-9D95F347565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3" name="Text Box 15">
          <a:extLst>
            <a:ext uri="{FF2B5EF4-FFF2-40B4-BE49-F238E27FC236}">
              <a16:creationId xmlns:a16="http://schemas.microsoft.com/office/drawing/2014/main" id="{AC67E71E-577B-4205-BC16-A6981E06997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4" name="Text Box 15">
          <a:extLst>
            <a:ext uri="{FF2B5EF4-FFF2-40B4-BE49-F238E27FC236}">
              <a16:creationId xmlns:a16="http://schemas.microsoft.com/office/drawing/2014/main" id="{9F81B6B0-E63F-4C0D-A331-EF9242AB239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5" name="Text Box 15">
          <a:extLst>
            <a:ext uri="{FF2B5EF4-FFF2-40B4-BE49-F238E27FC236}">
              <a16:creationId xmlns:a16="http://schemas.microsoft.com/office/drawing/2014/main" id="{9CB7A639-6307-40D0-89CF-3F60CBAE478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6" name="Text Box 15">
          <a:extLst>
            <a:ext uri="{FF2B5EF4-FFF2-40B4-BE49-F238E27FC236}">
              <a16:creationId xmlns:a16="http://schemas.microsoft.com/office/drawing/2014/main" id="{5FFE9486-03CA-4ED2-8E12-3C0E1C4BE2C5}"/>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7" name="Text Box 15">
          <a:extLst>
            <a:ext uri="{FF2B5EF4-FFF2-40B4-BE49-F238E27FC236}">
              <a16:creationId xmlns:a16="http://schemas.microsoft.com/office/drawing/2014/main" id="{5DC6673E-911B-4E47-A770-64EE2C6EE4D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8" name="Text Box 15">
          <a:extLst>
            <a:ext uri="{FF2B5EF4-FFF2-40B4-BE49-F238E27FC236}">
              <a16:creationId xmlns:a16="http://schemas.microsoft.com/office/drawing/2014/main" id="{8A558E15-6692-4792-A7CE-DC8BD731F8F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49" name="Text Box 15">
          <a:extLst>
            <a:ext uri="{FF2B5EF4-FFF2-40B4-BE49-F238E27FC236}">
              <a16:creationId xmlns:a16="http://schemas.microsoft.com/office/drawing/2014/main" id="{D4D8A63C-C455-4875-9A65-79E723D1B93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0" name="Text Box 15">
          <a:extLst>
            <a:ext uri="{FF2B5EF4-FFF2-40B4-BE49-F238E27FC236}">
              <a16:creationId xmlns:a16="http://schemas.microsoft.com/office/drawing/2014/main" id="{76926615-B370-448C-AD0E-0C388845EF1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1" name="Text Box 15">
          <a:extLst>
            <a:ext uri="{FF2B5EF4-FFF2-40B4-BE49-F238E27FC236}">
              <a16:creationId xmlns:a16="http://schemas.microsoft.com/office/drawing/2014/main" id="{5134017A-E58E-4117-874F-AAE5593DCD8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2" name="Text Box 15">
          <a:extLst>
            <a:ext uri="{FF2B5EF4-FFF2-40B4-BE49-F238E27FC236}">
              <a16:creationId xmlns:a16="http://schemas.microsoft.com/office/drawing/2014/main" id="{20939CC2-C40A-4E27-BDBE-0FFD76B2BAB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3" name="Text Box 15">
          <a:extLst>
            <a:ext uri="{FF2B5EF4-FFF2-40B4-BE49-F238E27FC236}">
              <a16:creationId xmlns:a16="http://schemas.microsoft.com/office/drawing/2014/main" id="{13AEF797-FAD4-4F3D-B751-31BA80CF639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4" name="Text Box 15">
          <a:extLst>
            <a:ext uri="{FF2B5EF4-FFF2-40B4-BE49-F238E27FC236}">
              <a16:creationId xmlns:a16="http://schemas.microsoft.com/office/drawing/2014/main" id="{6E8C86EC-3942-4C5C-AC4F-7DAD4DA24B2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5" name="Text Box 15">
          <a:extLst>
            <a:ext uri="{FF2B5EF4-FFF2-40B4-BE49-F238E27FC236}">
              <a16:creationId xmlns:a16="http://schemas.microsoft.com/office/drawing/2014/main" id="{53AD57CA-7EA8-4B34-B722-C943653C51B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6" name="Text Box 15">
          <a:extLst>
            <a:ext uri="{FF2B5EF4-FFF2-40B4-BE49-F238E27FC236}">
              <a16:creationId xmlns:a16="http://schemas.microsoft.com/office/drawing/2014/main" id="{859E9CB3-136F-4864-8EEF-36E178C7E67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7" name="Text Box 15">
          <a:extLst>
            <a:ext uri="{FF2B5EF4-FFF2-40B4-BE49-F238E27FC236}">
              <a16:creationId xmlns:a16="http://schemas.microsoft.com/office/drawing/2014/main" id="{1E7878A9-98A6-4187-BFBB-9B2F57BEE0C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8" name="Text Box 15">
          <a:extLst>
            <a:ext uri="{FF2B5EF4-FFF2-40B4-BE49-F238E27FC236}">
              <a16:creationId xmlns:a16="http://schemas.microsoft.com/office/drawing/2014/main" id="{03FA12C0-3ACE-4DFA-B251-C1986A36C9C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59" name="Text Box 15">
          <a:extLst>
            <a:ext uri="{FF2B5EF4-FFF2-40B4-BE49-F238E27FC236}">
              <a16:creationId xmlns:a16="http://schemas.microsoft.com/office/drawing/2014/main" id="{885AB294-6E24-443A-B90B-983FBF368C05}"/>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0" name="Text Box 15">
          <a:extLst>
            <a:ext uri="{FF2B5EF4-FFF2-40B4-BE49-F238E27FC236}">
              <a16:creationId xmlns:a16="http://schemas.microsoft.com/office/drawing/2014/main" id="{455DA0D5-313A-41CC-A739-C3FAA7FC13F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1" name="Text Box 15">
          <a:extLst>
            <a:ext uri="{FF2B5EF4-FFF2-40B4-BE49-F238E27FC236}">
              <a16:creationId xmlns:a16="http://schemas.microsoft.com/office/drawing/2014/main" id="{D8E7A5ED-4F96-475B-9732-840DF856224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2" name="Text Box 15">
          <a:extLst>
            <a:ext uri="{FF2B5EF4-FFF2-40B4-BE49-F238E27FC236}">
              <a16:creationId xmlns:a16="http://schemas.microsoft.com/office/drawing/2014/main" id="{5A65CA02-074E-433B-A8CC-3307F115601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3" name="Text Box 15">
          <a:extLst>
            <a:ext uri="{FF2B5EF4-FFF2-40B4-BE49-F238E27FC236}">
              <a16:creationId xmlns:a16="http://schemas.microsoft.com/office/drawing/2014/main" id="{8F9C41D7-D164-4F43-9622-8133AED9C7E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4" name="Text Box 15">
          <a:extLst>
            <a:ext uri="{FF2B5EF4-FFF2-40B4-BE49-F238E27FC236}">
              <a16:creationId xmlns:a16="http://schemas.microsoft.com/office/drawing/2014/main" id="{D75D205E-80CC-4D6E-9BCD-3159CE1F4AB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5" name="Text Box 15">
          <a:extLst>
            <a:ext uri="{FF2B5EF4-FFF2-40B4-BE49-F238E27FC236}">
              <a16:creationId xmlns:a16="http://schemas.microsoft.com/office/drawing/2014/main" id="{64446DC3-856F-476D-9739-A250C0D75E6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6" name="Text Box 15">
          <a:extLst>
            <a:ext uri="{FF2B5EF4-FFF2-40B4-BE49-F238E27FC236}">
              <a16:creationId xmlns:a16="http://schemas.microsoft.com/office/drawing/2014/main" id="{51CF79F6-9C46-4928-8297-9284C200FA7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7" name="Text Box 15">
          <a:extLst>
            <a:ext uri="{FF2B5EF4-FFF2-40B4-BE49-F238E27FC236}">
              <a16:creationId xmlns:a16="http://schemas.microsoft.com/office/drawing/2014/main" id="{097981DB-474A-493F-B6D0-F57B994284B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8" name="Text Box 15">
          <a:extLst>
            <a:ext uri="{FF2B5EF4-FFF2-40B4-BE49-F238E27FC236}">
              <a16:creationId xmlns:a16="http://schemas.microsoft.com/office/drawing/2014/main" id="{6963A0AE-518B-4A39-BA91-788C913B341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69" name="Text Box 15">
          <a:extLst>
            <a:ext uri="{FF2B5EF4-FFF2-40B4-BE49-F238E27FC236}">
              <a16:creationId xmlns:a16="http://schemas.microsoft.com/office/drawing/2014/main" id="{CF3DE82C-DD9F-4725-8BB8-843DDC88967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0" name="Text Box 15">
          <a:extLst>
            <a:ext uri="{FF2B5EF4-FFF2-40B4-BE49-F238E27FC236}">
              <a16:creationId xmlns:a16="http://schemas.microsoft.com/office/drawing/2014/main" id="{3860D608-B885-40B2-8845-5E3222282F6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1" name="Text Box 15">
          <a:extLst>
            <a:ext uri="{FF2B5EF4-FFF2-40B4-BE49-F238E27FC236}">
              <a16:creationId xmlns:a16="http://schemas.microsoft.com/office/drawing/2014/main" id="{9497CFB4-AE31-4748-B57E-55C98FB46C9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2" name="Text Box 15">
          <a:extLst>
            <a:ext uri="{FF2B5EF4-FFF2-40B4-BE49-F238E27FC236}">
              <a16:creationId xmlns:a16="http://schemas.microsoft.com/office/drawing/2014/main" id="{08E1314A-2EF5-4BE3-9674-33982117759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3" name="Text Box 15">
          <a:extLst>
            <a:ext uri="{FF2B5EF4-FFF2-40B4-BE49-F238E27FC236}">
              <a16:creationId xmlns:a16="http://schemas.microsoft.com/office/drawing/2014/main" id="{1006ED64-39C6-4A83-B0DB-6D03EBBD09E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4" name="Text Box 15">
          <a:extLst>
            <a:ext uri="{FF2B5EF4-FFF2-40B4-BE49-F238E27FC236}">
              <a16:creationId xmlns:a16="http://schemas.microsoft.com/office/drawing/2014/main" id="{4D49D846-1298-4B92-A1E8-60FA7A9C6F5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5" name="Text Box 15">
          <a:extLst>
            <a:ext uri="{FF2B5EF4-FFF2-40B4-BE49-F238E27FC236}">
              <a16:creationId xmlns:a16="http://schemas.microsoft.com/office/drawing/2014/main" id="{713720BB-F6F0-49AF-857D-CD7E0C21E98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6" name="Text Box 15">
          <a:extLst>
            <a:ext uri="{FF2B5EF4-FFF2-40B4-BE49-F238E27FC236}">
              <a16:creationId xmlns:a16="http://schemas.microsoft.com/office/drawing/2014/main" id="{F5000768-CC5C-42B1-90C5-EC418DC3C44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7" name="Text Box 15">
          <a:extLst>
            <a:ext uri="{FF2B5EF4-FFF2-40B4-BE49-F238E27FC236}">
              <a16:creationId xmlns:a16="http://schemas.microsoft.com/office/drawing/2014/main" id="{075DD383-56AF-42FE-85B3-1C91BA87DDA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8" name="Text Box 15">
          <a:extLst>
            <a:ext uri="{FF2B5EF4-FFF2-40B4-BE49-F238E27FC236}">
              <a16:creationId xmlns:a16="http://schemas.microsoft.com/office/drawing/2014/main" id="{A3F0C057-7376-486B-86FA-43C306A21D37}"/>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79" name="Text Box 15">
          <a:extLst>
            <a:ext uri="{FF2B5EF4-FFF2-40B4-BE49-F238E27FC236}">
              <a16:creationId xmlns:a16="http://schemas.microsoft.com/office/drawing/2014/main" id="{3CDDC004-72CC-4464-9690-14719ABA342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0" name="Text Box 15">
          <a:extLst>
            <a:ext uri="{FF2B5EF4-FFF2-40B4-BE49-F238E27FC236}">
              <a16:creationId xmlns:a16="http://schemas.microsoft.com/office/drawing/2014/main" id="{38B37C5E-DD3B-46CB-8959-C9E3EBE86EE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1" name="Text Box 15">
          <a:extLst>
            <a:ext uri="{FF2B5EF4-FFF2-40B4-BE49-F238E27FC236}">
              <a16:creationId xmlns:a16="http://schemas.microsoft.com/office/drawing/2014/main" id="{D65A5DF4-8154-44C9-966E-1BEEDA1479F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2" name="Text Box 15">
          <a:extLst>
            <a:ext uri="{FF2B5EF4-FFF2-40B4-BE49-F238E27FC236}">
              <a16:creationId xmlns:a16="http://schemas.microsoft.com/office/drawing/2014/main" id="{8DA3DB7E-27C6-4CEC-985B-84B5BD28567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3" name="Text Box 15">
          <a:extLst>
            <a:ext uri="{FF2B5EF4-FFF2-40B4-BE49-F238E27FC236}">
              <a16:creationId xmlns:a16="http://schemas.microsoft.com/office/drawing/2014/main" id="{571D25AF-37CE-49EF-B569-21D2A8136317}"/>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4" name="Text Box 15">
          <a:extLst>
            <a:ext uri="{FF2B5EF4-FFF2-40B4-BE49-F238E27FC236}">
              <a16:creationId xmlns:a16="http://schemas.microsoft.com/office/drawing/2014/main" id="{934D4FB3-0113-446C-A0E4-A675B20154A5}"/>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5" name="Text Box 15">
          <a:extLst>
            <a:ext uri="{FF2B5EF4-FFF2-40B4-BE49-F238E27FC236}">
              <a16:creationId xmlns:a16="http://schemas.microsoft.com/office/drawing/2014/main" id="{84031BC0-6797-4F35-A518-39A9B476DAD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6" name="Text Box 15">
          <a:extLst>
            <a:ext uri="{FF2B5EF4-FFF2-40B4-BE49-F238E27FC236}">
              <a16:creationId xmlns:a16="http://schemas.microsoft.com/office/drawing/2014/main" id="{6A02FC61-397B-48ED-9D17-C350654C09C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7" name="Text Box 15">
          <a:extLst>
            <a:ext uri="{FF2B5EF4-FFF2-40B4-BE49-F238E27FC236}">
              <a16:creationId xmlns:a16="http://schemas.microsoft.com/office/drawing/2014/main" id="{00D16DFA-CB1E-40C0-9761-136616AEF64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8" name="Text Box 15">
          <a:extLst>
            <a:ext uri="{FF2B5EF4-FFF2-40B4-BE49-F238E27FC236}">
              <a16:creationId xmlns:a16="http://schemas.microsoft.com/office/drawing/2014/main" id="{C9B7AB75-B1ED-4E0A-B27F-32F63A9AE49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89" name="Text Box 15">
          <a:extLst>
            <a:ext uri="{FF2B5EF4-FFF2-40B4-BE49-F238E27FC236}">
              <a16:creationId xmlns:a16="http://schemas.microsoft.com/office/drawing/2014/main" id="{F4F53CB6-522E-4EDD-8BF2-39C14B5169D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0" name="Text Box 15">
          <a:extLst>
            <a:ext uri="{FF2B5EF4-FFF2-40B4-BE49-F238E27FC236}">
              <a16:creationId xmlns:a16="http://schemas.microsoft.com/office/drawing/2014/main" id="{F089D2CC-C303-4C24-B6B6-F8EE026267C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1" name="Text Box 15">
          <a:extLst>
            <a:ext uri="{FF2B5EF4-FFF2-40B4-BE49-F238E27FC236}">
              <a16:creationId xmlns:a16="http://schemas.microsoft.com/office/drawing/2014/main" id="{8CA00915-F6CC-42BA-9A9D-D8214F3A88E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2" name="Text Box 15">
          <a:extLst>
            <a:ext uri="{FF2B5EF4-FFF2-40B4-BE49-F238E27FC236}">
              <a16:creationId xmlns:a16="http://schemas.microsoft.com/office/drawing/2014/main" id="{46D277DB-A94E-40B6-A680-BE52437389A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3" name="Text Box 15">
          <a:extLst>
            <a:ext uri="{FF2B5EF4-FFF2-40B4-BE49-F238E27FC236}">
              <a16:creationId xmlns:a16="http://schemas.microsoft.com/office/drawing/2014/main" id="{11A6997B-E5CB-4A55-9B2B-F96A3F392FD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4" name="Text Box 15">
          <a:extLst>
            <a:ext uri="{FF2B5EF4-FFF2-40B4-BE49-F238E27FC236}">
              <a16:creationId xmlns:a16="http://schemas.microsoft.com/office/drawing/2014/main" id="{7FB2CABF-FFFB-45ED-BE08-08DAC09BDBF7}"/>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5" name="Text Box 15">
          <a:extLst>
            <a:ext uri="{FF2B5EF4-FFF2-40B4-BE49-F238E27FC236}">
              <a16:creationId xmlns:a16="http://schemas.microsoft.com/office/drawing/2014/main" id="{9D63CA0D-9B68-4039-9CC4-13CCD555951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6" name="Text Box 15">
          <a:extLst>
            <a:ext uri="{FF2B5EF4-FFF2-40B4-BE49-F238E27FC236}">
              <a16:creationId xmlns:a16="http://schemas.microsoft.com/office/drawing/2014/main" id="{AB9C8DB7-51FB-4B44-AE0A-240F705DCD1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7" name="Text Box 15">
          <a:extLst>
            <a:ext uri="{FF2B5EF4-FFF2-40B4-BE49-F238E27FC236}">
              <a16:creationId xmlns:a16="http://schemas.microsoft.com/office/drawing/2014/main" id="{A249D535-9F63-44B0-8680-B69CF9B10CA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8" name="Text Box 15">
          <a:extLst>
            <a:ext uri="{FF2B5EF4-FFF2-40B4-BE49-F238E27FC236}">
              <a16:creationId xmlns:a16="http://schemas.microsoft.com/office/drawing/2014/main" id="{5B2C2F91-CF81-4162-805F-3124A6B41D6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1999" name="Text Box 15">
          <a:extLst>
            <a:ext uri="{FF2B5EF4-FFF2-40B4-BE49-F238E27FC236}">
              <a16:creationId xmlns:a16="http://schemas.microsoft.com/office/drawing/2014/main" id="{456D6D1A-5A9B-4C9E-A1B3-182FC1EFB2A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0" name="Text Box 15">
          <a:extLst>
            <a:ext uri="{FF2B5EF4-FFF2-40B4-BE49-F238E27FC236}">
              <a16:creationId xmlns:a16="http://schemas.microsoft.com/office/drawing/2014/main" id="{C2102E1B-DBD3-4A97-B298-196AF4887547}"/>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1" name="Text Box 15">
          <a:extLst>
            <a:ext uri="{FF2B5EF4-FFF2-40B4-BE49-F238E27FC236}">
              <a16:creationId xmlns:a16="http://schemas.microsoft.com/office/drawing/2014/main" id="{6333166D-C43F-42FC-8B51-F1EC7AAF5432}"/>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2" name="Text Box 15">
          <a:extLst>
            <a:ext uri="{FF2B5EF4-FFF2-40B4-BE49-F238E27FC236}">
              <a16:creationId xmlns:a16="http://schemas.microsoft.com/office/drawing/2014/main" id="{F7B1D85E-5140-4615-9B04-56BC92B0A2B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3" name="Text Box 15">
          <a:extLst>
            <a:ext uri="{FF2B5EF4-FFF2-40B4-BE49-F238E27FC236}">
              <a16:creationId xmlns:a16="http://schemas.microsoft.com/office/drawing/2014/main" id="{E5BA2C36-4E3B-451E-A833-3C26ABB9492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4" name="Text Box 15">
          <a:extLst>
            <a:ext uri="{FF2B5EF4-FFF2-40B4-BE49-F238E27FC236}">
              <a16:creationId xmlns:a16="http://schemas.microsoft.com/office/drawing/2014/main" id="{DF49038F-56F2-4F63-A3B8-EB9D512D30D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5" name="Text Box 15">
          <a:extLst>
            <a:ext uri="{FF2B5EF4-FFF2-40B4-BE49-F238E27FC236}">
              <a16:creationId xmlns:a16="http://schemas.microsoft.com/office/drawing/2014/main" id="{AFEA26D4-D2EC-466D-BDD2-D3E04F2D8E9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6" name="Text Box 15">
          <a:extLst>
            <a:ext uri="{FF2B5EF4-FFF2-40B4-BE49-F238E27FC236}">
              <a16:creationId xmlns:a16="http://schemas.microsoft.com/office/drawing/2014/main" id="{9A2A17CE-CFFB-4EFF-8610-9C22D259B1B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7" name="Text Box 15">
          <a:extLst>
            <a:ext uri="{FF2B5EF4-FFF2-40B4-BE49-F238E27FC236}">
              <a16:creationId xmlns:a16="http://schemas.microsoft.com/office/drawing/2014/main" id="{FA31FBCE-2789-47A1-BD66-241E51EC64F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8" name="Text Box 15">
          <a:extLst>
            <a:ext uri="{FF2B5EF4-FFF2-40B4-BE49-F238E27FC236}">
              <a16:creationId xmlns:a16="http://schemas.microsoft.com/office/drawing/2014/main" id="{1665302E-48F6-45B9-8939-89943361296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09" name="Text Box 15">
          <a:extLst>
            <a:ext uri="{FF2B5EF4-FFF2-40B4-BE49-F238E27FC236}">
              <a16:creationId xmlns:a16="http://schemas.microsoft.com/office/drawing/2014/main" id="{E76B08AC-8073-46DA-B76D-DB358199965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0" name="Text Box 15">
          <a:extLst>
            <a:ext uri="{FF2B5EF4-FFF2-40B4-BE49-F238E27FC236}">
              <a16:creationId xmlns:a16="http://schemas.microsoft.com/office/drawing/2014/main" id="{DE35B71A-24F3-4A7C-A8EC-803FAC6D4F3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1" name="Text Box 15">
          <a:extLst>
            <a:ext uri="{FF2B5EF4-FFF2-40B4-BE49-F238E27FC236}">
              <a16:creationId xmlns:a16="http://schemas.microsoft.com/office/drawing/2014/main" id="{30DFF785-994B-46AD-AF89-57A77DBE23A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2" name="Text Box 15">
          <a:extLst>
            <a:ext uri="{FF2B5EF4-FFF2-40B4-BE49-F238E27FC236}">
              <a16:creationId xmlns:a16="http://schemas.microsoft.com/office/drawing/2014/main" id="{B382A504-1504-4711-A6CC-6EEA6BB2C7F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3" name="Text Box 15">
          <a:extLst>
            <a:ext uri="{FF2B5EF4-FFF2-40B4-BE49-F238E27FC236}">
              <a16:creationId xmlns:a16="http://schemas.microsoft.com/office/drawing/2014/main" id="{136A44C4-4160-48EB-9EC5-F86C72A33EB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4" name="Text Box 15">
          <a:extLst>
            <a:ext uri="{FF2B5EF4-FFF2-40B4-BE49-F238E27FC236}">
              <a16:creationId xmlns:a16="http://schemas.microsoft.com/office/drawing/2014/main" id="{E0511FD5-218C-47A0-8AF6-A88CF3C2A72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5" name="Text Box 15">
          <a:extLst>
            <a:ext uri="{FF2B5EF4-FFF2-40B4-BE49-F238E27FC236}">
              <a16:creationId xmlns:a16="http://schemas.microsoft.com/office/drawing/2014/main" id="{7C748F0F-8803-4FB7-94F6-3718D03F0DE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6" name="Text Box 15">
          <a:extLst>
            <a:ext uri="{FF2B5EF4-FFF2-40B4-BE49-F238E27FC236}">
              <a16:creationId xmlns:a16="http://schemas.microsoft.com/office/drawing/2014/main" id="{55AC8B1A-1416-483C-8074-5EA44FD74F5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7" name="Text Box 15">
          <a:extLst>
            <a:ext uri="{FF2B5EF4-FFF2-40B4-BE49-F238E27FC236}">
              <a16:creationId xmlns:a16="http://schemas.microsoft.com/office/drawing/2014/main" id="{F7BFDC94-E87C-4C56-AA67-189CDD19F44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8" name="Text Box 15">
          <a:extLst>
            <a:ext uri="{FF2B5EF4-FFF2-40B4-BE49-F238E27FC236}">
              <a16:creationId xmlns:a16="http://schemas.microsoft.com/office/drawing/2014/main" id="{59F337CA-FDB8-4441-AD41-CBBD2CBCD34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19" name="Text Box 15">
          <a:extLst>
            <a:ext uri="{FF2B5EF4-FFF2-40B4-BE49-F238E27FC236}">
              <a16:creationId xmlns:a16="http://schemas.microsoft.com/office/drawing/2014/main" id="{BE25D6CC-68FB-45C9-ADC1-C4C663ADE6F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0" name="Text Box 15">
          <a:extLst>
            <a:ext uri="{FF2B5EF4-FFF2-40B4-BE49-F238E27FC236}">
              <a16:creationId xmlns:a16="http://schemas.microsoft.com/office/drawing/2014/main" id="{8242F027-9714-4303-A3FB-8ACAACB103B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1" name="Text Box 15">
          <a:extLst>
            <a:ext uri="{FF2B5EF4-FFF2-40B4-BE49-F238E27FC236}">
              <a16:creationId xmlns:a16="http://schemas.microsoft.com/office/drawing/2014/main" id="{2452C8B8-7C84-405B-8622-FC87013D1CE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2" name="Text Box 15">
          <a:extLst>
            <a:ext uri="{FF2B5EF4-FFF2-40B4-BE49-F238E27FC236}">
              <a16:creationId xmlns:a16="http://schemas.microsoft.com/office/drawing/2014/main" id="{C7C6C85A-F4F4-488C-BC74-E17BA1AF5EB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3" name="Text Box 15">
          <a:extLst>
            <a:ext uri="{FF2B5EF4-FFF2-40B4-BE49-F238E27FC236}">
              <a16:creationId xmlns:a16="http://schemas.microsoft.com/office/drawing/2014/main" id="{91BA6099-F01A-443E-B222-713055C56E9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4" name="Text Box 15">
          <a:extLst>
            <a:ext uri="{FF2B5EF4-FFF2-40B4-BE49-F238E27FC236}">
              <a16:creationId xmlns:a16="http://schemas.microsoft.com/office/drawing/2014/main" id="{D271BE14-0B16-498B-828A-731F2C14D93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5" name="Text Box 15">
          <a:extLst>
            <a:ext uri="{FF2B5EF4-FFF2-40B4-BE49-F238E27FC236}">
              <a16:creationId xmlns:a16="http://schemas.microsoft.com/office/drawing/2014/main" id="{22A1AA47-6B17-445B-95B2-C65A5882595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6" name="Text Box 15">
          <a:extLst>
            <a:ext uri="{FF2B5EF4-FFF2-40B4-BE49-F238E27FC236}">
              <a16:creationId xmlns:a16="http://schemas.microsoft.com/office/drawing/2014/main" id="{86093891-DA5B-40E5-BE95-9DB047745D0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7" name="Text Box 15">
          <a:extLst>
            <a:ext uri="{FF2B5EF4-FFF2-40B4-BE49-F238E27FC236}">
              <a16:creationId xmlns:a16="http://schemas.microsoft.com/office/drawing/2014/main" id="{ED85AEEE-41B8-4CD6-BFD1-14FF559638E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8" name="Text Box 15">
          <a:extLst>
            <a:ext uri="{FF2B5EF4-FFF2-40B4-BE49-F238E27FC236}">
              <a16:creationId xmlns:a16="http://schemas.microsoft.com/office/drawing/2014/main" id="{EF2C8E2F-1212-4C24-A37E-DF72A35A82B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29" name="Text Box 15">
          <a:extLst>
            <a:ext uri="{FF2B5EF4-FFF2-40B4-BE49-F238E27FC236}">
              <a16:creationId xmlns:a16="http://schemas.microsoft.com/office/drawing/2014/main" id="{8BBC95E2-79A9-4E64-837F-E68581AFAA1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0" name="Text Box 15">
          <a:extLst>
            <a:ext uri="{FF2B5EF4-FFF2-40B4-BE49-F238E27FC236}">
              <a16:creationId xmlns:a16="http://schemas.microsoft.com/office/drawing/2014/main" id="{CCE9AE31-C1C8-47A1-84D9-A3C3D12EA4D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1" name="Text Box 15">
          <a:extLst>
            <a:ext uri="{FF2B5EF4-FFF2-40B4-BE49-F238E27FC236}">
              <a16:creationId xmlns:a16="http://schemas.microsoft.com/office/drawing/2014/main" id="{C5A86085-4278-4093-B94A-B4D5A669A17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2" name="Text Box 15">
          <a:extLst>
            <a:ext uri="{FF2B5EF4-FFF2-40B4-BE49-F238E27FC236}">
              <a16:creationId xmlns:a16="http://schemas.microsoft.com/office/drawing/2014/main" id="{2A03430D-6931-44AF-8100-F3F2D738C85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3" name="Text Box 15">
          <a:extLst>
            <a:ext uri="{FF2B5EF4-FFF2-40B4-BE49-F238E27FC236}">
              <a16:creationId xmlns:a16="http://schemas.microsoft.com/office/drawing/2014/main" id="{3DB5ACFF-348D-461E-AA66-8E3ECC2001B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4" name="Text Box 15">
          <a:extLst>
            <a:ext uri="{FF2B5EF4-FFF2-40B4-BE49-F238E27FC236}">
              <a16:creationId xmlns:a16="http://schemas.microsoft.com/office/drawing/2014/main" id="{B6EE6FA2-740E-45E2-9FA8-2BB55F3358A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5" name="Text Box 15">
          <a:extLst>
            <a:ext uri="{FF2B5EF4-FFF2-40B4-BE49-F238E27FC236}">
              <a16:creationId xmlns:a16="http://schemas.microsoft.com/office/drawing/2014/main" id="{6E2057C7-9388-4837-90E8-7583C4E7709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6" name="Text Box 15">
          <a:extLst>
            <a:ext uri="{FF2B5EF4-FFF2-40B4-BE49-F238E27FC236}">
              <a16:creationId xmlns:a16="http://schemas.microsoft.com/office/drawing/2014/main" id="{F3C61AA4-0057-4BE3-B024-80BDE1B8D271}"/>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7" name="Text Box 15">
          <a:extLst>
            <a:ext uri="{FF2B5EF4-FFF2-40B4-BE49-F238E27FC236}">
              <a16:creationId xmlns:a16="http://schemas.microsoft.com/office/drawing/2014/main" id="{80EDE9AB-B4AF-4E63-A08F-B3953B0CF57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8" name="Text Box 15">
          <a:extLst>
            <a:ext uri="{FF2B5EF4-FFF2-40B4-BE49-F238E27FC236}">
              <a16:creationId xmlns:a16="http://schemas.microsoft.com/office/drawing/2014/main" id="{97EAB184-D0FE-429A-892F-79F7A1F620B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39" name="Text Box 15">
          <a:extLst>
            <a:ext uri="{FF2B5EF4-FFF2-40B4-BE49-F238E27FC236}">
              <a16:creationId xmlns:a16="http://schemas.microsoft.com/office/drawing/2014/main" id="{9A3344DC-4590-4813-A712-52EF8A498394}"/>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0" name="Text Box 15">
          <a:extLst>
            <a:ext uri="{FF2B5EF4-FFF2-40B4-BE49-F238E27FC236}">
              <a16:creationId xmlns:a16="http://schemas.microsoft.com/office/drawing/2014/main" id="{BECC8CD9-B89C-4934-BE46-A8E4B3A6087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1" name="Text Box 15">
          <a:extLst>
            <a:ext uri="{FF2B5EF4-FFF2-40B4-BE49-F238E27FC236}">
              <a16:creationId xmlns:a16="http://schemas.microsoft.com/office/drawing/2014/main" id="{320637BD-3C33-447E-9964-63D1925272C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2" name="Text Box 15">
          <a:extLst>
            <a:ext uri="{FF2B5EF4-FFF2-40B4-BE49-F238E27FC236}">
              <a16:creationId xmlns:a16="http://schemas.microsoft.com/office/drawing/2014/main" id="{051860C5-FCA7-4655-81E7-40BA1AE3381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3" name="Text Box 15">
          <a:extLst>
            <a:ext uri="{FF2B5EF4-FFF2-40B4-BE49-F238E27FC236}">
              <a16:creationId xmlns:a16="http://schemas.microsoft.com/office/drawing/2014/main" id="{AADB08FB-B50C-4A7D-ADF1-A4CD51AC24F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4" name="Text Box 15">
          <a:extLst>
            <a:ext uri="{FF2B5EF4-FFF2-40B4-BE49-F238E27FC236}">
              <a16:creationId xmlns:a16="http://schemas.microsoft.com/office/drawing/2014/main" id="{5E29F64F-A10F-4448-A449-EE00802C3B9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5" name="Text Box 15">
          <a:extLst>
            <a:ext uri="{FF2B5EF4-FFF2-40B4-BE49-F238E27FC236}">
              <a16:creationId xmlns:a16="http://schemas.microsoft.com/office/drawing/2014/main" id="{35147545-3A18-44A6-8776-3EE00C8B966F}"/>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6" name="Text Box 15">
          <a:extLst>
            <a:ext uri="{FF2B5EF4-FFF2-40B4-BE49-F238E27FC236}">
              <a16:creationId xmlns:a16="http://schemas.microsoft.com/office/drawing/2014/main" id="{CF03DDB1-5122-464F-B248-8CF3AF470C4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7" name="Text Box 15">
          <a:extLst>
            <a:ext uri="{FF2B5EF4-FFF2-40B4-BE49-F238E27FC236}">
              <a16:creationId xmlns:a16="http://schemas.microsoft.com/office/drawing/2014/main" id="{D2DCB1A7-8563-4B0D-BFC1-A92E431C4976}"/>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8" name="Text Box 15">
          <a:extLst>
            <a:ext uri="{FF2B5EF4-FFF2-40B4-BE49-F238E27FC236}">
              <a16:creationId xmlns:a16="http://schemas.microsoft.com/office/drawing/2014/main" id="{94F5B73F-13A9-40EC-9A07-33ECFB77D437}"/>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49" name="Text Box 15">
          <a:extLst>
            <a:ext uri="{FF2B5EF4-FFF2-40B4-BE49-F238E27FC236}">
              <a16:creationId xmlns:a16="http://schemas.microsoft.com/office/drawing/2014/main" id="{F9A6461C-8B7D-4002-AFAD-AE1C25FB43F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0" name="Text Box 15">
          <a:extLst>
            <a:ext uri="{FF2B5EF4-FFF2-40B4-BE49-F238E27FC236}">
              <a16:creationId xmlns:a16="http://schemas.microsoft.com/office/drawing/2014/main" id="{E7695CAB-969C-4781-BE2A-61EDD1EB648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1" name="Text Box 15">
          <a:extLst>
            <a:ext uri="{FF2B5EF4-FFF2-40B4-BE49-F238E27FC236}">
              <a16:creationId xmlns:a16="http://schemas.microsoft.com/office/drawing/2014/main" id="{C8E8C816-9463-4B88-941F-128F14983CED}"/>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2" name="Text Box 15">
          <a:extLst>
            <a:ext uri="{FF2B5EF4-FFF2-40B4-BE49-F238E27FC236}">
              <a16:creationId xmlns:a16="http://schemas.microsoft.com/office/drawing/2014/main" id="{CC010B01-EF88-4401-AF93-4A82A80742B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3" name="Text Box 15">
          <a:extLst>
            <a:ext uri="{FF2B5EF4-FFF2-40B4-BE49-F238E27FC236}">
              <a16:creationId xmlns:a16="http://schemas.microsoft.com/office/drawing/2014/main" id="{AC5DAE20-9564-4FF6-8CA9-25082781EB9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4" name="Text Box 15">
          <a:extLst>
            <a:ext uri="{FF2B5EF4-FFF2-40B4-BE49-F238E27FC236}">
              <a16:creationId xmlns:a16="http://schemas.microsoft.com/office/drawing/2014/main" id="{CBE6EF69-0370-4CC1-812F-5DF1A83D420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5" name="Text Box 15">
          <a:extLst>
            <a:ext uri="{FF2B5EF4-FFF2-40B4-BE49-F238E27FC236}">
              <a16:creationId xmlns:a16="http://schemas.microsoft.com/office/drawing/2014/main" id="{F632C510-011E-48FC-8F0F-3D9F07482C30}"/>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6" name="Text Box 15">
          <a:extLst>
            <a:ext uri="{FF2B5EF4-FFF2-40B4-BE49-F238E27FC236}">
              <a16:creationId xmlns:a16="http://schemas.microsoft.com/office/drawing/2014/main" id="{96BAA620-42BA-44EE-B0AB-C02989D97E78}"/>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7" name="Text Box 15">
          <a:extLst>
            <a:ext uri="{FF2B5EF4-FFF2-40B4-BE49-F238E27FC236}">
              <a16:creationId xmlns:a16="http://schemas.microsoft.com/office/drawing/2014/main" id="{AAB7EF89-4DB7-484C-9C1A-E7B3A0E4C60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8" name="Text Box 15">
          <a:extLst>
            <a:ext uri="{FF2B5EF4-FFF2-40B4-BE49-F238E27FC236}">
              <a16:creationId xmlns:a16="http://schemas.microsoft.com/office/drawing/2014/main" id="{DC2E77AA-D04C-4940-9796-B17B7D795073}"/>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59" name="Text Box 15">
          <a:extLst>
            <a:ext uri="{FF2B5EF4-FFF2-40B4-BE49-F238E27FC236}">
              <a16:creationId xmlns:a16="http://schemas.microsoft.com/office/drawing/2014/main" id="{3597A9B3-EE65-41FB-BDCC-C1AD0BD598EA}"/>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60" name="Text Box 15">
          <a:extLst>
            <a:ext uri="{FF2B5EF4-FFF2-40B4-BE49-F238E27FC236}">
              <a16:creationId xmlns:a16="http://schemas.microsoft.com/office/drawing/2014/main" id="{49AEB319-E3CC-4631-8E36-361EB264A5DE}"/>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61" name="Text Box 15">
          <a:extLst>
            <a:ext uri="{FF2B5EF4-FFF2-40B4-BE49-F238E27FC236}">
              <a16:creationId xmlns:a16="http://schemas.microsoft.com/office/drawing/2014/main" id="{B53236E4-C935-494A-9922-B6660B83FD65}"/>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62" name="Text Box 15">
          <a:extLst>
            <a:ext uri="{FF2B5EF4-FFF2-40B4-BE49-F238E27FC236}">
              <a16:creationId xmlns:a16="http://schemas.microsoft.com/office/drawing/2014/main" id="{9957FE6B-F3C4-48C7-A38A-6A76812F4629}"/>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63" name="Text Box 15">
          <a:extLst>
            <a:ext uri="{FF2B5EF4-FFF2-40B4-BE49-F238E27FC236}">
              <a16:creationId xmlns:a16="http://schemas.microsoft.com/office/drawing/2014/main" id="{6521AE40-FCF6-4BDC-9845-E77127581F3C}"/>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521</xdr:row>
      <xdr:rowOff>0</xdr:rowOff>
    </xdr:from>
    <xdr:ext cx="3175" cy="190629"/>
    <xdr:sp macro="" textlink="">
      <xdr:nvSpPr>
        <xdr:cNvPr id="2064" name="Text Box 15">
          <a:extLst>
            <a:ext uri="{FF2B5EF4-FFF2-40B4-BE49-F238E27FC236}">
              <a16:creationId xmlns:a16="http://schemas.microsoft.com/office/drawing/2014/main" id="{3FC6BEEC-C926-4007-987A-646CD2966A4B}"/>
            </a:ext>
          </a:extLst>
        </xdr:cNvPr>
        <xdr:cNvSpPr txBox="1">
          <a:spLocks noChangeArrowheads="1"/>
        </xdr:cNvSpPr>
      </xdr:nvSpPr>
      <xdr:spPr bwMode="auto">
        <a:xfrm>
          <a:off x="6858000" y="9925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65" name="Text Box 15">
          <a:extLst>
            <a:ext uri="{FF2B5EF4-FFF2-40B4-BE49-F238E27FC236}">
              <a16:creationId xmlns:a16="http://schemas.microsoft.com/office/drawing/2014/main" id="{6E1B58C0-6331-4E2C-BEF7-F80730F9C1A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66" name="Text Box 15">
          <a:extLst>
            <a:ext uri="{FF2B5EF4-FFF2-40B4-BE49-F238E27FC236}">
              <a16:creationId xmlns:a16="http://schemas.microsoft.com/office/drawing/2014/main" id="{F23C2421-EFB8-4EB8-9620-05AB727D7A0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67" name="Text Box 15">
          <a:extLst>
            <a:ext uri="{FF2B5EF4-FFF2-40B4-BE49-F238E27FC236}">
              <a16:creationId xmlns:a16="http://schemas.microsoft.com/office/drawing/2014/main" id="{852B589C-9101-4810-9093-2CD581F03C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68" name="Text Box 15">
          <a:extLst>
            <a:ext uri="{FF2B5EF4-FFF2-40B4-BE49-F238E27FC236}">
              <a16:creationId xmlns:a16="http://schemas.microsoft.com/office/drawing/2014/main" id="{369D9C6A-7611-417A-9AAF-EACDDFFFF49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69" name="Text Box 15">
          <a:extLst>
            <a:ext uri="{FF2B5EF4-FFF2-40B4-BE49-F238E27FC236}">
              <a16:creationId xmlns:a16="http://schemas.microsoft.com/office/drawing/2014/main" id="{623DFBDB-6094-4527-AF36-A47DF7DF6C6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0" name="Text Box 15">
          <a:extLst>
            <a:ext uri="{FF2B5EF4-FFF2-40B4-BE49-F238E27FC236}">
              <a16:creationId xmlns:a16="http://schemas.microsoft.com/office/drawing/2014/main" id="{11B18C48-0C9A-4AF4-9237-B8D108A057B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1" name="Text Box 15">
          <a:extLst>
            <a:ext uri="{FF2B5EF4-FFF2-40B4-BE49-F238E27FC236}">
              <a16:creationId xmlns:a16="http://schemas.microsoft.com/office/drawing/2014/main" id="{A6AA2DC9-CF25-433B-B107-6CD7615768F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2" name="Text Box 15">
          <a:extLst>
            <a:ext uri="{FF2B5EF4-FFF2-40B4-BE49-F238E27FC236}">
              <a16:creationId xmlns:a16="http://schemas.microsoft.com/office/drawing/2014/main" id="{7DAD13FA-DECE-48A8-B9C2-2D49D27C742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3" name="Text Box 15">
          <a:extLst>
            <a:ext uri="{FF2B5EF4-FFF2-40B4-BE49-F238E27FC236}">
              <a16:creationId xmlns:a16="http://schemas.microsoft.com/office/drawing/2014/main" id="{F2B4B062-1108-444B-9842-6E79CA6FD18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4" name="Text Box 15">
          <a:extLst>
            <a:ext uri="{FF2B5EF4-FFF2-40B4-BE49-F238E27FC236}">
              <a16:creationId xmlns:a16="http://schemas.microsoft.com/office/drawing/2014/main" id="{D6638025-F17F-4C69-8B66-383579569B0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5" name="Text Box 15">
          <a:extLst>
            <a:ext uri="{FF2B5EF4-FFF2-40B4-BE49-F238E27FC236}">
              <a16:creationId xmlns:a16="http://schemas.microsoft.com/office/drawing/2014/main" id="{576AB2EC-8C00-4042-B2CA-D7445F37F05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6" name="Text Box 15">
          <a:extLst>
            <a:ext uri="{FF2B5EF4-FFF2-40B4-BE49-F238E27FC236}">
              <a16:creationId xmlns:a16="http://schemas.microsoft.com/office/drawing/2014/main" id="{6B82DC0D-8C53-44DE-8C2B-93719229692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7" name="Text Box 15">
          <a:extLst>
            <a:ext uri="{FF2B5EF4-FFF2-40B4-BE49-F238E27FC236}">
              <a16:creationId xmlns:a16="http://schemas.microsoft.com/office/drawing/2014/main" id="{1BA989F1-141F-4673-81FC-F5E9B0EB7A9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8" name="Text Box 15">
          <a:extLst>
            <a:ext uri="{FF2B5EF4-FFF2-40B4-BE49-F238E27FC236}">
              <a16:creationId xmlns:a16="http://schemas.microsoft.com/office/drawing/2014/main" id="{5DFB4334-A2ED-4E7E-A8B9-CDCEE5FA0D6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79" name="Text Box 15">
          <a:extLst>
            <a:ext uri="{FF2B5EF4-FFF2-40B4-BE49-F238E27FC236}">
              <a16:creationId xmlns:a16="http://schemas.microsoft.com/office/drawing/2014/main" id="{26C7E74E-1AA8-418E-98EC-DE0941CDDB8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0" name="Text Box 15">
          <a:extLst>
            <a:ext uri="{FF2B5EF4-FFF2-40B4-BE49-F238E27FC236}">
              <a16:creationId xmlns:a16="http://schemas.microsoft.com/office/drawing/2014/main" id="{0FF8F89E-960B-4A13-BFF4-18E40BF76A1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1" name="Text Box 15">
          <a:extLst>
            <a:ext uri="{FF2B5EF4-FFF2-40B4-BE49-F238E27FC236}">
              <a16:creationId xmlns:a16="http://schemas.microsoft.com/office/drawing/2014/main" id="{607A93B0-520E-4491-B730-E354B605793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2" name="Text Box 15">
          <a:extLst>
            <a:ext uri="{FF2B5EF4-FFF2-40B4-BE49-F238E27FC236}">
              <a16:creationId xmlns:a16="http://schemas.microsoft.com/office/drawing/2014/main" id="{54D9B8F3-B595-4B99-B8EF-7104BCC8F2E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3" name="Text Box 15">
          <a:extLst>
            <a:ext uri="{FF2B5EF4-FFF2-40B4-BE49-F238E27FC236}">
              <a16:creationId xmlns:a16="http://schemas.microsoft.com/office/drawing/2014/main" id="{172FC8B4-ACE2-4BD2-8C2B-34973217913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4" name="Text Box 15">
          <a:extLst>
            <a:ext uri="{FF2B5EF4-FFF2-40B4-BE49-F238E27FC236}">
              <a16:creationId xmlns:a16="http://schemas.microsoft.com/office/drawing/2014/main" id="{67DF4301-B7FB-4864-8C14-361857DD351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5" name="Text Box 15">
          <a:extLst>
            <a:ext uri="{FF2B5EF4-FFF2-40B4-BE49-F238E27FC236}">
              <a16:creationId xmlns:a16="http://schemas.microsoft.com/office/drawing/2014/main" id="{8D02FC71-0F72-42E9-8D39-54EDAC0EE12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6" name="Text Box 15">
          <a:extLst>
            <a:ext uri="{FF2B5EF4-FFF2-40B4-BE49-F238E27FC236}">
              <a16:creationId xmlns:a16="http://schemas.microsoft.com/office/drawing/2014/main" id="{ADB0302A-E552-4A3B-90A1-54CC6BCE2A2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7" name="Text Box 15">
          <a:extLst>
            <a:ext uri="{FF2B5EF4-FFF2-40B4-BE49-F238E27FC236}">
              <a16:creationId xmlns:a16="http://schemas.microsoft.com/office/drawing/2014/main" id="{3E964BE4-0892-4BF3-99CC-21158A1897C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8" name="Text Box 15">
          <a:extLst>
            <a:ext uri="{FF2B5EF4-FFF2-40B4-BE49-F238E27FC236}">
              <a16:creationId xmlns:a16="http://schemas.microsoft.com/office/drawing/2014/main" id="{4A09688C-E4C5-4090-B150-F40D94B99C0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89" name="Text Box 15">
          <a:extLst>
            <a:ext uri="{FF2B5EF4-FFF2-40B4-BE49-F238E27FC236}">
              <a16:creationId xmlns:a16="http://schemas.microsoft.com/office/drawing/2014/main" id="{E9AFA524-F729-49BA-9375-5D91941F3FA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0" name="Text Box 15">
          <a:extLst>
            <a:ext uri="{FF2B5EF4-FFF2-40B4-BE49-F238E27FC236}">
              <a16:creationId xmlns:a16="http://schemas.microsoft.com/office/drawing/2014/main" id="{F9FB302C-E8DB-4410-86CF-5EAE1645CC6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1" name="Text Box 15">
          <a:extLst>
            <a:ext uri="{FF2B5EF4-FFF2-40B4-BE49-F238E27FC236}">
              <a16:creationId xmlns:a16="http://schemas.microsoft.com/office/drawing/2014/main" id="{3C503CEC-40A2-4881-A537-7C0DE291916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2" name="Text Box 15">
          <a:extLst>
            <a:ext uri="{FF2B5EF4-FFF2-40B4-BE49-F238E27FC236}">
              <a16:creationId xmlns:a16="http://schemas.microsoft.com/office/drawing/2014/main" id="{85357801-A267-40A3-8614-D1904F38D88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3" name="Text Box 15">
          <a:extLst>
            <a:ext uri="{FF2B5EF4-FFF2-40B4-BE49-F238E27FC236}">
              <a16:creationId xmlns:a16="http://schemas.microsoft.com/office/drawing/2014/main" id="{AF93AF8C-670E-45D2-B6A9-456A44DF922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4" name="Text Box 15">
          <a:extLst>
            <a:ext uri="{FF2B5EF4-FFF2-40B4-BE49-F238E27FC236}">
              <a16:creationId xmlns:a16="http://schemas.microsoft.com/office/drawing/2014/main" id="{67ECA2D7-9FDF-4C36-B403-16F95DE5FD6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5" name="Text Box 15">
          <a:extLst>
            <a:ext uri="{FF2B5EF4-FFF2-40B4-BE49-F238E27FC236}">
              <a16:creationId xmlns:a16="http://schemas.microsoft.com/office/drawing/2014/main" id="{7FE56CD6-B088-49BB-8B86-4B4179DC516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6" name="Text Box 15">
          <a:extLst>
            <a:ext uri="{FF2B5EF4-FFF2-40B4-BE49-F238E27FC236}">
              <a16:creationId xmlns:a16="http://schemas.microsoft.com/office/drawing/2014/main" id="{D0693828-3BA5-45DD-BD88-DA3F5AC9395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7" name="Text Box 15">
          <a:extLst>
            <a:ext uri="{FF2B5EF4-FFF2-40B4-BE49-F238E27FC236}">
              <a16:creationId xmlns:a16="http://schemas.microsoft.com/office/drawing/2014/main" id="{38ABB9B1-C5FF-4AE3-8C33-DABCDF3B2E8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8" name="Text Box 15">
          <a:extLst>
            <a:ext uri="{FF2B5EF4-FFF2-40B4-BE49-F238E27FC236}">
              <a16:creationId xmlns:a16="http://schemas.microsoft.com/office/drawing/2014/main" id="{18F35850-F2E1-4AF5-8C31-E544448B32A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099" name="Text Box 15">
          <a:extLst>
            <a:ext uri="{FF2B5EF4-FFF2-40B4-BE49-F238E27FC236}">
              <a16:creationId xmlns:a16="http://schemas.microsoft.com/office/drawing/2014/main" id="{2A88D81E-B9DB-4BAC-8DF7-40DA514D25F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0" name="Text Box 15">
          <a:extLst>
            <a:ext uri="{FF2B5EF4-FFF2-40B4-BE49-F238E27FC236}">
              <a16:creationId xmlns:a16="http://schemas.microsoft.com/office/drawing/2014/main" id="{88DF2F21-FA3D-4CC6-A6AB-7EF0EAF7F51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1" name="Text Box 15">
          <a:extLst>
            <a:ext uri="{FF2B5EF4-FFF2-40B4-BE49-F238E27FC236}">
              <a16:creationId xmlns:a16="http://schemas.microsoft.com/office/drawing/2014/main" id="{DCDAD477-DC05-4CEC-82EE-76C62EE880F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2" name="Text Box 15">
          <a:extLst>
            <a:ext uri="{FF2B5EF4-FFF2-40B4-BE49-F238E27FC236}">
              <a16:creationId xmlns:a16="http://schemas.microsoft.com/office/drawing/2014/main" id="{0B9D13C7-4C7C-4F75-84EE-DFBFA9F524C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3" name="Text Box 15">
          <a:extLst>
            <a:ext uri="{FF2B5EF4-FFF2-40B4-BE49-F238E27FC236}">
              <a16:creationId xmlns:a16="http://schemas.microsoft.com/office/drawing/2014/main" id="{DEA0F785-A72C-4041-83EF-5F6BD045E91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4" name="Text Box 15">
          <a:extLst>
            <a:ext uri="{FF2B5EF4-FFF2-40B4-BE49-F238E27FC236}">
              <a16:creationId xmlns:a16="http://schemas.microsoft.com/office/drawing/2014/main" id="{01C1A084-8871-493D-BA70-BF284C13993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5" name="Text Box 15">
          <a:extLst>
            <a:ext uri="{FF2B5EF4-FFF2-40B4-BE49-F238E27FC236}">
              <a16:creationId xmlns:a16="http://schemas.microsoft.com/office/drawing/2014/main" id="{5A35DA58-B184-4482-909B-C4AB5143473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6" name="Text Box 15">
          <a:extLst>
            <a:ext uri="{FF2B5EF4-FFF2-40B4-BE49-F238E27FC236}">
              <a16:creationId xmlns:a16="http://schemas.microsoft.com/office/drawing/2014/main" id="{D350B56F-979F-4304-838C-E2D8C93EA18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7" name="Text Box 15">
          <a:extLst>
            <a:ext uri="{FF2B5EF4-FFF2-40B4-BE49-F238E27FC236}">
              <a16:creationId xmlns:a16="http://schemas.microsoft.com/office/drawing/2014/main" id="{9E972F44-3EAA-4705-853E-565A9B69D12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8" name="Text Box 15">
          <a:extLst>
            <a:ext uri="{FF2B5EF4-FFF2-40B4-BE49-F238E27FC236}">
              <a16:creationId xmlns:a16="http://schemas.microsoft.com/office/drawing/2014/main" id="{272C273E-6C1C-4E75-A076-D0DEFE7B399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09" name="Text Box 15">
          <a:extLst>
            <a:ext uri="{FF2B5EF4-FFF2-40B4-BE49-F238E27FC236}">
              <a16:creationId xmlns:a16="http://schemas.microsoft.com/office/drawing/2014/main" id="{6E286376-959B-45C5-8C5B-4A483E790C2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0" name="Text Box 15">
          <a:extLst>
            <a:ext uri="{FF2B5EF4-FFF2-40B4-BE49-F238E27FC236}">
              <a16:creationId xmlns:a16="http://schemas.microsoft.com/office/drawing/2014/main" id="{377F2A09-0158-4EC7-89BD-9066E28DABF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1" name="Text Box 15">
          <a:extLst>
            <a:ext uri="{FF2B5EF4-FFF2-40B4-BE49-F238E27FC236}">
              <a16:creationId xmlns:a16="http://schemas.microsoft.com/office/drawing/2014/main" id="{441E5181-B9E9-4370-A66B-E8312197A3C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2" name="Text Box 15">
          <a:extLst>
            <a:ext uri="{FF2B5EF4-FFF2-40B4-BE49-F238E27FC236}">
              <a16:creationId xmlns:a16="http://schemas.microsoft.com/office/drawing/2014/main" id="{505D3060-C68E-4937-A36F-92172E82D21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3" name="Text Box 15">
          <a:extLst>
            <a:ext uri="{FF2B5EF4-FFF2-40B4-BE49-F238E27FC236}">
              <a16:creationId xmlns:a16="http://schemas.microsoft.com/office/drawing/2014/main" id="{0CD7C930-B818-4E1A-B03C-8C3E8B4AA8C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4" name="Text Box 15">
          <a:extLst>
            <a:ext uri="{FF2B5EF4-FFF2-40B4-BE49-F238E27FC236}">
              <a16:creationId xmlns:a16="http://schemas.microsoft.com/office/drawing/2014/main" id="{C6E44D8C-7F26-48A3-A80D-B5497B36F65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5" name="Text Box 15">
          <a:extLst>
            <a:ext uri="{FF2B5EF4-FFF2-40B4-BE49-F238E27FC236}">
              <a16:creationId xmlns:a16="http://schemas.microsoft.com/office/drawing/2014/main" id="{F55003A6-B6D1-4A26-A395-4074B94C034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6" name="Text Box 15">
          <a:extLst>
            <a:ext uri="{FF2B5EF4-FFF2-40B4-BE49-F238E27FC236}">
              <a16:creationId xmlns:a16="http://schemas.microsoft.com/office/drawing/2014/main" id="{39BCE4E0-4341-43B9-A4FC-653CB9EACE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7" name="Text Box 15">
          <a:extLst>
            <a:ext uri="{FF2B5EF4-FFF2-40B4-BE49-F238E27FC236}">
              <a16:creationId xmlns:a16="http://schemas.microsoft.com/office/drawing/2014/main" id="{97D01EB3-17D0-4B68-B3A0-2CBE7FB63FB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8" name="Text Box 15">
          <a:extLst>
            <a:ext uri="{FF2B5EF4-FFF2-40B4-BE49-F238E27FC236}">
              <a16:creationId xmlns:a16="http://schemas.microsoft.com/office/drawing/2014/main" id="{4460E297-6840-4BFC-BAE7-5894C7AC30A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19" name="Text Box 15">
          <a:extLst>
            <a:ext uri="{FF2B5EF4-FFF2-40B4-BE49-F238E27FC236}">
              <a16:creationId xmlns:a16="http://schemas.microsoft.com/office/drawing/2014/main" id="{29394101-055B-422B-AE97-46DD7C65175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0" name="Text Box 15">
          <a:extLst>
            <a:ext uri="{FF2B5EF4-FFF2-40B4-BE49-F238E27FC236}">
              <a16:creationId xmlns:a16="http://schemas.microsoft.com/office/drawing/2014/main" id="{9B852B1D-4725-4318-A112-767DF183C8D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1" name="Text Box 15">
          <a:extLst>
            <a:ext uri="{FF2B5EF4-FFF2-40B4-BE49-F238E27FC236}">
              <a16:creationId xmlns:a16="http://schemas.microsoft.com/office/drawing/2014/main" id="{6721126F-EF6E-4F08-AD93-8845B3D31AA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2" name="Text Box 15">
          <a:extLst>
            <a:ext uri="{FF2B5EF4-FFF2-40B4-BE49-F238E27FC236}">
              <a16:creationId xmlns:a16="http://schemas.microsoft.com/office/drawing/2014/main" id="{ACAE5466-D892-4262-864C-BD20808B020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3" name="Text Box 15">
          <a:extLst>
            <a:ext uri="{FF2B5EF4-FFF2-40B4-BE49-F238E27FC236}">
              <a16:creationId xmlns:a16="http://schemas.microsoft.com/office/drawing/2014/main" id="{B37B517C-741C-419D-B039-0A6F917B5C3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4" name="Text Box 15">
          <a:extLst>
            <a:ext uri="{FF2B5EF4-FFF2-40B4-BE49-F238E27FC236}">
              <a16:creationId xmlns:a16="http://schemas.microsoft.com/office/drawing/2014/main" id="{F54C1790-1FE3-4F0F-89F5-1BF0492A236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5" name="Text Box 15">
          <a:extLst>
            <a:ext uri="{FF2B5EF4-FFF2-40B4-BE49-F238E27FC236}">
              <a16:creationId xmlns:a16="http://schemas.microsoft.com/office/drawing/2014/main" id="{0B34434A-8F36-43A2-9BE1-C87BDA63D2A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6" name="Text Box 15">
          <a:extLst>
            <a:ext uri="{FF2B5EF4-FFF2-40B4-BE49-F238E27FC236}">
              <a16:creationId xmlns:a16="http://schemas.microsoft.com/office/drawing/2014/main" id="{1B43DD47-6094-4BE1-88E2-0F3BC2BB6E2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7" name="Text Box 15">
          <a:extLst>
            <a:ext uri="{FF2B5EF4-FFF2-40B4-BE49-F238E27FC236}">
              <a16:creationId xmlns:a16="http://schemas.microsoft.com/office/drawing/2014/main" id="{D5C04BFC-80BF-4FFA-A5E8-1AE12E21217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8" name="Text Box 15">
          <a:extLst>
            <a:ext uri="{FF2B5EF4-FFF2-40B4-BE49-F238E27FC236}">
              <a16:creationId xmlns:a16="http://schemas.microsoft.com/office/drawing/2014/main" id="{F574072F-E855-4CB6-BED4-C05DEF903D8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29" name="Text Box 15">
          <a:extLst>
            <a:ext uri="{FF2B5EF4-FFF2-40B4-BE49-F238E27FC236}">
              <a16:creationId xmlns:a16="http://schemas.microsoft.com/office/drawing/2014/main" id="{70D62C02-E36C-4BDD-8380-729C2AFB81A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0" name="Text Box 15">
          <a:extLst>
            <a:ext uri="{FF2B5EF4-FFF2-40B4-BE49-F238E27FC236}">
              <a16:creationId xmlns:a16="http://schemas.microsoft.com/office/drawing/2014/main" id="{1AA5145D-05D5-4B72-B0A9-07F3EE25500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1" name="Text Box 15">
          <a:extLst>
            <a:ext uri="{FF2B5EF4-FFF2-40B4-BE49-F238E27FC236}">
              <a16:creationId xmlns:a16="http://schemas.microsoft.com/office/drawing/2014/main" id="{CBD13116-C017-49E4-B397-27F75D31C07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2" name="Text Box 15">
          <a:extLst>
            <a:ext uri="{FF2B5EF4-FFF2-40B4-BE49-F238E27FC236}">
              <a16:creationId xmlns:a16="http://schemas.microsoft.com/office/drawing/2014/main" id="{90558209-013F-45EE-8235-DCE78EDAC97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3" name="Text Box 15">
          <a:extLst>
            <a:ext uri="{FF2B5EF4-FFF2-40B4-BE49-F238E27FC236}">
              <a16:creationId xmlns:a16="http://schemas.microsoft.com/office/drawing/2014/main" id="{B836AC09-C116-4620-AE4C-6EE36BCFC49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4" name="Text Box 15">
          <a:extLst>
            <a:ext uri="{FF2B5EF4-FFF2-40B4-BE49-F238E27FC236}">
              <a16:creationId xmlns:a16="http://schemas.microsoft.com/office/drawing/2014/main" id="{CE03E556-A5F4-4FD1-8B38-3EED1D0DE51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5" name="Text Box 15">
          <a:extLst>
            <a:ext uri="{FF2B5EF4-FFF2-40B4-BE49-F238E27FC236}">
              <a16:creationId xmlns:a16="http://schemas.microsoft.com/office/drawing/2014/main" id="{DFCD895C-3ED6-40F1-AA9A-53B68763B74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6" name="Text Box 15">
          <a:extLst>
            <a:ext uri="{FF2B5EF4-FFF2-40B4-BE49-F238E27FC236}">
              <a16:creationId xmlns:a16="http://schemas.microsoft.com/office/drawing/2014/main" id="{81EA48B0-79F0-4918-AADC-7F7DBE095DF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7" name="Text Box 15">
          <a:extLst>
            <a:ext uri="{FF2B5EF4-FFF2-40B4-BE49-F238E27FC236}">
              <a16:creationId xmlns:a16="http://schemas.microsoft.com/office/drawing/2014/main" id="{C98E2361-AE2C-4851-AEC6-E686BF2E723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8" name="Text Box 15">
          <a:extLst>
            <a:ext uri="{FF2B5EF4-FFF2-40B4-BE49-F238E27FC236}">
              <a16:creationId xmlns:a16="http://schemas.microsoft.com/office/drawing/2014/main" id="{2FBB0ACA-DA87-4F19-9BC0-345F7382061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39" name="Text Box 15">
          <a:extLst>
            <a:ext uri="{FF2B5EF4-FFF2-40B4-BE49-F238E27FC236}">
              <a16:creationId xmlns:a16="http://schemas.microsoft.com/office/drawing/2014/main" id="{75FA16E0-BCB0-40AF-9BDC-274F96A8825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0" name="Text Box 15">
          <a:extLst>
            <a:ext uri="{FF2B5EF4-FFF2-40B4-BE49-F238E27FC236}">
              <a16:creationId xmlns:a16="http://schemas.microsoft.com/office/drawing/2014/main" id="{D41EF5DC-A9B1-4745-9908-5ADBA47AE04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1" name="Text Box 15">
          <a:extLst>
            <a:ext uri="{FF2B5EF4-FFF2-40B4-BE49-F238E27FC236}">
              <a16:creationId xmlns:a16="http://schemas.microsoft.com/office/drawing/2014/main" id="{9CF8A52C-B407-43EE-99D7-C779213D135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2" name="Text Box 15">
          <a:extLst>
            <a:ext uri="{FF2B5EF4-FFF2-40B4-BE49-F238E27FC236}">
              <a16:creationId xmlns:a16="http://schemas.microsoft.com/office/drawing/2014/main" id="{962405B5-0BF0-42D4-9810-CE2699C8925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3" name="Text Box 15">
          <a:extLst>
            <a:ext uri="{FF2B5EF4-FFF2-40B4-BE49-F238E27FC236}">
              <a16:creationId xmlns:a16="http://schemas.microsoft.com/office/drawing/2014/main" id="{8E664810-C856-43CE-83BB-1A09055B079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4" name="Text Box 15">
          <a:extLst>
            <a:ext uri="{FF2B5EF4-FFF2-40B4-BE49-F238E27FC236}">
              <a16:creationId xmlns:a16="http://schemas.microsoft.com/office/drawing/2014/main" id="{3646D136-0236-458B-9080-89FCDE30230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5" name="Text Box 15">
          <a:extLst>
            <a:ext uri="{FF2B5EF4-FFF2-40B4-BE49-F238E27FC236}">
              <a16:creationId xmlns:a16="http://schemas.microsoft.com/office/drawing/2014/main" id="{6213D9DE-7D48-4576-AD14-4C2BE8A638D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6" name="Text Box 15">
          <a:extLst>
            <a:ext uri="{FF2B5EF4-FFF2-40B4-BE49-F238E27FC236}">
              <a16:creationId xmlns:a16="http://schemas.microsoft.com/office/drawing/2014/main" id="{293A61CD-4F3D-428C-833D-D3E85B4B4F0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7" name="Text Box 15">
          <a:extLst>
            <a:ext uri="{FF2B5EF4-FFF2-40B4-BE49-F238E27FC236}">
              <a16:creationId xmlns:a16="http://schemas.microsoft.com/office/drawing/2014/main" id="{6D2CF9FB-848C-4F4D-8E7C-44E4B1715A4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8" name="Text Box 15">
          <a:extLst>
            <a:ext uri="{FF2B5EF4-FFF2-40B4-BE49-F238E27FC236}">
              <a16:creationId xmlns:a16="http://schemas.microsoft.com/office/drawing/2014/main" id="{0EBBB587-DD64-48F7-ABBA-0E393C811DB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49" name="Text Box 15">
          <a:extLst>
            <a:ext uri="{FF2B5EF4-FFF2-40B4-BE49-F238E27FC236}">
              <a16:creationId xmlns:a16="http://schemas.microsoft.com/office/drawing/2014/main" id="{38F44EEB-2B96-43F9-B930-A6FD924F135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0" name="Text Box 15">
          <a:extLst>
            <a:ext uri="{FF2B5EF4-FFF2-40B4-BE49-F238E27FC236}">
              <a16:creationId xmlns:a16="http://schemas.microsoft.com/office/drawing/2014/main" id="{BC0E4448-B223-4860-9CDA-4F306D39B07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1" name="Text Box 15">
          <a:extLst>
            <a:ext uri="{FF2B5EF4-FFF2-40B4-BE49-F238E27FC236}">
              <a16:creationId xmlns:a16="http://schemas.microsoft.com/office/drawing/2014/main" id="{AE58F6B2-FC01-41E7-8C95-90DD133FF85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2" name="Text Box 15">
          <a:extLst>
            <a:ext uri="{FF2B5EF4-FFF2-40B4-BE49-F238E27FC236}">
              <a16:creationId xmlns:a16="http://schemas.microsoft.com/office/drawing/2014/main" id="{A9E5D020-06E8-47D7-A561-46CC2D7F2EF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3" name="Text Box 15">
          <a:extLst>
            <a:ext uri="{FF2B5EF4-FFF2-40B4-BE49-F238E27FC236}">
              <a16:creationId xmlns:a16="http://schemas.microsoft.com/office/drawing/2014/main" id="{2234F19D-4A06-4C28-B602-D7DF84DD6FA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4" name="Text Box 15">
          <a:extLst>
            <a:ext uri="{FF2B5EF4-FFF2-40B4-BE49-F238E27FC236}">
              <a16:creationId xmlns:a16="http://schemas.microsoft.com/office/drawing/2014/main" id="{9DCF5B87-6BD8-49F2-BB00-1DDA8E945C1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5" name="Text Box 15">
          <a:extLst>
            <a:ext uri="{FF2B5EF4-FFF2-40B4-BE49-F238E27FC236}">
              <a16:creationId xmlns:a16="http://schemas.microsoft.com/office/drawing/2014/main" id="{9FDD449B-D6A8-4237-874C-EB90554E7C3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6" name="Text Box 15">
          <a:extLst>
            <a:ext uri="{FF2B5EF4-FFF2-40B4-BE49-F238E27FC236}">
              <a16:creationId xmlns:a16="http://schemas.microsoft.com/office/drawing/2014/main" id="{522C3281-7E33-4CA8-9C53-B5E64168E85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7" name="Text Box 15">
          <a:extLst>
            <a:ext uri="{FF2B5EF4-FFF2-40B4-BE49-F238E27FC236}">
              <a16:creationId xmlns:a16="http://schemas.microsoft.com/office/drawing/2014/main" id="{095E6786-E40F-427E-99DB-F83EACFE20F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8" name="Text Box 15">
          <a:extLst>
            <a:ext uri="{FF2B5EF4-FFF2-40B4-BE49-F238E27FC236}">
              <a16:creationId xmlns:a16="http://schemas.microsoft.com/office/drawing/2014/main" id="{73093CD4-51DE-43D9-AAFD-23A89DFB647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59" name="Text Box 15">
          <a:extLst>
            <a:ext uri="{FF2B5EF4-FFF2-40B4-BE49-F238E27FC236}">
              <a16:creationId xmlns:a16="http://schemas.microsoft.com/office/drawing/2014/main" id="{8A3B407F-DD64-4B0E-B54E-9CFEE4E22A0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0" name="Text Box 15">
          <a:extLst>
            <a:ext uri="{FF2B5EF4-FFF2-40B4-BE49-F238E27FC236}">
              <a16:creationId xmlns:a16="http://schemas.microsoft.com/office/drawing/2014/main" id="{145BD601-4C7E-42D3-BC6F-8BB379F0F52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1" name="Text Box 15">
          <a:extLst>
            <a:ext uri="{FF2B5EF4-FFF2-40B4-BE49-F238E27FC236}">
              <a16:creationId xmlns:a16="http://schemas.microsoft.com/office/drawing/2014/main" id="{5AF31014-1F85-49A4-B383-4D442C684F8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2" name="Text Box 15">
          <a:extLst>
            <a:ext uri="{FF2B5EF4-FFF2-40B4-BE49-F238E27FC236}">
              <a16:creationId xmlns:a16="http://schemas.microsoft.com/office/drawing/2014/main" id="{C5706C8F-7149-4339-A3D5-CDC3E7631A7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3" name="Text Box 15">
          <a:extLst>
            <a:ext uri="{FF2B5EF4-FFF2-40B4-BE49-F238E27FC236}">
              <a16:creationId xmlns:a16="http://schemas.microsoft.com/office/drawing/2014/main" id="{950F53D6-1912-4435-9668-5464A724E80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4" name="Text Box 15">
          <a:extLst>
            <a:ext uri="{FF2B5EF4-FFF2-40B4-BE49-F238E27FC236}">
              <a16:creationId xmlns:a16="http://schemas.microsoft.com/office/drawing/2014/main" id="{C7066872-861E-44FE-B0F3-677B4751704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5" name="Text Box 15">
          <a:extLst>
            <a:ext uri="{FF2B5EF4-FFF2-40B4-BE49-F238E27FC236}">
              <a16:creationId xmlns:a16="http://schemas.microsoft.com/office/drawing/2014/main" id="{E3F79A0C-9279-44CF-821F-D1145E0EA83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6" name="Text Box 15">
          <a:extLst>
            <a:ext uri="{FF2B5EF4-FFF2-40B4-BE49-F238E27FC236}">
              <a16:creationId xmlns:a16="http://schemas.microsoft.com/office/drawing/2014/main" id="{D885D67E-ECF4-45AC-A1C9-145D6F90F95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7" name="Text Box 15">
          <a:extLst>
            <a:ext uri="{FF2B5EF4-FFF2-40B4-BE49-F238E27FC236}">
              <a16:creationId xmlns:a16="http://schemas.microsoft.com/office/drawing/2014/main" id="{1892F822-BCF1-4B87-9584-D9C7738CD39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8" name="Text Box 15">
          <a:extLst>
            <a:ext uri="{FF2B5EF4-FFF2-40B4-BE49-F238E27FC236}">
              <a16:creationId xmlns:a16="http://schemas.microsoft.com/office/drawing/2014/main" id="{E5835F9D-631B-4511-A339-6AA62803BDA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69" name="Text Box 15">
          <a:extLst>
            <a:ext uri="{FF2B5EF4-FFF2-40B4-BE49-F238E27FC236}">
              <a16:creationId xmlns:a16="http://schemas.microsoft.com/office/drawing/2014/main" id="{E84A9CD5-9140-4039-BDC2-2EACE119BCD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0" name="Text Box 15">
          <a:extLst>
            <a:ext uri="{FF2B5EF4-FFF2-40B4-BE49-F238E27FC236}">
              <a16:creationId xmlns:a16="http://schemas.microsoft.com/office/drawing/2014/main" id="{F78A25E5-87E1-40FE-AE84-98BBC650C88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1" name="Text Box 15">
          <a:extLst>
            <a:ext uri="{FF2B5EF4-FFF2-40B4-BE49-F238E27FC236}">
              <a16:creationId xmlns:a16="http://schemas.microsoft.com/office/drawing/2014/main" id="{0240F14E-062D-457F-8037-6974369ED0E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2" name="Text Box 15">
          <a:extLst>
            <a:ext uri="{FF2B5EF4-FFF2-40B4-BE49-F238E27FC236}">
              <a16:creationId xmlns:a16="http://schemas.microsoft.com/office/drawing/2014/main" id="{F2C75763-4A50-4AF3-9E17-428912EDA54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3" name="Text Box 15">
          <a:extLst>
            <a:ext uri="{FF2B5EF4-FFF2-40B4-BE49-F238E27FC236}">
              <a16:creationId xmlns:a16="http://schemas.microsoft.com/office/drawing/2014/main" id="{2D5BA433-ECA0-4EF4-869A-7765A14CA72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4" name="Text Box 15">
          <a:extLst>
            <a:ext uri="{FF2B5EF4-FFF2-40B4-BE49-F238E27FC236}">
              <a16:creationId xmlns:a16="http://schemas.microsoft.com/office/drawing/2014/main" id="{40FC66CE-4843-4ABD-AD03-BECC2163C5F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5" name="Text Box 15">
          <a:extLst>
            <a:ext uri="{FF2B5EF4-FFF2-40B4-BE49-F238E27FC236}">
              <a16:creationId xmlns:a16="http://schemas.microsoft.com/office/drawing/2014/main" id="{BA69FFDE-6AC0-4594-8B6C-C8F37F4D137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6" name="Text Box 15">
          <a:extLst>
            <a:ext uri="{FF2B5EF4-FFF2-40B4-BE49-F238E27FC236}">
              <a16:creationId xmlns:a16="http://schemas.microsoft.com/office/drawing/2014/main" id="{BB17534A-32A7-4089-9A97-BB241FD4CF2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7" name="Text Box 15">
          <a:extLst>
            <a:ext uri="{FF2B5EF4-FFF2-40B4-BE49-F238E27FC236}">
              <a16:creationId xmlns:a16="http://schemas.microsoft.com/office/drawing/2014/main" id="{F073C40B-8C0C-4F63-B848-98694B0469C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8" name="Text Box 15">
          <a:extLst>
            <a:ext uri="{FF2B5EF4-FFF2-40B4-BE49-F238E27FC236}">
              <a16:creationId xmlns:a16="http://schemas.microsoft.com/office/drawing/2014/main" id="{4025B16E-9108-4ACB-937E-16ABD6785C6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79" name="Text Box 15">
          <a:extLst>
            <a:ext uri="{FF2B5EF4-FFF2-40B4-BE49-F238E27FC236}">
              <a16:creationId xmlns:a16="http://schemas.microsoft.com/office/drawing/2014/main" id="{7FA6658F-2AFC-4B3C-B243-A9969764201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0" name="Text Box 15">
          <a:extLst>
            <a:ext uri="{FF2B5EF4-FFF2-40B4-BE49-F238E27FC236}">
              <a16:creationId xmlns:a16="http://schemas.microsoft.com/office/drawing/2014/main" id="{359F9EAF-4A57-43B4-BB2A-BB044D13B20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1" name="Text Box 15">
          <a:extLst>
            <a:ext uri="{FF2B5EF4-FFF2-40B4-BE49-F238E27FC236}">
              <a16:creationId xmlns:a16="http://schemas.microsoft.com/office/drawing/2014/main" id="{333B95BF-505C-4A20-8789-BED141DBF0B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2" name="Text Box 15">
          <a:extLst>
            <a:ext uri="{FF2B5EF4-FFF2-40B4-BE49-F238E27FC236}">
              <a16:creationId xmlns:a16="http://schemas.microsoft.com/office/drawing/2014/main" id="{2FE61A3F-BDAB-4488-8209-46998BEC19A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3" name="Text Box 15">
          <a:extLst>
            <a:ext uri="{FF2B5EF4-FFF2-40B4-BE49-F238E27FC236}">
              <a16:creationId xmlns:a16="http://schemas.microsoft.com/office/drawing/2014/main" id="{5AAF9FEC-CF27-4B3D-9446-F24CAFF6B80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4" name="Text Box 15">
          <a:extLst>
            <a:ext uri="{FF2B5EF4-FFF2-40B4-BE49-F238E27FC236}">
              <a16:creationId xmlns:a16="http://schemas.microsoft.com/office/drawing/2014/main" id="{3B70B26A-6F4D-4FB3-AD26-D2E6A9E9E4C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5" name="Text Box 15">
          <a:extLst>
            <a:ext uri="{FF2B5EF4-FFF2-40B4-BE49-F238E27FC236}">
              <a16:creationId xmlns:a16="http://schemas.microsoft.com/office/drawing/2014/main" id="{A672FF93-DD05-46E0-A7B2-5264C396978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6" name="Text Box 15">
          <a:extLst>
            <a:ext uri="{FF2B5EF4-FFF2-40B4-BE49-F238E27FC236}">
              <a16:creationId xmlns:a16="http://schemas.microsoft.com/office/drawing/2014/main" id="{2DD78127-22D7-403A-940D-96F344FC1C7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7" name="Text Box 15">
          <a:extLst>
            <a:ext uri="{FF2B5EF4-FFF2-40B4-BE49-F238E27FC236}">
              <a16:creationId xmlns:a16="http://schemas.microsoft.com/office/drawing/2014/main" id="{8E16819E-3E7E-4001-B23E-748B4B4FC93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8" name="Text Box 15">
          <a:extLst>
            <a:ext uri="{FF2B5EF4-FFF2-40B4-BE49-F238E27FC236}">
              <a16:creationId xmlns:a16="http://schemas.microsoft.com/office/drawing/2014/main" id="{E814E79C-5A0C-40E6-83D0-8F0229431D1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89" name="Text Box 15">
          <a:extLst>
            <a:ext uri="{FF2B5EF4-FFF2-40B4-BE49-F238E27FC236}">
              <a16:creationId xmlns:a16="http://schemas.microsoft.com/office/drawing/2014/main" id="{EFC430CD-3439-4DE7-B452-3E96A68D0D1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90" name="Text Box 15">
          <a:extLst>
            <a:ext uri="{FF2B5EF4-FFF2-40B4-BE49-F238E27FC236}">
              <a16:creationId xmlns:a16="http://schemas.microsoft.com/office/drawing/2014/main" id="{54368B35-4CC6-4C64-839E-9306C6F1900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91" name="Text Box 15">
          <a:extLst>
            <a:ext uri="{FF2B5EF4-FFF2-40B4-BE49-F238E27FC236}">
              <a16:creationId xmlns:a16="http://schemas.microsoft.com/office/drawing/2014/main" id="{4093175A-D72F-4B32-9BDC-049BCBFD384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2192" name="Text Box 15">
          <a:extLst>
            <a:ext uri="{FF2B5EF4-FFF2-40B4-BE49-F238E27FC236}">
              <a16:creationId xmlns:a16="http://schemas.microsoft.com/office/drawing/2014/main" id="{1211806F-B6CC-4657-8ADA-7A10E505AA7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3" name="Text Box 15">
          <a:extLst>
            <a:ext uri="{FF2B5EF4-FFF2-40B4-BE49-F238E27FC236}">
              <a16:creationId xmlns:a16="http://schemas.microsoft.com/office/drawing/2014/main" id="{6FB44369-1C66-4642-B302-0A5232EF4D6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4" name="Text Box 15">
          <a:extLst>
            <a:ext uri="{FF2B5EF4-FFF2-40B4-BE49-F238E27FC236}">
              <a16:creationId xmlns:a16="http://schemas.microsoft.com/office/drawing/2014/main" id="{00D5073F-147C-4A5D-A880-D45D08481CC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5" name="Text Box 15">
          <a:extLst>
            <a:ext uri="{FF2B5EF4-FFF2-40B4-BE49-F238E27FC236}">
              <a16:creationId xmlns:a16="http://schemas.microsoft.com/office/drawing/2014/main" id="{3D7F4ECF-A243-4354-AA6B-F8CA5CBCD1E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6" name="Text Box 15">
          <a:extLst>
            <a:ext uri="{FF2B5EF4-FFF2-40B4-BE49-F238E27FC236}">
              <a16:creationId xmlns:a16="http://schemas.microsoft.com/office/drawing/2014/main" id="{92770182-7DDC-4820-80BF-DEB99D3E862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7" name="Text Box 15">
          <a:extLst>
            <a:ext uri="{FF2B5EF4-FFF2-40B4-BE49-F238E27FC236}">
              <a16:creationId xmlns:a16="http://schemas.microsoft.com/office/drawing/2014/main" id="{BB8F86AE-5E98-4BAC-8115-B54B994F8D9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8" name="Text Box 15">
          <a:extLst>
            <a:ext uri="{FF2B5EF4-FFF2-40B4-BE49-F238E27FC236}">
              <a16:creationId xmlns:a16="http://schemas.microsoft.com/office/drawing/2014/main" id="{C4B635A7-2CA9-474E-9124-75D567BED5C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199" name="Text Box 15">
          <a:extLst>
            <a:ext uri="{FF2B5EF4-FFF2-40B4-BE49-F238E27FC236}">
              <a16:creationId xmlns:a16="http://schemas.microsoft.com/office/drawing/2014/main" id="{CF728B4E-D66D-42AD-B6E3-A0F15C7308C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0" name="Text Box 15">
          <a:extLst>
            <a:ext uri="{FF2B5EF4-FFF2-40B4-BE49-F238E27FC236}">
              <a16:creationId xmlns:a16="http://schemas.microsoft.com/office/drawing/2014/main" id="{307FF2B3-B854-4E21-A420-374B600FE1E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1" name="Text Box 15">
          <a:extLst>
            <a:ext uri="{FF2B5EF4-FFF2-40B4-BE49-F238E27FC236}">
              <a16:creationId xmlns:a16="http://schemas.microsoft.com/office/drawing/2014/main" id="{A60EF4D9-48A0-41A9-BCEF-4272BF11836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2" name="Text Box 15">
          <a:extLst>
            <a:ext uri="{FF2B5EF4-FFF2-40B4-BE49-F238E27FC236}">
              <a16:creationId xmlns:a16="http://schemas.microsoft.com/office/drawing/2014/main" id="{0AD9F192-6D9C-42AF-9293-65975807846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3" name="Text Box 15">
          <a:extLst>
            <a:ext uri="{FF2B5EF4-FFF2-40B4-BE49-F238E27FC236}">
              <a16:creationId xmlns:a16="http://schemas.microsoft.com/office/drawing/2014/main" id="{305E46B2-6D07-4F90-B2DB-FCBAC871D65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4" name="Text Box 15">
          <a:extLst>
            <a:ext uri="{FF2B5EF4-FFF2-40B4-BE49-F238E27FC236}">
              <a16:creationId xmlns:a16="http://schemas.microsoft.com/office/drawing/2014/main" id="{E7C3C93A-5BF5-4AC8-B6D6-99F21A16383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5" name="Text Box 15">
          <a:extLst>
            <a:ext uri="{FF2B5EF4-FFF2-40B4-BE49-F238E27FC236}">
              <a16:creationId xmlns:a16="http://schemas.microsoft.com/office/drawing/2014/main" id="{AAB7D658-340B-43FD-9494-2FFE655F31F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6" name="Text Box 15">
          <a:extLst>
            <a:ext uri="{FF2B5EF4-FFF2-40B4-BE49-F238E27FC236}">
              <a16:creationId xmlns:a16="http://schemas.microsoft.com/office/drawing/2014/main" id="{AC80E905-01FC-466C-AF9B-36BB891187E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7" name="Text Box 15">
          <a:extLst>
            <a:ext uri="{FF2B5EF4-FFF2-40B4-BE49-F238E27FC236}">
              <a16:creationId xmlns:a16="http://schemas.microsoft.com/office/drawing/2014/main" id="{A102F95C-947A-4D43-ACA5-C7D60C2386C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8" name="Text Box 15">
          <a:extLst>
            <a:ext uri="{FF2B5EF4-FFF2-40B4-BE49-F238E27FC236}">
              <a16:creationId xmlns:a16="http://schemas.microsoft.com/office/drawing/2014/main" id="{D97E4FC4-FAD2-433D-A91D-D407744BAF9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09" name="Text Box 15">
          <a:extLst>
            <a:ext uri="{FF2B5EF4-FFF2-40B4-BE49-F238E27FC236}">
              <a16:creationId xmlns:a16="http://schemas.microsoft.com/office/drawing/2014/main" id="{79692E26-D658-4AA6-9289-410031F7E39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0" name="Text Box 15">
          <a:extLst>
            <a:ext uri="{FF2B5EF4-FFF2-40B4-BE49-F238E27FC236}">
              <a16:creationId xmlns:a16="http://schemas.microsoft.com/office/drawing/2014/main" id="{66B742B2-FF3D-452C-AF2C-7C15D0650434}"/>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1" name="Text Box 15">
          <a:extLst>
            <a:ext uri="{FF2B5EF4-FFF2-40B4-BE49-F238E27FC236}">
              <a16:creationId xmlns:a16="http://schemas.microsoft.com/office/drawing/2014/main" id="{472ED452-7C1C-42EE-9DD3-9B8C6085691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2" name="Text Box 15">
          <a:extLst>
            <a:ext uri="{FF2B5EF4-FFF2-40B4-BE49-F238E27FC236}">
              <a16:creationId xmlns:a16="http://schemas.microsoft.com/office/drawing/2014/main" id="{FF08F840-21EA-415A-B4E2-77D17CD25CA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3" name="Text Box 15">
          <a:extLst>
            <a:ext uri="{FF2B5EF4-FFF2-40B4-BE49-F238E27FC236}">
              <a16:creationId xmlns:a16="http://schemas.microsoft.com/office/drawing/2014/main" id="{97052451-961A-4E5E-B361-C8157BA99EC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4" name="Text Box 15">
          <a:extLst>
            <a:ext uri="{FF2B5EF4-FFF2-40B4-BE49-F238E27FC236}">
              <a16:creationId xmlns:a16="http://schemas.microsoft.com/office/drawing/2014/main" id="{BC3A1446-34C0-4AB6-80BF-071D88860FA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5" name="Text Box 15">
          <a:extLst>
            <a:ext uri="{FF2B5EF4-FFF2-40B4-BE49-F238E27FC236}">
              <a16:creationId xmlns:a16="http://schemas.microsoft.com/office/drawing/2014/main" id="{6698E15B-B24D-45F8-AF5C-E39BCC0F9C3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6" name="Text Box 15">
          <a:extLst>
            <a:ext uri="{FF2B5EF4-FFF2-40B4-BE49-F238E27FC236}">
              <a16:creationId xmlns:a16="http://schemas.microsoft.com/office/drawing/2014/main" id="{88818F6A-BF0D-4935-B36F-722CE15BFF1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7" name="Text Box 15">
          <a:extLst>
            <a:ext uri="{FF2B5EF4-FFF2-40B4-BE49-F238E27FC236}">
              <a16:creationId xmlns:a16="http://schemas.microsoft.com/office/drawing/2014/main" id="{D8459B86-CAF1-47A4-A393-31AFED73090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8" name="Text Box 15">
          <a:extLst>
            <a:ext uri="{FF2B5EF4-FFF2-40B4-BE49-F238E27FC236}">
              <a16:creationId xmlns:a16="http://schemas.microsoft.com/office/drawing/2014/main" id="{694A855D-929D-4A6D-93F8-F939C721751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19" name="Text Box 15">
          <a:extLst>
            <a:ext uri="{FF2B5EF4-FFF2-40B4-BE49-F238E27FC236}">
              <a16:creationId xmlns:a16="http://schemas.microsoft.com/office/drawing/2014/main" id="{9430ECFB-0937-4FA2-ADC3-131FFE91145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0" name="Text Box 15">
          <a:extLst>
            <a:ext uri="{FF2B5EF4-FFF2-40B4-BE49-F238E27FC236}">
              <a16:creationId xmlns:a16="http://schemas.microsoft.com/office/drawing/2014/main" id="{992DA8E8-D70C-446E-A4F9-88603EEDC99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1" name="Text Box 15">
          <a:extLst>
            <a:ext uri="{FF2B5EF4-FFF2-40B4-BE49-F238E27FC236}">
              <a16:creationId xmlns:a16="http://schemas.microsoft.com/office/drawing/2014/main" id="{A4FFD0F8-11AA-4F7B-924B-39FE9DF9461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2" name="Text Box 15">
          <a:extLst>
            <a:ext uri="{FF2B5EF4-FFF2-40B4-BE49-F238E27FC236}">
              <a16:creationId xmlns:a16="http://schemas.microsoft.com/office/drawing/2014/main" id="{6821E7ED-2991-47E0-B3CD-CA4AE53D144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3" name="Text Box 15">
          <a:extLst>
            <a:ext uri="{FF2B5EF4-FFF2-40B4-BE49-F238E27FC236}">
              <a16:creationId xmlns:a16="http://schemas.microsoft.com/office/drawing/2014/main" id="{72DA327A-CFBF-479F-B019-8886535EC49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4" name="Text Box 15">
          <a:extLst>
            <a:ext uri="{FF2B5EF4-FFF2-40B4-BE49-F238E27FC236}">
              <a16:creationId xmlns:a16="http://schemas.microsoft.com/office/drawing/2014/main" id="{0135BBDF-A060-49B5-9206-9904C5D9D03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5" name="Text Box 15">
          <a:extLst>
            <a:ext uri="{FF2B5EF4-FFF2-40B4-BE49-F238E27FC236}">
              <a16:creationId xmlns:a16="http://schemas.microsoft.com/office/drawing/2014/main" id="{5AEFFE76-28E3-4BD7-9DD3-2994EED3A1F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6" name="Text Box 15">
          <a:extLst>
            <a:ext uri="{FF2B5EF4-FFF2-40B4-BE49-F238E27FC236}">
              <a16:creationId xmlns:a16="http://schemas.microsoft.com/office/drawing/2014/main" id="{16973AF4-A404-49CE-B9D9-586DDE6FC20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7" name="Text Box 15">
          <a:extLst>
            <a:ext uri="{FF2B5EF4-FFF2-40B4-BE49-F238E27FC236}">
              <a16:creationId xmlns:a16="http://schemas.microsoft.com/office/drawing/2014/main" id="{10078756-8D0F-4049-B190-A2260C5BDAF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8" name="Text Box 15">
          <a:extLst>
            <a:ext uri="{FF2B5EF4-FFF2-40B4-BE49-F238E27FC236}">
              <a16:creationId xmlns:a16="http://schemas.microsoft.com/office/drawing/2014/main" id="{499AAAE8-5DFB-4F66-B32E-406CE4C4F6E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29" name="Text Box 15">
          <a:extLst>
            <a:ext uri="{FF2B5EF4-FFF2-40B4-BE49-F238E27FC236}">
              <a16:creationId xmlns:a16="http://schemas.microsoft.com/office/drawing/2014/main" id="{3EDFFBDD-255D-40D4-9D7B-C36D11AC5E5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0" name="Text Box 15">
          <a:extLst>
            <a:ext uri="{FF2B5EF4-FFF2-40B4-BE49-F238E27FC236}">
              <a16:creationId xmlns:a16="http://schemas.microsoft.com/office/drawing/2014/main" id="{27910FC7-30F4-4C70-BE0E-88AECFFC269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1" name="Text Box 15">
          <a:extLst>
            <a:ext uri="{FF2B5EF4-FFF2-40B4-BE49-F238E27FC236}">
              <a16:creationId xmlns:a16="http://schemas.microsoft.com/office/drawing/2014/main" id="{8C890097-D6EB-4450-84C3-B4258E35B01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2" name="Text Box 15">
          <a:extLst>
            <a:ext uri="{FF2B5EF4-FFF2-40B4-BE49-F238E27FC236}">
              <a16:creationId xmlns:a16="http://schemas.microsoft.com/office/drawing/2014/main" id="{FA617EA0-BC44-4918-9B0B-B83E694FA14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3" name="Text Box 15">
          <a:extLst>
            <a:ext uri="{FF2B5EF4-FFF2-40B4-BE49-F238E27FC236}">
              <a16:creationId xmlns:a16="http://schemas.microsoft.com/office/drawing/2014/main" id="{087BA416-ECCB-4FE7-896D-B29AA59967A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4" name="Text Box 15">
          <a:extLst>
            <a:ext uri="{FF2B5EF4-FFF2-40B4-BE49-F238E27FC236}">
              <a16:creationId xmlns:a16="http://schemas.microsoft.com/office/drawing/2014/main" id="{BD827A6D-1626-46F7-939D-5A495747B45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5" name="Text Box 15">
          <a:extLst>
            <a:ext uri="{FF2B5EF4-FFF2-40B4-BE49-F238E27FC236}">
              <a16:creationId xmlns:a16="http://schemas.microsoft.com/office/drawing/2014/main" id="{2237EB94-03DA-4474-8725-5133F7F0E8E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6" name="Text Box 15">
          <a:extLst>
            <a:ext uri="{FF2B5EF4-FFF2-40B4-BE49-F238E27FC236}">
              <a16:creationId xmlns:a16="http://schemas.microsoft.com/office/drawing/2014/main" id="{AC3191F1-0675-414E-9115-89343E97460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7" name="Text Box 15">
          <a:extLst>
            <a:ext uri="{FF2B5EF4-FFF2-40B4-BE49-F238E27FC236}">
              <a16:creationId xmlns:a16="http://schemas.microsoft.com/office/drawing/2014/main" id="{E18689A1-D710-46BB-B356-4771BD18520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8" name="Text Box 15">
          <a:extLst>
            <a:ext uri="{FF2B5EF4-FFF2-40B4-BE49-F238E27FC236}">
              <a16:creationId xmlns:a16="http://schemas.microsoft.com/office/drawing/2014/main" id="{E43A9675-4501-4392-B3FC-ACBBE13CF8F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39" name="Text Box 15">
          <a:extLst>
            <a:ext uri="{FF2B5EF4-FFF2-40B4-BE49-F238E27FC236}">
              <a16:creationId xmlns:a16="http://schemas.microsoft.com/office/drawing/2014/main" id="{2A3DC316-C57F-494A-AE9D-80460B81ECB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0" name="Text Box 15">
          <a:extLst>
            <a:ext uri="{FF2B5EF4-FFF2-40B4-BE49-F238E27FC236}">
              <a16:creationId xmlns:a16="http://schemas.microsoft.com/office/drawing/2014/main" id="{EA524D2C-34CB-4A8E-BBE8-665E6EE2DD3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1" name="Text Box 15">
          <a:extLst>
            <a:ext uri="{FF2B5EF4-FFF2-40B4-BE49-F238E27FC236}">
              <a16:creationId xmlns:a16="http://schemas.microsoft.com/office/drawing/2014/main" id="{6948B028-699C-4118-AC89-C8CD4129705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2" name="Text Box 15">
          <a:extLst>
            <a:ext uri="{FF2B5EF4-FFF2-40B4-BE49-F238E27FC236}">
              <a16:creationId xmlns:a16="http://schemas.microsoft.com/office/drawing/2014/main" id="{349A9FDB-658E-4201-982A-FE65F867D2B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3" name="Text Box 15">
          <a:extLst>
            <a:ext uri="{FF2B5EF4-FFF2-40B4-BE49-F238E27FC236}">
              <a16:creationId xmlns:a16="http://schemas.microsoft.com/office/drawing/2014/main" id="{10B2A6AB-EE72-4552-9F71-A4A09E12DD0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4" name="Text Box 15">
          <a:extLst>
            <a:ext uri="{FF2B5EF4-FFF2-40B4-BE49-F238E27FC236}">
              <a16:creationId xmlns:a16="http://schemas.microsoft.com/office/drawing/2014/main" id="{728B079A-C2C8-48D7-BE17-83ED9A48594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5" name="Text Box 15">
          <a:extLst>
            <a:ext uri="{FF2B5EF4-FFF2-40B4-BE49-F238E27FC236}">
              <a16:creationId xmlns:a16="http://schemas.microsoft.com/office/drawing/2014/main" id="{D31AD83C-75CE-4D65-89B1-30A948DA228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6" name="Text Box 15">
          <a:extLst>
            <a:ext uri="{FF2B5EF4-FFF2-40B4-BE49-F238E27FC236}">
              <a16:creationId xmlns:a16="http://schemas.microsoft.com/office/drawing/2014/main" id="{2BB701C2-1C96-4878-9C9A-844631EED72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7" name="Text Box 15">
          <a:extLst>
            <a:ext uri="{FF2B5EF4-FFF2-40B4-BE49-F238E27FC236}">
              <a16:creationId xmlns:a16="http://schemas.microsoft.com/office/drawing/2014/main" id="{F0A02191-81CE-4158-A26B-87038FEFFB6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8" name="Text Box 15">
          <a:extLst>
            <a:ext uri="{FF2B5EF4-FFF2-40B4-BE49-F238E27FC236}">
              <a16:creationId xmlns:a16="http://schemas.microsoft.com/office/drawing/2014/main" id="{F60C08BA-21BF-463F-BCCF-E10749CBA72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49" name="Text Box 15">
          <a:extLst>
            <a:ext uri="{FF2B5EF4-FFF2-40B4-BE49-F238E27FC236}">
              <a16:creationId xmlns:a16="http://schemas.microsoft.com/office/drawing/2014/main" id="{F867E2C1-6F18-44DC-8B3A-3BDFC4EA61C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0" name="Text Box 15">
          <a:extLst>
            <a:ext uri="{FF2B5EF4-FFF2-40B4-BE49-F238E27FC236}">
              <a16:creationId xmlns:a16="http://schemas.microsoft.com/office/drawing/2014/main" id="{CCB073FE-7D41-4FA3-A112-F3569E333A6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1" name="Text Box 15">
          <a:extLst>
            <a:ext uri="{FF2B5EF4-FFF2-40B4-BE49-F238E27FC236}">
              <a16:creationId xmlns:a16="http://schemas.microsoft.com/office/drawing/2014/main" id="{DEC46559-1FF0-471C-97F7-80D584081FE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2" name="Text Box 15">
          <a:extLst>
            <a:ext uri="{FF2B5EF4-FFF2-40B4-BE49-F238E27FC236}">
              <a16:creationId xmlns:a16="http://schemas.microsoft.com/office/drawing/2014/main" id="{84BDE2BB-4760-462E-996B-1D3B698E6AB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3" name="Text Box 15">
          <a:extLst>
            <a:ext uri="{FF2B5EF4-FFF2-40B4-BE49-F238E27FC236}">
              <a16:creationId xmlns:a16="http://schemas.microsoft.com/office/drawing/2014/main" id="{75304B05-0D6B-4A1C-9439-B1BCAA59C2D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4" name="Text Box 15">
          <a:extLst>
            <a:ext uri="{FF2B5EF4-FFF2-40B4-BE49-F238E27FC236}">
              <a16:creationId xmlns:a16="http://schemas.microsoft.com/office/drawing/2014/main" id="{C89B9B4F-11BE-47A8-A748-1F923DCE767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5" name="Text Box 15">
          <a:extLst>
            <a:ext uri="{FF2B5EF4-FFF2-40B4-BE49-F238E27FC236}">
              <a16:creationId xmlns:a16="http://schemas.microsoft.com/office/drawing/2014/main" id="{186D5154-56AD-45D5-BBFB-EF39A3346AE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6" name="Text Box 15">
          <a:extLst>
            <a:ext uri="{FF2B5EF4-FFF2-40B4-BE49-F238E27FC236}">
              <a16:creationId xmlns:a16="http://schemas.microsoft.com/office/drawing/2014/main" id="{8C061F11-4EF5-4D48-9EB6-227BCEFC6A2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7" name="Text Box 15">
          <a:extLst>
            <a:ext uri="{FF2B5EF4-FFF2-40B4-BE49-F238E27FC236}">
              <a16:creationId xmlns:a16="http://schemas.microsoft.com/office/drawing/2014/main" id="{124988E8-F0AD-453D-9C45-2AB4462B2DF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8" name="Text Box 15">
          <a:extLst>
            <a:ext uri="{FF2B5EF4-FFF2-40B4-BE49-F238E27FC236}">
              <a16:creationId xmlns:a16="http://schemas.microsoft.com/office/drawing/2014/main" id="{F3D2B2D9-91DC-4183-ABDA-805E878F65C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59" name="Text Box 15">
          <a:extLst>
            <a:ext uri="{FF2B5EF4-FFF2-40B4-BE49-F238E27FC236}">
              <a16:creationId xmlns:a16="http://schemas.microsoft.com/office/drawing/2014/main" id="{060A50FB-8207-4B4A-BF83-A46A2D43B5A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0" name="Text Box 15">
          <a:extLst>
            <a:ext uri="{FF2B5EF4-FFF2-40B4-BE49-F238E27FC236}">
              <a16:creationId xmlns:a16="http://schemas.microsoft.com/office/drawing/2014/main" id="{12010648-54BC-4B96-90A5-72B23E92C72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1" name="Text Box 15">
          <a:extLst>
            <a:ext uri="{FF2B5EF4-FFF2-40B4-BE49-F238E27FC236}">
              <a16:creationId xmlns:a16="http://schemas.microsoft.com/office/drawing/2014/main" id="{EC5A4F94-BF5F-4603-9F9E-D70CEB42E98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2" name="Text Box 15">
          <a:extLst>
            <a:ext uri="{FF2B5EF4-FFF2-40B4-BE49-F238E27FC236}">
              <a16:creationId xmlns:a16="http://schemas.microsoft.com/office/drawing/2014/main" id="{F89B7C05-CEAA-469D-8A73-B49915C2B6E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3" name="Text Box 15">
          <a:extLst>
            <a:ext uri="{FF2B5EF4-FFF2-40B4-BE49-F238E27FC236}">
              <a16:creationId xmlns:a16="http://schemas.microsoft.com/office/drawing/2014/main" id="{ECF9D0D1-34B9-4728-94F2-1520952A13F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4" name="Text Box 15">
          <a:extLst>
            <a:ext uri="{FF2B5EF4-FFF2-40B4-BE49-F238E27FC236}">
              <a16:creationId xmlns:a16="http://schemas.microsoft.com/office/drawing/2014/main" id="{21D86164-D602-42EB-9706-ADB03AE0BBC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5" name="Text Box 15">
          <a:extLst>
            <a:ext uri="{FF2B5EF4-FFF2-40B4-BE49-F238E27FC236}">
              <a16:creationId xmlns:a16="http://schemas.microsoft.com/office/drawing/2014/main" id="{73A2721E-7DD6-42C7-AF93-575467D239D4}"/>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6" name="Text Box 15">
          <a:extLst>
            <a:ext uri="{FF2B5EF4-FFF2-40B4-BE49-F238E27FC236}">
              <a16:creationId xmlns:a16="http://schemas.microsoft.com/office/drawing/2014/main" id="{12793B66-93F4-432E-A434-71A84268B66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7" name="Text Box 15">
          <a:extLst>
            <a:ext uri="{FF2B5EF4-FFF2-40B4-BE49-F238E27FC236}">
              <a16:creationId xmlns:a16="http://schemas.microsoft.com/office/drawing/2014/main" id="{C9DEC1A2-2A81-4E05-B713-DC4B1036D9A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8" name="Text Box 15">
          <a:extLst>
            <a:ext uri="{FF2B5EF4-FFF2-40B4-BE49-F238E27FC236}">
              <a16:creationId xmlns:a16="http://schemas.microsoft.com/office/drawing/2014/main" id="{C3A9D8AD-A0B9-4DEB-B87A-A9623EDE5FA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69" name="Text Box 15">
          <a:extLst>
            <a:ext uri="{FF2B5EF4-FFF2-40B4-BE49-F238E27FC236}">
              <a16:creationId xmlns:a16="http://schemas.microsoft.com/office/drawing/2014/main" id="{EE461353-FC1F-4DFD-A6CC-D1366837420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0" name="Text Box 15">
          <a:extLst>
            <a:ext uri="{FF2B5EF4-FFF2-40B4-BE49-F238E27FC236}">
              <a16:creationId xmlns:a16="http://schemas.microsoft.com/office/drawing/2014/main" id="{0133F92E-12C2-4826-95A3-C8CBD8017C0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1" name="Text Box 15">
          <a:extLst>
            <a:ext uri="{FF2B5EF4-FFF2-40B4-BE49-F238E27FC236}">
              <a16:creationId xmlns:a16="http://schemas.microsoft.com/office/drawing/2014/main" id="{FE27258B-F2A1-41C8-B207-2477542E95D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2" name="Text Box 15">
          <a:extLst>
            <a:ext uri="{FF2B5EF4-FFF2-40B4-BE49-F238E27FC236}">
              <a16:creationId xmlns:a16="http://schemas.microsoft.com/office/drawing/2014/main" id="{C81D8EE1-42CC-4F9D-BA68-2DBFC465D1C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3" name="Text Box 15">
          <a:extLst>
            <a:ext uri="{FF2B5EF4-FFF2-40B4-BE49-F238E27FC236}">
              <a16:creationId xmlns:a16="http://schemas.microsoft.com/office/drawing/2014/main" id="{D786E9EA-8BCB-4803-8122-4DC4FB26303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4" name="Text Box 15">
          <a:extLst>
            <a:ext uri="{FF2B5EF4-FFF2-40B4-BE49-F238E27FC236}">
              <a16:creationId xmlns:a16="http://schemas.microsoft.com/office/drawing/2014/main" id="{7473BFE7-4BAF-429E-AE95-FD0018A1EB0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5" name="Text Box 15">
          <a:extLst>
            <a:ext uri="{FF2B5EF4-FFF2-40B4-BE49-F238E27FC236}">
              <a16:creationId xmlns:a16="http://schemas.microsoft.com/office/drawing/2014/main" id="{219B78A2-A0AD-4587-8A07-ABD6E3F94FD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6" name="Text Box 15">
          <a:extLst>
            <a:ext uri="{FF2B5EF4-FFF2-40B4-BE49-F238E27FC236}">
              <a16:creationId xmlns:a16="http://schemas.microsoft.com/office/drawing/2014/main" id="{7C3777F7-7A36-4F27-AEB6-BB6AE4B3CB4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7" name="Text Box 15">
          <a:extLst>
            <a:ext uri="{FF2B5EF4-FFF2-40B4-BE49-F238E27FC236}">
              <a16:creationId xmlns:a16="http://schemas.microsoft.com/office/drawing/2014/main" id="{538AA4B8-39A3-4721-BBE4-DCBE4D5531C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8" name="Text Box 15">
          <a:extLst>
            <a:ext uri="{FF2B5EF4-FFF2-40B4-BE49-F238E27FC236}">
              <a16:creationId xmlns:a16="http://schemas.microsoft.com/office/drawing/2014/main" id="{4D3A035E-DE74-4E4F-91BD-D64D6749F78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79" name="Text Box 15">
          <a:extLst>
            <a:ext uri="{FF2B5EF4-FFF2-40B4-BE49-F238E27FC236}">
              <a16:creationId xmlns:a16="http://schemas.microsoft.com/office/drawing/2014/main" id="{1320B5D3-3FD0-4C92-896A-1F9A687B098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0" name="Text Box 15">
          <a:extLst>
            <a:ext uri="{FF2B5EF4-FFF2-40B4-BE49-F238E27FC236}">
              <a16:creationId xmlns:a16="http://schemas.microsoft.com/office/drawing/2014/main" id="{58313DBB-720E-4230-864A-3F5A487B3D2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1" name="Text Box 15">
          <a:extLst>
            <a:ext uri="{FF2B5EF4-FFF2-40B4-BE49-F238E27FC236}">
              <a16:creationId xmlns:a16="http://schemas.microsoft.com/office/drawing/2014/main" id="{26436CB8-2D8B-40F7-8250-49F0462623D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2" name="Text Box 15">
          <a:extLst>
            <a:ext uri="{FF2B5EF4-FFF2-40B4-BE49-F238E27FC236}">
              <a16:creationId xmlns:a16="http://schemas.microsoft.com/office/drawing/2014/main" id="{C04D93AC-4002-4956-8D2C-8D69EA666CF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3" name="Text Box 15">
          <a:extLst>
            <a:ext uri="{FF2B5EF4-FFF2-40B4-BE49-F238E27FC236}">
              <a16:creationId xmlns:a16="http://schemas.microsoft.com/office/drawing/2014/main" id="{026011D0-00F1-4C3D-9F7C-31D02B6D922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4" name="Text Box 15">
          <a:extLst>
            <a:ext uri="{FF2B5EF4-FFF2-40B4-BE49-F238E27FC236}">
              <a16:creationId xmlns:a16="http://schemas.microsoft.com/office/drawing/2014/main" id="{D3919D77-4790-4CAB-BB47-8BBADAA8E8C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5" name="Text Box 15">
          <a:extLst>
            <a:ext uri="{FF2B5EF4-FFF2-40B4-BE49-F238E27FC236}">
              <a16:creationId xmlns:a16="http://schemas.microsoft.com/office/drawing/2014/main" id="{A4325DFA-404F-452B-B81C-D79B6F10EC1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6" name="Text Box 15">
          <a:extLst>
            <a:ext uri="{FF2B5EF4-FFF2-40B4-BE49-F238E27FC236}">
              <a16:creationId xmlns:a16="http://schemas.microsoft.com/office/drawing/2014/main" id="{E3FBC1AD-D040-4541-B09B-01AFDEDB61E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7" name="Text Box 15">
          <a:extLst>
            <a:ext uri="{FF2B5EF4-FFF2-40B4-BE49-F238E27FC236}">
              <a16:creationId xmlns:a16="http://schemas.microsoft.com/office/drawing/2014/main" id="{3396A618-0620-4674-94CD-F80B6DF1866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8" name="Text Box 15">
          <a:extLst>
            <a:ext uri="{FF2B5EF4-FFF2-40B4-BE49-F238E27FC236}">
              <a16:creationId xmlns:a16="http://schemas.microsoft.com/office/drawing/2014/main" id="{3B87FDA4-0266-46A5-B6B9-955C33FEED1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89" name="Text Box 15">
          <a:extLst>
            <a:ext uri="{FF2B5EF4-FFF2-40B4-BE49-F238E27FC236}">
              <a16:creationId xmlns:a16="http://schemas.microsoft.com/office/drawing/2014/main" id="{8C5A1116-A675-46C6-9666-DF0147A3928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0" name="Text Box 15">
          <a:extLst>
            <a:ext uri="{FF2B5EF4-FFF2-40B4-BE49-F238E27FC236}">
              <a16:creationId xmlns:a16="http://schemas.microsoft.com/office/drawing/2014/main" id="{C19E718C-5941-44C4-9B7E-7AF6CEEC65A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1" name="Text Box 15">
          <a:extLst>
            <a:ext uri="{FF2B5EF4-FFF2-40B4-BE49-F238E27FC236}">
              <a16:creationId xmlns:a16="http://schemas.microsoft.com/office/drawing/2014/main" id="{BA111474-4E0D-4FDC-926C-5312341C185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2" name="Text Box 15">
          <a:extLst>
            <a:ext uri="{FF2B5EF4-FFF2-40B4-BE49-F238E27FC236}">
              <a16:creationId xmlns:a16="http://schemas.microsoft.com/office/drawing/2014/main" id="{9551B9C1-967B-4EDF-962D-10FD6C73B54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3" name="Text Box 15">
          <a:extLst>
            <a:ext uri="{FF2B5EF4-FFF2-40B4-BE49-F238E27FC236}">
              <a16:creationId xmlns:a16="http://schemas.microsoft.com/office/drawing/2014/main" id="{D20715EF-3FC0-46A6-A98B-FCF65F284524}"/>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4" name="Text Box 15">
          <a:extLst>
            <a:ext uri="{FF2B5EF4-FFF2-40B4-BE49-F238E27FC236}">
              <a16:creationId xmlns:a16="http://schemas.microsoft.com/office/drawing/2014/main" id="{42690A96-C53F-49D4-BC81-6EC186D187A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5" name="Text Box 15">
          <a:extLst>
            <a:ext uri="{FF2B5EF4-FFF2-40B4-BE49-F238E27FC236}">
              <a16:creationId xmlns:a16="http://schemas.microsoft.com/office/drawing/2014/main" id="{5D521C4C-B50B-4CE7-8B89-C55E2777067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6" name="Text Box 15">
          <a:extLst>
            <a:ext uri="{FF2B5EF4-FFF2-40B4-BE49-F238E27FC236}">
              <a16:creationId xmlns:a16="http://schemas.microsoft.com/office/drawing/2014/main" id="{D49D0448-AC16-48D5-B65B-6F0A8F09204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7" name="Text Box 15">
          <a:extLst>
            <a:ext uri="{FF2B5EF4-FFF2-40B4-BE49-F238E27FC236}">
              <a16:creationId xmlns:a16="http://schemas.microsoft.com/office/drawing/2014/main" id="{D6349257-55DC-4EF4-9380-D8DD3696388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8" name="Text Box 15">
          <a:extLst>
            <a:ext uri="{FF2B5EF4-FFF2-40B4-BE49-F238E27FC236}">
              <a16:creationId xmlns:a16="http://schemas.microsoft.com/office/drawing/2014/main" id="{F6827D98-DB4D-4410-9B9A-5CFBE9C9529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299" name="Text Box 15">
          <a:extLst>
            <a:ext uri="{FF2B5EF4-FFF2-40B4-BE49-F238E27FC236}">
              <a16:creationId xmlns:a16="http://schemas.microsoft.com/office/drawing/2014/main" id="{2A27462D-EBEF-45F4-948B-E8ACAADFA1D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0" name="Text Box 15">
          <a:extLst>
            <a:ext uri="{FF2B5EF4-FFF2-40B4-BE49-F238E27FC236}">
              <a16:creationId xmlns:a16="http://schemas.microsoft.com/office/drawing/2014/main" id="{7B01FD10-C68F-468C-A2B1-CC928CDE9D0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1" name="Text Box 15">
          <a:extLst>
            <a:ext uri="{FF2B5EF4-FFF2-40B4-BE49-F238E27FC236}">
              <a16:creationId xmlns:a16="http://schemas.microsoft.com/office/drawing/2014/main" id="{FB6E0F5F-F1A2-4C2D-9690-B4358C98C3F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2" name="Text Box 15">
          <a:extLst>
            <a:ext uri="{FF2B5EF4-FFF2-40B4-BE49-F238E27FC236}">
              <a16:creationId xmlns:a16="http://schemas.microsoft.com/office/drawing/2014/main" id="{0CE9E087-14FD-4008-9531-8889286BB39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3" name="Text Box 15">
          <a:extLst>
            <a:ext uri="{FF2B5EF4-FFF2-40B4-BE49-F238E27FC236}">
              <a16:creationId xmlns:a16="http://schemas.microsoft.com/office/drawing/2014/main" id="{E40506EE-B99F-4B5E-98E7-C7ED35C1E2F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4" name="Text Box 15">
          <a:extLst>
            <a:ext uri="{FF2B5EF4-FFF2-40B4-BE49-F238E27FC236}">
              <a16:creationId xmlns:a16="http://schemas.microsoft.com/office/drawing/2014/main" id="{57C54FE7-8D4D-4846-8BCE-4D727BDAFB0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5" name="Text Box 15">
          <a:extLst>
            <a:ext uri="{FF2B5EF4-FFF2-40B4-BE49-F238E27FC236}">
              <a16:creationId xmlns:a16="http://schemas.microsoft.com/office/drawing/2014/main" id="{DFBB40D5-84DE-41F2-965F-7179AB86976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6" name="Text Box 15">
          <a:extLst>
            <a:ext uri="{FF2B5EF4-FFF2-40B4-BE49-F238E27FC236}">
              <a16:creationId xmlns:a16="http://schemas.microsoft.com/office/drawing/2014/main" id="{93BEB884-D1DA-48CE-9C5E-4AB2A666CCC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7" name="Text Box 15">
          <a:extLst>
            <a:ext uri="{FF2B5EF4-FFF2-40B4-BE49-F238E27FC236}">
              <a16:creationId xmlns:a16="http://schemas.microsoft.com/office/drawing/2014/main" id="{2D5E0FC1-FF32-49BD-9D25-2BBE5080BC3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8" name="Text Box 15">
          <a:extLst>
            <a:ext uri="{FF2B5EF4-FFF2-40B4-BE49-F238E27FC236}">
              <a16:creationId xmlns:a16="http://schemas.microsoft.com/office/drawing/2014/main" id="{83AFA0CD-B1B9-40D2-8323-0705610643D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09" name="Text Box 15">
          <a:extLst>
            <a:ext uri="{FF2B5EF4-FFF2-40B4-BE49-F238E27FC236}">
              <a16:creationId xmlns:a16="http://schemas.microsoft.com/office/drawing/2014/main" id="{DED79956-8DC2-4168-9566-E4028C3CB68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0" name="Text Box 15">
          <a:extLst>
            <a:ext uri="{FF2B5EF4-FFF2-40B4-BE49-F238E27FC236}">
              <a16:creationId xmlns:a16="http://schemas.microsoft.com/office/drawing/2014/main" id="{619B090E-D5C9-435E-8A9E-DD591B5ECEF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1" name="Text Box 15">
          <a:extLst>
            <a:ext uri="{FF2B5EF4-FFF2-40B4-BE49-F238E27FC236}">
              <a16:creationId xmlns:a16="http://schemas.microsoft.com/office/drawing/2014/main" id="{67BA5A5E-5093-427C-92B1-A4DDC6AA03B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2" name="Text Box 15">
          <a:extLst>
            <a:ext uri="{FF2B5EF4-FFF2-40B4-BE49-F238E27FC236}">
              <a16:creationId xmlns:a16="http://schemas.microsoft.com/office/drawing/2014/main" id="{859AAB85-631E-4039-901E-52B5C00791C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3" name="Text Box 15">
          <a:extLst>
            <a:ext uri="{FF2B5EF4-FFF2-40B4-BE49-F238E27FC236}">
              <a16:creationId xmlns:a16="http://schemas.microsoft.com/office/drawing/2014/main" id="{33070BC9-FA78-4B00-893A-76E3582C6A0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4" name="Text Box 15">
          <a:extLst>
            <a:ext uri="{FF2B5EF4-FFF2-40B4-BE49-F238E27FC236}">
              <a16:creationId xmlns:a16="http://schemas.microsoft.com/office/drawing/2014/main" id="{1DA9224C-C803-4DC2-8CE1-5653BAFE2CC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5" name="Text Box 15">
          <a:extLst>
            <a:ext uri="{FF2B5EF4-FFF2-40B4-BE49-F238E27FC236}">
              <a16:creationId xmlns:a16="http://schemas.microsoft.com/office/drawing/2014/main" id="{F51FEE2D-8235-41C3-8913-54E648D484C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6" name="Text Box 15">
          <a:extLst>
            <a:ext uri="{FF2B5EF4-FFF2-40B4-BE49-F238E27FC236}">
              <a16:creationId xmlns:a16="http://schemas.microsoft.com/office/drawing/2014/main" id="{C83740F2-1090-4E01-A4C7-259EC102A8D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7" name="Text Box 15">
          <a:extLst>
            <a:ext uri="{FF2B5EF4-FFF2-40B4-BE49-F238E27FC236}">
              <a16:creationId xmlns:a16="http://schemas.microsoft.com/office/drawing/2014/main" id="{7B11B9BD-CBBD-4535-ABCE-9CD76E2CD33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8" name="Text Box 15">
          <a:extLst>
            <a:ext uri="{FF2B5EF4-FFF2-40B4-BE49-F238E27FC236}">
              <a16:creationId xmlns:a16="http://schemas.microsoft.com/office/drawing/2014/main" id="{E3C8D943-D035-4C11-A348-D6DD2144834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19" name="Text Box 15">
          <a:extLst>
            <a:ext uri="{FF2B5EF4-FFF2-40B4-BE49-F238E27FC236}">
              <a16:creationId xmlns:a16="http://schemas.microsoft.com/office/drawing/2014/main" id="{8842FF2D-7BC1-4187-AD0F-439BE41BDB9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533</xdr:row>
      <xdr:rowOff>0</xdr:rowOff>
    </xdr:from>
    <xdr:ext cx="3175" cy="190629"/>
    <xdr:sp macro="" textlink="">
      <xdr:nvSpPr>
        <xdr:cNvPr id="2320" name="Text Box 15">
          <a:extLst>
            <a:ext uri="{FF2B5EF4-FFF2-40B4-BE49-F238E27FC236}">
              <a16:creationId xmlns:a16="http://schemas.microsoft.com/office/drawing/2014/main" id="{3DD54E48-3C6D-4CCD-9937-8D9C86CAFF5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1" name="Text Box 15">
          <a:extLst>
            <a:ext uri="{FF2B5EF4-FFF2-40B4-BE49-F238E27FC236}">
              <a16:creationId xmlns:a16="http://schemas.microsoft.com/office/drawing/2014/main" id="{95325732-066D-41A2-8652-F0C3AD8609C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2" name="Text Box 15">
          <a:extLst>
            <a:ext uri="{FF2B5EF4-FFF2-40B4-BE49-F238E27FC236}">
              <a16:creationId xmlns:a16="http://schemas.microsoft.com/office/drawing/2014/main" id="{A400BF09-0A0C-4CDC-906C-EF250781E92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3" name="Text Box 15">
          <a:extLst>
            <a:ext uri="{FF2B5EF4-FFF2-40B4-BE49-F238E27FC236}">
              <a16:creationId xmlns:a16="http://schemas.microsoft.com/office/drawing/2014/main" id="{C80F3B9A-C755-4317-AFBC-B66C61C8216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4" name="Text Box 15">
          <a:extLst>
            <a:ext uri="{FF2B5EF4-FFF2-40B4-BE49-F238E27FC236}">
              <a16:creationId xmlns:a16="http://schemas.microsoft.com/office/drawing/2014/main" id="{7391E894-84BD-44D7-80DE-65C7B82DD1A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5" name="Text Box 15">
          <a:extLst>
            <a:ext uri="{FF2B5EF4-FFF2-40B4-BE49-F238E27FC236}">
              <a16:creationId xmlns:a16="http://schemas.microsoft.com/office/drawing/2014/main" id="{9068D0C4-3E17-4D2C-ABAD-A6419B612A1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6" name="Text Box 15">
          <a:extLst>
            <a:ext uri="{FF2B5EF4-FFF2-40B4-BE49-F238E27FC236}">
              <a16:creationId xmlns:a16="http://schemas.microsoft.com/office/drawing/2014/main" id="{BB0F0E5C-D4FF-4D0F-BC09-6ED739D9B4B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7" name="Text Box 15">
          <a:extLst>
            <a:ext uri="{FF2B5EF4-FFF2-40B4-BE49-F238E27FC236}">
              <a16:creationId xmlns:a16="http://schemas.microsoft.com/office/drawing/2014/main" id="{AA8B3EF9-2DD5-4973-B162-9ABDCC6D62B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8" name="Text Box 15">
          <a:extLst>
            <a:ext uri="{FF2B5EF4-FFF2-40B4-BE49-F238E27FC236}">
              <a16:creationId xmlns:a16="http://schemas.microsoft.com/office/drawing/2014/main" id="{21FAEB57-8338-4035-8FBE-A326865A342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29" name="Text Box 15">
          <a:extLst>
            <a:ext uri="{FF2B5EF4-FFF2-40B4-BE49-F238E27FC236}">
              <a16:creationId xmlns:a16="http://schemas.microsoft.com/office/drawing/2014/main" id="{2337B9F6-9041-41CE-86BA-50B02E37D42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0" name="Text Box 15">
          <a:extLst>
            <a:ext uri="{FF2B5EF4-FFF2-40B4-BE49-F238E27FC236}">
              <a16:creationId xmlns:a16="http://schemas.microsoft.com/office/drawing/2014/main" id="{E2D69AF3-78A1-4CE2-B67D-04F10A613DC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1" name="Text Box 15">
          <a:extLst>
            <a:ext uri="{FF2B5EF4-FFF2-40B4-BE49-F238E27FC236}">
              <a16:creationId xmlns:a16="http://schemas.microsoft.com/office/drawing/2014/main" id="{A294E360-87DD-4F79-8DED-6AE07E1F586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2" name="Text Box 15">
          <a:extLst>
            <a:ext uri="{FF2B5EF4-FFF2-40B4-BE49-F238E27FC236}">
              <a16:creationId xmlns:a16="http://schemas.microsoft.com/office/drawing/2014/main" id="{A7ABC325-B1D1-4948-A85E-EDBC8239298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3" name="Text Box 15">
          <a:extLst>
            <a:ext uri="{FF2B5EF4-FFF2-40B4-BE49-F238E27FC236}">
              <a16:creationId xmlns:a16="http://schemas.microsoft.com/office/drawing/2014/main" id="{F29295AB-9739-4673-8E3E-021DB270B9A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4" name="Text Box 15">
          <a:extLst>
            <a:ext uri="{FF2B5EF4-FFF2-40B4-BE49-F238E27FC236}">
              <a16:creationId xmlns:a16="http://schemas.microsoft.com/office/drawing/2014/main" id="{A3D1D9DD-B725-40A1-99CC-299F17D96D0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5" name="Text Box 15">
          <a:extLst>
            <a:ext uri="{FF2B5EF4-FFF2-40B4-BE49-F238E27FC236}">
              <a16:creationId xmlns:a16="http://schemas.microsoft.com/office/drawing/2014/main" id="{7CD8D457-7C89-406E-8265-EE3907232A7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6" name="Text Box 15">
          <a:extLst>
            <a:ext uri="{FF2B5EF4-FFF2-40B4-BE49-F238E27FC236}">
              <a16:creationId xmlns:a16="http://schemas.microsoft.com/office/drawing/2014/main" id="{BD54B327-2228-4D1F-A55E-E41563FF317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7" name="Text Box 15">
          <a:extLst>
            <a:ext uri="{FF2B5EF4-FFF2-40B4-BE49-F238E27FC236}">
              <a16:creationId xmlns:a16="http://schemas.microsoft.com/office/drawing/2014/main" id="{FF152B83-8887-4432-96A9-ADAA664213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8" name="Text Box 15">
          <a:extLst>
            <a:ext uri="{FF2B5EF4-FFF2-40B4-BE49-F238E27FC236}">
              <a16:creationId xmlns:a16="http://schemas.microsoft.com/office/drawing/2014/main" id="{87DC82CD-7DA6-480E-AC70-DD2AC165310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39" name="Text Box 15">
          <a:extLst>
            <a:ext uri="{FF2B5EF4-FFF2-40B4-BE49-F238E27FC236}">
              <a16:creationId xmlns:a16="http://schemas.microsoft.com/office/drawing/2014/main" id="{D1BDCD7B-F6E0-4412-AD09-0085D801083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0" name="Text Box 15">
          <a:extLst>
            <a:ext uri="{FF2B5EF4-FFF2-40B4-BE49-F238E27FC236}">
              <a16:creationId xmlns:a16="http://schemas.microsoft.com/office/drawing/2014/main" id="{183F0DA5-B815-48D5-8A19-8722F9C8495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1" name="Text Box 15">
          <a:extLst>
            <a:ext uri="{FF2B5EF4-FFF2-40B4-BE49-F238E27FC236}">
              <a16:creationId xmlns:a16="http://schemas.microsoft.com/office/drawing/2014/main" id="{64E55A03-28F4-4856-A73D-C27537D22D6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2" name="Text Box 15">
          <a:extLst>
            <a:ext uri="{FF2B5EF4-FFF2-40B4-BE49-F238E27FC236}">
              <a16:creationId xmlns:a16="http://schemas.microsoft.com/office/drawing/2014/main" id="{BC72D584-C59C-46DD-802B-43AA4A42018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3" name="Text Box 15">
          <a:extLst>
            <a:ext uri="{FF2B5EF4-FFF2-40B4-BE49-F238E27FC236}">
              <a16:creationId xmlns:a16="http://schemas.microsoft.com/office/drawing/2014/main" id="{6C1CF2C7-B67F-44EA-AFD3-E9B339462B8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4" name="Text Box 15">
          <a:extLst>
            <a:ext uri="{FF2B5EF4-FFF2-40B4-BE49-F238E27FC236}">
              <a16:creationId xmlns:a16="http://schemas.microsoft.com/office/drawing/2014/main" id="{8482C42C-8CF7-47D4-B8C4-705ED759EF7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5" name="Text Box 15">
          <a:extLst>
            <a:ext uri="{FF2B5EF4-FFF2-40B4-BE49-F238E27FC236}">
              <a16:creationId xmlns:a16="http://schemas.microsoft.com/office/drawing/2014/main" id="{D6C75BA7-BFDA-45D3-8752-58D20F32945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6" name="Text Box 15">
          <a:extLst>
            <a:ext uri="{FF2B5EF4-FFF2-40B4-BE49-F238E27FC236}">
              <a16:creationId xmlns:a16="http://schemas.microsoft.com/office/drawing/2014/main" id="{8D7CE779-C00D-4BE1-84D0-F961B3A044C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7" name="Text Box 15">
          <a:extLst>
            <a:ext uri="{FF2B5EF4-FFF2-40B4-BE49-F238E27FC236}">
              <a16:creationId xmlns:a16="http://schemas.microsoft.com/office/drawing/2014/main" id="{65473C0C-87F3-427C-988C-DADFE6B435B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8" name="Text Box 15">
          <a:extLst>
            <a:ext uri="{FF2B5EF4-FFF2-40B4-BE49-F238E27FC236}">
              <a16:creationId xmlns:a16="http://schemas.microsoft.com/office/drawing/2014/main" id="{8BD4E875-32AC-4B27-9C1D-481D83C2D98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49" name="Text Box 15">
          <a:extLst>
            <a:ext uri="{FF2B5EF4-FFF2-40B4-BE49-F238E27FC236}">
              <a16:creationId xmlns:a16="http://schemas.microsoft.com/office/drawing/2014/main" id="{18732CF1-C917-4772-BFFF-3F1A654E00C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0" name="Text Box 15">
          <a:extLst>
            <a:ext uri="{FF2B5EF4-FFF2-40B4-BE49-F238E27FC236}">
              <a16:creationId xmlns:a16="http://schemas.microsoft.com/office/drawing/2014/main" id="{4A92B875-7513-455F-B010-14EC7D1D41C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1" name="Text Box 15">
          <a:extLst>
            <a:ext uri="{FF2B5EF4-FFF2-40B4-BE49-F238E27FC236}">
              <a16:creationId xmlns:a16="http://schemas.microsoft.com/office/drawing/2014/main" id="{A1C4CD73-4BB8-4C22-A14F-6D74C5992B4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2" name="Text Box 15">
          <a:extLst>
            <a:ext uri="{FF2B5EF4-FFF2-40B4-BE49-F238E27FC236}">
              <a16:creationId xmlns:a16="http://schemas.microsoft.com/office/drawing/2014/main" id="{89DAB7AC-6270-46AF-8326-BE3ED1F140E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3" name="Text Box 15">
          <a:extLst>
            <a:ext uri="{FF2B5EF4-FFF2-40B4-BE49-F238E27FC236}">
              <a16:creationId xmlns:a16="http://schemas.microsoft.com/office/drawing/2014/main" id="{91113804-2039-44AF-9911-3882E66C3CB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4" name="Text Box 15">
          <a:extLst>
            <a:ext uri="{FF2B5EF4-FFF2-40B4-BE49-F238E27FC236}">
              <a16:creationId xmlns:a16="http://schemas.microsoft.com/office/drawing/2014/main" id="{23BB7D88-C5ED-4A30-BE52-CA9854CDCAD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5" name="Text Box 15">
          <a:extLst>
            <a:ext uri="{FF2B5EF4-FFF2-40B4-BE49-F238E27FC236}">
              <a16:creationId xmlns:a16="http://schemas.microsoft.com/office/drawing/2014/main" id="{892B9A78-B328-4D78-918C-BF8373A5B41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6" name="Text Box 15">
          <a:extLst>
            <a:ext uri="{FF2B5EF4-FFF2-40B4-BE49-F238E27FC236}">
              <a16:creationId xmlns:a16="http://schemas.microsoft.com/office/drawing/2014/main" id="{889F5E25-B6BC-4B5D-83F3-461934D776C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7" name="Text Box 15">
          <a:extLst>
            <a:ext uri="{FF2B5EF4-FFF2-40B4-BE49-F238E27FC236}">
              <a16:creationId xmlns:a16="http://schemas.microsoft.com/office/drawing/2014/main" id="{191303C5-528A-4160-ACB8-CC6B900A9ED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8" name="Text Box 15">
          <a:extLst>
            <a:ext uri="{FF2B5EF4-FFF2-40B4-BE49-F238E27FC236}">
              <a16:creationId xmlns:a16="http://schemas.microsoft.com/office/drawing/2014/main" id="{04D635CA-A462-4866-905A-60B741B9D35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59" name="Text Box 15">
          <a:extLst>
            <a:ext uri="{FF2B5EF4-FFF2-40B4-BE49-F238E27FC236}">
              <a16:creationId xmlns:a16="http://schemas.microsoft.com/office/drawing/2014/main" id="{727A6704-9240-48E0-8A35-24DB8897974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0" name="Text Box 15">
          <a:extLst>
            <a:ext uri="{FF2B5EF4-FFF2-40B4-BE49-F238E27FC236}">
              <a16:creationId xmlns:a16="http://schemas.microsoft.com/office/drawing/2014/main" id="{679294A7-8FCF-48C1-BC35-4A84E31D03B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1" name="Text Box 15">
          <a:extLst>
            <a:ext uri="{FF2B5EF4-FFF2-40B4-BE49-F238E27FC236}">
              <a16:creationId xmlns:a16="http://schemas.microsoft.com/office/drawing/2014/main" id="{2FD14437-E77A-44EC-A64A-D3B7CC2D491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2" name="Text Box 15">
          <a:extLst>
            <a:ext uri="{FF2B5EF4-FFF2-40B4-BE49-F238E27FC236}">
              <a16:creationId xmlns:a16="http://schemas.microsoft.com/office/drawing/2014/main" id="{8E294E55-8DDD-4B8F-8A2C-C46587F56C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3" name="Text Box 15">
          <a:extLst>
            <a:ext uri="{FF2B5EF4-FFF2-40B4-BE49-F238E27FC236}">
              <a16:creationId xmlns:a16="http://schemas.microsoft.com/office/drawing/2014/main" id="{4589E62C-2193-4A82-A5BC-30BD90AEF11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4" name="Text Box 15">
          <a:extLst>
            <a:ext uri="{FF2B5EF4-FFF2-40B4-BE49-F238E27FC236}">
              <a16:creationId xmlns:a16="http://schemas.microsoft.com/office/drawing/2014/main" id="{70D29609-CD7B-43F1-AC35-109D542E3E9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5" name="Text Box 15">
          <a:extLst>
            <a:ext uri="{FF2B5EF4-FFF2-40B4-BE49-F238E27FC236}">
              <a16:creationId xmlns:a16="http://schemas.microsoft.com/office/drawing/2014/main" id="{33E78F52-8C86-4270-A3FD-01E59257C79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6" name="Text Box 15">
          <a:extLst>
            <a:ext uri="{FF2B5EF4-FFF2-40B4-BE49-F238E27FC236}">
              <a16:creationId xmlns:a16="http://schemas.microsoft.com/office/drawing/2014/main" id="{8BCE79C4-7260-460D-A8CB-A291D6E242C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7" name="Text Box 15">
          <a:extLst>
            <a:ext uri="{FF2B5EF4-FFF2-40B4-BE49-F238E27FC236}">
              <a16:creationId xmlns:a16="http://schemas.microsoft.com/office/drawing/2014/main" id="{F1F8A0A2-D6AC-412C-B909-7CC691C5E62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8" name="Text Box 15">
          <a:extLst>
            <a:ext uri="{FF2B5EF4-FFF2-40B4-BE49-F238E27FC236}">
              <a16:creationId xmlns:a16="http://schemas.microsoft.com/office/drawing/2014/main" id="{71135AB1-597C-4216-BD5F-264FD9F39FC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69" name="Text Box 15">
          <a:extLst>
            <a:ext uri="{FF2B5EF4-FFF2-40B4-BE49-F238E27FC236}">
              <a16:creationId xmlns:a16="http://schemas.microsoft.com/office/drawing/2014/main" id="{EF348635-8106-47B3-8568-A8050806C3C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0" name="Text Box 15">
          <a:extLst>
            <a:ext uri="{FF2B5EF4-FFF2-40B4-BE49-F238E27FC236}">
              <a16:creationId xmlns:a16="http://schemas.microsoft.com/office/drawing/2014/main" id="{9C1E8D73-4B51-4348-B656-04F42462949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1" name="Text Box 15">
          <a:extLst>
            <a:ext uri="{FF2B5EF4-FFF2-40B4-BE49-F238E27FC236}">
              <a16:creationId xmlns:a16="http://schemas.microsoft.com/office/drawing/2014/main" id="{8831D3C8-1196-4590-913F-11E4FE6777F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2" name="Text Box 15">
          <a:extLst>
            <a:ext uri="{FF2B5EF4-FFF2-40B4-BE49-F238E27FC236}">
              <a16:creationId xmlns:a16="http://schemas.microsoft.com/office/drawing/2014/main" id="{3A242EDB-E3BE-4AB5-B5C7-0E5A43C723B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3" name="Text Box 15">
          <a:extLst>
            <a:ext uri="{FF2B5EF4-FFF2-40B4-BE49-F238E27FC236}">
              <a16:creationId xmlns:a16="http://schemas.microsoft.com/office/drawing/2014/main" id="{6F3588E5-41F9-4F46-873C-238C549E102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4" name="Text Box 15">
          <a:extLst>
            <a:ext uri="{FF2B5EF4-FFF2-40B4-BE49-F238E27FC236}">
              <a16:creationId xmlns:a16="http://schemas.microsoft.com/office/drawing/2014/main" id="{3DC26ABF-8933-4D26-B47A-722848AE0A3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5" name="Text Box 15">
          <a:extLst>
            <a:ext uri="{FF2B5EF4-FFF2-40B4-BE49-F238E27FC236}">
              <a16:creationId xmlns:a16="http://schemas.microsoft.com/office/drawing/2014/main" id="{CE95ABDF-559B-4BC2-9818-AC22222349D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6" name="Text Box 15">
          <a:extLst>
            <a:ext uri="{FF2B5EF4-FFF2-40B4-BE49-F238E27FC236}">
              <a16:creationId xmlns:a16="http://schemas.microsoft.com/office/drawing/2014/main" id="{A1E6F584-F497-4C1A-B4B0-6F8A52D67AF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7" name="Text Box 15">
          <a:extLst>
            <a:ext uri="{FF2B5EF4-FFF2-40B4-BE49-F238E27FC236}">
              <a16:creationId xmlns:a16="http://schemas.microsoft.com/office/drawing/2014/main" id="{AE96FAD9-7468-474D-8B08-BA256122DC8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8" name="Text Box 15">
          <a:extLst>
            <a:ext uri="{FF2B5EF4-FFF2-40B4-BE49-F238E27FC236}">
              <a16:creationId xmlns:a16="http://schemas.microsoft.com/office/drawing/2014/main" id="{3DD1540D-92D3-4E3C-8055-C6AB8EC92C6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79" name="Text Box 15">
          <a:extLst>
            <a:ext uri="{FF2B5EF4-FFF2-40B4-BE49-F238E27FC236}">
              <a16:creationId xmlns:a16="http://schemas.microsoft.com/office/drawing/2014/main" id="{64DABAF0-42B7-4BAF-9F5E-FCE08212436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0" name="Text Box 15">
          <a:extLst>
            <a:ext uri="{FF2B5EF4-FFF2-40B4-BE49-F238E27FC236}">
              <a16:creationId xmlns:a16="http://schemas.microsoft.com/office/drawing/2014/main" id="{F11D2C3C-E719-4FE3-83E4-EC657F5D4E3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1" name="Text Box 15">
          <a:extLst>
            <a:ext uri="{FF2B5EF4-FFF2-40B4-BE49-F238E27FC236}">
              <a16:creationId xmlns:a16="http://schemas.microsoft.com/office/drawing/2014/main" id="{755779BD-D0C6-4AC8-9EA6-1AED09EB2A0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2" name="Text Box 15">
          <a:extLst>
            <a:ext uri="{FF2B5EF4-FFF2-40B4-BE49-F238E27FC236}">
              <a16:creationId xmlns:a16="http://schemas.microsoft.com/office/drawing/2014/main" id="{9EDC7DE7-CCC9-49CA-BF75-03AA818C9EA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3" name="Text Box 15">
          <a:extLst>
            <a:ext uri="{FF2B5EF4-FFF2-40B4-BE49-F238E27FC236}">
              <a16:creationId xmlns:a16="http://schemas.microsoft.com/office/drawing/2014/main" id="{3A9EF37D-87C6-4182-9532-1730D41E636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4" name="Text Box 15">
          <a:extLst>
            <a:ext uri="{FF2B5EF4-FFF2-40B4-BE49-F238E27FC236}">
              <a16:creationId xmlns:a16="http://schemas.microsoft.com/office/drawing/2014/main" id="{A7EF74DC-7B21-45AB-A16D-7FB0BE34BB5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5" name="Text Box 15">
          <a:extLst>
            <a:ext uri="{FF2B5EF4-FFF2-40B4-BE49-F238E27FC236}">
              <a16:creationId xmlns:a16="http://schemas.microsoft.com/office/drawing/2014/main" id="{9FF0BC48-626D-47F2-93D0-E592B008DA9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6" name="Text Box 15">
          <a:extLst>
            <a:ext uri="{FF2B5EF4-FFF2-40B4-BE49-F238E27FC236}">
              <a16:creationId xmlns:a16="http://schemas.microsoft.com/office/drawing/2014/main" id="{2C6F9201-EDED-4CC0-84B0-4DBC590EBB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7" name="Text Box 15">
          <a:extLst>
            <a:ext uri="{FF2B5EF4-FFF2-40B4-BE49-F238E27FC236}">
              <a16:creationId xmlns:a16="http://schemas.microsoft.com/office/drawing/2014/main" id="{0C03A59B-E2D4-4977-BAD2-147097649D5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8" name="Text Box 15">
          <a:extLst>
            <a:ext uri="{FF2B5EF4-FFF2-40B4-BE49-F238E27FC236}">
              <a16:creationId xmlns:a16="http://schemas.microsoft.com/office/drawing/2014/main" id="{C200DACD-0751-4E1F-AF70-A9AD8FE1DC5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89" name="Text Box 15">
          <a:extLst>
            <a:ext uri="{FF2B5EF4-FFF2-40B4-BE49-F238E27FC236}">
              <a16:creationId xmlns:a16="http://schemas.microsoft.com/office/drawing/2014/main" id="{616E2A42-2492-4019-B791-4070B06A30D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0" name="Text Box 15">
          <a:extLst>
            <a:ext uri="{FF2B5EF4-FFF2-40B4-BE49-F238E27FC236}">
              <a16:creationId xmlns:a16="http://schemas.microsoft.com/office/drawing/2014/main" id="{3944D49E-C6F5-4569-91B4-730A5920FE5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1" name="Text Box 15">
          <a:extLst>
            <a:ext uri="{FF2B5EF4-FFF2-40B4-BE49-F238E27FC236}">
              <a16:creationId xmlns:a16="http://schemas.microsoft.com/office/drawing/2014/main" id="{9930C989-449C-4BAE-8614-346A56A6753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2" name="Text Box 15">
          <a:extLst>
            <a:ext uri="{FF2B5EF4-FFF2-40B4-BE49-F238E27FC236}">
              <a16:creationId xmlns:a16="http://schemas.microsoft.com/office/drawing/2014/main" id="{08F9AD1B-0C4C-4564-AB08-FB0BF6A81DC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3" name="Text Box 15">
          <a:extLst>
            <a:ext uri="{FF2B5EF4-FFF2-40B4-BE49-F238E27FC236}">
              <a16:creationId xmlns:a16="http://schemas.microsoft.com/office/drawing/2014/main" id="{35F4DD02-2E82-48A0-A20C-B3780C59B80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4" name="Text Box 15">
          <a:extLst>
            <a:ext uri="{FF2B5EF4-FFF2-40B4-BE49-F238E27FC236}">
              <a16:creationId xmlns:a16="http://schemas.microsoft.com/office/drawing/2014/main" id="{6D9CA765-6D28-4FA0-9EEF-21D6A6BBD16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5" name="Text Box 15">
          <a:extLst>
            <a:ext uri="{FF2B5EF4-FFF2-40B4-BE49-F238E27FC236}">
              <a16:creationId xmlns:a16="http://schemas.microsoft.com/office/drawing/2014/main" id="{FBF62944-9805-42FD-9B2C-804B29DB097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6" name="Text Box 15">
          <a:extLst>
            <a:ext uri="{FF2B5EF4-FFF2-40B4-BE49-F238E27FC236}">
              <a16:creationId xmlns:a16="http://schemas.microsoft.com/office/drawing/2014/main" id="{822E4CE3-C1EE-40FB-BFB3-1EE9B69D2E4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7" name="Text Box 15">
          <a:extLst>
            <a:ext uri="{FF2B5EF4-FFF2-40B4-BE49-F238E27FC236}">
              <a16:creationId xmlns:a16="http://schemas.microsoft.com/office/drawing/2014/main" id="{EC06C74D-EE82-42F0-92CE-1F68AA7C88C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8" name="Text Box 15">
          <a:extLst>
            <a:ext uri="{FF2B5EF4-FFF2-40B4-BE49-F238E27FC236}">
              <a16:creationId xmlns:a16="http://schemas.microsoft.com/office/drawing/2014/main" id="{DA6F0522-2FAD-4BEF-A325-C54EA78ECDA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399" name="Text Box 15">
          <a:extLst>
            <a:ext uri="{FF2B5EF4-FFF2-40B4-BE49-F238E27FC236}">
              <a16:creationId xmlns:a16="http://schemas.microsoft.com/office/drawing/2014/main" id="{4BCA71C9-B4E7-4893-8DA4-33D18AC8957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0" name="Text Box 15">
          <a:extLst>
            <a:ext uri="{FF2B5EF4-FFF2-40B4-BE49-F238E27FC236}">
              <a16:creationId xmlns:a16="http://schemas.microsoft.com/office/drawing/2014/main" id="{E9490162-E757-4ACA-A34B-A5FC6E43F9B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1" name="Text Box 15">
          <a:extLst>
            <a:ext uri="{FF2B5EF4-FFF2-40B4-BE49-F238E27FC236}">
              <a16:creationId xmlns:a16="http://schemas.microsoft.com/office/drawing/2014/main" id="{EBC5529E-4853-42D9-B729-8C91B3D2722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2" name="Text Box 15">
          <a:extLst>
            <a:ext uri="{FF2B5EF4-FFF2-40B4-BE49-F238E27FC236}">
              <a16:creationId xmlns:a16="http://schemas.microsoft.com/office/drawing/2014/main" id="{04A7882A-13B4-445B-8E3C-CFBABE714AA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3" name="Text Box 15">
          <a:extLst>
            <a:ext uri="{FF2B5EF4-FFF2-40B4-BE49-F238E27FC236}">
              <a16:creationId xmlns:a16="http://schemas.microsoft.com/office/drawing/2014/main" id="{4A5FFA48-325F-4119-930A-A408A30ED9B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4" name="Text Box 15">
          <a:extLst>
            <a:ext uri="{FF2B5EF4-FFF2-40B4-BE49-F238E27FC236}">
              <a16:creationId xmlns:a16="http://schemas.microsoft.com/office/drawing/2014/main" id="{26BEAD06-633B-4520-8DDB-D94DAE57C48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5" name="Text Box 15">
          <a:extLst>
            <a:ext uri="{FF2B5EF4-FFF2-40B4-BE49-F238E27FC236}">
              <a16:creationId xmlns:a16="http://schemas.microsoft.com/office/drawing/2014/main" id="{18AA2EF4-D8D5-4F23-BB9F-4C57011C99C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6" name="Text Box 15">
          <a:extLst>
            <a:ext uri="{FF2B5EF4-FFF2-40B4-BE49-F238E27FC236}">
              <a16:creationId xmlns:a16="http://schemas.microsoft.com/office/drawing/2014/main" id="{1859C20F-9BAC-4A33-A1EA-F022148D235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7" name="Text Box 15">
          <a:extLst>
            <a:ext uri="{FF2B5EF4-FFF2-40B4-BE49-F238E27FC236}">
              <a16:creationId xmlns:a16="http://schemas.microsoft.com/office/drawing/2014/main" id="{5BB07539-6E86-4B82-A9A9-DD6F28D3E2C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8" name="Text Box 15">
          <a:extLst>
            <a:ext uri="{FF2B5EF4-FFF2-40B4-BE49-F238E27FC236}">
              <a16:creationId xmlns:a16="http://schemas.microsoft.com/office/drawing/2014/main" id="{6767B48C-33C3-41E3-83A9-ADA10D89E17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09" name="Text Box 15">
          <a:extLst>
            <a:ext uri="{FF2B5EF4-FFF2-40B4-BE49-F238E27FC236}">
              <a16:creationId xmlns:a16="http://schemas.microsoft.com/office/drawing/2014/main" id="{AD002DF7-9B76-45F3-A470-70E5D21F34F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0" name="Text Box 15">
          <a:extLst>
            <a:ext uri="{FF2B5EF4-FFF2-40B4-BE49-F238E27FC236}">
              <a16:creationId xmlns:a16="http://schemas.microsoft.com/office/drawing/2014/main" id="{EF0E7A15-2122-48F0-B942-8D3AD249148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1" name="Text Box 15">
          <a:extLst>
            <a:ext uri="{FF2B5EF4-FFF2-40B4-BE49-F238E27FC236}">
              <a16:creationId xmlns:a16="http://schemas.microsoft.com/office/drawing/2014/main" id="{11FD558C-047D-4203-94B7-F54BF80095C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2" name="Text Box 15">
          <a:extLst>
            <a:ext uri="{FF2B5EF4-FFF2-40B4-BE49-F238E27FC236}">
              <a16:creationId xmlns:a16="http://schemas.microsoft.com/office/drawing/2014/main" id="{49F127E5-7014-4BD8-8DA0-E65F6BD8A88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3" name="Text Box 15">
          <a:extLst>
            <a:ext uri="{FF2B5EF4-FFF2-40B4-BE49-F238E27FC236}">
              <a16:creationId xmlns:a16="http://schemas.microsoft.com/office/drawing/2014/main" id="{8F24C3F6-5FBD-46FE-A78D-93E5849DE53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4" name="Text Box 15">
          <a:extLst>
            <a:ext uri="{FF2B5EF4-FFF2-40B4-BE49-F238E27FC236}">
              <a16:creationId xmlns:a16="http://schemas.microsoft.com/office/drawing/2014/main" id="{691EE454-B982-4040-88B2-F1C2318BC5F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5" name="Text Box 15">
          <a:extLst>
            <a:ext uri="{FF2B5EF4-FFF2-40B4-BE49-F238E27FC236}">
              <a16:creationId xmlns:a16="http://schemas.microsoft.com/office/drawing/2014/main" id="{A87EEA9E-CB42-4329-AD00-6FFF2247F1B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6" name="Text Box 15">
          <a:extLst>
            <a:ext uri="{FF2B5EF4-FFF2-40B4-BE49-F238E27FC236}">
              <a16:creationId xmlns:a16="http://schemas.microsoft.com/office/drawing/2014/main" id="{F8A69EEC-2AA0-4CA4-8740-C580B0457E6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7" name="Text Box 15">
          <a:extLst>
            <a:ext uri="{FF2B5EF4-FFF2-40B4-BE49-F238E27FC236}">
              <a16:creationId xmlns:a16="http://schemas.microsoft.com/office/drawing/2014/main" id="{9DB101CD-3F8F-4572-86D1-00E343012A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8" name="Text Box 15">
          <a:extLst>
            <a:ext uri="{FF2B5EF4-FFF2-40B4-BE49-F238E27FC236}">
              <a16:creationId xmlns:a16="http://schemas.microsoft.com/office/drawing/2014/main" id="{D7EE2A83-8EC6-4BE3-B5B4-F4E4DDB93F9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19" name="Text Box 15">
          <a:extLst>
            <a:ext uri="{FF2B5EF4-FFF2-40B4-BE49-F238E27FC236}">
              <a16:creationId xmlns:a16="http://schemas.microsoft.com/office/drawing/2014/main" id="{C091E094-51EE-48C3-B406-85C39724227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0" name="Text Box 15">
          <a:extLst>
            <a:ext uri="{FF2B5EF4-FFF2-40B4-BE49-F238E27FC236}">
              <a16:creationId xmlns:a16="http://schemas.microsoft.com/office/drawing/2014/main" id="{3DDE00F9-79CD-4F28-A90A-09F88E4D0B1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1" name="Text Box 15">
          <a:extLst>
            <a:ext uri="{FF2B5EF4-FFF2-40B4-BE49-F238E27FC236}">
              <a16:creationId xmlns:a16="http://schemas.microsoft.com/office/drawing/2014/main" id="{8042287B-33B9-4EC1-8776-BD43E449666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2" name="Text Box 15">
          <a:extLst>
            <a:ext uri="{FF2B5EF4-FFF2-40B4-BE49-F238E27FC236}">
              <a16:creationId xmlns:a16="http://schemas.microsoft.com/office/drawing/2014/main" id="{DDEE449D-6936-413A-AADF-330FED47842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3" name="Text Box 15">
          <a:extLst>
            <a:ext uri="{FF2B5EF4-FFF2-40B4-BE49-F238E27FC236}">
              <a16:creationId xmlns:a16="http://schemas.microsoft.com/office/drawing/2014/main" id="{7E07CEF9-7E0F-4182-8151-5DE31EE04A6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4" name="Text Box 15">
          <a:extLst>
            <a:ext uri="{FF2B5EF4-FFF2-40B4-BE49-F238E27FC236}">
              <a16:creationId xmlns:a16="http://schemas.microsoft.com/office/drawing/2014/main" id="{F646FC2A-FEDC-4F29-8C6E-ABF99B0FA3F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5" name="Text Box 15">
          <a:extLst>
            <a:ext uri="{FF2B5EF4-FFF2-40B4-BE49-F238E27FC236}">
              <a16:creationId xmlns:a16="http://schemas.microsoft.com/office/drawing/2014/main" id="{9565C427-6A03-4E77-BE4A-6A968CB84B0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6" name="Text Box 15">
          <a:extLst>
            <a:ext uri="{FF2B5EF4-FFF2-40B4-BE49-F238E27FC236}">
              <a16:creationId xmlns:a16="http://schemas.microsoft.com/office/drawing/2014/main" id="{A11FA0B8-4F87-4538-A02F-8F56404E251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7" name="Text Box 15">
          <a:extLst>
            <a:ext uri="{FF2B5EF4-FFF2-40B4-BE49-F238E27FC236}">
              <a16:creationId xmlns:a16="http://schemas.microsoft.com/office/drawing/2014/main" id="{0240998A-FD14-4CF4-A378-E2962F46F7B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8" name="Text Box 15">
          <a:extLst>
            <a:ext uri="{FF2B5EF4-FFF2-40B4-BE49-F238E27FC236}">
              <a16:creationId xmlns:a16="http://schemas.microsoft.com/office/drawing/2014/main" id="{F140DEF5-A458-4E32-B583-DF156BD0FE8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29" name="Text Box 15">
          <a:extLst>
            <a:ext uri="{FF2B5EF4-FFF2-40B4-BE49-F238E27FC236}">
              <a16:creationId xmlns:a16="http://schemas.microsoft.com/office/drawing/2014/main" id="{FA77E28E-A567-4A83-A853-CFA92B065A7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0" name="Text Box 15">
          <a:extLst>
            <a:ext uri="{FF2B5EF4-FFF2-40B4-BE49-F238E27FC236}">
              <a16:creationId xmlns:a16="http://schemas.microsoft.com/office/drawing/2014/main" id="{4301F271-DEE9-4E5C-ADB2-22D1B362CBA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1" name="Text Box 15">
          <a:extLst>
            <a:ext uri="{FF2B5EF4-FFF2-40B4-BE49-F238E27FC236}">
              <a16:creationId xmlns:a16="http://schemas.microsoft.com/office/drawing/2014/main" id="{15EFB855-8FB8-450A-89B7-4BD5DE0B737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2" name="Text Box 15">
          <a:extLst>
            <a:ext uri="{FF2B5EF4-FFF2-40B4-BE49-F238E27FC236}">
              <a16:creationId xmlns:a16="http://schemas.microsoft.com/office/drawing/2014/main" id="{F1409794-9DB4-4642-A879-C701709249A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3" name="Text Box 15">
          <a:extLst>
            <a:ext uri="{FF2B5EF4-FFF2-40B4-BE49-F238E27FC236}">
              <a16:creationId xmlns:a16="http://schemas.microsoft.com/office/drawing/2014/main" id="{686F5B3F-AC01-4ABF-ADB5-6DB47725101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4" name="Text Box 15">
          <a:extLst>
            <a:ext uri="{FF2B5EF4-FFF2-40B4-BE49-F238E27FC236}">
              <a16:creationId xmlns:a16="http://schemas.microsoft.com/office/drawing/2014/main" id="{2C1C92B2-D613-4FA6-BDA1-B4E8FAFADA3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5" name="Text Box 15">
          <a:extLst>
            <a:ext uri="{FF2B5EF4-FFF2-40B4-BE49-F238E27FC236}">
              <a16:creationId xmlns:a16="http://schemas.microsoft.com/office/drawing/2014/main" id="{CD53C620-3D32-486B-A8F9-8E13F8399F2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6" name="Text Box 15">
          <a:extLst>
            <a:ext uri="{FF2B5EF4-FFF2-40B4-BE49-F238E27FC236}">
              <a16:creationId xmlns:a16="http://schemas.microsoft.com/office/drawing/2014/main" id="{6E55E507-88DD-48EB-87C2-2161887062A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7" name="Text Box 15">
          <a:extLst>
            <a:ext uri="{FF2B5EF4-FFF2-40B4-BE49-F238E27FC236}">
              <a16:creationId xmlns:a16="http://schemas.microsoft.com/office/drawing/2014/main" id="{0647D9DB-9621-43F2-A95B-B7BDD49DD6E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8" name="Text Box 15">
          <a:extLst>
            <a:ext uri="{FF2B5EF4-FFF2-40B4-BE49-F238E27FC236}">
              <a16:creationId xmlns:a16="http://schemas.microsoft.com/office/drawing/2014/main" id="{1A9708DB-FC44-450D-9BB0-F1DE8E9829C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39" name="Text Box 15">
          <a:extLst>
            <a:ext uri="{FF2B5EF4-FFF2-40B4-BE49-F238E27FC236}">
              <a16:creationId xmlns:a16="http://schemas.microsoft.com/office/drawing/2014/main" id="{C81BECB8-A648-48E6-915F-00C02A5ACFF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0" name="Text Box 15">
          <a:extLst>
            <a:ext uri="{FF2B5EF4-FFF2-40B4-BE49-F238E27FC236}">
              <a16:creationId xmlns:a16="http://schemas.microsoft.com/office/drawing/2014/main" id="{6A1543F7-6FA8-4D3D-988F-074664C7111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1" name="Text Box 15">
          <a:extLst>
            <a:ext uri="{FF2B5EF4-FFF2-40B4-BE49-F238E27FC236}">
              <a16:creationId xmlns:a16="http://schemas.microsoft.com/office/drawing/2014/main" id="{1498EAC9-59BD-49E4-941E-769C18CD4D6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2" name="Text Box 15">
          <a:extLst>
            <a:ext uri="{FF2B5EF4-FFF2-40B4-BE49-F238E27FC236}">
              <a16:creationId xmlns:a16="http://schemas.microsoft.com/office/drawing/2014/main" id="{879585C6-0499-43F5-B17C-524BAA47ABE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3" name="Text Box 15">
          <a:extLst>
            <a:ext uri="{FF2B5EF4-FFF2-40B4-BE49-F238E27FC236}">
              <a16:creationId xmlns:a16="http://schemas.microsoft.com/office/drawing/2014/main" id="{E9FAE76F-234F-4FE2-8EEE-720AB5A8808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4" name="Text Box 15">
          <a:extLst>
            <a:ext uri="{FF2B5EF4-FFF2-40B4-BE49-F238E27FC236}">
              <a16:creationId xmlns:a16="http://schemas.microsoft.com/office/drawing/2014/main" id="{6DA2FC01-E7C4-4B33-97DC-9C3DEEF7B10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5" name="Text Box 15">
          <a:extLst>
            <a:ext uri="{FF2B5EF4-FFF2-40B4-BE49-F238E27FC236}">
              <a16:creationId xmlns:a16="http://schemas.microsoft.com/office/drawing/2014/main" id="{5F3AA6CE-5F64-42E2-9D5C-81BDD5CE810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6" name="Text Box 15">
          <a:extLst>
            <a:ext uri="{FF2B5EF4-FFF2-40B4-BE49-F238E27FC236}">
              <a16:creationId xmlns:a16="http://schemas.microsoft.com/office/drawing/2014/main" id="{88B420FE-32EF-42EC-A465-4FB3C6736F1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7" name="Text Box 15">
          <a:extLst>
            <a:ext uri="{FF2B5EF4-FFF2-40B4-BE49-F238E27FC236}">
              <a16:creationId xmlns:a16="http://schemas.microsoft.com/office/drawing/2014/main" id="{147166FF-285B-4595-AC1B-1CFCAF66AB5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534</xdr:row>
      <xdr:rowOff>0</xdr:rowOff>
    </xdr:from>
    <xdr:ext cx="3175" cy="190629"/>
    <xdr:sp macro="" textlink="">
      <xdr:nvSpPr>
        <xdr:cNvPr id="2448" name="Text Box 15">
          <a:extLst>
            <a:ext uri="{FF2B5EF4-FFF2-40B4-BE49-F238E27FC236}">
              <a16:creationId xmlns:a16="http://schemas.microsoft.com/office/drawing/2014/main" id="{3B353DDD-ED39-48B5-A00C-386842C4EC3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49" name="Text Box 15">
          <a:extLst>
            <a:ext uri="{FF2B5EF4-FFF2-40B4-BE49-F238E27FC236}">
              <a16:creationId xmlns:a16="http://schemas.microsoft.com/office/drawing/2014/main" id="{280DE217-0894-48A8-A4F9-027690E4037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0" name="Text Box 15">
          <a:extLst>
            <a:ext uri="{FF2B5EF4-FFF2-40B4-BE49-F238E27FC236}">
              <a16:creationId xmlns:a16="http://schemas.microsoft.com/office/drawing/2014/main" id="{3F2D5563-B994-45CF-9F80-BAD89CF71A2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1" name="Text Box 15">
          <a:extLst>
            <a:ext uri="{FF2B5EF4-FFF2-40B4-BE49-F238E27FC236}">
              <a16:creationId xmlns:a16="http://schemas.microsoft.com/office/drawing/2014/main" id="{C3B402C6-C7C4-4E9A-9B64-B2AF91565EF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2" name="Text Box 15">
          <a:extLst>
            <a:ext uri="{FF2B5EF4-FFF2-40B4-BE49-F238E27FC236}">
              <a16:creationId xmlns:a16="http://schemas.microsoft.com/office/drawing/2014/main" id="{F7FE0C40-9CC9-43FB-80B8-5621ED8E9D0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3" name="Text Box 15">
          <a:extLst>
            <a:ext uri="{FF2B5EF4-FFF2-40B4-BE49-F238E27FC236}">
              <a16:creationId xmlns:a16="http://schemas.microsoft.com/office/drawing/2014/main" id="{09D29492-5BCE-4A6B-8BC9-9CB2FE40D2A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4" name="Text Box 15">
          <a:extLst>
            <a:ext uri="{FF2B5EF4-FFF2-40B4-BE49-F238E27FC236}">
              <a16:creationId xmlns:a16="http://schemas.microsoft.com/office/drawing/2014/main" id="{C0681C91-EAD1-4A8F-9A32-F8C165E5446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5" name="Text Box 15">
          <a:extLst>
            <a:ext uri="{FF2B5EF4-FFF2-40B4-BE49-F238E27FC236}">
              <a16:creationId xmlns:a16="http://schemas.microsoft.com/office/drawing/2014/main" id="{FF258E0B-D75E-4B1B-9FE8-3EEC6F030A0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6" name="Text Box 15">
          <a:extLst>
            <a:ext uri="{FF2B5EF4-FFF2-40B4-BE49-F238E27FC236}">
              <a16:creationId xmlns:a16="http://schemas.microsoft.com/office/drawing/2014/main" id="{7BFA3C4D-92E6-4E89-BAAD-0FA3B8C61F7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7" name="Text Box 15">
          <a:extLst>
            <a:ext uri="{FF2B5EF4-FFF2-40B4-BE49-F238E27FC236}">
              <a16:creationId xmlns:a16="http://schemas.microsoft.com/office/drawing/2014/main" id="{001A02B4-6AAD-422D-8818-50B5E78C0BD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8" name="Text Box 15">
          <a:extLst>
            <a:ext uri="{FF2B5EF4-FFF2-40B4-BE49-F238E27FC236}">
              <a16:creationId xmlns:a16="http://schemas.microsoft.com/office/drawing/2014/main" id="{E8826433-2575-4C7A-A6DB-18FDD19E704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59" name="Text Box 15">
          <a:extLst>
            <a:ext uri="{FF2B5EF4-FFF2-40B4-BE49-F238E27FC236}">
              <a16:creationId xmlns:a16="http://schemas.microsoft.com/office/drawing/2014/main" id="{B855CB12-56BB-48F9-AB87-FE2604267C6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0" name="Text Box 15">
          <a:extLst>
            <a:ext uri="{FF2B5EF4-FFF2-40B4-BE49-F238E27FC236}">
              <a16:creationId xmlns:a16="http://schemas.microsoft.com/office/drawing/2014/main" id="{ABA17731-D95F-4443-AEA7-BB82DEE4B76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1" name="Text Box 15">
          <a:extLst>
            <a:ext uri="{FF2B5EF4-FFF2-40B4-BE49-F238E27FC236}">
              <a16:creationId xmlns:a16="http://schemas.microsoft.com/office/drawing/2014/main" id="{2B6AD75B-90C5-485A-BF5A-2FB06370D74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2" name="Text Box 15">
          <a:extLst>
            <a:ext uri="{FF2B5EF4-FFF2-40B4-BE49-F238E27FC236}">
              <a16:creationId xmlns:a16="http://schemas.microsoft.com/office/drawing/2014/main" id="{6F86436A-3C79-4DD0-9886-259F32D6AB6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3" name="Text Box 15">
          <a:extLst>
            <a:ext uri="{FF2B5EF4-FFF2-40B4-BE49-F238E27FC236}">
              <a16:creationId xmlns:a16="http://schemas.microsoft.com/office/drawing/2014/main" id="{362A8096-AEC0-425A-BD36-CD9C37147E6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4" name="Text Box 15">
          <a:extLst>
            <a:ext uri="{FF2B5EF4-FFF2-40B4-BE49-F238E27FC236}">
              <a16:creationId xmlns:a16="http://schemas.microsoft.com/office/drawing/2014/main" id="{213CAF59-F14E-4F13-87C3-8A4AC25734B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5" name="Text Box 15">
          <a:extLst>
            <a:ext uri="{FF2B5EF4-FFF2-40B4-BE49-F238E27FC236}">
              <a16:creationId xmlns:a16="http://schemas.microsoft.com/office/drawing/2014/main" id="{4CDB4066-19E2-4BAB-AFFA-E8620BBA531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6" name="Text Box 15">
          <a:extLst>
            <a:ext uri="{FF2B5EF4-FFF2-40B4-BE49-F238E27FC236}">
              <a16:creationId xmlns:a16="http://schemas.microsoft.com/office/drawing/2014/main" id="{3B3319D7-F3A2-4D10-B2F9-1512BA595E5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7" name="Text Box 15">
          <a:extLst>
            <a:ext uri="{FF2B5EF4-FFF2-40B4-BE49-F238E27FC236}">
              <a16:creationId xmlns:a16="http://schemas.microsoft.com/office/drawing/2014/main" id="{FEEF9EA9-BDAC-4822-8DA2-004FC403E73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8" name="Text Box 15">
          <a:extLst>
            <a:ext uri="{FF2B5EF4-FFF2-40B4-BE49-F238E27FC236}">
              <a16:creationId xmlns:a16="http://schemas.microsoft.com/office/drawing/2014/main" id="{3F2DF6AE-C6EB-4A0B-B13F-24521B0ED21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69" name="Text Box 15">
          <a:extLst>
            <a:ext uri="{FF2B5EF4-FFF2-40B4-BE49-F238E27FC236}">
              <a16:creationId xmlns:a16="http://schemas.microsoft.com/office/drawing/2014/main" id="{C7328478-D150-4978-B265-CA0DDFAE906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0" name="Text Box 15">
          <a:extLst>
            <a:ext uri="{FF2B5EF4-FFF2-40B4-BE49-F238E27FC236}">
              <a16:creationId xmlns:a16="http://schemas.microsoft.com/office/drawing/2014/main" id="{BA0DF411-48BA-479A-8542-7386968A094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1" name="Text Box 15">
          <a:extLst>
            <a:ext uri="{FF2B5EF4-FFF2-40B4-BE49-F238E27FC236}">
              <a16:creationId xmlns:a16="http://schemas.microsoft.com/office/drawing/2014/main" id="{0AF4A2AC-D8FB-4B8B-AA97-0308DD1A7AB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2" name="Text Box 15">
          <a:extLst>
            <a:ext uri="{FF2B5EF4-FFF2-40B4-BE49-F238E27FC236}">
              <a16:creationId xmlns:a16="http://schemas.microsoft.com/office/drawing/2014/main" id="{8FB2F563-3F3A-4BC4-80A4-D9D45797D70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3" name="Text Box 15">
          <a:extLst>
            <a:ext uri="{FF2B5EF4-FFF2-40B4-BE49-F238E27FC236}">
              <a16:creationId xmlns:a16="http://schemas.microsoft.com/office/drawing/2014/main" id="{B86ACDEA-B7A1-4C51-9DCF-A041B091248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4" name="Text Box 15">
          <a:extLst>
            <a:ext uri="{FF2B5EF4-FFF2-40B4-BE49-F238E27FC236}">
              <a16:creationId xmlns:a16="http://schemas.microsoft.com/office/drawing/2014/main" id="{72C4E892-DD6A-4715-8D2F-160605B93CD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5" name="Text Box 15">
          <a:extLst>
            <a:ext uri="{FF2B5EF4-FFF2-40B4-BE49-F238E27FC236}">
              <a16:creationId xmlns:a16="http://schemas.microsoft.com/office/drawing/2014/main" id="{563D97FA-782A-4789-B788-D8A21626496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6" name="Text Box 15">
          <a:extLst>
            <a:ext uri="{FF2B5EF4-FFF2-40B4-BE49-F238E27FC236}">
              <a16:creationId xmlns:a16="http://schemas.microsoft.com/office/drawing/2014/main" id="{DA682AED-5074-484D-9C70-2A633567972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7" name="Text Box 15">
          <a:extLst>
            <a:ext uri="{FF2B5EF4-FFF2-40B4-BE49-F238E27FC236}">
              <a16:creationId xmlns:a16="http://schemas.microsoft.com/office/drawing/2014/main" id="{60A61AFA-77F6-462A-8F43-79480078FB6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8" name="Text Box 15">
          <a:extLst>
            <a:ext uri="{FF2B5EF4-FFF2-40B4-BE49-F238E27FC236}">
              <a16:creationId xmlns:a16="http://schemas.microsoft.com/office/drawing/2014/main" id="{7774676D-AB3B-4D99-B990-69F3AF32D70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79" name="Text Box 15">
          <a:extLst>
            <a:ext uri="{FF2B5EF4-FFF2-40B4-BE49-F238E27FC236}">
              <a16:creationId xmlns:a16="http://schemas.microsoft.com/office/drawing/2014/main" id="{05DB88E8-3F5E-42D6-8365-DB382305375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0" name="Text Box 15">
          <a:extLst>
            <a:ext uri="{FF2B5EF4-FFF2-40B4-BE49-F238E27FC236}">
              <a16:creationId xmlns:a16="http://schemas.microsoft.com/office/drawing/2014/main" id="{90E4D69E-82FF-4242-AE24-AC9996763F5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1" name="Text Box 15">
          <a:extLst>
            <a:ext uri="{FF2B5EF4-FFF2-40B4-BE49-F238E27FC236}">
              <a16:creationId xmlns:a16="http://schemas.microsoft.com/office/drawing/2014/main" id="{46C1E095-1C58-4821-9FC6-AD43B47668D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2" name="Text Box 15">
          <a:extLst>
            <a:ext uri="{FF2B5EF4-FFF2-40B4-BE49-F238E27FC236}">
              <a16:creationId xmlns:a16="http://schemas.microsoft.com/office/drawing/2014/main" id="{93A9CDF4-70C0-420F-B450-B3CE9CDBA11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3" name="Text Box 15">
          <a:extLst>
            <a:ext uri="{FF2B5EF4-FFF2-40B4-BE49-F238E27FC236}">
              <a16:creationId xmlns:a16="http://schemas.microsoft.com/office/drawing/2014/main" id="{C42A1FC5-2398-422F-96E5-AE6DEDC4042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4" name="Text Box 15">
          <a:extLst>
            <a:ext uri="{FF2B5EF4-FFF2-40B4-BE49-F238E27FC236}">
              <a16:creationId xmlns:a16="http://schemas.microsoft.com/office/drawing/2014/main" id="{1520BFB8-9651-4DF7-B5EA-A86341556A3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5" name="Text Box 15">
          <a:extLst>
            <a:ext uri="{FF2B5EF4-FFF2-40B4-BE49-F238E27FC236}">
              <a16:creationId xmlns:a16="http://schemas.microsoft.com/office/drawing/2014/main" id="{7243285B-98BA-41A4-BA92-FB7AD1F00D8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6" name="Text Box 15">
          <a:extLst>
            <a:ext uri="{FF2B5EF4-FFF2-40B4-BE49-F238E27FC236}">
              <a16:creationId xmlns:a16="http://schemas.microsoft.com/office/drawing/2014/main" id="{E4E8922A-3AFF-4B76-8387-273824FE82A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7" name="Text Box 15">
          <a:extLst>
            <a:ext uri="{FF2B5EF4-FFF2-40B4-BE49-F238E27FC236}">
              <a16:creationId xmlns:a16="http://schemas.microsoft.com/office/drawing/2014/main" id="{1E3443DB-1384-49CC-93CF-A19B286A026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8" name="Text Box 15">
          <a:extLst>
            <a:ext uri="{FF2B5EF4-FFF2-40B4-BE49-F238E27FC236}">
              <a16:creationId xmlns:a16="http://schemas.microsoft.com/office/drawing/2014/main" id="{70DCF84E-ADE3-4874-8117-4E8333859D2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89" name="Text Box 15">
          <a:extLst>
            <a:ext uri="{FF2B5EF4-FFF2-40B4-BE49-F238E27FC236}">
              <a16:creationId xmlns:a16="http://schemas.microsoft.com/office/drawing/2014/main" id="{1372364E-4024-402E-92A4-5A9A08F3AF9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0" name="Text Box 15">
          <a:extLst>
            <a:ext uri="{FF2B5EF4-FFF2-40B4-BE49-F238E27FC236}">
              <a16:creationId xmlns:a16="http://schemas.microsoft.com/office/drawing/2014/main" id="{D2C80709-FF24-4E77-AEE1-0E5F76DCD38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1" name="Text Box 15">
          <a:extLst>
            <a:ext uri="{FF2B5EF4-FFF2-40B4-BE49-F238E27FC236}">
              <a16:creationId xmlns:a16="http://schemas.microsoft.com/office/drawing/2014/main" id="{2B129212-7178-4860-B25F-BD078C677F1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2" name="Text Box 15">
          <a:extLst>
            <a:ext uri="{FF2B5EF4-FFF2-40B4-BE49-F238E27FC236}">
              <a16:creationId xmlns:a16="http://schemas.microsoft.com/office/drawing/2014/main" id="{05F177D6-4C74-44E7-B309-2DF1D1DCF31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3" name="Text Box 15">
          <a:extLst>
            <a:ext uri="{FF2B5EF4-FFF2-40B4-BE49-F238E27FC236}">
              <a16:creationId xmlns:a16="http://schemas.microsoft.com/office/drawing/2014/main" id="{E80372B9-E213-4BF7-BD59-9C23EF00180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4" name="Text Box 15">
          <a:extLst>
            <a:ext uri="{FF2B5EF4-FFF2-40B4-BE49-F238E27FC236}">
              <a16:creationId xmlns:a16="http://schemas.microsoft.com/office/drawing/2014/main" id="{C39597E3-2774-48F1-AAB7-6255D9A7697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5" name="Text Box 15">
          <a:extLst>
            <a:ext uri="{FF2B5EF4-FFF2-40B4-BE49-F238E27FC236}">
              <a16:creationId xmlns:a16="http://schemas.microsoft.com/office/drawing/2014/main" id="{A40F0A8C-36C2-467E-B9C5-071640EAB1D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6" name="Text Box 15">
          <a:extLst>
            <a:ext uri="{FF2B5EF4-FFF2-40B4-BE49-F238E27FC236}">
              <a16:creationId xmlns:a16="http://schemas.microsoft.com/office/drawing/2014/main" id="{F226B162-A9A8-4626-9151-D5BE7CE81A7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7" name="Text Box 15">
          <a:extLst>
            <a:ext uri="{FF2B5EF4-FFF2-40B4-BE49-F238E27FC236}">
              <a16:creationId xmlns:a16="http://schemas.microsoft.com/office/drawing/2014/main" id="{8786A7D1-A3CA-4D23-8DC7-38349C970D0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8" name="Text Box 15">
          <a:extLst>
            <a:ext uri="{FF2B5EF4-FFF2-40B4-BE49-F238E27FC236}">
              <a16:creationId xmlns:a16="http://schemas.microsoft.com/office/drawing/2014/main" id="{69432DD2-199C-4471-8826-4D1A6C0A2D5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499" name="Text Box 15">
          <a:extLst>
            <a:ext uri="{FF2B5EF4-FFF2-40B4-BE49-F238E27FC236}">
              <a16:creationId xmlns:a16="http://schemas.microsoft.com/office/drawing/2014/main" id="{5ABDC93D-06B2-4FB9-9672-B8DCED7D040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0" name="Text Box 15">
          <a:extLst>
            <a:ext uri="{FF2B5EF4-FFF2-40B4-BE49-F238E27FC236}">
              <a16:creationId xmlns:a16="http://schemas.microsoft.com/office/drawing/2014/main" id="{1EADD6E1-B389-4187-9A25-50DEC8EFF73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1" name="Text Box 15">
          <a:extLst>
            <a:ext uri="{FF2B5EF4-FFF2-40B4-BE49-F238E27FC236}">
              <a16:creationId xmlns:a16="http://schemas.microsoft.com/office/drawing/2014/main" id="{3BD9DBAA-A065-4F2E-A480-EA42D0CF4FF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2" name="Text Box 15">
          <a:extLst>
            <a:ext uri="{FF2B5EF4-FFF2-40B4-BE49-F238E27FC236}">
              <a16:creationId xmlns:a16="http://schemas.microsoft.com/office/drawing/2014/main" id="{73CE60F6-F0D7-46AB-B6B6-6B4E01EC94F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3" name="Text Box 15">
          <a:extLst>
            <a:ext uri="{FF2B5EF4-FFF2-40B4-BE49-F238E27FC236}">
              <a16:creationId xmlns:a16="http://schemas.microsoft.com/office/drawing/2014/main" id="{A8D48B76-214F-4172-82DE-0C590590E02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4" name="Text Box 15">
          <a:extLst>
            <a:ext uri="{FF2B5EF4-FFF2-40B4-BE49-F238E27FC236}">
              <a16:creationId xmlns:a16="http://schemas.microsoft.com/office/drawing/2014/main" id="{2D36610B-D319-4B89-932D-19737904773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5" name="Text Box 15">
          <a:extLst>
            <a:ext uri="{FF2B5EF4-FFF2-40B4-BE49-F238E27FC236}">
              <a16:creationId xmlns:a16="http://schemas.microsoft.com/office/drawing/2014/main" id="{A7BF26E7-0121-4165-9AC7-EFF582EFED3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6" name="Text Box 15">
          <a:extLst>
            <a:ext uri="{FF2B5EF4-FFF2-40B4-BE49-F238E27FC236}">
              <a16:creationId xmlns:a16="http://schemas.microsoft.com/office/drawing/2014/main" id="{D160F984-A1D9-4138-82FA-AFC2E1BDC9E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7" name="Text Box 15">
          <a:extLst>
            <a:ext uri="{FF2B5EF4-FFF2-40B4-BE49-F238E27FC236}">
              <a16:creationId xmlns:a16="http://schemas.microsoft.com/office/drawing/2014/main" id="{0D94C0E7-6D69-44FE-BFC9-24AB2094195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8" name="Text Box 15">
          <a:extLst>
            <a:ext uri="{FF2B5EF4-FFF2-40B4-BE49-F238E27FC236}">
              <a16:creationId xmlns:a16="http://schemas.microsoft.com/office/drawing/2014/main" id="{0F7DF7AE-C061-492D-81DE-308693D1B97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09" name="Text Box 15">
          <a:extLst>
            <a:ext uri="{FF2B5EF4-FFF2-40B4-BE49-F238E27FC236}">
              <a16:creationId xmlns:a16="http://schemas.microsoft.com/office/drawing/2014/main" id="{1BFF9B29-B28B-4C34-A36C-6C665FB84ED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0" name="Text Box 15">
          <a:extLst>
            <a:ext uri="{FF2B5EF4-FFF2-40B4-BE49-F238E27FC236}">
              <a16:creationId xmlns:a16="http://schemas.microsoft.com/office/drawing/2014/main" id="{2AA02FD1-B70A-4773-BEF0-F1B1E33C8F0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1" name="Text Box 15">
          <a:extLst>
            <a:ext uri="{FF2B5EF4-FFF2-40B4-BE49-F238E27FC236}">
              <a16:creationId xmlns:a16="http://schemas.microsoft.com/office/drawing/2014/main" id="{EE05BB32-926A-4410-AF23-0D126849A4B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2" name="Text Box 15">
          <a:extLst>
            <a:ext uri="{FF2B5EF4-FFF2-40B4-BE49-F238E27FC236}">
              <a16:creationId xmlns:a16="http://schemas.microsoft.com/office/drawing/2014/main" id="{34892612-435D-427B-93A4-6884C5D01CE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3" name="Text Box 15">
          <a:extLst>
            <a:ext uri="{FF2B5EF4-FFF2-40B4-BE49-F238E27FC236}">
              <a16:creationId xmlns:a16="http://schemas.microsoft.com/office/drawing/2014/main" id="{1F8747E2-A187-49CC-8950-50253D83AA4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4" name="Text Box 15">
          <a:extLst>
            <a:ext uri="{FF2B5EF4-FFF2-40B4-BE49-F238E27FC236}">
              <a16:creationId xmlns:a16="http://schemas.microsoft.com/office/drawing/2014/main" id="{E9085CF8-588E-49F2-83B4-86925F70D99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5" name="Text Box 15">
          <a:extLst>
            <a:ext uri="{FF2B5EF4-FFF2-40B4-BE49-F238E27FC236}">
              <a16:creationId xmlns:a16="http://schemas.microsoft.com/office/drawing/2014/main" id="{F4DA8EAC-DB05-4E94-91B8-49F8BBF2731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6" name="Text Box 15">
          <a:extLst>
            <a:ext uri="{FF2B5EF4-FFF2-40B4-BE49-F238E27FC236}">
              <a16:creationId xmlns:a16="http://schemas.microsoft.com/office/drawing/2014/main" id="{7359279B-6277-48DB-AD32-001E5FE7B8E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7" name="Text Box 15">
          <a:extLst>
            <a:ext uri="{FF2B5EF4-FFF2-40B4-BE49-F238E27FC236}">
              <a16:creationId xmlns:a16="http://schemas.microsoft.com/office/drawing/2014/main" id="{E5F5A6D9-3607-4C7A-BFC5-33E9D49EBAA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8" name="Text Box 15">
          <a:extLst>
            <a:ext uri="{FF2B5EF4-FFF2-40B4-BE49-F238E27FC236}">
              <a16:creationId xmlns:a16="http://schemas.microsoft.com/office/drawing/2014/main" id="{E62B5B9A-3A41-4E9E-BD3D-38485EE9713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19" name="Text Box 15">
          <a:extLst>
            <a:ext uri="{FF2B5EF4-FFF2-40B4-BE49-F238E27FC236}">
              <a16:creationId xmlns:a16="http://schemas.microsoft.com/office/drawing/2014/main" id="{33633FA0-EEF5-4B68-96AE-875BFB02830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0" name="Text Box 15">
          <a:extLst>
            <a:ext uri="{FF2B5EF4-FFF2-40B4-BE49-F238E27FC236}">
              <a16:creationId xmlns:a16="http://schemas.microsoft.com/office/drawing/2014/main" id="{2D66B538-C494-4CC5-97B9-C967BB6287F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1" name="Text Box 15">
          <a:extLst>
            <a:ext uri="{FF2B5EF4-FFF2-40B4-BE49-F238E27FC236}">
              <a16:creationId xmlns:a16="http://schemas.microsoft.com/office/drawing/2014/main" id="{C83B7744-BAA6-40A3-A469-743E4D4CC46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2" name="Text Box 15">
          <a:extLst>
            <a:ext uri="{FF2B5EF4-FFF2-40B4-BE49-F238E27FC236}">
              <a16:creationId xmlns:a16="http://schemas.microsoft.com/office/drawing/2014/main" id="{35068945-91B2-4C72-8BC2-00A50C9DC63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3" name="Text Box 15">
          <a:extLst>
            <a:ext uri="{FF2B5EF4-FFF2-40B4-BE49-F238E27FC236}">
              <a16:creationId xmlns:a16="http://schemas.microsoft.com/office/drawing/2014/main" id="{122879CD-145D-48BD-8EEA-5DDAA876BA2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4" name="Text Box 15">
          <a:extLst>
            <a:ext uri="{FF2B5EF4-FFF2-40B4-BE49-F238E27FC236}">
              <a16:creationId xmlns:a16="http://schemas.microsoft.com/office/drawing/2014/main" id="{BC82914D-9710-4A45-8E21-EDEA7E331F3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5" name="Text Box 15">
          <a:extLst>
            <a:ext uri="{FF2B5EF4-FFF2-40B4-BE49-F238E27FC236}">
              <a16:creationId xmlns:a16="http://schemas.microsoft.com/office/drawing/2014/main" id="{FA590070-EA58-4A83-9D2D-D05E30A9576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6" name="Text Box 15">
          <a:extLst>
            <a:ext uri="{FF2B5EF4-FFF2-40B4-BE49-F238E27FC236}">
              <a16:creationId xmlns:a16="http://schemas.microsoft.com/office/drawing/2014/main" id="{7047EF04-9FC6-440E-A47F-4F56DE8C816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7" name="Text Box 15">
          <a:extLst>
            <a:ext uri="{FF2B5EF4-FFF2-40B4-BE49-F238E27FC236}">
              <a16:creationId xmlns:a16="http://schemas.microsoft.com/office/drawing/2014/main" id="{CB5C21B1-FACB-4EC1-BB00-055DBE10597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8" name="Text Box 15">
          <a:extLst>
            <a:ext uri="{FF2B5EF4-FFF2-40B4-BE49-F238E27FC236}">
              <a16:creationId xmlns:a16="http://schemas.microsoft.com/office/drawing/2014/main" id="{20CD6344-77B3-4F07-8EB2-9B944F32173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29" name="Text Box 15">
          <a:extLst>
            <a:ext uri="{FF2B5EF4-FFF2-40B4-BE49-F238E27FC236}">
              <a16:creationId xmlns:a16="http://schemas.microsoft.com/office/drawing/2014/main" id="{ED5BD5A2-E6B2-4114-83BA-E980C02E487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0" name="Text Box 15">
          <a:extLst>
            <a:ext uri="{FF2B5EF4-FFF2-40B4-BE49-F238E27FC236}">
              <a16:creationId xmlns:a16="http://schemas.microsoft.com/office/drawing/2014/main" id="{D3CA81D9-34A2-447C-B3E0-571ECE58451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1" name="Text Box 15">
          <a:extLst>
            <a:ext uri="{FF2B5EF4-FFF2-40B4-BE49-F238E27FC236}">
              <a16:creationId xmlns:a16="http://schemas.microsoft.com/office/drawing/2014/main" id="{3261A942-7ACF-4B95-8914-123C2D6B43E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2" name="Text Box 15">
          <a:extLst>
            <a:ext uri="{FF2B5EF4-FFF2-40B4-BE49-F238E27FC236}">
              <a16:creationId xmlns:a16="http://schemas.microsoft.com/office/drawing/2014/main" id="{3EE1977B-FA6D-473A-A067-18135E9AC12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3" name="Text Box 15">
          <a:extLst>
            <a:ext uri="{FF2B5EF4-FFF2-40B4-BE49-F238E27FC236}">
              <a16:creationId xmlns:a16="http://schemas.microsoft.com/office/drawing/2014/main" id="{666A6DC5-862F-4EEF-B4D2-3796BC465E2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4" name="Text Box 15">
          <a:extLst>
            <a:ext uri="{FF2B5EF4-FFF2-40B4-BE49-F238E27FC236}">
              <a16:creationId xmlns:a16="http://schemas.microsoft.com/office/drawing/2014/main" id="{4D4EDF69-0F95-4632-BDCE-9C6D55E8406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5" name="Text Box 15">
          <a:extLst>
            <a:ext uri="{FF2B5EF4-FFF2-40B4-BE49-F238E27FC236}">
              <a16:creationId xmlns:a16="http://schemas.microsoft.com/office/drawing/2014/main" id="{87600F27-2A5E-40C3-81F0-54447241B23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6" name="Text Box 15">
          <a:extLst>
            <a:ext uri="{FF2B5EF4-FFF2-40B4-BE49-F238E27FC236}">
              <a16:creationId xmlns:a16="http://schemas.microsoft.com/office/drawing/2014/main" id="{DC17B18B-D276-4820-8798-67565FD61EB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7" name="Text Box 15">
          <a:extLst>
            <a:ext uri="{FF2B5EF4-FFF2-40B4-BE49-F238E27FC236}">
              <a16:creationId xmlns:a16="http://schemas.microsoft.com/office/drawing/2014/main" id="{14EDEBB2-C627-450B-ABAC-836E4B1FF02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8" name="Text Box 15">
          <a:extLst>
            <a:ext uri="{FF2B5EF4-FFF2-40B4-BE49-F238E27FC236}">
              <a16:creationId xmlns:a16="http://schemas.microsoft.com/office/drawing/2014/main" id="{6905A946-E187-4D76-A313-C28563F2F0B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39" name="Text Box 15">
          <a:extLst>
            <a:ext uri="{FF2B5EF4-FFF2-40B4-BE49-F238E27FC236}">
              <a16:creationId xmlns:a16="http://schemas.microsoft.com/office/drawing/2014/main" id="{DD1F3AD5-F9DB-4579-B1FA-3A132CBA010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0" name="Text Box 15">
          <a:extLst>
            <a:ext uri="{FF2B5EF4-FFF2-40B4-BE49-F238E27FC236}">
              <a16:creationId xmlns:a16="http://schemas.microsoft.com/office/drawing/2014/main" id="{DD2B0686-259F-4F1F-BEC3-34944C1D1A2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1" name="Text Box 15">
          <a:extLst>
            <a:ext uri="{FF2B5EF4-FFF2-40B4-BE49-F238E27FC236}">
              <a16:creationId xmlns:a16="http://schemas.microsoft.com/office/drawing/2014/main" id="{59DA9911-B333-45E5-9CC8-D46A817FD34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2" name="Text Box 15">
          <a:extLst>
            <a:ext uri="{FF2B5EF4-FFF2-40B4-BE49-F238E27FC236}">
              <a16:creationId xmlns:a16="http://schemas.microsoft.com/office/drawing/2014/main" id="{FEF7C2A1-C099-4277-A9FD-AA8DA96955D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3" name="Text Box 15">
          <a:extLst>
            <a:ext uri="{FF2B5EF4-FFF2-40B4-BE49-F238E27FC236}">
              <a16:creationId xmlns:a16="http://schemas.microsoft.com/office/drawing/2014/main" id="{F09C7F81-AF11-4FE4-BF21-08E9817B807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4" name="Text Box 15">
          <a:extLst>
            <a:ext uri="{FF2B5EF4-FFF2-40B4-BE49-F238E27FC236}">
              <a16:creationId xmlns:a16="http://schemas.microsoft.com/office/drawing/2014/main" id="{358F41C2-B3FB-44BD-B25E-A5DBE0E0710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5" name="Text Box 15">
          <a:extLst>
            <a:ext uri="{FF2B5EF4-FFF2-40B4-BE49-F238E27FC236}">
              <a16:creationId xmlns:a16="http://schemas.microsoft.com/office/drawing/2014/main" id="{E203A7B0-3145-4AB8-ADB9-E52FE6F7E48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6" name="Text Box 15">
          <a:extLst>
            <a:ext uri="{FF2B5EF4-FFF2-40B4-BE49-F238E27FC236}">
              <a16:creationId xmlns:a16="http://schemas.microsoft.com/office/drawing/2014/main" id="{83DF51AE-FEBA-4906-8EB7-E8D3A6B0BF5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7" name="Text Box 15">
          <a:extLst>
            <a:ext uri="{FF2B5EF4-FFF2-40B4-BE49-F238E27FC236}">
              <a16:creationId xmlns:a16="http://schemas.microsoft.com/office/drawing/2014/main" id="{863BCF81-6422-4978-AEC9-CE43E7E4AB0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8" name="Text Box 15">
          <a:extLst>
            <a:ext uri="{FF2B5EF4-FFF2-40B4-BE49-F238E27FC236}">
              <a16:creationId xmlns:a16="http://schemas.microsoft.com/office/drawing/2014/main" id="{0BB26037-62D8-4996-B2ED-334975E23E2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49" name="Text Box 15">
          <a:extLst>
            <a:ext uri="{FF2B5EF4-FFF2-40B4-BE49-F238E27FC236}">
              <a16:creationId xmlns:a16="http://schemas.microsoft.com/office/drawing/2014/main" id="{1CA2D270-F242-4D72-B9B9-5FE8505A24C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0" name="Text Box 15">
          <a:extLst>
            <a:ext uri="{FF2B5EF4-FFF2-40B4-BE49-F238E27FC236}">
              <a16:creationId xmlns:a16="http://schemas.microsoft.com/office/drawing/2014/main" id="{3028C1DC-5439-4233-B0D3-A37B93038BC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1" name="Text Box 15">
          <a:extLst>
            <a:ext uri="{FF2B5EF4-FFF2-40B4-BE49-F238E27FC236}">
              <a16:creationId xmlns:a16="http://schemas.microsoft.com/office/drawing/2014/main" id="{7F8739FC-27E4-4428-ACB4-54A042E12CA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2" name="Text Box 15">
          <a:extLst>
            <a:ext uri="{FF2B5EF4-FFF2-40B4-BE49-F238E27FC236}">
              <a16:creationId xmlns:a16="http://schemas.microsoft.com/office/drawing/2014/main" id="{A85F2734-2634-4F19-869E-B3016796899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3" name="Text Box 15">
          <a:extLst>
            <a:ext uri="{FF2B5EF4-FFF2-40B4-BE49-F238E27FC236}">
              <a16:creationId xmlns:a16="http://schemas.microsoft.com/office/drawing/2014/main" id="{6920B4CE-215D-4D4A-88CD-8422A932CC6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4" name="Text Box 15">
          <a:extLst>
            <a:ext uri="{FF2B5EF4-FFF2-40B4-BE49-F238E27FC236}">
              <a16:creationId xmlns:a16="http://schemas.microsoft.com/office/drawing/2014/main" id="{87F522B3-0F4B-487A-ACD7-73CED1CC761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5" name="Text Box 15">
          <a:extLst>
            <a:ext uri="{FF2B5EF4-FFF2-40B4-BE49-F238E27FC236}">
              <a16:creationId xmlns:a16="http://schemas.microsoft.com/office/drawing/2014/main" id="{1FFB83C9-893A-48E8-8674-727DAE7ABB4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6" name="Text Box 15">
          <a:extLst>
            <a:ext uri="{FF2B5EF4-FFF2-40B4-BE49-F238E27FC236}">
              <a16:creationId xmlns:a16="http://schemas.microsoft.com/office/drawing/2014/main" id="{1E9C1418-EBD5-4FE1-8AC2-14FB78EBA1D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7" name="Text Box 15">
          <a:extLst>
            <a:ext uri="{FF2B5EF4-FFF2-40B4-BE49-F238E27FC236}">
              <a16:creationId xmlns:a16="http://schemas.microsoft.com/office/drawing/2014/main" id="{724D22A1-4618-4E11-8BB5-53CA0A741F6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8" name="Text Box 15">
          <a:extLst>
            <a:ext uri="{FF2B5EF4-FFF2-40B4-BE49-F238E27FC236}">
              <a16:creationId xmlns:a16="http://schemas.microsoft.com/office/drawing/2014/main" id="{BC45D760-054B-459B-9A2F-7C595555E8A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59" name="Text Box 15">
          <a:extLst>
            <a:ext uri="{FF2B5EF4-FFF2-40B4-BE49-F238E27FC236}">
              <a16:creationId xmlns:a16="http://schemas.microsoft.com/office/drawing/2014/main" id="{8E887F81-ACF6-4E23-8E42-8B3C5D1988A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0" name="Text Box 15">
          <a:extLst>
            <a:ext uri="{FF2B5EF4-FFF2-40B4-BE49-F238E27FC236}">
              <a16:creationId xmlns:a16="http://schemas.microsoft.com/office/drawing/2014/main" id="{6098F73C-D1F5-43E9-BDEE-CACE1DC9880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1" name="Text Box 15">
          <a:extLst>
            <a:ext uri="{FF2B5EF4-FFF2-40B4-BE49-F238E27FC236}">
              <a16:creationId xmlns:a16="http://schemas.microsoft.com/office/drawing/2014/main" id="{7A10C306-43DF-4B13-9DE2-4E9D4EAD2AD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2" name="Text Box 15">
          <a:extLst>
            <a:ext uri="{FF2B5EF4-FFF2-40B4-BE49-F238E27FC236}">
              <a16:creationId xmlns:a16="http://schemas.microsoft.com/office/drawing/2014/main" id="{B34398E6-1A34-4536-94C4-C28BA39334E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3" name="Text Box 15">
          <a:extLst>
            <a:ext uri="{FF2B5EF4-FFF2-40B4-BE49-F238E27FC236}">
              <a16:creationId xmlns:a16="http://schemas.microsoft.com/office/drawing/2014/main" id="{303CA80D-47C8-4F11-A12C-728755228DA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4" name="Text Box 15">
          <a:extLst>
            <a:ext uri="{FF2B5EF4-FFF2-40B4-BE49-F238E27FC236}">
              <a16:creationId xmlns:a16="http://schemas.microsoft.com/office/drawing/2014/main" id="{A255931E-BAD8-4420-BF50-19044B630C8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5" name="Text Box 15">
          <a:extLst>
            <a:ext uri="{FF2B5EF4-FFF2-40B4-BE49-F238E27FC236}">
              <a16:creationId xmlns:a16="http://schemas.microsoft.com/office/drawing/2014/main" id="{220A48B4-CDF1-4C9C-83F9-A8103655E3F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6" name="Text Box 15">
          <a:extLst>
            <a:ext uri="{FF2B5EF4-FFF2-40B4-BE49-F238E27FC236}">
              <a16:creationId xmlns:a16="http://schemas.microsoft.com/office/drawing/2014/main" id="{3B41BB7C-F02A-4383-B0F8-601F624559B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7" name="Text Box 15">
          <a:extLst>
            <a:ext uri="{FF2B5EF4-FFF2-40B4-BE49-F238E27FC236}">
              <a16:creationId xmlns:a16="http://schemas.microsoft.com/office/drawing/2014/main" id="{94896BBB-D911-4D16-A0EA-4AEC11A1C9A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8" name="Text Box 15">
          <a:extLst>
            <a:ext uri="{FF2B5EF4-FFF2-40B4-BE49-F238E27FC236}">
              <a16:creationId xmlns:a16="http://schemas.microsoft.com/office/drawing/2014/main" id="{A6A87120-E35D-4C8A-B486-8A7B7CC616C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69" name="Text Box 15">
          <a:extLst>
            <a:ext uri="{FF2B5EF4-FFF2-40B4-BE49-F238E27FC236}">
              <a16:creationId xmlns:a16="http://schemas.microsoft.com/office/drawing/2014/main" id="{1402027E-1751-4B2E-A6D7-DE3CEBEB352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0" name="Text Box 15">
          <a:extLst>
            <a:ext uri="{FF2B5EF4-FFF2-40B4-BE49-F238E27FC236}">
              <a16:creationId xmlns:a16="http://schemas.microsoft.com/office/drawing/2014/main" id="{FF641213-E083-493F-9C18-0A47037E171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1" name="Text Box 15">
          <a:extLst>
            <a:ext uri="{FF2B5EF4-FFF2-40B4-BE49-F238E27FC236}">
              <a16:creationId xmlns:a16="http://schemas.microsoft.com/office/drawing/2014/main" id="{4256A19F-F854-4F9F-820A-7538B1C6C97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2" name="Text Box 15">
          <a:extLst>
            <a:ext uri="{FF2B5EF4-FFF2-40B4-BE49-F238E27FC236}">
              <a16:creationId xmlns:a16="http://schemas.microsoft.com/office/drawing/2014/main" id="{9122B554-3A52-4502-94C5-9E83B291B0C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3" name="Text Box 15">
          <a:extLst>
            <a:ext uri="{FF2B5EF4-FFF2-40B4-BE49-F238E27FC236}">
              <a16:creationId xmlns:a16="http://schemas.microsoft.com/office/drawing/2014/main" id="{42F0479A-E53D-4796-8084-1C0FE01051C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4" name="Text Box 15">
          <a:extLst>
            <a:ext uri="{FF2B5EF4-FFF2-40B4-BE49-F238E27FC236}">
              <a16:creationId xmlns:a16="http://schemas.microsoft.com/office/drawing/2014/main" id="{DE75DFBA-4802-4A47-92BE-C1116B4B0A7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5" name="Text Box 15">
          <a:extLst>
            <a:ext uri="{FF2B5EF4-FFF2-40B4-BE49-F238E27FC236}">
              <a16:creationId xmlns:a16="http://schemas.microsoft.com/office/drawing/2014/main" id="{D494F36C-D5FB-4135-B78E-A8B559A9C4C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535</xdr:row>
      <xdr:rowOff>0</xdr:rowOff>
    </xdr:from>
    <xdr:ext cx="3175" cy="190629"/>
    <xdr:sp macro="" textlink="">
      <xdr:nvSpPr>
        <xdr:cNvPr id="2576" name="Text Box 15">
          <a:extLst>
            <a:ext uri="{FF2B5EF4-FFF2-40B4-BE49-F238E27FC236}">
              <a16:creationId xmlns:a16="http://schemas.microsoft.com/office/drawing/2014/main" id="{EA8C31B4-E6BA-469D-84AA-6A2C9B5D670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77" name="Text Box 15">
          <a:extLst>
            <a:ext uri="{FF2B5EF4-FFF2-40B4-BE49-F238E27FC236}">
              <a16:creationId xmlns:a16="http://schemas.microsoft.com/office/drawing/2014/main" id="{390D208B-3C9C-4C3E-9EE5-A64D201B8EC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78" name="Text Box 15">
          <a:extLst>
            <a:ext uri="{FF2B5EF4-FFF2-40B4-BE49-F238E27FC236}">
              <a16:creationId xmlns:a16="http://schemas.microsoft.com/office/drawing/2014/main" id="{89F134E9-6067-435D-9ED3-E5C17F6398F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79" name="Text Box 15">
          <a:extLst>
            <a:ext uri="{FF2B5EF4-FFF2-40B4-BE49-F238E27FC236}">
              <a16:creationId xmlns:a16="http://schemas.microsoft.com/office/drawing/2014/main" id="{26EA67C0-FFDA-44A9-AB15-71F80BE074D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0" name="Text Box 15">
          <a:extLst>
            <a:ext uri="{FF2B5EF4-FFF2-40B4-BE49-F238E27FC236}">
              <a16:creationId xmlns:a16="http://schemas.microsoft.com/office/drawing/2014/main" id="{0222A710-63E3-4210-9DA6-E59698842BC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1" name="Text Box 15">
          <a:extLst>
            <a:ext uri="{FF2B5EF4-FFF2-40B4-BE49-F238E27FC236}">
              <a16:creationId xmlns:a16="http://schemas.microsoft.com/office/drawing/2014/main" id="{36973CB9-B082-495C-B0E1-7FB9170F1E0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2" name="Text Box 15">
          <a:extLst>
            <a:ext uri="{FF2B5EF4-FFF2-40B4-BE49-F238E27FC236}">
              <a16:creationId xmlns:a16="http://schemas.microsoft.com/office/drawing/2014/main" id="{4E798137-4025-4A32-96A2-52012F31A1F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3" name="Text Box 15">
          <a:extLst>
            <a:ext uri="{FF2B5EF4-FFF2-40B4-BE49-F238E27FC236}">
              <a16:creationId xmlns:a16="http://schemas.microsoft.com/office/drawing/2014/main" id="{A9FADD63-CF98-4EE3-81EE-66164901C6A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4" name="Text Box 15">
          <a:extLst>
            <a:ext uri="{FF2B5EF4-FFF2-40B4-BE49-F238E27FC236}">
              <a16:creationId xmlns:a16="http://schemas.microsoft.com/office/drawing/2014/main" id="{E9D7F9BF-396B-43AF-B012-28FCA86E430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5" name="Text Box 15">
          <a:extLst>
            <a:ext uri="{FF2B5EF4-FFF2-40B4-BE49-F238E27FC236}">
              <a16:creationId xmlns:a16="http://schemas.microsoft.com/office/drawing/2014/main" id="{9D4AEAE2-CE83-418D-A4B1-2DE43C454AC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6" name="Text Box 15">
          <a:extLst>
            <a:ext uri="{FF2B5EF4-FFF2-40B4-BE49-F238E27FC236}">
              <a16:creationId xmlns:a16="http://schemas.microsoft.com/office/drawing/2014/main" id="{E5D1D46D-F673-4DA4-A480-45FA6F5D8CF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7" name="Text Box 15">
          <a:extLst>
            <a:ext uri="{FF2B5EF4-FFF2-40B4-BE49-F238E27FC236}">
              <a16:creationId xmlns:a16="http://schemas.microsoft.com/office/drawing/2014/main" id="{45FF27ED-CDA1-476A-91CA-48657C6C950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8" name="Text Box 15">
          <a:extLst>
            <a:ext uri="{FF2B5EF4-FFF2-40B4-BE49-F238E27FC236}">
              <a16:creationId xmlns:a16="http://schemas.microsoft.com/office/drawing/2014/main" id="{FCF31498-93A4-4668-AE00-F2CC0FED0DF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89" name="Text Box 15">
          <a:extLst>
            <a:ext uri="{FF2B5EF4-FFF2-40B4-BE49-F238E27FC236}">
              <a16:creationId xmlns:a16="http://schemas.microsoft.com/office/drawing/2014/main" id="{6C0782E5-7BEC-47ED-96BC-9AE47CB3A73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0" name="Text Box 15">
          <a:extLst>
            <a:ext uri="{FF2B5EF4-FFF2-40B4-BE49-F238E27FC236}">
              <a16:creationId xmlns:a16="http://schemas.microsoft.com/office/drawing/2014/main" id="{B98C444D-7CE9-4458-8FD2-40E976E71B4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1" name="Text Box 15">
          <a:extLst>
            <a:ext uri="{FF2B5EF4-FFF2-40B4-BE49-F238E27FC236}">
              <a16:creationId xmlns:a16="http://schemas.microsoft.com/office/drawing/2014/main" id="{A4837042-9E85-4ED4-B760-22D42828993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2" name="Text Box 15">
          <a:extLst>
            <a:ext uri="{FF2B5EF4-FFF2-40B4-BE49-F238E27FC236}">
              <a16:creationId xmlns:a16="http://schemas.microsoft.com/office/drawing/2014/main" id="{67183842-A11C-4B9D-9C1B-C8991E91A3C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3" name="Text Box 15">
          <a:extLst>
            <a:ext uri="{FF2B5EF4-FFF2-40B4-BE49-F238E27FC236}">
              <a16:creationId xmlns:a16="http://schemas.microsoft.com/office/drawing/2014/main" id="{E63EC607-0D28-495E-8CDF-570115170C7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4" name="Text Box 15">
          <a:extLst>
            <a:ext uri="{FF2B5EF4-FFF2-40B4-BE49-F238E27FC236}">
              <a16:creationId xmlns:a16="http://schemas.microsoft.com/office/drawing/2014/main" id="{ACAE2002-970A-4B48-B6ED-FEBE9BFDF31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5" name="Text Box 15">
          <a:extLst>
            <a:ext uri="{FF2B5EF4-FFF2-40B4-BE49-F238E27FC236}">
              <a16:creationId xmlns:a16="http://schemas.microsoft.com/office/drawing/2014/main" id="{5690DC03-5177-412B-A8F4-A21511E71E1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6" name="Text Box 15">
          <a:extLst>
            <a:ext uri="{FF2B5EF4-FFF2-40B4-BE49-F238E27FC236}">
              <a16:creationId xmlns:a16="http://schemas.microsoft.com/office/drawing/2014/main" id="{CF75254D-AC22-4E0E-886C-78751A1D8C4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7" name="Text Box 15">
          <a:extLst>
            <a:ext uri="{FF2B5EF4-FFF2-40B4-BE49-F238E27FC236}">
              <a16:creationId xmlns:a16="http://schemas.microsoft.com/office/drawing/2014/main" id="{D6FF26CD-3781-4F72-A49E-E9160A7499E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8" name="Text Box 15">
          <a:extLst>
            <a:ext uri="{FF2B5EF4-FFF2-40B4-BE49-F238E27FC236}">
              <a16:creationId xmlns:a16="http://schemas.microsoft.com/office/drawing/2014/main" id="{C557020C-0CAF-4192-A71D-39BF90E2A6E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599" name="Text Box 15">
          <a:extLst>
            <a:ext uri="{FF2B5EF4-FFF2-40B4-BE49-F238E27FC236}">
              <a16:creationId xmlns:a16="http://schemas.microsoft.com/office/drawing/2014/main" id="{17EDD80A-1518-4AA4-AF63-CCF3212C940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0" name="Text Box 15">
          <a:extLst>
            <a:ext uri="{FF2B5EF4-FFF2-40B4-BE49-F238E27FC236}">
              <a16:creationId xmlns:a16="http://schemas.microsoft.com/office/drawing/2014/main" id="{786E387D-8058-424D-B433-AF76188E973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1" name="Text Box 15">
          <a:extLst>
            <a:ext uri="{FF2B5EF4-FFF2-40B4-BE49-F238E27FC236}">
              <a16:creationId xmlns:a16="http://schemas.microsoft.com/office/drawing/2014/main" id="{CA62B8C5-41C6-4CAB-B43D-E4FC85D3AA4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2" name="Text Box 15">
          <a:extLst>
            <a:ext uri="{FF2B5EF4-FFF2-40B4-BE49-F238E27FC236}">
              <a16:creationId xmlns:a16="http://schemas.microsoft.com/office/drawing/2014/main" id="{4FF59762-E52E-47DC-8667-1C24B2A8D3A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3" name="Text Box 15">
          <a:extLst>
            <a:ext uri="{FF2B5EF4-FFF2-40B4-BE49-F238E27FC236}">
              <a16:creationId xmlns:a16="http://schemas.microsoft.com/office/drawing/2014/main" id="{22DABC50-52D4-42EA-8A56-C0C88CB11DF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4" name="Text Box 15">
          <a:extLst>
            <a:ext uri="{FF2B5EF4-FFF2-40B4-BE49-F238E27FC236}">
              <a16:creationId xmlns:a16="http://schemas.microsoft.com/office/drawing/2014/main" id="{FC1A1FC9-2F5D-4171-A3D1-7971BF7F751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5" name="Text Box 15">
          <a:extLst>
            <a:ext uri="{FF2B5EF4-FFF2-40B4-BE49-F238E27FC236}">
              <a16:creationId xmlns:a16="http://schemas.microsoft.com/office/drawing/2014/main" id="{376F373D-8236-456F-99ED-E35B7CA3162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6" name="Text Box 15">
          <a:extLst>
            <a:ext uri="{FF2B5EF4-FFF2-40B4-BE49-F238E27FC236}">
              <a16:creationId xmlns:a16="http://schemas.microsoft.com/office/drawing/2014/main" id="{344814A4-F1C9-48A4-BAF4-9EF7B6D4F75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7" name="Text Box 15">
          <a:extLst>
            <a:ext uri="{FF2B5EF4-FFF2-40B4-BE49-F238E27FC236}">
              <a16:creationId xmlns:a16="http://schemas.microsoft.com/office/drawing/2014/main" id="{755B6DFF-DE09-4543-B562-CDDA0133FFD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8" name="Text Box 15">
          <a:extLst>
            <a:ext uri="{FF2B5EF4-FFF2-40B4-BE49-F238E27FC236}">
              <a16:creationId xmlns:a16="http://schemas.microsoft.com/office/drawing/2014/main" id="{F89940D4-ABCA-41FA-9DB7-DF554270E10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09" name="Text Box 15">
          <a:extLst>
            <a:ext uri="{FF2B5EF4-FFF2-40B4-BE49-F238E27FC236}">
              <a16:creationId xmlns:a16="http://schemas.microsoft.com/office/drawing/2014/main" id="{AED3805F-D5ED-43C5-BCCD-C3ECD18B493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0" name="Text Box 15">
          <a:extLst>
            <a:ext uri="{FF2B5EF4-FFF2-40B4-BE49-F238E27FC236}">
              <a16:creationId xmlns:a16="http://schemas.microsoft.com/office/drawing/2014/main" id="{8DD3A359-E315-4DFA-B8D8-7E112289948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1" name="Text Box 15">
          <a:extLst>
            <a:ext uri="{FF2B5EF4-FFF2-40B4-BE49-F238E27FC236}">
              <a16:creationId xmlns:a16="http://schemas.microsoft.com/office/drawing/2014/main" id="{0CF08FD4-7672-49A3-B098-3F374647615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2" name="Text Box 15">
          <a:extLst>
            <a:ext uri="{FF2B5EF4-FFF2-40B4-BE49-F238E27FC236}">
              <a16:creationId xmlns:a16="http://schemas.microsoft.com/office/drawing/2014/main" id="{F82E564E-BEF1-479C-A354-28C2CAB1980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3" name="Text Box 15">
          <a:extLst>
            <a:ext uri="{FF2B5EF4-FFF2-40B4-BE49-F238E27FC236}">
              <a16:creationId xmlns:a16="http://schemas.microsoft.com/office/drawing/2014/main" id="{3A1CE65E-3D73-4CE1-B1A9-2289BF15B4D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4" name="Text Box 15">
          <a:extLst>
            <a:ext uri="{FF2B5EF4-FFF2-40B4-BE49-F238E27FC236}">
              <a16:creationId xmlns:a16="http://schemas.microsoft.com/office/drawing/2014/main" id="{596FAEE1-E60F-4CB1-8FF3-FAE68B45E50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5" name="Text Box 15">
          <a:extLst>
            <a:ext uri="{FF2B5EF4-FFF2-40B4-BE49-F238E27FC236}">
              <a16:creationId xmlns:a16="http://schemas.microsoft.com/office/drawing/2014/main" id="{DB88B2F6-5489-460D-B9D0-4A79C73AC2E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6" name="Text Box 15">
          <a:extLst>
            <a:ext uri="{FF2B5EF4-FFF2-40B4-BE49-F238E27FC236}">
              <a16:creationId xmlns:a16="http://schemas.microsoft.com/office/drawing/2014/main" id="{FC4C5EAA-2A11-4298-9194-5ECCED5264A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7" name="Text Box 15">
          <a:extLst>
            <a:ext uri="{FF2B5EF4-FFF2-40B4-BE49-F238E27FC236}">
              <a16:creationId xmlns:a16="http://schemas.microsoft.com/office/drawing/2014/main" id="{0B1C282C-EA1D-4837-A594-67DA8152253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8" name="Text Box 15">
          <a:extLst>
            <a:ext uri="{FF2B5EF4-FFF2-40B4-BE49-F238E27FC236}">
              <a16:creationId xmlns:a16="http://schemas.microsoft.com/office/drawing/2014/main" id="{6F24A3DC-40C7-4F6A-9F01-FEF5E887C3A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19" name="Text Box 15">
          <a:extLst>
            <a:ext uri="{FF2B5EF4-FFF2-40B4-BE49-F238E27FC236}">
              <a16:creationId xmlns:a16="http://schemas.microsoft.com/office/drawing/2014/main" id="{621DF036-7E80-4A12-9420-52EFB11BD13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0" name="Text Box 15">
          <a:extLst>
            <a:ext uri="{FF2B5EF4-FFF2-40B4-BE49-F238E27FC236}">
              <a16:creationId xmlns:a16="http://schemas.microsoft.com/office/drawing/2014/main" id="{99645D2D-441B-4884-98A0-AFA7475188A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1" name="Text Box 15">
          <a:extLst>
            <a:ext uri="{FF2B5EF4-FFF2-40B4-BE49-F238E27FC236}">
              <a16:creationId xmlns:a16="http://schemas.microsoft.com/office/drawing/2014/main" id="{4B9F4530-BA0E-4366-92B0-175035FB150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2" name="Text Box 15">
          <a:extLst>
            <a:ext uri="{FF2B5EF4-FFF2-40B4-BE49-F238E27FC236}">
              <a16:creationId xmlns:a16="http://schemas.microsoft.com/office/drawing/2014/main" id="{A8C8E17E-F095-47B3-B26B-A2504DC32E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3" name="Text Box 15">
          <a:extLst>
            <a:ext uri="{FF2B5EF4-FFF2-40B4-BE49-F238E27FC236}">
              <a16:creationId xmlns:a16="http://schemas.microsoft.com/office/drawing/2014/main" id="{B5C9E51B-993D-4F97-8BEC-1A406E242E0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4" name="Text Box 15">
          <a:extLst>
            <a:ext uri="{FF2B5EF4-FFF2-40B4-BE49-F238E27FC236}">
              <a16:creationId xmlns:a16="http://schemas.microsoft.com/office/drawing/2014/main" id="{FAA794C0-42B3-4069-B56A-FCD208904E9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5" name="Text Box 15">
          <a:extLst>
            <a:ext uri="{FF2B5EF4-FFF2-40B4-BE49-F238E27FC236}">
              <a16:creationId xmlns:a16="http://schemas.microsoft.com/office/drawing/2014/main" id="{1AAFFB6E-32A6-43AE-B197-0793B11D515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6" name="Text Box 15">
          <a:extLst>
            <a:ext uri="{FF2B5EF4-FFF2-40B4-BE49-F238E27FC236}">
              <a16:creationId xmlns:a16="http://schemas.microsoft.com/office/drawing/2014/main" id="{CBD4238B-6CA7-46D0-89BB-14B9273765D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7" name="Text Box 15">
          <a:extLst>
            <a:ext uri="{FF2B5EF4-FFF2-40B4-BE49-F238E27FC236}">
              <a16:creationId xmlns:a16="http://schemas.microsoft.com/office/drawing/2014/main" id="{F71508D6-03AD-471B-B964-5276A02D6BD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8" name="Text Box 15">
          <a:extLst>
            <a:ext uri="{FF2B5EF4-FFF2-40B4-BE49-F238E27FC236}">
              <a16:creationId xmlns:a16="http://schemas.microsoft.com/office/drawing/2014/main" id="{47105DE0-E564-405C-952B-87300739859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29" name="Text Box 15">
          <a:extLst>
            <a:ext uri="{FF2B5EF4-FFF2-40B4-BE49-F238E27FC236}">
              <a16:creationId xmlns:a16="http://schemas.microsoft.com/office/drawing/2014/main" id="{FE35E818-87E0-432B-9AEB-B420EDE67B3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0" name="Text Box 15">
          <a:extLst>
            <a:ext uri="{FF2B5EF4-FFF2-40B4-BE49-F238E27FC236}">
              <a16:creationId xmlns:a16="http://schemas.microsoft.com/office/drawing/2014/main" id="{C2A9F773-B8C3-4054-8C1F-20809E88420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1" name="Text Box 15">
          <a:extLst>
            <a:ext uri="{FF2B5EF4-FFF2-40B4-BE49-F238E27FC236}">
              <a16:creationId xmlns:a16="http://schemas.microsoft.com/office/drawing/2014/main" id="{351705CC-86DF-4212-BD8C-85243FBC833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2" name="Text Box 15">
          <a:extLst>
            <a:ext uri="{FF2B5EF4-FFF2-40B4-BE49-F238E27FC236}">
              <a16:creationId xmlns:a16="http://schemas.microsoft.com/office/drawing/2014/main" id="{BBB8267B-5FB3-40B7-AA1F-4D7ED2FE3AD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3" name="Text Box 15">
          <a:extLst>
            <a:ext uri="{FF2B5EF4-FFF2-40B4-BE49-F238E27FC236}">
              <a16:creationId xmlns:a16="http://schemas.microsoft.com/office/drawing/2014/main" id="{6D9B9A5B-B099-42CB-A919-38E0C4D3C25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4" name="Text Box 15">
          <a:extLst>
            <a:ext uri="{FF2B5EF4-FFF2-40B4-BE49-F238E27FC236}">
              <a16:creationId xmlns:a16="http://schemas.microsoft.com/office/drawing/2014/main" id="{8904EE53-4E8E-4F2E-B6DC-2CCBF888607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5" name="Text Box 15">
          <a:extLst>
            <a:ext uri="{FF2B5EF4-FFF2-40B4-BE49-F238E27FC236}">
              <a16:creationId xmlns:a16="http://schemas.microsoft.com/office/drawing/2014/main" id="{1FB67496-C202-4D31-9330-0EF410A0DE6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6" name="Text Box 15">
          <a:extLst>
            <a:ext uri="{FF2B5EF4-FFF2-40B4-BE49-F238E27FC236}">
              <a16:creationId xmlns:a16="http://schemas.microsoft.com/office/drawing/2014/main" id="{25B6680B-105D-4F56-8EF8-963ED837B8B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7" name="Text Box 15">
          <a:extLst>
            <a:ext uri="{FF2B5EF4-FFF2-40B4-BE49-F238E27FC236}">
              <a16:creationId xmlns:a16="http://schemas.microsoft.com/office/drawing/2014/main" id="{26F5ACFE-3162-45A0-89A6-8B5AC243DF7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8" name="Text Box 15">
          <a:extLst>
            <a:ext uri="{FF2B5EF4-FFF2-40B4-BE49-F238E27FC236}">
              <a16:creationId xmlns:a16="http://schemas.microsoft.com/office/drawing/2014/main" id="{C35ABE9E-321F-4152-A882-0ED67853E74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39" name="Text Box 15">
          <a:extLst>
            <a:ext uri="{FF2B5EF4-FFF2-40B4-BE49-F238E27FC236}">
              <a16:creationId xmlns:a16="http://schemas.microsoft.com/office/drawing/2014/main" id="{6E6DCAC3-8253-4C04-B101-1DB27397F4D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0" name="Text Box 15">
          <a:extLst>
            <a:ext uri="{FF2B5EF4-FFF2-40B4-BE49-F238E27FC236}">
              <a16:creationId xmlns:a16="http://schemas.microsoft.com/office/drawing/2014/main" id="{0FE826E3-EBB2-475F-A589-A5D836DFD82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1" name="Text Box 15">
          <a:extLst>
            <a:ext uri="{FF2B5EF4-FFF2-40B4-BE49-F238E27FC236}">
              <a16:creationId xmlns:a16="http://schemas.microsoft.com/office/drawing/2014/main" id="{7798C7E3-B0F9-4245-9175-1119EACC234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2" name="Text Box 15">
          <a:extLst>
            <a:ext uri="{FF2B5EF4-FFF2-40B4-BE49-F238E27FC236}">
              <a16:creationId xmlns:a16="http://schemas.microsoft.com/office/drawing/2014/main" id="{315B7386-E0A6-487A-A936-D5F6423E2AF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3" name="Text Box 15">
          <a:extLst>
            <a:ext uri="{FF2B5EF4-FFF2-40B4-BE49-F238E27FC236}">
              <a16:creationId xmlns:a16="http://schemas.microsoft.com/office/drawing/2014/main" id="{473387F2-5A14-4D2A-944F-9BE6C415345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4" name="Text Box 15">
          <a:extLst>
            <a:ext uri="{FF2B5EF4-FFF2-40B4-BE49-F238E27FC236}">
              <a16:creationId xmlns:a16="http://schemas.microsoft.com/office/drawing/2014/main" id="{8ED9A497-A18D-4B35-AF49-FB17A5D9286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5" name="Text Box 15">
          <a:extLst>
            <a:ext uri="{FF2B5EF4-FFF2-40B4-BE49-F238E27FC236}">
              <a16:creationId xmlns:a16="http://schemas.microsoft.com/office/drawing/2014/main" id="{5DDBA4DA-E45F-4749-85F1-1816EB3CBD7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6" name="Text Box 15">
          <a:extLst>
            <a:ext uri="{FF2B5EF4-FFF2-40B4-BE49-F238E27FC236}">
              <a16:creationId xmlns:a16="http://schemas.microsoft.com/office/drawing/2014/main" id="{65EADCDD-620B-4538-95CE-EC4FA6CF0C1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7" name="Text Box 15">
          <a:extLst>
            <a:ext uri="{FF2B5EF4-FFF2-40B4-BE49-F238E27FC236}">
              <a16:creationId xmlns:a16="http://schemas.microsoft.com/office/drawing/2014/main" id="{886FBBE5-1A78-4C53-A54D-DCEFE46ECA4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8" name="Text Box 15">
          <a:extLst>
            <a:ext uri="{FF2B5EF4-FFF2-40B4-BE49-F238E27FC236}">
              <a16:creationId xmlns:a16="http://schemas.microsoft.com/office/drawing/2014/main" id="{28A2A7A7-6F3A-4A72-BC7E-A4A546818AE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49" name="Text Box 15">
          <a:extLst>
            <a:ext uri="{FF2B5EF4-FFF2-40B4-BE49-F238E27FC236}">
              <a16:creationId xmlns:a16="http://schemas.microsoft.com/office/drawing/2014/main" id="{56C1C4E9-1585-46D3-A319-711BBEFAEE1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0" name="Text Box 15">
          <a:extLst>
            <a:ext uri="{FF2B5EF4-FFF2-40B4-BE49-F238E27FC236}">
              <a16:creationId xmlns:a16="http://schemas.microsoft.com/office/drawing/2014/main" id="{74E144DA-80B5-4756-A374-6D1FF86BEB7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1" name="Text Box 15">
          <a:extLst>
            <a:ext uri="{FF2B5EF4-FFF2-40B4-BE49-F238E27FC236}">
              <a16:creationId xmlns:a16="http://schemas.microsoft.com/office/drawing/2014/main" id="{7E77376F-F3E6-423D-9618-0EDEDF1BB1D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2" name="Text Box 15">
          <a:extLst>
            <a:ext uri="{FF2B5EF4-FFF2-40B4-BE49-F238E27FC236}">
              <a16:creationId xmlns:a16="http://schemas.microsoft.com/office/drawing/2014/main" id="{9E7F3F4D-BC47-4DD8-B314-5C415860B69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3" name="Text Box 15">
          <a:extLst>
            <a:ext uri="{FF2B5EF4-FFF2-40B4-BE49-F238E27FC236}">
              <a16:creationId xmlns:a16="http://schemas.microsoft.com/office/drawing/2014/main" id="{9BEA4FB9-F7A0-46E2-89B8-A7D3B184DAC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4" name="Text Box 15">
          <a:extLst>
            <a:ext uri="{FF2B5EF4-FFF2-40B4-BE49-F238E27FC236}">
              <a16:creationId xmlns:a16="http://schemas.microsoft.com/office/drawing/2014/main" id="{571D8A43-C486-4805-9D68-419F082A15B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5" name="Text Box 15">
          <a:extLst>
            <a:ext uri="{FF2B5EF4-FFF2-40B4-BE49-F238E27FC236}">
              <a16:creationId xmlns:a16="http://schemas.microsoft.com/office/drawing/2014/main" id="{B0881DB9-DC36-405E-B421-A1B2FDC04F2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6" name="Text Box 15">
          <a:extLst>
            <a:ext uri="{FF2B5EF4-FFF2-40B4-BE49-F238E27FC236}">
              <a16:creationId xmlns:a16="http://schemas.microsoft.com/office/drawing/2014/main" id="{36DECD82-6718-46C6-A7F9-9381CD50545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7" name="Text Box 15">
          <a:extLst>
            <a:ext uri="{FF2B5EF4-FFF2-40B4-BE49-F238E27FC236}">
              <a16:creationId xmlns:a16="http://schemas.microsoft.com/office/drawing/2014/main" id="{3FD8D0E6-FC17-464A-9516-21A144CF67A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8" name="Text Box 15">
          <a:extLst>
            <a:ext uri="{FF2B5EF4-FFF2-40B4-BE49-F238E27FC236}">
              <a16:creationId xmlns:a16="http://schemas.microsoft.com/office/drawing/2014/main" id="{071702B3-473E-4602-B18D-B01D74364C0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59" name="Text Box 15">
          <a:extLst>
            <a:ext uri="{FF2B5EF4-FFF2-40B4-BE49-F238E27FC236}">
              <a16:creationId xmlns:a16="http://schemas.microsoft.com/office/drawing/2014/main" id="{3C40D0BF-53C3-48A9-86A8-8D7F3369918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0" name="Text Box 15">
          <a:extLst>
            <a:ext uri="{FF2B5EF4-FFF2-40B4-BE49-F238E27FC236}">
              <a16:creationId xmlns:a16="http://schemas.microsoft.com/office/drawing/2014/main" id="{799F98C4-0D82-4CD1-ABA8-A0CDF1EB4FA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1" name="Text Box 15">
          <a:extLst>
            <a:ext uri="{FF2B5EF4-FFF2-40B4-BE49-F238E27FC236}">
              <a16:creationId xmlns:a16="http://schemas.microsoft.com/office/drawing/2014/main" id="{232B1F40-BDE6-4DC8-817D-9B8C0B96937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2" name="Text Box 15">
          <a:extLst>
            <a:ext uri="{FF2B5EF4-FFF2-40B4-BE49-F238E27FC236}">
              <a16:creationId xmlns:a16="http://schemas.microsoft.com/office/drawing/2014/main" id="{F6396538-4280-4BC4-B634-52978065B21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3" name="Text Box 15">
          <a:extLst>
            <a:ext uri="{FF2B5EF4-FFF2-40B4-BE49-F238E27FC236}">
              <a16:creationId xmlns:a16="http://schemas.microsoft.com/office/drawing/2014/main" id="{80239682-8811-4CDE-A455-86D60EC78E1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4" name="Text Box 15">
          <a:extLst>
            <a:ext uri="{FF2B5EF4-FFF2-40B4-BE49-F238E27FC236}">
              <a16:creationId xmlns:a16="http://schemas.microsoft.com/office/drawing/2014/main" id="{3A5A0684-7151-426F-BAAD-FD8C8C90A5B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5" name="Text Box 15">
          <a:extLst>
            <a:ext uri="{FF2B5EF4-FFF2-40B4-BE49-F238E27FC236}">
              <a16:creationId xmlns:a16="http://schemas.microsoft.com/office/drawing/2014/main" id="{F0DCCE7A-DD89-4252-BC58-37A36098B00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6" name="Text Box 15">
          <a:extLst>
            <a:ext uri="{FF2B5EF4-FFF2-40B4-BE49-F238E27FC236}">
              <a16:creationId xmlns:a16="http://schemas.microsoft.com/office/drawing/2014/main" id="{16E3C7DF-C6CE-4E4D-9002-AD32D6A2BCD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7" name="Text Box 15">
          <a:extLst>
            <a:ext uri="{FF2B5EF4-FFF2-40B4-BE49-F238E27FC236}">
              <a16:creationId xmlns:a16="http://schemas.microsoft.com/office/drawing/2014/main" id="{7B1FF5CF-0300-4ED4-A8DF-5334BF3344B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8" name="Text Box 15">
          <a:extLst>
            <a:ext uri="{FF2B5EF4-FFF2-40B4-BE49-F238E27FC236}">
              <a16:creationId xmlns:a16="http://schemas.microsoft.com/office/drawing/2014/main" id="{1D089BEF-7C78-49AD-A882-72C8731849D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69" name="Text Box 15">
          <a:extLst>
            <a:ext uri="{FF2B5EF4-FFF2-40B4-BE49-F238E27FC236}">
              <a16:creationId xmlns:a16="http://schemas.microsoft.com/office/drawing/2014/main" id="{05C36BAC-128E-4FAA-9A4C-36E6858AC28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0" name="Text Box 15">
          <a:extLst>
            <a:ext uri="{FF2B5EF4-FFF2-40B4-BE49-F238E27FC236}">
              <a16:creationId xmlns:a16="http://schemas.microsoft.com/office/drawing/2014/main" id="{5FE09ED5-8EE5-4474-8E65-8362D434A3C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1" name="Text Box 15">
          <a:extLst>
            <a:ext uri="{FF2B5EF4-FFF2-40B4-BE49-F238E27FC236}">
              <a16:creationId xmlns:a16="http://schemas.microsoft.com/office/drawing/2014/main" id="{1F79C825-75D5-4838-B31D-A3ABC34EC18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2" name="Text Box 15">
          <a:extLst>
            <a:ext uri="{FF2B5EF4-FFF2-40B4-BE49-F238E27FC236}">
              <a16:creationId xmlns:a16="http://schemas.microsoft.com/office/drawing/2014/main" id="{91CA70E3-7DCE-447D-BB9D-8AFD295D6DC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3" name="Text Box 15">
          <a:extLst>
            <a:ext uri="{FF2B5EF4-FFF2-40B4-BE49-F238E27FC236}">
              <a16:creationId xmlns:a16="http://schemas.microsoft.com/office/drawing/2014/main" id="{968BD9C9-5EB5-4B17-994F-DDC6AF67AF9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4" name="Text Box 15">
          <a:extLst>
            <a:ext uri="{FF2B5EF4-FFF2-40B4-BE49-F238E27FC236}">
              <a16:creationId xmlns:a16="http://schemas.microsoft.com/office/drawing/2014/main" id="{1EA9B988-59FF-4AF8-9143-4D7AF3B6DA7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5" name="Text Box 15">
          <a:extLst>
            <a:ext uri="{FF2B5EF4-FFF2-40B4-BE49-F238E27FC236}">
              <a16:creationId xmlns:a16="http://schemas.microsoft.com/office/drawing/2014/main" id="{CD20F69F-9F44-4401-85D8-674DFFC3288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6" name="Text Box 15">
          <a:extLst>
            <a:ext uri="{FF2B5EF4-FFF2-40B4-BE49-F238E27FC236}">
              <a16:creationId xmlns:a16="http://schemas.microsoft.com/office/drawing/2014/main" id="{560CB3D6-B2C3-4314-AD1A-F762DC2989A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7" name="Text Box 15">
          <a:extLst>
            <a:ext uri="{FF2B5EF4-FFF2-40B4-BE49-F238E27FC236}">
              <a16:creationId xmlns:a16="http://schemas.microsoft.com/office/drawing/2014/main" id="{F980351F-E02A-4C48-A21A-0F5E1539274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8" name="Text Box 15">
          <a:extLst>
            <a:ext uri="{FF2B5EF4-FFF2-40B4-BE49-F238E27FC236}">
              <a16:creationId xmlns:a16="http://schemas.microsoft.com/office/drawing/2014/main" id="{903FC149-ECA5-4212-881F-C2B7C36800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79" name="Text Box 15">
          <a:extLst>
            <a:ext uri="{FF2B5EF4-FFF2-40B4-BE49-F238E27FC236}">
              <a16:creationId xmlns:a16="http://schemas.microsoft.com/office/drawing/2014/main" id="{93EC63F3-B901-4230-938A-01F1AA2988E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0" name="Text Box 15">
          <a:extLst>
            <a:ext uri="{FF2B5EF4-FFF2-40B4-BE49-F238E27FC236}">
              <a16:creationId xmlns:a16="http://schemas.microsoft.com/office/drawing/2014/main" id="{D06E9E1A-C188-4F51-B2DB-D2697484711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1" name="Text Box 15">
          <a:extLst>
            <a:ext uri="{FF2B5EF4-FFF2-40B4-BE49-F238E27FC236}">
              <a16:creationId xmlns:a16="http://schemas.microsoft.com/office/drawing/2014/main" id="{603A014B-01BC-42BD-A7B7-492D5C075A6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2" name="Text Box 15">
          <a:extLst>
            <a:ext uri="{FF2B5EF4-FFF2-40B4-BE49-F238E27FC236}">
              <a16:creationId xmlns:a16="http://schemas.microsoft.com/office/drawing/2014/main" id="{34D27A4E-D357-40DE-9A14-40002061524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3" name="Text Box 15">
          <a:extLst>
            <a:ext uri="{FF2B5EF4-FFF2-40B4-BE49-F238E27FC236}">
              <a16:creationId xmlns:a16="http://schemas.microsoft.com/office/drawing/2014/main" id="{6CD37FAF-693D-4146-B898-7ACA715897C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4" name="Text Box 15">
          <a:extLst>
            <a:ext uri="{FF2B5EF4-FFF2-40B4-BE49-F238E27FC236}">
              <a16:creationId xmlns:a16="http://schemas.microsoft.com/office/drawing/2014/main" id="{2612AF4E-0519-4A32-9C45-7C0712A8A42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5" name="Text Box 15">
          <a:extLst>
            <a:ext uri="{FF2B5EF4-FFF2-40B4-BE49-F238E27FC236}">
              <a16:creationId xmlns:a16="http://schemas.microsoft.com/office/drawing/2014/main" id="{CBE66607-FBBD-48C1-9F1B-A20A8FAC419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6" name="Text Box 15">
          <a:extLst>
            <a:ext uri="{FF2B5EF4-FFF2-40B4-BE49-F238E27FC236}">
              <a16:creationId xmlns:a16="http://schemas.microsoft.com/office/drawing/2014/main" id="{1662BDB9-A836-4843-8E6A-0CD4EDBCD67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7" name="Text Box 15">
          <a:extLst>
            <a:ext uri="{FF2B5EF4-FFF2-40B4-BE49-F238E27FC236}">
              <a16:creationId xmlns:a16="http://schemas.microsoft.com/office/drawing/2014/main" id="{51EEC976-C6E8-4023-9DBD-8B100A868A6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8" name="Text Box 15">
          <a:extLst>
            <a:ext uri="{FF2B5EF4-FFF2-40B4-BE49-F238E27FC236}">
              <a16:creationId xmlns:a16="http://schemas.microsoft.com/office/drawing/2014/main" id="{AD44AC3A-ABDC-4167-872C-B62F310F591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89" name="Text Box 15">
          <a:extLst>
            <a:ext uri="{FF2B5EF4-FFF2-40B4-BE49-F238E27FC236}">
              <a16:creationId xmlns:a16="http://schemas.microsoft.com/office/drawing/2014/main" id="{F41275D3-B9F9-4F2E-85EF-7C3DFEF27EC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0" name="Text Box 15">
          <a:extLst>
            <a:ext uri="{FF2B5EF4-FFF2-40B4-BE49-F238E27FC236}">
              <a16:creationId xmlns:a16="http://schemas.microsoft.com/office/drawing/2014/main" id="{F23F5C74-B1FA-4CB4-AB2D-7CA2B37B98A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1" name="Text Box 15">
          <a:extLst>
            <a:ext uri="{FF2B5EF4-FFF2-40B4-BE49-F238E27FC236}">
              <a16:creationId xmlns:a16="http://schemas.microsoft.com/office/drawing/2014/main" id="{18367E71-E777-4958-9835-9E93A8655EC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2" name="Text Box 15">
          <a:extLst>
            <a:ext uri="{FF2B5EF4-FFF2-40B4-BE49-F238E27FC236}">
              <a16:creationId xmlns:a16="http://schemas.microsoft.com/office/drawing/2014/main" id="{4545133F-3414-442B-A64C-5A9756E083C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3" name="Text Box 15">
          <a:extLst>
            <a:ext uri="{FF2B5EF4-FFF2-40B4-BE49-F238E27FC236}">
              <a16:creationId xmlns:a16="http://schemas.microsoft.com/office/drawing/2014/main" id="{34543D58-9CD6-4E34-BB65-B237159D725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4" name="Text Box 15">
          <a:extLst>
            <a:ext uri="{FF2B5EF4-FFF2-40B4-BE49-F238E27FC236}">
              <a16:creationId xmlns:a16="http://schemas.microsoft.com/office/drawing/2014/main" id="{56B5433A-530C-44D0-9DF8-D27E2241F4F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5" name="Text Box 15">
          <a:extLst>
            <a:ext uri="{FF2B5EF4-FFF2-40B4-BE49-F238E27FC236}">
              <a16:creationId xmlns:a16="http://schemas.microsoft.com/office/drawing/2014/main" id="{E88BCA00-2A5D-42F7-9EF9-1F0BAD5589F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6" name="Text Box 15">
          <a:extLst>
            <a:ext uri="{FF2B5EF4-FFF2-40B4-BE49-F238E27FC236}">
              <a16:creationId xmlns:a16="http://schemas.microsoft.com/office/drawing/2014/main" id="{49667CF9-036C-49B1-9A15-5F099D30DDD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7" name="Text Box 15">
          <a:extLst>
            <a:ext uri="{FF2B5EF4-FFF2-40B4-BE49-F238E27FC236}">
              <a16:creationId xmlns:a16="http://schemas.microsoft.com/office/drawing/2014/main" id="{D19BCADD-7B56-4683-9FD7-679E732ACCA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8" name="Text Box 15">
          <a:extLst>
            <a:ext uri="{FF2B5EF4-FFF2-40B4-BE49-F238E27FC236}">
              <a16:creationId xmlns:a16="http://schemas.microsoft.com/office/drawing/2014/main" id="{B32F017C-3777-4818-97FF-E1FE72C9653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699" name="Text Box 15">
          <a:extLst>
            <a:ext uri="{FF2B5EF4-FFF2-40B4-BE49-F238E27FC236}">
              <a16:creationId xmlns:a16="http://schemas.microsoft.com/office/drawing/2014/main" id="{C0A3AC67-D189-4344-AAE0-39ABBDD5F30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700" name="Text Box 15">
          <a:extLst>
            <a:ext uri="{FF2B5EF4-FFF2-40B4-BE49-F238E27FC236}">
              <a16:creationId xmlns:a16="http://schemas.microsoft.com/office/drawing/2014/main" id="{0DBFBC75-2755-4536-9293-42051F22557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701" name="Text Box 15">
          <a:extLst>
            <a:ext uri="{FF2B5EF4-FFF2-40B4-BE49-F238E27FC236}">
              <a16:creationId xmlns:a16="http://schemas.microsoft.com/office/drawing/2014/main" id="{11CB259B-AC65-4EE5-9740-973A7A1F73A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702" name="Text Box 15">
          <a:extLst>
            <a:ext uri="{FF2B5EF4-FFF2-40B4-BE49-F238E27FC236}">
              <a16:creationId xmlns:a16="http://schemas.microsoft.com/office/drawing/2014/main" id="{139DA043-215B-4B5B-AB49-89DA5AA8C92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703" name="Text Box 15">
          <a:extLst>
            <a:ext uri="{FF2B5EF4-FFF2-40B4-BE49-F238E27FC236}">
              <a16:creationId xmlns:a16="http://schemas.microsoft.com/office/drawing/2014/main" id="{99C42B29-F250-403A-992E-F1724269275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536</xdr:row>
      <xdr:rowOff>0</xdr:rowOff>
    </xdr:from>
    <xdr:ext cx="3175" cy="190629"/>
    <xdr:sp macro="" textlink="">
      <xdr:nvSpPr>
        <xdr:cNvPr id="2704" name="Text Box 15">
          <a:extLst>
            <a:ext uri="{FF2B5EF4-FFF2-40B4-BE49-F238E27FC236}">
              <a16:creationId xmlns:a16="http://schemas.microsoft.com/office/drawing/2014/main" id="{646EA526-E440-464E-B211-F9AE6A0D0C0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05" name="Text Box 15">
          <a:extLst>
            <a:ext uri="{FF2B5EF4-FFF2-40B4-BE49-F238E27FC236}">
              <a16:creationId xmlns:a16="http://schemas.microsoft.com/office/drawing/2014/main" id="{875CE111-4356-427D-9A50-F89715B3F67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06" name="Text Box 15">
          <a:extLst>
            <a:ext uri="{FF2B5EF4-FFF2-40B4-BE49-F238E27FC236}">
              <a16:creationId xmlns:a16="http://schemas.microsoft.com/office/drawing/2014/main" id="{A1844391-9C45-4329-86E0-5A852C70679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07" name="Text Box 15">
          <a:extLst>
            <a:ext uri="{FF2B5EF4-FFF2-40B4-BE49-F238E27FC236}">
              <a16:creationId xmlns:a16="http://schemas.microsoft.com/office/drawing/2014/main" id="{E2792D45-5C39-4D73-AD8F-7742FE40FCA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08" name="Text Box 15">
          <a:extLst>
            <a:ext uri="{FF2B5EF4-FFF2-40B4-BE49-F238E27FC236}">
              <a16:creationId xmlns:a16="http://schemas.microsoft.com/office/drawing/2014/main" id="{C72AC6EC-7075-4EAD-83BB-C5A411C1DEA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09" name="Text Box 15">
          <a:extLst>
            <a:ext uri="{FF2B5EF4-FFF2-40B4-BE49-F238E27FC236}">
              <a16:creationId xmlns:a16="http://schemas.microsoft.com/office/drawing/2014/main" id="{145B9CC1-9761-4469-81BA-B94FE29297C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0" name="Text Box 15">
          <a:extLst>
            <a:ext uri="{FF2B5EF4-FFF2-40B4-BE49-F238E27FC236}">
              <a16:creationId xmlns:a16="http://schemas.microsoft.com/office/drawing/2014/main" id="{F0B6FA72-F7FC-4E73-B2B7-9581F0E927E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1" name="Text Box 15">
          <a:extLst>
            <a:ext uri="{FF2B5EF4-FFF2-40B4-BE49-F238E27FC236}">
              <a16:creationId xmlns:a16="http://schemas.microsoft.com/office/drawing/2014/main" id="{2487E9FB-A0E1-4624-A19F-244D2A13ACE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2" name="Text Box 15">
          <a:extLst>
            <a:ext uri="{FF2B5EF4-FFF2-40B4-BE49-F238E27FC236}">
              <a16:creationId xmlns:a16="http://schemas.microsoft.com/office/drawing/2014/main" id="{CAC2EDB4-F5F8-4F52-9301-FC6F688C9A9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3" name="Text Box 15">
          <a:extLst>
            <a:ext uri="{FF2B5EF4-FFF2-40B4-BE49-F238E27FC236}">
              <a16:creationId xmlns:a16="http://schemas.microsoft.com/office/drawing/2014/main" id="{65B9EBFF-C06C-492A-82EF-0C66CBF8599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4" name="Text Box 15">
          <a:extLst>
            <a:ext uri="{FF2B5EF4-FFF2-40B4-BE49-F238E27FC236}">
              <a16:creationId xmlns:a16="http://schemas.microsoft.com/office/drawing/2014/main" id="{78D1B7D8-1FFF-4C79-A14F-CC6E9D6CF1D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5" name="Text Box 15">
          <a:extLst>
            <a:ext uri="{FF2B5EF4-FFF2-40B4-BE49-F238E27FC236}">
              <a16:creationId xmlns:a16="http://schemas.microsoft.com/office/drawing/2014/main" id="{3C24FBA7-6007-44ED-A8E0-413B99AAD37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6" name="Text Box 15">
          <a:extLst>
            <a:ext uri="{FF2B5EF4-FFF2-40B4-BE49-F238E27FC236}">
              <a16:creationId xmlns:a16="http://schemas.microsoft.com/office/drawing/2014/main" id="{70096A1C-E853-46A2-A9CA-EAD4DE50849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7" name="Text Box 15">
          <a:extLst>
            <a:ext uri="{FF2B5EF4-FFF2-40B4-BE49-F238E27FC236}">
              <a16:creationId xmlns:a16="http://schemas.microsoft.com/office/drawing/2014/main" id="{D9EB65F9-D4C2-40FB-B5A6-548465B7C63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8" name="Text Box 15">
          <a:extLst>
            <a:ext uri="{FF2B5EF4-FFF2-40B4-BE49-F238E27FC236}">
              <a16:creationId xmlns:a16="http://schemas.microsoft.com/office/drawing/2014/main" id="{0C5EA41A-54DA-458E-8338-30D0D6E2649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19" name="Text Box 15">
          <a:extLst>
            <a:ext uri="{FF2B5EF4-FFF2-40B4-BE49-F238E27FC236}">
              <a16:creationId xmlns:a16="http://schemas.microsoft.com/office/drawing/2014/main" id="{2139AAA7-5958-4373-B2BE-85D64A685FA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0" name="Text Box 15">
          <a:extLst>
            <a:ext uri="{FF2B5EF4-FFF2-40B4-BE49-F238E27FC236}">
              <a16:creationId xmlns:a16="http://schemas.microsoft.com/office/drawing/2014/main" id="{BF81F844-1E02-4C14-9A43-597B5EB1D41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1" name="Text Box 15">
          <a:extLst>
            <a:ext uri="{FF2B5EF4-FFF2-40B4-BE49-F238E27FC236}">
              <a16:creationId xmlns:a16="http://schemas.microsoft.com/office/drawing/2014/main" id="{DB438566-0021-4780-BD3F-CF0507F5FD0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2" name="Text Box 15">
          <a:extLst>
            <a:ext uri="{FF2B5EF4-FFF2-40B4-BE49-F238E27FC236}">
              <a16:creationId xmlns:a16="http://schemas.microsoft.com/office/drawing/2014/main" id="{5E9165B7-B4CB-496B-88FB-149240D78B5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3" name="Text Box 15">
          <a:extLst>
            <a:ext uri="{FF2B5EF4-FFF2-40B4-BE49-F238E27FC236}">
              <a16:creationId xmlns:a16="http://schemas.microsoft.com/office/drawing/2014/main" id="{4443EA02-CC78-4FFF-948D-21A9925B997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4" name="Text Box 15">
          <a:extLst>
            <a:ext uri="{FF2B5EF4-FFF2-40B4-BE49-F238E27FC236}">
              <a16:creationId xmlns:a16="http://schemas.microsoft.com/office/drawing/2014/main" id="{45950176-D5EC-4B63-9298-33636A3AFD4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5" name="Text Box 15">
          <a:extLst>
            <a:ext uri="{FF2B5EF4-FFF2-40B4-BE49-F238E27FC236}">
              <a16:creationId xmlns:a16="http://schemas.microsoft.com/office/drawing/2014/main" id="{B0EC446E-263D-4625-B16D-24B05C947E7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6" name="Text Box 15">
          <a:extLst>
            <a:ext uri="{FF2B5EF4-FFF2-40B4-BE49-F238E27FC236}">
              <a16:creationId xmlns:a16="http://schemas.microsoft.com/office/drawing/2014/main" id="{2684476E-ADCA-4DF6-AAFF-8F539F544FA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7" name="Text Box 15">
          <a:extLst>
            <a:ext uri="{FF2B5EF4-FFF2-40B4-BE49-F238E27FC236}">
              <a16:creationId xmlns:a16="http://schemas.microsoft.com/office/drawing/2014/main" id="{43A9A26B-898D-4C24-BA45-202F378E142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8" name="Text Box 15">
          <a:extLst>
            <a:ext uri="{FF2B5EF4-FFF2-40B4-BE49-F238E27FC236}">
              <a16:creationId xmlns:a16="http://schemas.microsoft.com/office/drawing/2014/main" id="{00C8F2BA-DE55-426A-94A0-C8C9CEF8318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29" name="Text Box 15">
          <a:extLst>
            <a:ext uri="{FF2B5EF4-FFF2-40B4-BE49-F238E27FC236}">
              <a16:creationId xmlns:a16="http://schemas.microsoft.com/office/drawing/2014/main" id="{80E1AF0D-9C9D-4C7D-A0F9-6FA3DC21443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0" name="Text Box 15">
          <a:extLst>
            <a:ext uri="{FF2B5EF4-FFF2-40B4-BE49-F238E27FC236}">
              <a16:creationId xmlns:a16="http://schemas.microsoft.com/office/drawing/2014/main" id="{6EE37DF6-CEBF-43BA-8F52-909F17E74D8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1" name="Text Box 15">
          <a:extLst>
            <a:ext uri="{FF2B5EF4-FFF2-40B4-BE49-F238E27FC236}">
              <a16:creationId xmlns:a16="http://schemas.microsoft.com/office/drawing/2014/main" id="{181AE215-B4B4-4F31-A3C4-DC8D650B542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2" name="Text Box 15">
          <a:extLst>
            <a:ext uri="{FF2B5EF4-FFF2-40B4-BE49-F238E27FC236}">
              <a16:creationId xmlns:a16="http://schemas.microsoft.com/office/drawing/2014/main" id="{F45326BA-D617-4BEF-B7D0-244B36F7640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3" name="Text Box 15">
          <a:extLst>
            <a:ext uri="{FF2B5EF4-FFF2-40B4-BE49-F238E27FC236}">
              <a16:creationId xmlns:a16="http://schemas.microsoft.com/office/drawing/2014/main" id="{6CE05D08-3E42-41FF-BCCA-FF74A047727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4" name="Text Box 15">
          <a:extLst>
            <a:ext uri="{FF2B5EF4-FFF2-40B4-BE49-F238E27FC236}">
              <a16:creationId xmlns:a16="http://schemas.microsoft.com/office/drawing/2014/main" id="{10FBCCBA-9CC7-4F12-A6F1-1A7602BDDFA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5" name="Text Box 15">
          <a:extLst>
            <a:ext uri="{FF2B5EF4-FFF2-40B4-BE49-F238E27FC236}">
              <a16:creationId xmlns:a16="http://schemas.microsoft.com/office/drawing/2014/main" id="{A23316D7-9AD7-4501-A2E8-BF7C24C3DD8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6" name="Text Box 15">
          <a:extLst>
            <a:ext uri="{FF2B5EF4-FFF2-40B4-BE49-F238E27FC236}">
              <a16:creationId xmlns:a16="http://schemas.microsoft.com/office/drawing/2014/main" id="{4EE19174-F068-44F6-BF48-BBB94442369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7" name="Text Box 15">
          <a:extLst>
            <a:ext uri="{FF2B5EF4-FFF2-40B4-BE49-F238E27FC236}">
              <a16:creationId xmlns:a16="http://schemas.microsoft.com/office/drawing/2014/main" id="{DEFE26E4-EBCB-4B41-8FC9-6CD4C06B79B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8" name="Text Box 15">
          <a:extLst>
            <a:ext uri="{FF2B5EF4-FFF2-40B4-BE49-F238E27FC236}">
              <a16:creationId xmlns:a16="http://schemas.microsoft.com/office/drawing/2014/main" id="{FBD0924F-6A56-4697-95B9-505EBF194CD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39" name="Text Box 15">
          <a:extLst>
            <a:ext uri="{FF2B5EF4-FFF2-40B4-BE49-F238E27FC236}">
              <a16:creationId xmlns:a16="http://schemas.microsoft.com/office/drawing/2014/main" id="{2BC91FE8-A621-44A2-B644-D4055673CE6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0" name="Text Box 15">
          <a:extLst>
            <a:ext uri="{FF2B5EF4-FFF2-40B4-BE49-F238E27FC236}">
              <a16:creationId xmlns:a16="http://schemas.microsoft.com/office/drawing/2014/main" id="{81C131E2-BA78-4CA7-91EA-D2FD075A111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1" name="Text Box 15">
          <a:extLst>
            <a:ext uri="{FF2B5EF4-FFF2-40B4-BE49-F238E27FC236}">
              <a16:creationId xmlns:a16="http://schemas.microsoft.com/office/drawing/2014/main" id="{55AEF6E9-35BC-4026-8754-A6BECE1CF3B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2" name="Text Box 15">
          <a:extLst>
            <a:ext uri="{FF2B5EF4-FFF2-40B4-BE49-F238E27FC236}">
              <a16:creationId xmlns:a16="http://schemas.microsoft.com/office/drawing/2014/main" id="{953EBB1F-3389-462B-80CA-55624570F5E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3" name="Text Box 15">
          <a:extLst>
            <a:ext uri="{FF2B5EF4-FFF2-40B4-BE49-F238E27FC236}">
              <a16:creationId xmlns:a16="http://schemas.microsoft.com/office/drawing/2014/main" id="{1218AB57-BA81-4DEF-8803-7EB18822B49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4" name="Text Box 15">
          <a:extLst>
            <a:ext uri="{FF2B5EF4-FFF2-40B4-BE49-F238E27FC236}">
              <a16:creationId xmlns:a16="http://schemas.microsoft.com/office/drawing/2014/main" id="{D5209D96-703A-41FD-ADF1-B0131B05E07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5" name="Text Box 15">
          <a:extLst>
            <a:ext uri="{FF2B5EF4-FFF2-40B4-BE49-F238E27FC236}">
              <a16:creationId xmlns:a16="http://schemas.microsoft.com/office/drawing/2014/main" id="{D6063431-A612-4EAB-A679-2120D3FD62C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6" name="Text Box 15">
          <a:extLst>
            <a:ext uri="{FF2B5EF4-FFF2-40B4-BE49-F238E27FC236}">
              <a16:creationId xmlns:a16="http://schemas.microsoft.com/office/drawing/2014/main" id="{E5C9069F-8900-4B58-A623-923D808CC1C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7" name="Text Box 15">
          <a:extLst>
            <a:ext uri="{FF2B5EF4-FFF2-40B4-BE49-F238E27FC236}">
              <a16:creationId xmlns:a16="http://schemas.microsoft.com/office/drawing/2014/main" id="{FFE5A0EE-B014-499A-9C7D-C8ADC4118B0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8" name="Text Box 15">
          <a:extLst>
            <a:ext uri="{FF2B5EF4-FFF2-40B4-BE49-F238E27FC236}">
              <a16:creationId xmlns:a16="http://schemas.microsoft.com/office/drawing/2014/main" id="{C5F65D8B-F70A-4AE1-9C7A-909A32C674F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49" name="Text Box 15">
          <a:extLst>
            <a:ext uri="{FF2B5EF4-FFF2-40B4-BE49-F238E27FC236}">
              <a16:creationId xmlns:a16="http://schemas.microsoft.com/office/drawing/2014/main" id="{8813A8FC-63AE-43C0-AE92-DA3BEA2BF44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0" name="Text Box 15">
          <a:extLst>
            <a:ext uri="{FF2B5EF4-FFF2-40B4-BE49-F238E27FC236}">
              <a16:creationId xmlns:a16="http://schemas.microsoft.com/office/drawing/2014/main" id="{1C699D45-86B0-4C6E-B9AE-8C26F35CD81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1" name="Text Box 15">
          <a:extLst>
            <a:ext uri="{FF2B5EF4-FFF2-40B4-BE49-F238E27FC236}">
              <a16:creationId xmlns:a16="http://schemas.microsoft.com/office/drawing/2014/main" id="{FF3ED7AB-8FC2-4B07-8A2C-6FCAAFDCAAA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2" name="Text Box 15">
          <a:extLst>
            <a:ext uri="{FF2B5EF4-FFF2-40B4-BE49-F238E27FC236}">
              <a16:creationId xmlns:a16="http://schemas.microsoft.com/office/drawing/2014/main" id="{41DE006E-25AB-4A97-B287-3D2240238F5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3" name="Text Box 15">
          <a:extLst>
            <a:ext uri="{FF2B5EF4-FFF2-40B4-BE49-F238E27FC236}">
              <a16:creationId xmlns:a16="http://schemas.microsoft.com/office/drawing/2014/main" id="{C5CE97BB-0669-44AD-923A-19AED34E951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4" name="Text Box 15">
          <a:extLst>
            <a:ext uri="{FF2B5EF4-FFF2-40B4-BE49-F238E27FC236}">
              <a16:creationId xmlns:a16="http://schemas.microsoft.com/office/drawing/2014/main" id="{723EC92F-3BC6-4A91-91C4-36EB128338A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5" name="Text Box 15">
          <a:extLst>
            <a:ext uri="{FF2B5EF4-FFF2-40B4-BE49-F238E27FC236}">
              <a16:creationId xmlns:a16="http://schemas.microsoft.com/office/drawing/2014/main" id="{83DBCCE9-954A-4FF7-985A-EB452F31DF0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6" name="Text Box 15">
          <a:extLst>
            <a:ext uri="{FF2B5EF4-FFF2-40B4-BE49-F238E27FC236}">
              <a16:creationId xmlns:a16="http://schemas.microsoft.com/office/drawing/2014/main" id="{0DD94115-BFDF-4A86-B37F-E1903650173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7" name="Text Box 15">
          <a:extLst>
            <a:ext uri="{FF2B5EF4-FFF2-40B4-BE49-F238E27FC236}">
              <a16:creationId xmlns:a16="http://schemas.microsoft.com/office/drawing/2014/main" id="{C5A21852-26C6-462A-B769-D98FA681C9A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8" name="Text Box 15">
          <a:extLst>
            <a:ext uri="{FF2B5EF4-FFF2-40B4-BE49-F238E27FC236}">
              <a16:creationId xmlns:a16="http://schemas.microsoft.com/office/drawing/2014/main" id="{97C7A4F2-3F4C-466C-B9EB-27592495DEB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59" name="Text Box 15">
          <a:extLst>
            <a:ext uri="{FF2B5EF4-FFF2-40B4-BE49-F238E27FC236}">
              <a16:creationId xmlns:a16="http://schemas.microsoft.com/office/drawing/2014/main" id="{5A8856C9-4588-48EC-AC5F-79E7C1B7AA9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0" name="Text Box 15">
          <a:extLst>
            <a:ext uri="{FF2B5EF4-FFF2-40B4-BE49-F238E27FC236}">
              <a16:creationId xmlns:a16="http://schemas.microsoft.com/office/drawing/2014/main" id="{091252E1-C16D-4CD1-AB05-D81CDCB4EA5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1" name="Text Box 15">
          <a:extLst>
            <a:ext uri="{FF2B5EF4-FFF2-40B4-BE49-F238E27FC236}">
              <a16:creationId xmlns:a16="http://schemas.microsoft.com/office/drawing/2014/main" id="{C6154847-A700-4BDE-8BFA-2CDE4757586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2" name="Text Box 15">
          <a:extLst>
            <a:ext uri="{FF2B5EF4-FFF2-40B4-BE49-F238E27FC236}">
              <a16:creationId xmlns:a16="http://schemas.microsoft.com/office/drawing/2014/main" id="{3F0D2D46-6F90-48AA-913D-2DADABECA16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3" name="Text Box 15">
          <a:extLst>
            <a:ext uri="{FF2B5EF4-FFF2-40B4-BE49-F238E27FC236}">
              <a16:creationId xmlns:a16="http://schemas.microsoft.com/office/drawing/2014/main" id="{DD5CA967-7B3C-4AD2-AB8D-25F316374A5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4" name="Text Box 15">
          <a:extLst>
            <a:ext uri="{FF2B5EF4-FFF2-40B4-BE49-F238E27FC236}">
              <a16:creationId xmlns:a16="http://schemas.microsoft.com/office/drawing/2014/main" id="{B6DB4458-B2CE-4982-A8DB-B6A1E872469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5" name="Text Box 15">
          <a:extLst>
            <a:ext uri="{FF2B5EF4-FFF2-40B4-BE49-F238E27FC236}">
              <a16:creationId xmlns:a16="http://schemas.microsoft.com/office/drawing/2014/main" id="{4E93E047-FAC4-4309-B19F-1CB58BF8FE8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6" name="Text Box 15">
          <a:extLst>
            <a:ext uri="{FF2B5EF4-FFF2-40B4-BE49-F238E27FC236}">
              <a16:creationId xmlns:a16="http://schemas.microsoft.com/office/drawing/2014/main" id="{39FA1D4B-853D-44B8-8BC7-296C1CF8AC7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7" name="Text Box 15">
          <a:extLst>
            <a:ext uri="{FF2B5EF4-FFF2-40B4-BE49-F238E27FC236}">
              <a16:creationId xmlns:a16="http://schemas.microsoft.com/office/drawing/2014/main" id="{D7462090-1A49-4A42-8EB4-26FA7D01544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8" name="Text Box 15">
          <a:extLst>
            <a:ext uri="{FF2B5EF4-FFF2-40B4-BE49-F238E27FC236}">
              <a16:creationId xmlns:a16="http://schemas.microsoft.com/office/drawing/2014/main" id="{B9D64429-646A-456E-8F8B-2E96682D559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69" name="Text Box 15">
          <a:extLst>
            <a:ext uri="{FF2B5EF4-FFF2-40B4-BE49-F238E27FC236}">
              <a16:creationId xmlns:a16="http://schemas.microsoft.com/office/drawing/2014/main" id="{85F9897A-E2E1-40D7-AF65-8A1D413D020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0" name="Text Box 15">
          <a:extLst>
            <a:ext uri="{FF2B5EF4-FFF2-40B4-BE49-F238E27FC236}">
              <a16:creationId xmlns:a16="http://schemas.microsoft.com/office/drawing/2014/main" id="{6F47881F-C4D2-471A-8EB7-8C30245D9C3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1" name="Text Box 15">
          <a:extLst>
            <a:ext uri="{FF2B5EF4-FFF2-40B4-BE49-F238E27FC236}">
              <a16:creationId xmlns:a16="http://schemas.microsoft.com/office/drawing/2014/main" id="{932465C5-301E-4AAC-8A83-FF0A61D6264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2" name="Text Box 15">
          <a:extLst>
            <a:ext uri="{FF2B5EF4-FFF2-40B4-BE49-F238E27FC236}">
              <a16:creationId xmlns:a16="http://schemas.microsoft.com/office/drawing/2014/main" id="{BEA6C43D-4ECF-4E90-8F4F-C739D830F57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3" name="Text Box 15">
          <a:extLst>
            <a:ext uri="{FF2B5EF4-FFF2-40B4-BE49-F238E27FC236}">
              <a16:creationId xmlns:a16="http://schemas.microsoft.com/office/drawing/2014/main" id="{CBD62B14-435B-422A-A13D-167FB23648B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4" name="Text Box 15">
          <a:extLst>
            <a:ext uri="{FF2B5EF4-FFF2-40B4-BE49-F238E27FC236}">
              <a16:creationId xmlns:a16="http://schemas.microsoft.com/office/drawing/2014/main" id="{46984610-36E6-4FA9-ABCC-F939DA03E40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5" name="Text Box 15">
          <a:extLst>
            <a:ext uri="{FF2B5EF4-FFF2-40B4-BE49-F238E27FC236}">
              <a16:creationId xmlns:a16="http://schemas.microsoft.com/office/drawing/2014/main" id="{65E93A14-CF55-4E44-B7CD-FEACD2AEC5F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6" name="Text Box 15">
          <a:extLst>
            <a:ext uri="{FF2B5EF4-FFF2-40B4-BE49-F238E27FC236}">
              <a16:creationId xmlns:a16="http://schemas.microsoft.com/office/drawing/2014/main" id="{C8FA272E-6D44-4E8B-BB3B-5A247367E2E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7" name="Text Box 15">
          <a:extLst>
            <a:ext uri="{FF2B5EF4-FFF2-40B4-BE49-F238E27FC236}">
              <a16:creationId xmlns:a16="http://schemas.microsoft.com/office/drawing/2014/main" id="{F82DAE6E-E70A-4E23-AABE-CAD1C7EA5DB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8" name="Text Box 15">
          <a:extLst>
            <a:ext uri="{FF2B5EF4-FFF2-40B4-BE49-F238E27FC236}">
              <a16:creationId xmlns:a16="http://schemas.microsoft.com/office/drawing/2014/main" id="{92EB8A3A-7D11-49BA-8D0E-E5916D51B56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79" name="Text Box 15">
          <a:extLst>
            <a:ext uri="{FF2B5EF4-FFF2-40B4-BE49-F238E27FC236}">
              <a16:creationId xmlns:a16="http://schemas.microsoft.com/office/drawing/2014/main" id="{714A8E56-002D-4736-806E-22A2CA36043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0" name="Text Box 15">
          <a:extLst>
            <a:ext uri="{FF2B5EF4-FFF2-40B4-BE49-F238E27FC236}">
              <a16:creationId xmlns:a16="http://schemas.microsoft.com/office/drawing/2014/main" id="{C85A46F9-8930-48DF-A752-E79E25FA695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1" name="Text Box 15">
          <a:extLst>
            <a:ext uri="{FF2B5EF4-FFF2-40B4-BE49-F238E27FC236}">
              <a16:creationId xmlns:a16="http://schemas.microsoft.com/office/drawing/2014/main" id="{C446350D-27E8-415A-A2AB-14B47A8979E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2" name="Text Box 15">
          <a:extLst>
            <a:ext uri="{FF2B5EF4-FFF2-40B4-BE49-F238E27FC236}">
              <a16:creationId xmlns:a16="http://schemas.microsoft.com/office/drawing/2014/main" id="{7335FF31-3E93-4EB1-BD07-AFC6C96F930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3" name="Text Box 15">
          <a:extLst>
            <a:ext uri="{FF2B5EF4-FFF2-40B4-BE49-F238E27FC236}">
              <a16:creationId xmlns:a16="http://schemas.microsoft.com/office/drawing/2014/main" id="{32A321CB-2E99-4201-8F1D-76290762B0D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4" name="Text Box 15">
          <a:extLst>
            <a:ext uri="{FF2B5EF4-FFF2-40B4-BE49-F238E27FC236}">
              <a16:creationId xmlns:a16="http://schemas.microsoft.com/office/drawing/2014/main" id="{39122A61-9474-4F9D-B74E-800827959CD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5" name="Text Box 15">
          <a:extLst>
            <a:ext uri="{FF2B5EF4-FFF2-40B4-BE49-F238E27FC236}">
              <a16:creationId xmlns:a16="http://schemas.microsoft.com/office/drawing/2014/main" id="{167792B6-B165-4F3F-81BF-8F5AAA9EC3A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6" name="Text Box 15">
          <a:extLst>
            <a:ext uri="{FF2B5EF4-FFF2-40B4-BE49-F238E27FC236}">
              <a16:creationId xmlns:a16="http://schemas.microsoft.com/office/drawing/2014/main" id="{C2D6E6B5-B54D-4E66-BF53-2355E7A5649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7" name="Text Box 15">
          <a:extLst>
            <a:ext uri="{FF2B5EF4-FFF2-40B4-BE49-F238E27FC236}">
              <a16:creationId xmlns:a16="http://schemas.microsoft.com/office/drawing/2014/main" id="{9DB62097-58AC-48F2-9F7E-D6293F72467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8" name="Text Box 15">
          <a:extLst>
            <a:ext uri="{FF2B5EF4-FFF2-40B4-BE49-F238E27FC236}">
              <a16:creationId xmlns:a16="http://schemas.microsoft.com/office/drawing/2014/main" id="{E8178528-5485-4065-8B63-F3B514FEB89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89" name="Text Box 15">
          <a:extLst>
            <a:ext uri="{FF2B5EF4-FFF2-40B4-BE49-F238E27FC236}">
              <a16:creationId xmlns:a16="http://schemas.microsoft.com/office/drawing/2014/main" id="{1D64AF79-3B25-4965-8BF2-7BA29FEDB81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0" name="Text Box 15">
          <a:extLst>
            <a:ext uri="{FF2B5EF4-FFF2-40B4-BE49-F238E27FC236}">
              <a16:creationId xmlns:a16="http://schemas.microsoft.com/office/drawing/2014/main" id="{577FD59F-5F85-4E9B-8460-6649A181904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1" name="Text Box 15">
          <a:extLst>
            <a:ext uri="{FF2B5EF4-FFF2-40B4-BE49-F238E27FC236}">
              <a16:creationId xmlns:a16="http://schemas.microsoft.com/office/drawing/2014/main" id="{AA91EB35-67A4-4CBD-81F4-08FDF231F07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2" name="Text Box 15">
          <a:extLst>
            <a:ext uri="{FF2B5EF4-FFF2-40B4-BE49-F238E27FC236}">
              <a16:creationId xmlns:a16="http://schemas.microsoft.com/office/drawing/2014/main" id="{B45CFF94-CE4A-4BA1-9B21-EE4BC110BAA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3" name="Text Box 15">
          <a:extLst>
            <a:ext uri="{FF2B5EF4-FFF2-40B4-BE49-F238E27FC236}">
              <a16:creationId xmlns:a16="http://schemas.microsoft.com/office/drawing/2014/main" id="{C1B8882E-8B14-4CF5-B8AD-4F5889EE525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4" name="Text Box 15">
          <a:extLst>
            <a:ext uri="{FF2B5EF4-FFF2-40B4-BE49-F238E27FC236}">
              <a16:creationId xmlns:a16="http://schemas.microsoft.com/office/drawing/2014/main" id="{404C1100-F316-4B73-A96D-D6AE668E508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5" name="Text Box 15">
          <a:extLst>
            <a:ext uri="{FF2B5EF4-FFF2-40B4-BE49-F238E27FC236}">
              <a16:creationId xmlns:a16="http://schemas.microsoft.com/office/drawing/2014/main" id="{87D07F3A-2174-4684-BF25-A229D9FAF04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6" name="Text Box 15">
          <a:extLst>
            <a:ext uri="{FF2B5EF4-FFF2-40B4-BE49-F238E27FC236}">
              <a16:creationId xmlns:a16="http://schemas.microsoft.com/office/drawing/2014/main" id="{CBAEFF1D-E8C8-4A34-8DD5-2BDA8759479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7" name="Text Box 15">
          <a:extLst>
            <a:ext uri="{FF2B5EF4-FFF2-40B4-BE49-F238E27FC236}">
              <a16:creationId xmlns:a16="http://schemas.microsoft.com/office/drawing/2014/main" id="{2E7B0E6D-A425-4C21-BF47-B295FC89C7F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8" name="Text Box 15">
          <a:extLst>
            <a:ext uri="{FF2B5EF4-FFF2-40B4-BE49-F238E27FC236}">
              <a16:creationId xmlns:a16="http://schemas.microsoft.com/office/drawing/2014/main" id="{4400A30C-7542-428A-8F83-297D087DE65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799" name="Text Box 15">
          <a:extLst>
            <a:ext uri="{FF2B5EF4-FFF2-40B4-BE49-F238E27FC236}">
              <a16:creationId xmlns:a16="http://schemas.microsoft.com/office/drawing/2014/main" id="{AF26BB90-169F-4591-BB81-205BD8CB37A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0" name="Text Box 15">
          <a:extLst>
            <a:ext uri="{FF2B5EF4-FFF2-40B4-BE49-F238E27FC236}">
              <a16:creationId xmlns:a16="http://schemas.microsoft.com/office/drawing/2014/main" id="{E9808CE0-D40D-4F8A-BECA-228B6A10FB2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1" name="Text Box 15">
          <a:extLst>
            <a:ext uri="{FF2B5EF4-FFF2-40B4-BE49-F238E27FC236}">
              <a16:creationId xmlns:a16="http://schemas.microsoft.com/office/drawing/2014/main" id="{924C5DAA-C235-4A24-B99D-6990C743BB3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2" name="Text Box 15">
          <a:extLst>
            <a:ext uri="{FF2B5EF4-FFF2-40B4-BE49-F238E27FC236}">
              <a16:creationId xmlns:a16="http://schemas.microsoft.com/office/drawing/2014/main" id="{707AAB27-B73D-47A7-AB24-C613DC15A08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3" name="Text Box 15">
          <a:extLst>
            <a:ext uri="{FF2B5EF4-FFF2-40B4-BE49-F238E27FC236}">
              <a16:creationId xmlns:a16="http://schemas.microsoft.com/office/drawing/2014/main" id="{A04A9B8B-AC20-4CF1-AE7D-9227E84525F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4" name="Text Box 15">
          <a:extLst>
            <a:ext uri="{FF2B5EF4-FFF2-40B4-BE49-F238E27FC236}">
              <a16:creationId xmlns:a16="http://schemas.microsoft.com/office/drawing/2014/main" id="{0F194F52-0053-4AFD-89AB-166ED5A4DA4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5" name="Text Box 15">
          <a:extLst>
            <a:ext uri="{FF2B5EF4-FFF2-40B4-BE49-F238E27FC236}">
              <a16:creationId xmlns:a16="http://schemas.microsoft.com/office/drawing/2014/main" id="{328A0BCD-AE43-4EBF-87EB-12CCEC29C7B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6" name="Text Box 15">
          <a:extLst>
            <a:ext uri="{FF2B5EF4-FFF2-40B4-BE49-F238E27FC236}">
              <a16:creationId xmlns:a16="http://schemas.microsoft.com/office/drawing/2014/main" id="{8E825B9A-90EA-45D5-9F2E-4FBCBF3B5D4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7" name="Text Box 15">
          <a:extLst>
            <a:ext uri="{FF2B5EF4-FFF2-40B4-BE49-F238E27FC236}">
              <a16:creationId xmlns:a16="http://schemas.microsoft.com/office/drawing/2014/main" id="{84A3344E-F4CA-4E91-A723-D6718506D65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8" name="Text Box 15">
          <a:extLst>
            <a:ext uri="{FF2B5EF4-FFF2-40B4-BE49-F238E27FC236}">
              <a16:creationId xmlns:a16="http://schemas.microsoft.com/office/drawing/2014/main" id="{39931287-F4E3-448E-9981-C71148B3B20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09" name="Text Box 15">
          <a:extLst>
            <a:ext uri="{FF2B5EF4-FFF2-40B4-BE49-F238E27FC236}">
              <a16:creationId xmlns:a16="http://schemas.microsoft.com/office/drawing/2014/main" id="{CF38A678-3EFF-4F60-AE24-7E22BE5C5A4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0" name="Text Box 15">
          <a:extLst>
            <a:ext uri="{FF2B5EF4-FFF2-40B4-BE49-F238E27FC236}">
              <a16:creationId xmlns:a16="http://schemas.microsoft.com/office/drawing/2014/main" id="{82BA1CCC-1CF4-4937-98D5-3743A49C51A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1" name="Text Box 15">
          <a:extLst>
            <a:ext uri="{FF2B5EF4-FFF2-40B4-BE49-F238E27FC236}">
              <a16:creationId xmlns:a16="http://schemas.microsoft.com/office/drawing/2014/main" id="{22E39ADF-B082-47CC-AC7B-7B4DDBC49A0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2" name="Text Box 15">
          <a:extLst>
            <a:ext uri="{FF2B5EF4-FFF2-40B4-BE49-F238E27FC236}">
              <a16:creationId xmlns:a16="http://schemas.microsoft.com/office/drawing/2014/main" id="{66F761AB-E0E3-4668-B1F2-7E9BBC18B72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3" name="Text Box 15">
          <a:extLst>
            <a:ext uri="{FF2B5EF4-FFF2-40B4-BE49-F238E27FC236}">
              <a16:creationId xmlns:a16="http://schemas.microsoft.com/office/drawing/2014/main" id="{2CA53C22-ED80-4B19-8365-3E2ACBF1C12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4" name="Text Box 15">
          <a:extLst>
            <a:ext uri="{FF2B5EF4-FFF2-40B4-BE49-F238E27FC236}">
              <a16:creationId xmlns:a16="http://schemas.microsoft.com/office/drawing/2014/main" id="{7AFC54D9-C4FB-4493-B8AA-02119A42C3A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5" name="Text Box 15">
          <a:extLst>
            <a:ext uri="{FF2B5EF4-FFF2-40B4-BE49-F238E27FC236}">
              <a16:creationId xmlns:a16="http://schemas.microsoft.com/office/drawing/2014/main" id="{F3925200-FD9A-4EE7-9E6B-DF9F30CB9A5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6" name="Text Box 15">
          <a:extLst>
            <a:ext uri="{FF2B5EF4-FFF2-40B4-BE49-F238E27FC236}">
              <a16:creationId xmlns:a16="http://schemas.microsoft.com/office/drawing/2014/main" id="{1433B622-A37D-4AC4-94AE-D0880E6C3E4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7" name="Text Box 15">
          <a:extLst>
            <a:ext uri="{FF2B5EF4-FFF2-40B4-BE49-F238E27FC236}">
              <a16:creationId xmlns:a16="http://schemas.microsoft.com/office/drawing/2014/main" id="{2423DA41-4CE1-4C74-A02C-5D01BB1CB3C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8" name="Text Box 15">
          <a:extLst>
            <a:ext uri="{FF2B5EF4-FFF2-40B4-BE49-F238E27FC236}">
              <a16:creationId xmlns:a16="http://schemas.microsoft.com/office/drawing/2014/main" id="{71BE36D6-0581-4858-8710-051A52F41AD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19" name="Text Box 15">
          <a:extLst>
            <a:ext uri="{FF2B5EF4-FFF2-40B4-BE49-F238E27FC236}">
              <a16:creationId xmlns:a16="http://schemas.microsoft.com/office/drawing/2014/main" id="{21621E73-C948-49CD-8466-211FFFA5EB6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0" name="Text Box 15">
          <a:extLst>
            <a:ext uri="{FF2B5EF4-FFF2-40B4-BE49-F238E27FC236}">
              <a16:creationId xmlns:a16="http://schemas.microsoft.com/office/drawing/2014/main" id="{325E6C08-2E0A-4E2B-9D53-A88F8706A83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1" name="Text Box 15">
          <a:extLst>
            <a:ext uri="{FF2B5EF4-FFF2-40B4-BE49-F238E27FC236}">
              <a16:creationId xmlns:a16="http://schemas.microsoft.com/office/drawing/2014/main" id="{7AFAF3D1-D71E-4BA6-9092-8FE6B1184BA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2" name="Text Box 15">
          <a:extLst>
            <a:ext uri="{FF2B5EF4-FFF2-40B4-BE49-F238E27FC236}">
              <a16:creationId xmlns:a16="http://schemas.microsoft.com/office/drawing/2014/main" id="{9EEA72CF-231E-4EE1-9FD2-6E0E9BA0FFD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3" name="Text Box 15">
          <a:extLst>
            <a:ext uri="{FF2B5EF4-FFF2-40B4-BE49-F238E27FC236}">
              <a16:creationId xmlns:a16="http://schemas.microsoft.com/office/drawing/2014/main" id="{CF79DEA3-16BB-44A9-B7FA-0A6C18D2F73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4" name="Text Box 15">
          <a:extLst>
            <a:ext uri="{FF2B5EF4-FFF2-40B4-BE49-F238E27FC236}">
              <a16:creationId xmlns:a16="http://schemas.microsoft.com/office/drawing/2014/main" id="{9639C593-C278-45F7-9CA4-74A591DE15F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5" name="Text Box 15">
          <a:extLst>
            <a:ext uri="{FF2B5EF4-FFF2-40B4-BE49-F238E27FC236}">
              <a16:creationId xmlns:a16="http://schemas.microsoft.com/office/drawing/2014/main" id="{63D9B033-0B73-4156-A7EB-1782AA1AA02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6" name="Text Box 15">
          <a:extLst>
            <a:ext uri="{FF2B5EF4-FFF2-40B4-BE49-F238E27FC236}">
              <a16:creationId xmlns:a16="http://schemas.microsoft.com/office/drawing/2014/main" id="{1950A6E4-8B74-4CF5-B606-A889C71AC6A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7" name="Text Box 15">
          <a:extLst>
            <a:ext uri="{FF2B5EF4-FFF2-40B4-BE49-F238E27FC236}">
              <a16:creationId xmlns:a16="http://schemas.microsoft.com/office/drawing/2014/main" id="{29AE5C68-1585-446B-BB64-7E294C73F07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8" name="Text Box 15">
          <a:extLst>
            <a:ext uri="{FF2B5EF4-FFF2-40B4-BE49-F238E27FC236}">
              <a16:creationId xmlns:a16="http://schemas.microsoft.com/office/drawing/2014/main" id="{530E621C-3402-4D16-ADED-E03D1149588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29" name="Text Box 15">
          <a:extLst>
            <a:ext uri="{FF2B5EF4-FFF2-40B4-BE49-F238E27FC236}">
              <a16:creationId xmlns:a16="http://schemas.microsoft.com/office/drawing/2014/main" id="{D982BDBE-5100-4649-8950-4A302AEE420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30" name="Text Box 15">
          <a:extLst>
            <a:ext uri="{FF2B5EF4-FFF2-40B4-BE49-F238E27FC236}">
              <a16:creationId xmlns:a16="http://schemas.microsoft.com/office/drawing/2014/main" id="{F0591947-0411-4607-A098-F122E235CF0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31" name="Text Box 15">
          <a:extLst>
            <a:ext uri="{FF2B5EF4-FFF2-40B4-BE49-F238E27FC236}">
              <a16:creationId xmlns:a16="http://schemas.microsoft.com/office/drawing/2014/main" id="{EC269958-C17F-47B3-8AAB-4EF970F44FD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537</xdr:row>
      <xdr:rowOff>0</xdr:rowOff>
    </xdr:from>
    <xdr:ext cx="3175" cy="190629"/>
    <xdr:sp macro="" textlink="">
      <xdr:nvSpPr>
        <xdr:cNvPr id="2832" name="Text Box 15">
          <a:extLst>
            <a:ext uri="{FF2B5EF4-FFF2-40B4-BE49-F238E27FC236}">
              <a16:creationId xmlns:a16="http://schemas.microsoft.com/office/drawing/2014/main" id="{0E19D88C-E71D-4102-8C23-DD10861E68E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3" name="Text Box 15">
          <a:extLst>
            <a:ext uri="{FF2B5EF4-FFF2-40B4-BE49-F238E27FC236}">
              <a16:creationId xmlns:a16="http://schemas.microsoft.com/office/drawing/2014/main" id="{B84FC1DB-638F-4CAD-B3F5-7F931AC3D6C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4" name="Text Box 15">
          <a:extLst>
            <a:ext uri="{FF2B5EF4-FFF2-40B4-BE49-F238E27FC236}">
              <a16:creationId xmlns:a16="http://schemas.microsoft.com/office/drawing/2014/main" id="{3BF393A5-D08C-4C90-AB6F-D8674C87007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5" name="Text Box 15">
          <a:extLst>
            <a:ext uri="{FF2B5EF4-FFF2-40B4-BE49-F238E27FC236}">
              <a16:creationId xmlns:a16="http://schemas.microsoft.com/office/drawing/2014/main" id="{A213E929-C90E-4ED7-9C0A-67A9780853F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6" name="Text Box 15">
          <a:extLst>
            <a:ext uri="{FF2B5EF4-FFF2-40B4-BE49-F238E27FC236}">
              <a16:creationId xmlns:a16="http://schemas.microsoft.com/office/drawing/2014/main" id="{24D454ED-9B86-44D8-9A64-E188E92E801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7" name="Text Box 15">
          <a:extLst>
            <a:ext uri="{FF2B5EF4-FFF2-40B4-BE49-F238E27FC236}">
              <a16:creationId xmlns:a16="http://schemas.microsoft.com/office/drawing/2014/main" id="{D54989E9-4315-4E67-965F-385DD9B456C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8" name="Text Box 15">
          <a:extLst>
            <a:ext uri="{FF2B5EF4-FFF2-40B4-BE49-F238E27FC236}">
              <a16:creationId xmlns:a16="http://schemas.microsoft.com/office/drawing/2014/main" id="{B2588B9A-5A05-4CF4-A8F7-5DB409EEE79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39" name="Text Box 15">
          <a:extLst>
            <a:ext uri="{FF2B5EF4-FFF2-40B4-BE49-F238E27FC236}">
              <a16:creationId xmlns:a16="http://schemas.microsoft.com/office/drawing/2014/main" id="{09056FE1-A9C0-48F8-89D9-F6A6AC9B011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0" name="Text Box 15">
          <a:extLst>
            <a:ext uri="{FF2B5EF4-FFF2-40B4-BE49-F238E27FC236}">
              <a16:creationId xmlns:a16="http://schemas.microsoft.com/office/drawing/2014/main" id="{7BCEE358-1308-41F0-848F-6528460DB6A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1" name="Text Box 15">
          <a:extLst>
            <a:ext uri="{FF2B5EF4-FFF2-40B4-BE49-F238E27FC236}">
              <a16:creationId xmlns:a16="http://schemas.microsoft.com/office/drawing/2014/main" id="{BA62EA60-6428-466A-9509-1D083414345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2" name="Text Box 15">
          <a:extLst>
            <a:ext uri="{FF2B5EF4-FFF2-40B4-BE49-F238E27FC236}">
              <a16:creationId xmlns:a16="http://schemas.microsoft.com/office/drawing/2014/main" id="{1CAE7273-E97A-4F3B-B5C4-17EAD2E2135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3" name="Text Box 15">
          <a:extLst>
            <a:ext uri="{FF2B5EF4-FFF2-40B4-BE49-F238E27FC236}">
              <a16:creationId xmlns:a16="http://schemas.microsoft.com/office/drawing/2014/main" id="{580620A7-3AA4-4FA5-9421-B07F2E886B4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4" name="Text Box 15">
          <a:extLst>
            <a:ext uri="{FF2B5EF4-FFF2-40B4-BE49-F238E27FC236}">
              <a16:creationId xmlns:a16="http://schemas.microsoft.com/office/drawing/2014/main" id="{A81EB5F7-C503-4873-90AF-461714B914E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5" name="Text Box 15">
          <a:extLst>
            <a:ext uri="{FF2B5EF4-FFF2-40B4-BE49-F238E27FC236}">
              <a16:creationId xmlns:a16="http://schemas.microsoft.com/office/drawing/2014/main" id="{8E7EFC84-34BB-42A8-A71A-CE84E107864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6" name="Text Box 15">
          <a:extLst>
            <a:ext uri="{FF2B5EF4-FFF2-40B4-BE49-F238E27FC236}">
              <a16:creationId xmlns:a16="http://schemas.microsoft.com/office/drawing/2014/main" id="{540B46D6-A1F9-4E15-BEB8-72A4B8D3FA6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7" name="Text Box 15">
          <a:extLst>
            <a:ext uri="{FF2B5EF4-FFF2-40B4-BE49-F238E27FC236}">
              <a16:creationId xmlns:a16="http://schemas.microsoft.com/office/drawing/2014/main" id="{A1F894E3-D97C-4E2F-BEE5-A399B606B52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8" name="Text Box 15">
          <a:extLst>
            <a:ext uri="{FF2B5EF4-FFF2-40B4-BE49-F238E27FC236}">
              <a16:creationId xmlns:a16="http://schemas.microsoft.com/office/drawing/2014/main" id="{011D4D65-F4E3-4A9B-9A1F-F9CF89F2F1B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49" name="Text Box 15">
          <a:extLst>
            <a:ext uri="{FF2B5EF4-FFF2-40B4-BE49-F238E27FC236}">
              <a16:creationId xmlns:a16="http://schemas.microsoft.com/office/drawing/2014/main" id="{076276EB-1B8C-470F-B95E-712D7320497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0" name="Text Box 15">
          <a:extLst>
            <a:ext uri="{FF2B5EF4-FFF2-40B4-BE49-F238E27FC236}">
              <a16:creationId xmlns:a16="http://schemas.microsoft.com/office/drawing/2014/main" id="{D2E96107-41A5-42BA-A4FF-3D5C6E3DC30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1" name="Text Box 15">
          <a:extLst>
            <a:ext uri="{FF2B5EF4-FFF2-40B4-BE49-F238E27FC236}">
              <a16:creationId xmlns:a16="http://schemas.microsoft.com/office/drawing/2014/main" id="{A9DACC8D-3C41-44E5-8DA0-FF497347E31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2" name="Text Box 15">
          <a:extLst>
            <a:ext uri="{FF2B5EF4-FFF2-40B4-BE49-F238E27FC236}">
              <a16:creationId xmlns:a16="http://schemas.microsoft.com/office/drawing/2014/main" id="{014871BC-2055-4FD3-B0A4-1BE562D55EA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3" name="Text Box 15">
          <a:extLst>
            <a:ext uri="{FF2B5EF4-FFF2-40B4-BE49-F238E27FC236}">
              <a16:creationId xmlns:a16="http://schemas.microsoft.com/office/drawing/2014/main" id="{2FCFB5EE-A2A8-47C5-A773-BAC12998FCD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4" name="Text Box 15">
          <a:extLst>
            <a:ext uri="{FF2B5EF4-FFF2-40B4-BE49-F238E27FC236}">
              <a16:creationId xmlns:a16="http://schemas.microsoft.com/office/drawing/2014/main" id="{7BEF31A5-7634-4CF6-8932-F1D820B3903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5" name="Text Box 15">
          <a:extLst>
            <a:ext uri="{FF2B5EF4-FFF2-40B4-BE49-F238E27FC236}">
              <a16:creationId xmlns:a16="http://schemas.microsoft.com/office/drawing/2014/main" id="{11EC61D3-853B-462D-84AD-0F869D88D3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6" name="Text Box 15">
          <a:extLst>
            <a:ext uri="{FF2B5EF4-FFF2-40B4-BE49-F238E27FC236}">
              <a16:creationId xmlns:a16="http://schemas.microsoft.com/office/drawing/2014/main" id="{B50B6467-BC62-4780-B5CD-8A9162D6319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7" name="Text Box 15">
          <a:extLst>
            <a:ext uri="{FF2B5EF4-FFF2-40B4-BE49-F238E27FC236}">
              <a16:creationId xmlns:a16="http://schemas.microsoft.com/office/drawing/2014/main" id="{969136FC-BE17-4285-9CF5-7DE78CAB083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8" name="Text Box 15">
          <a:extLst>
            <a:ext uri="{FF2B5EF4-FFF2-40B4-BE49-F238E27FC236}">
              <a16:creationId xmlns:a16="http://schemas.microsoft.com/office/drawing/2014/main" id="{34ABD5D0-DDAD-405A-B7DD-6A0CE6C8AD4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59" name="Text Box 15">
          <a:extLst>
            <a:ext uri="{FF2B5EF4-FFF2-40B4-BE49-F238E27FC236}">
              <a16:creationId xmlns:a16="http://schemas.microsoft.com/office/drawing/2014/main" id="{C460D1BE-0554-4B51-AC60-9846477C1EB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0" name="Text Box 15">
          <a:extLst>
            <a:ext uri="{FF2B5EF4-FFF2-40B4-BE49-F238E27FC236}">
              <a16:creationId xmlns:a16="http://schemas.microsoft.com/office/drawing/2014/main" id="{E001A617-E6CB-44E6-A9FB-D913C3BE4A8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1" name="Text Box 15">
          <a:extLst>
            <a:ext uri="{FF2B5EF4-FFF2-40B4-BE49-F238E27FC236}">
              <a16:creationId xmlns:a16="http://schemas.microsoft.com/office/drawing/2014/main" id="{5ACB6512-2F78-4558-9967-C086F1F3123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2" name="Text Box 15">
          <a:extLst>
            <a:ext uri="{FF2B5EF4-FFF2-40B4-BE49-F238E27FC236}">
              <a16:creationId xmlns:a16="http://schemas.microsoft.com/office/drawing/2014/main" id="{EB543475-81C3-4C7B-8C78-8D2FCA7DAA7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3" name="Text Box 15">
          <a:extLst>
            <a:ext uri="{FF2B5EF4-FFF2-40B4-BE49-F238E27FC236}">
              <a16:creationId xmlns:a16="http://schemas.microsoft.com/office/drawing/2014/main" id="{66E2018A-B1B1-4661-9C03-F822C99FB3F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4" name="Text Box 15">
          <a:extLst>
            <a:ext uri="{FF2B5EF4-FFF2-40B4-BE49-F238E27FC236}">
              <a16:creationId xmlns:a16="http://schemas.microsoft.com/office/drawing/2014/main" id="{4DB1617E-132E-4E65-B711-EB3F9BEB4B6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5" name="Text Box 15">
          <a:extLst>
            <a:ext uri="{FF2B5EF4-FFF2-40B4-BE49-F238E27FC236}">
              <a16:creationId xmlns:a16="http://schemas.microsoft.com/office/drawing/2014/main" id="{E3C16C43-6F72-4039-BF7E-0D8F77EA975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6" name="Text Box 15">
          <a:extLst>
            <a:ext uri="{FF2B5EF4-FFF2-40B4-BE49-F238E27FC236}">
              <a16:creationId xmlns:a16="http://schemas.microsoft.com/office/drawing/2014/main" id="{1E98C8B2-6E90-4F7B-A0B8-3354F6A3C95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7" name="Text Box 15">
          <a:extLst>
            <a:ext uri="{FF2B5EF4-FFF2-40B4-BE49-F238E27FC236}">
              <a16:creationId xmlns:a16="http://schemas.microsoft.com/office/drawing/2014/main" id="{C30063EC-7971-4EF6-AF68-A2988F74309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8" name="Text Box 15">
          <a:extLst>
            <a:ext uri="{FF2B5EF4-FFF2-40B4-BE49-F238E27FC236}">
              <a16:creationId xmlns:a16="http://schemas.microsoft.com/office/drawing/2014/main" id="{6D4188AD-DABB-486C-9A10-1A1B19A143C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69" name="Text Box 15">
          <a:extLst>
            <a:ext uri="{FF2B5EF4-FFF2-40B4-BE49-F238E27FC236}">
              <a16:creationId xmlns:a16="http://schemas.microsoft.com/office/drawing/2014/main" id="{F2C0C3E4-9567-4422-B203-2DAE7945498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0" name="Text Box 15">
          <a:extLst>
            <a:ext uri="{FF2B5EF4-FFF2-40B4-BE49-F238E27FC236}">
              <a16:creationId xmlns:a16="http://schemas.microsoft.com/office/drawing/2014/main" id="{380379D1-E7E5-4E8D-82AC-E22940CA3AC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1" name="Text Box 15">
          <a:extLst>
            <a:ext uri="{FF2B5EF4-FFF2-40B4-BE49-F238E27FC236}">
              <a16:creationId xmlns:a16="http://schemas.microsoft.com/office/drawing/2014/main" id="{2211FB07-067C-4E42-9F9E-BADA27B2E0C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2" name="Text Box 15">
          <a:extLst>
            <a:ext uri="{FF2B5EF4-FFF2-40B4-BE49-F238E27FC236}">
              <a16:creationId xmlns:a16="http://schemas.microsoft.com/office/drawing/2014/main" id="{C4EB42CC-4DF2-4E94-A131-E17A2E9135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3" name="Text Box 15">
          <a:extLst>
            <a:ext uri="{FF2B5EF4-FFF2-40B4-BE49-F238E27FC236}">
              <a16:creationId xmlns:a16="http://schemas.microsoft.com/office/drawing/2014/main" id="{F1B6C21F-001E-497D-B610-F0F3CDD1D82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4" name="Text Box 15">
          <a:extLst>
            <a:ext uri="{FF2B5EF4-FFF2-40B4-BE49-F238E27FC236}">
              <a16:creationId xmlns:a16="http://schemas.microsoft.com/office/drawing/2014/main" id="{EBF2365D-A8A7-4741-BE4D-FB515623A67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5" name="Text Box 15">
          <a:extLst>
            <a:ext uri="{FF2B5EF4-FFF2-40B4-BE49-F238E27FC236}">
              <a16:creationId xmlns:a16="http://schemas.microsoft.com/office/drawing/2014/main" id="{566C1C74-2764-4C30-9645-A6F1F6AB01B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6" name="Text Box 15">
          <a:extLst>
            <a:ext uri="{FF2B5EF4-FFF2-40B4-BE49-F238E27FC236}">
              <a16:creationId xmlns:a16="http://schemas.microsoft.com/office/drawing/2014/main" id="{1B4ED4E7-4659-4A7C-B50E-8AC892508BA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7" name="Text Box 15">
          <a:extLst>
            <a:ext uri="{FF2B5EF4-FFF2-40B4-BE49-F238E27FC236}">
              <a16:creationId xmlns:a16="http://schemas.microsoft.com/office/drawing/2014/main" id="{D7DD2335-33C6-42CD-93B8-2649762F528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8" name="Text Box 15">
          <a:extLst>
            <a:ext uri="{FF2B5EF4-FFF2-40B4-BE49-F238E27FC236}">
              <a16:creationId xmlns:a16="http://schemas.microsoft.com/office/drawing/2014/main" id="{AF616432-7AC4-4313-B160-DE196CD429A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79" name="Text Box 15">
          <a:extLst>
            <a:ext uri="{FF2B5EF4-FFF2-40B4-BE49-F238E27FC236}">
              <a16:creationId xmlns:a16="http://schemas.microsoft.com/office/drawing/2014/main" id="{466385F3-C7CE-4100-9B4D-681BFF57379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0" name="Text Box 15">
          <a:extLst>
            <a:ext uri="{FF2B5EF4-FFF2-40B4-BE49-F238E27FC236}">
              <a16:creationId xmlns:a16="http://schemas.microsoft.com/office/drawing/2014/main" id="{B6E73B3A-9455-4D94-8740-843E85D616B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1" name="Text Box 15">
          <a:extLst>
            <a:ext uri="{FF2B5EF4-FFF2-40B4-BE49-F238E27FC236}">
              <a16:creationId xmlns:a16="http://schemas.microsoft.com/office/drawing/2014/main" id="{850EF409-E818-4C0B-B1AE-A1F9A0CABBD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2" name="Text Box 15">
          <a:extLst>
            <a:ext uri="{FF2B5EF4-FFF2-40B4-BE49-F238E27FC236}">
              <a16:creationId xmlns:a16="http://schemas.microsoft.com/office/drawing/2014/main" id="{33CAF1BB-9D50-45D3-AEAF-DD487A32378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3" name="Text Box 15">
          <a:extLst>
            <a:ext uri="{FF2B5EF4-FFF2-40B4-BE49-F238E27FC236}">
              <a16:creationId xmlns:a16="http://schemas.microsoft.com/office/drawing/2014/main" id="{911E2CA4-D8BB-4FD7-A71A-746567FBF1B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4" name="Text Box 15">
          <a:extLst>
            <a:ext uri="{FF2B5EF4-FFF2-40B4-BE49-F238E27FC236}">
              <a16:creationId xmlns:a16="http://schemas.microsoft.com/office/drawing/2014/main" id="{02B3FFED-D3C2-4C6E-89FF-30AA5625DBE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5" name="Text Box 15">
          <a:extLst>
            <a:ext uri="{FF2B5EF4-FFF2-40B4-BE49-F238E27FC236}">
              <a16:creationId xmlns:a16="http://schemas.microsoft.com/office/drawing/2014/main" id="{86A09B32-D94F-4DBD-804E-B4EDFB82AE3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6" name="Text Box 15">
          <a:extLst>
            <a:ext uri="{FF2B5EF4-FFF2-40B4-BE49-F238E27FC236}">
              <a16:creationId xmlns:a16="http://schemas.microsoft.com/office/drawing/2014/main" id="{3586E2AE-01D8-4EB9-BFDC-4AF490E8FBF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7" name="Text Box 15">
          <a:extLst>
            <a:ext uri="{FF2B5EF4-FFF2-40B4-BE49-F238E27FC236}">
              <a16:creationId xmlns:a16="http://schemas.microsoft.com/office/drawing/2014/main" id="{A50EC20A-03C3-4A12-8679-1D0006E6F65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8" name="Text Box 15">
          <a:extLst>
            <a:ext uri="{FF2B5EF4-FFF2-40B4-BE49-F238E27FC236}">
              <a16:creationId xmlns:a16="http://schemas.microsoft.com/office/drawing/2014/main" id="{908B0980-0343-41A7-88D6-6654CDFF249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89" name="Text Box 15">
          <a:extLst>
            <a:ext uri="{FF2B5EF4-FFF2-40B4-BE49-F238E27FC236}">
              <a16:creationId xmlns:a16="http://schemas.microsoft.com/office/drawing/2014/main" id="{635545EF-C6E7-4333-8294-5614F2EE384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0" name="Text Box 15">
          <a:extLst>
            <a:ext uri="{FF2B5EF4-FFF2-40B4-BE49-F238E27FC236}">
              <a16:creationId xmlns:a16="http://schemas.microsoft.com/office/drawing/2014/main" id="{CAD9CDA0-49FB-4B13-AAC2-58912EC300C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1" name="Text Box 15">
          <a:extLst>
            <a:ext uri="{FF2B5EF4-FFF2-40B4-BE49-F238E27FC236}">
              <a16:creationId xmlns:a16="http://schemas.microsoft.com/office/drawing/2014/main" id="{9174EE21-692F-4A74-B4E2-B98EBD29674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2" name="Text Box 15">
          <a:extLst>
            <a:ext uri="{FF2B5EF4-FFF2-40B4-BE49-F238E27FC236}">
              <a16:creationId xmlns:a16="http://schemas.microsoft.com/office/drawing/2014/main" id="{609825DC-89A6-44E5-8765-8A1EBE7E04E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3" name="Text Box 15">
          <a:extLst>
            <a:ext uri="{FF2B5EF4-FFF2-40B4-BE49-F238E27FC236}">
              <a16:creationId xmlns:a16="http://schemas.microsoft.com/office/drawing/2014/main" id="{6883F7B7-A219-43D0-B1A6-1BF850067E0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4" name="Text Box 15">
          <a:extLst>
            <a:ext uri="{FF2B5EF4-FFF2-40B4-BE49-F238E27FC236}">
              <a16:creationId xmlns:a16="http://schemas.microsoft.com/office/drawing/2014/main" id="{A99E0A4E-0C52-4C67-82EA-24DFAD1931C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5" name="Text Box 15">
          <a:extLst>
            <a:ext uri="{FF2B5EF4-FFF2-40B4-BE49-F238E27FC236}">
              <a16:creationId xmlns:a16="http://schemas.microsoft.com/office/drawing/2014/main" id="{F2732560-CD42-42C5-83A5-0DF9A33E022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6" name="Text Box 15">
          <a:extLst>
            <a:ext uri="{FF2B5EF4-FFF2-40B4-BE49-F238E27FC236}">
              <a16:creationId xmlns:a16="http://schemas.microsoft.com/office/drawing/2014/main" id="{715B2BDB-5C85-4699-ACFF-377F9AE20B0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7" name="Text Box 15">
          <a:extLst>
            <a:ext uri="{FF2B5EF4-FFF2-40B4-BE49-F238E27FC236}">
              <a16:creationId xmlns:a16="http://schemas.microsoft.com/office/drawing/2014/main" id="{0E7FB0F8-4FE6-45C3-8D4E-AAE5FBD6023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8" name="Text Box 15">
          <a:extLst>
            <a:ext uri="{FF2B5EF4-FFF2-40B4-BE49-F238E27FC236}">
              <a16:creationId xmlns:a16="http://schemas.microsoft.com/office/drawing/2014/main" id="{6312908D-5D7F-423B-81D2-3F999A11AF8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899" name="Text Box 15">
          <a:extLst>
            <a:ext uri="{FF2B5EF4-FFF2-40B4-BE49-F238E27FC236}">
              <a16:creationId xmlns:a16="http://schemas.microsoft.com/office/drawing/2014/main" id="{38DFE8D9-D91B-485C-955C-2AE83140875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0" name="Text Box 15">
          <a:extLst>
            <a:ext uri="{FF2B5EF4-FFF2-40B4-BE49-F238E27FC236}">
              <a16:creationId xmlns:a16="http://schemas.microsoft.com/office/drawing/2014/main" id="{5C08A33B-1CB1-447E-9C9E-70151AA01A8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1" name="Text Box 15">
          <a:extLst>
            <a:ext uri="{FF2B5EF4-FFF2-40B4-BE49-F238E27FC236}">
              <a16:creationId xmlns:a16="http://schemas.microsoft.com/office/drawing/2014/main" id="{99AA0360-F9BF-4262-AC14-4122BEB7236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2" name="Text Box 15">
          <a:extLst>
            <a:ext uri="{FF2B5EF4-FFF2-40B4-BE49-F238E27FC236}">
              <a16:creationId xmlns:a16="http://schemas.microsoft.com/office/drawing/2014/main" id="{D2F9627B-8079-4E91-9B31-467AB99AE72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3" name="Text Box 15">
          <a:extLst>
            <a:ext uri="{FF2B5EF4-FFF2-40B4-BE49-F238E27FC236}">
              <a16:creationId xmlns:a16="http://schemas.microsoft.com/office/drawing/2014/main" id="{9842D04B-1DEC-4FD4-8B36-62162F50F2C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4" name="Text Box 15">
          <a:extLst>
            <a:ext uri="{FF2B5EF4-FFF2-40B4-BE49-F238E27FC236}">
              <a16:creationId xmlns:a16="http://schemas.microsoft.com/office/drawing/2014/main" id="{4C4511B1-8ECB-4D83-B4CB-E15D4DB926F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5" name="Text Box 15">
          <a:extLst>
            <a:ext uri="{FF2B5EF4-FFF2-40B4-BE49-F238E27FC236}">
              <a16:creationId xmlns:a16="http://schemas.microsoft.com/office/drawing/2014/main" id="{3157E912-8A98-4774-A357-29641646D62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6" name="Text Box 15">
          <a:extLst>
            <a:ext uri="{FF2B5EF4-FFF2-40B4-BE49-F238E27FC236}">
              <a16:creationId xmlns:a16="http://schemas.microsoft.com/office/drawing/2014/main" id="{FC3CA19A-7D5A-420D-AFCB-B60CDD8C6ED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7" name="Text Box 15">
          <a:extLst>
            <a:ext uri="{FF2B5EF4-FFF2-40B4-BE49-F238E27FC236}">
              <a16:creationId xmlns:a16="http://schemas.microsoft.com/office/drawing/2014/main" id="{457C57F4-8218-44F1-A28E-DF50CC54889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8" name="Text Box 15">
          <a:extLst>
            <a:ext uri="{FF2B5EF4-FFF2-40B4-BE49-F238E27FC236}">
              <a16:creationId xmlns:a16="http://schemas.microsoft.com/office/drawing/2014/main" id="{253DDB69-2545-4E07-9E8C-720FB1464E8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09" name="Text Box 15">
          <a:extLst>
            <a:ext uri="{FF2B5EF4-FFF2-40B4-BE49-F238E27FC236}">
              <a16:creationId xmlns:a16="http://schemas.microsoft.com/office/drawing/2014/main" id="{EBCF1EFC-1702-42E6-BCDB-94AA5C7A708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0" name="Text Box 15">
          <a:extLst>
            <a:ext uri="{FF2B5EF4-FFF2-40B4-BE49-F238E27FC236}">
              <a16:creationId xmlns:a16="http://schemas.microsoft.com/office/drawing/2014/main" id="{47803AD5-624C-49C8-9ACB-A6EC3E5E74E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1" name="Text Box 15">
          <a:extLst>
            <a:ext uri="{FF2B5EF4-FFF2-40B4-BE49-F238E27FC236}">
              <a16:creationId xmlns:a16="http://schemas.microsoft.com/office/drawing/2014/main" id="{9119F619-4C63-4FF5-AB83-622BDBC78B6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2" name="Text Box 15">
          <a:extLst>
            <a:ext uri="{FF2B5EF4-FFF2-40B4-BE49-F238E27FC236}">
              <a16:creationId xmlns:a16="http://schemas.microsoft.com/office/drawing/2014/main" id="{6D9D3B46-41C9-44F3-A06E-523C18F63CA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3" name="Text Box 15">
          <a:extLst>
            <a:ext uri="{FF2B5EF4-FFF2-40B4-BE49-F238E27FC236}">
              <a16:creationId xmlns:a16="http://schemas.microsoft.com/office/drawing/2014/main" id="{A623391D-D9F5-45D7-AA9B-4505967D70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4" name="Text Box 15">
          <a:extLst>
            <a:ext uri="{FF2B5EF4-FFF2-40B4-BE49-F238E27FC236}">
              <a16:creationId xmlns:a16="http://schemas.microsoft.com/office/drawing/2014/main" id="{5598EFD8-4D1E-45A1-9CFA-B14CB4F3E1B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5" name="Text Box 15">
          <a:extLst>
            <a:ext uri="{FF2B5EF4-FFF2-40B4-BE49-F238E27FC236}">
              <a16:creationId xmlns:a16="http://schemas.microsoft.com/office/drawing/2014/main" id="{8D567E43-2A91-425A-AA58-9F694D9275D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6" name="Text Box 15">
          <a:extLst>
            <a:ext uri="{FF2B5EF4-FFF2-40B4-BE49-F238E27FC236}">
              <a16:creationId xmlns:a16="http://schemas.microsoft.com/office/drawing/2014/main" id="{B2CBAB5B-2D1C-4C6C-821A-5496F845FD7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7" name="Text Box 15">
          <a:extLst>
            <a:ext uri="{FF2B5EF4-FFF2-40B4-BE49-F238E27FC236}">
              <a16:creationId xmlns:a16="http://schemas.microsoft.com/office/drawing/2014/main" id="{CD231694-33F1-4856-9377-3B981E601B6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8" name="Text Box 15">
          <a:extLst>
            <a:ext uri="{FF2B5EF4-FFF2-40B4-BE49-F238E27FC236}">
              <a16:creationId xmlns:a16="http://schemas.microsoft.com/office/drawing/2014/main" id="{00A5E27C-66C6-4D81-9015-7A91A9DBA41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19" name="Text Box 15">
          <a:extLst>
            <a:ext uri="{FF2B5EF4-FFF2-40B4-BE49-F238E27FC236}">
              <a16:creationId xmlns:a16="http://schemas.microsoft.com/office/drawing/2014/main" id="{92F16885-BA63-4248-8072-F8A46694CB7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0" name="Text Box 15">
          <a:extLst>
            <a:ext uri="{FF2B5EF4-FFF2-40B4-BE49-F238E27FC236}">
              <a16:creationId xmlns:a16="http://schemas.microsoft.com/office/drawing/2014/main" id="{160F8756-CF79-4C6D-AC4D-4D77D40FB90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1" name="Text Box 15">
          <a:extLst>
            <a:ext uri="{FF2B5EF4-FFF2-40B4-BE49-F238E27FC236}">
              <a16:creationId xmlns:a16="http://schemas.microsoft.com/office/drawing/2014/main" id="{2D061EE6-210D-43BA-864B-60DF4FC58CB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2" name="Text Box 15">
          <a:extLst>
            <a:ext uri="{FF2B5EF4-FFF2-40B4-BE49-F238E27FC236}">
              <a16:creationId xmlns:a16="http://schemas.microsoft.com/office/drawing/2014/main" id="{CCE0C831-289D-41D7-B1DE-136190615DF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3" name="Text Box 15">
          <a:extLst>
            <a:ext uri="{FF2B5EF4-FFF2-40B4-BE49-F238E27FC236}">
              <a16:creationId xmlns:a16="http://schemas.microsoft.com/office/drawing/2014/main" id="{71C12A9B-C540-49DB-B3EE-6296791C3C7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4" name="Text Box 15">
          <a:extLst>
            <a:ext uri="{FF2B5EF4-FFF2-40B4-BE49-F238E27FC236}">
              <a16:creationId xmlns:a16="http://schemas.microsoft.com/office/drawing/2014/main" id="{3D0ED3AF-6F15-4CD8-9A50-9EEAC027B2A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5" name="Text Box 15">
          <a:extLst>
            <a:ext uri="{FF2B5EF4-FFF2-40B4-BE49-F238E27FC236}">
              <a16:creationId xmlns:a16="http://schemas.microsoft.com/office/drawing/2014/main" id="{8624FABF-D200-4BCD-8678-0757ACEA0A0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6" name="Text Box 15">
          <a:extLst>
            <a:ext uri="{FF2B5EF4-FFF2-40B4-BE49-F238E27FC236}">
              <a16:creationId xmlns:a16="http://schemas.microsoft.com/office/drawing/2014/main" id="{BDB08B7F-AB02-4633-9FB4-9520A31F9F9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7" name="Text Box 15">
          <a:extLst>
            <a:ext uri="{FF2B5EF4-FFF2-40B4-BE49-F238E27FC236}">
              <a16:creationId xmlns:a16="http://schemas.microsoft.com/office/drawing/2014/main" id="{CAEAEE66-6F06-423C-AADA-684BA0FE799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8" name="Text Box 15">
          <a:extLst>
            <a:ext uri="{FF2B5EF4-FFF2-40B4-BE49-F238E27FC236}">
              <a16:creationId xmlns:a16="http://schemas.microsoft.com/office/drawing/2014/main" id="{367A469C-D62E-4CCD-A6E6-48F33766058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29" name="Text Box 15">
          <a:extLst>
            <a:ext uri="{FF2B5EF4-FFF2-40B4-BE49-F238E27FC236}">
              <a16:creationId xmlns:a16="http://schemas.microsoft.com/office/drawing/2014/main" id="{2DA65648-AEB2-449F-901E-F3708283209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0" name="Text Box 15">
          <a:extLst>
            <a:ext uri="{FF2B5EF4-FFF2-40B4-BE49-F238E27FC236}">
              <a16:creationId xmlns:a16="http://schemas.microsoft.com/office/drawing/2014/main" id="{65CBEA3C-822F-4336-A0DC-0610A16DD34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1" name="Text Box 15">
          <a:extLst>
            <a:ext uri="{FF2B5EF4-FFF2-40B4-BE49-F238E27FC236}">
              <a16:creationId xmlns:a16="http://schemas.microsoft.com/office/drawing/2014/main" id="{B652C3FF-6A71-4502-90E3-EF3F57D23C5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2" name="Text Box 15">
          <a:extLst>
            <a:ext uri="{FF2B5EF4-FFF2-40B4-BE49-F238E27FC236}">
              <a16:creationId xmlns:a16="http://schemas.microsoft.com/office/drawing/2014/main" id="{475655AE-1A0A-4130-B69A-6018E8EDD20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3" name="Text Box 15">
          <a:extLst>
            <a:ext uri="{FF2B5EF4-FFF2-40B4-BE49-F238E27FC236}">
              <a16:creationId xmlns:a16="http://schemas.microsoft.com/office/drawing/2014/main" id="{69BA59A3-7262-4B76-8B81-321F0F7F819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4" name="Text Box 15">
          <a:extLst>
            <a:ext uri="{FF2B5EF4-FFF2-40B4-BE49-F238E27FC236}">
              <a16:creationId xmlns:a16="http://schemas.microsoft.com/office/drawing/2014/main" id="{E917CD00-B1FE-4121-A465-352078708AF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5" name="Text Box 15">
          <a:extLst>
            <a:ext uri="{FF2B5EF4-FFF2-40B4-BE49-F238E27FC236}">
              <a16:creationId xmlns:a16="http://schemas.microsoft.com/office/drawing/2014/main" id="{93C205D0-26C9-437A-AEC3-CB76F34685D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6" name="Text Box 15">
          <a:extLst>
            <a:ext uri="{FF2B5EF4-FFF2-40B4-BE49-F238E27FC236}">
              <a16:creationId xmlns:a16="http://schemas.microsoft.com/office/drawing/2014/main" id="{02A89D2A-D2B0-4799-8199-2A0D889EA46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7" name="Text Box 15">
          <a:extLst>
            <a:ext uri="{FF2B5EF4-FFF2-40B4-BE49-F238E27FC236}">
              <a16:creationId xmlns:a16="http://schemas.microsoft.com/office/drawing/2014/main" id="{C8E59E28-C252-45C0-BEEF-95EE076B7AB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8" name="Text Box 15">
          <a:extLst>
            <a:ext uri="{FF2B5EF4-FFF2-40B4-BE49-F238E27FC236}">
              <a16:creationId xmlns:a16="http://schemas.microsoft.com/office/drawing/2014/main" id="{5AC1224D-A246-48AF-A674-651E500F8B9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39" name="Text Box 15">
          <a:extLst>
            <a:ext uri="{FF2B5EF4-FFF2-40B4-BE49-F238E27FC236}">
              <a16:creationId xmlns:a16="http://schemas.microsoft.com/office/drawing/2014/main" id="{0829D0F5-E6DE-445A-8E80-707CB61725F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0" name="Text Box 15">
          <a:extLst>
            <a:ext uri="{FF2B5EF4-FFF2-40B4-BE49-F238E27FC236}">
              <a16:creationId xmlns:a16="http://schemas.microsoft.com/office/drawing/2014/main" id="{B3A90A9A-F6C4-4FF6-BD18-21C3AE42BC6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1" name="Text Box 15">
          <a:extLst>
            <a:ext uri="{FF2B5EF4-FFF2-40B4-BE49-F238E27FC236}">
              <a16:creationId xmlns:a16="http://schemas.microsoft.com/office/drawing/2014/main" id="{0F5FD746-8E35-4B02-A6B1-AEB3071B8FD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2" name="Text Box 15">
          <a:extLst>
            <a:ext uri="{FF2B5EF4-FFF2-40B4-BE49-F238E27FC236}">
              <a16:creationId xmlns:a16="http://schemas.microsoft.com/office/drawing/2014/main" id="{31B452DE-BA0C-4306-8872-8CA35387FBD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3" name="Text Box 15">
          <a:extLst>
            <a:ext uri="{FF2B5EF4-FFF2-40B4-BE49-F238E27FC236}">
              <a16:creationId xmlns:a16="http://schemas.microsoft.com/office/drawing/2014/main" id="{F6030AA0-5A61-4C4E-AA71-468B9765B5B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4" name="Text Box 15">
          <a:extLst>
            <a:ext uri="{FF2B5EF4-FFF2-40B4-BE49-F238E27FC236}">
              <a16:creationId xmlns:a16="http://schemas.microsoft.com/office/drawing/2014/main" id="{7B37A0FB-9F56-4A0B-AFD3-41CC76C3BA5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5" name="Text Box 15">
          <a:extLst>
            <a:ext uri="{FF2B5EF4-FFF2-40B4-BE49-F238E27FC236}">
              <a16:creationId xmlns:a16="http://schemas.microsoft.com/office/drawing/2014/main" id="{A2BCD5EC-8666-4314-A170-3B2B723E9A2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6" name="Text Box 15">
          <a:extLst>
            <a:ext uri="{FF2B5EF4-FFF2-40B4-BE49-F238E27FC236}">
              <a16:creationId xmlns:a16="http://schemas.microsoft.com/office/drawing/2014/main" id="{6E1AB683-41BF-4752-B8FC-635E069B9E2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7" name="Text Box 15">
          <a:extLst>
            <a:ext uri="{FF2B5EF4-FFF2-40B4-BE49-F238E27FC236}">
              <a16:creationId xmlns:a16="http://schemas.microsoft.com/office/drawing/2014/main" id="{20BBE0EB-81D1-4F30-98C7-5EBDA5023EA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8" name="Text Box 15">
          <a:extLst>
            <a:ext uri="{FF2B5EF4-FFF2-40B4-BE49-F238E27FC236}">
              <a16:creationId xmlns:a16="http://schemas.microsoft.com/office/drawing/2014/main" id="{FAF79B84-B337-4E8D-8415-5DD0EC6A4B1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49" name="Text Box 15">
          <a:extLst>
            <a:ext uri="{FF2B5EF4-FFF2-40B4-BE49-F238E27FC236}">
              <a16:creationId xmlns:a16="http://schemas.microsoft.com/office/drawing/2014/main" id="{3D43C519-92C3-4D80-93BD-31791DD8CCD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0" name="Text Box 15">
          <a:extLst>
            <a:ext uri="{FF2B5EF4-FFF2-40B4-BE49-F238E27FC236}">
              <a16:creationId xmlns:a16="http://schemas.microsoft.com/office/drawing/2014/main" id="{E3B290BB-DBA4-488C-B745-826A1FAF623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1" name="Text Box 15">
          <a:extLst>
            <a:ext uri="{FF2B5EF4-FFF2-40B4-BE49-F238E27FC236}">
              <a16:creationId xmlns:a16="http://schemas.microsoft.com/office/drawing/2014/main" id="{C76C9504-53B3-4198-9B27-B170287F436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2" name="Text Box 15">
          <a:extLst>
            <a:ext uri="{FF2B5EF4-FFF2-40B4-BE49-F238E27FC236}">
              <a16:creationId xmlns:a16="http://schemas.microsoft.com/office/drawing/2014/main" id="{B55DFDA1-B48B-49AD-AA4F-FBAC29A0A72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3" name="Text Box 15">
          <a:extLst>
            <a:ext uri="{FF2B5EF4-FFF2-40B4-BE49-F238E27FC236}">
              <a16:creationId xmlns:a16="http://schemas.microsoft.com/office/drawing/2014/main" id="{EDC67E54-1780-4461-B77A-F023C459BF3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4" name="Text Box 15">
          <a:extLst>
            <a:ext uri="{FF2B5EF4-FFF2-40B4-BE49-F238E27FC236}">
              <a16:creationId xmlns:a16="http://schemas.microsoft.com/office/drawing/2014/main" id="{690D0855-92F9-4EE8-9A33-A7330B9BFA2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5" name="Text Box 15">
          <a:extLst>
            <a:ext uri="{FF2B5EF4-FFF2-40B4-BE49-F238E27FC236}">
              <a16:creationId xmlns:a16="http://schemas.microsoft.com/office/drawing/2014/main" id="{33A8DDFC-533B-429E-A9DA-C6D14C9B753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6" name="Text Box 15">
          <a:extLst>
            <a:ext uri="{FF2B5EF4-FFF2-40B4-BE49-F238E27FC236}">
              <a16:creationId xmlns:a16="http://schemas.microsoft.com/office/drawing/2014/main" id="{F9ED4B3F-63F1-429D-982C-00CEDB35979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7" name="Text Box 15">
          <a:extLst>
            <a:ext uri="{FF2B5EF4-FFF2-40B4-BE49-F238E27FC236}">
              <a16:creationId xmlns:a16="http://schemas.microsoft.com/office/drawing/2014/main" id="{DD96B550-9A15-4549-A580-64C1C3A763A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8" name="Text Box 15">
          <a:extLst>
            <a:ext uri="{FF2B5EF4-FFF2-40B4-BE49-F238E27FC236}">
              <a16:creationId xmlns:a16="http://schemas.microsoft.com/office/drawing/2014/main" id="{283F2C6B-98E3-45E9-BE9C-D02097A8C5C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59" name="Text Box 15">
          <a:extLst>
            <a:ext uri="{FF2B5EF4-FFF2-40B4-BE49-F238E27FC236}">
              <a16:creationId xmlns:a16="http://schemas.microsoft.com/office/drawing/2014/main" id="{093C1023-D67E-4590-BE29-68DDA5AA88F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538</xdr:row>
      <xdr:rowOff>0</xdr:rowOff>
    </xdr:from>
    <xdr:ext cx="3175" cy="190629"/>
    <xdr:sp macro="" textlink="">
      <xdr:nvSpPr>
        <xdr:cNvPr id="2960" name="Text Box 15">
          <a:extLst>
            <a:ext uri="{FF2B5EF4-FFF2-40B4-BE49-F238E27FC236}">
              <a16:creationId xmlns:a16="http://schemas.microsoft.com/office/drawing/2014/main" id="{730EECCB-545B-4CBE-9C14-99FD6EE2188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1" name="Text Box 15">
          <a:extLst>
            <a:ext uri="{FF2B5EF4-FFF2-40B4-BE49-F238E27FC236}">
              <a16:creationId xmlns:a16="http://schemas.microsoft.com/office/drawing/2014/main" id="{4E37B2FE-155D-4A82-ACA4-04287710954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2" name="Text Box 15">
          <a:extLst>
            <a:ext uri="{FF2B5EF4-FFF2-40B4-BE49-F238E27FC236}">
              <a16:creationId xmlns:a16="http://schemas.microsoft.com/office/drawing/2014/main" id="{6250EAF6-9120-41EF-A698-3A23F0F4BAA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3" name="Text Box 15">
          <a:extLst>
            <a:ext uri="{FF2B5EF4-FFF2-40B4-BE49-F238E27FC236}">
              <a16:creationId xmlns:a16="http://schemas.microsoft.com/office/drawing/2014/main" id="{22FBC0CF-37F5-4B26-8CE0-77A6C2EB5EA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4" name="Text Box 15">
          <a:extLst>
            <a:ext uri="{FF2B5EF4-FFF2-40B4-BE49-F238E27FC236}">
              <a16:creationId xmlns:a16="http://schemas.microsoft.com/office/drawing/2014/main" id="{AD9D7F12-3D1A-4DF0-AE34-CA391DE80BF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5" name="Text Box 15">
          <a:extLst>
            <a:ext uri="{FF2B5EF4-FFF2-40B4-BE49-F238E27FC236}">
              <a16:creationId xmlns:a16="http://schemas.microsoft.com/office/drawing/2014/main" id="{25DCD7BC-8A82-4A28-948E-9FF4B536494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6" name="Text Box 15">
          <a:extLst>
            <a:ext uri="{FF2B5EF4-FFF2-40B4-BE49-F238E27FC236}">
              <a16:creationId xmlns:a16="http://schemas.microsoft.com/office/drawing/2014/main" id="{F4650649-241D-464C-B7B3-D13B38E6732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7" name="Text Box 15">
          <a:extLst>
            <a:ext uri="{FF2B5EF4-FFF2-40B4-BE49-F238E27FC236}">
              <a16:creationId xmlns:a16="http://schemas.microsoft.com/office/drawing/2014/main" id="{CEFB46FA-2FE7-485C-AA3C-6908AF4C9CB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8" name="Text Box 15">
          <a:extLst>
            <a:ext uri="{FF2B5EF4-FFF2-40B4-BE49-F238E27FC236}">
              <a16:creationId xmlns:a16="http://schemas.microsoft.com/office/drawing/2014/main" id="{92C10453-D513-4CCC-A974-711CBF78DC9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69" name="Text Box 15">
          <a:extLst>
            <a:ext uri="{FF2B5EF4-FFF2-40B4-BE49-F238E27FC236}">
              <a16:creationId xmlns:a16="http://schemas.microsoft.com/office/drawing/2014/main" id="{F057A43A-D22F-4D52-A347-EFC7AB27FE7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0" name="Text Box 15">
          <a:extLst>
            <a:ext uri="{FF2B5EF4-FFF2-40B4-BE49-F238E27FC236}">
              <a16:creationId xmlns:a16="http://schemas.microsoft.com/office/drawing/2014/main" id="{0926A0BC-CD6E-41F8-8915-EDBD1448DCF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1" name="Text Box 15">
          <a:extLst>
            <a:ext uri="{FF2B5EF4-FFF2-40B4-BE49-F238E27FC236}">
              <a16:creationId xmlns:a16="http://schemas.microsoft.com/office/drawing/2014/main" id="{60244C56-388E-4359-9F51-917EA0493E5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2" name="Text Box 15">
          <a:extLst>
            <a:ext uri="{FF2B5EF4-FFF2-40B4-BE49-F238E27FC236}">
              <a16:creationId xmlns:a16="http://schemas.microsoft.com/office/drawing/2014/main" id="{F2C4A09F-2CEB-411E-A571-93B805F5A15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3" name="Text Box 15">
          <a:extLst>
            <a:ext uri="{FF2B5EF4-FFF2-40B4-BE49-F238E27FC236}">
              <a16:creationId xmlns:a16="http://schemas.microsoft.com/office/drawing/2014/main" id="{C50E646B-5058-485C-A07B-7450C077565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4" name="Text Box 15">
          <a:extLst>
            <a:ext uri="{FF2B5EF4-FFF2-40B4-BE49-F238E27FC236}">
              <a16:creationId xmlns:a16="http://schemas.microsoft.com/office/drawing/2014/main" id="{E1A370A1-5FEE-4A74-89C7-D4C31B6A77C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5" name="Text Box 15">
          <a:extLst>
            <a:ext uri="{FF2B5EF4-FFF2-40B4-BE49-F238E27FC236}">
              <a16:creationId xmlns:a16="http://schemas.microsoft.com/office/drawing/2014/main" id="{F385AB2F-1AFD-4FA0-8B14-C6651D5AA1F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6" name="Text Box 15">
          <a:extLst>
            <a:ext uri="{FF2B5EF4-FFF2-40B4-BE49-F238E27FC236}">
              <a16:creationId xmlns:a16="http://schemas.microsoft.com/office/drawing/2014/main" id="{312EE44A-5D41-4D9C-8EE9-CDCC79E3582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7" name="Text Box 15">
          <a:extLst>
            <a:ext uri="{FF2B5EF4-FFF2-40B4-BE49-F238E27FC236}">
              <a16:creationId xmlns:a16="http://schemas.microsoft.com/office/drawing/2014/main" id="{06A32627-AB16-4A89-AAFB-730506F0F76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8" name="Text Box 15">
          <a:extLst>
            <a:ext uri="{FF2B5EF4-FFF2-40B4-BE49-F238E27FC236}">
              <a16:creationId xmlns:a16="http://schemas.microsoft.com/office/drawing/2014/main" id="{40A05861-9A82-41DB-A0D5-5C64268A5A3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79" name="Text Box 15">
          <a:extLst>
            <a:ext uri="{FF2B5EF4-FFF2-40B4-BE49-F238E27FC236}">
              <a16:creationId xmlns:a16="http://schemas.microsoft.com/office/drawing/2014/main" id="{D830A62B-A8FC-4773-8BAA-78953D4537F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0" name="Text Box 15">
          <a:extLst>
            <a:ext uri="{FF2B5EF4-FFF2-40B4-BE49-F238E27FC236}">
              <a16:creationId xmlns:a16="http://schemas.microsoft.com/office/drawing/2014/main" id="{F17D53EA-A7E7-4EA5-902F-4148E4E320E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1" name="Text Box 15">
          <a:extLst>
            <a:ext uri="{FF2B5EF4-FFF2-40B4-BE49-F238E27FC236}">
              <a16:creationId xmlns:a16="http://schemas.microsoft.com/office/drawing/2014/main" id="{445F7F2A-CD9B-4810-AF11-839F3FB5861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2" name="Text Box 15">
          <a:extLst>
            <a:ext uri="{FF2B5EF4-FFF2-40B4-BE49-F238E27FC236}">
              <a16:creationId xmlns:a16="http://schemas.microsoft.com/office/drawing/2014/main" id="{6721D06A-E2A7-4018-9DF1-E09E77729C5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3" name="Text Box 15">
          <a:extLst>
            <a:ext uri="{FF2B5EF4-FFF2-40B4-BE49-F238E27FC236}">
              <a16:creationId xmlns:a16="http://schemas.microsoft.com/office/drawing/2014/main" id="{6079AFDA-C9A1-4664-AA67-14A26324992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4" name="Text Box 15">
          <a:extLst>
            <a:ext uri="{FF2B5EF4-FFF2-40B4-BE49-F238E27FC236}">
              <a16:creationId xmlns:a16="http://schemas.microsoft.com/office/drawing/2014/main" id="{479BAABB-6F83-4971-8F21-526B72A7916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5" name="Text Box 15">
          <a:extLst>
            <a:ext uri="{FF2B5EF4-FFF2-40B4-BE49-F238E27FC236}">
              <a16:creationId xmlns:a16="http://schemas.microsoft.com/office/drawing/2014/main" id="{F93F837C-6FD1-4093-97A9-7628F62466A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6" name="Text Box 15">
          <a:extLst>
            <a:ext uri="{FF2B5EF4-FFF2-40B4-BE49-F238E27FC236}">
              <a16:creationId xmlns:a16="http://schemas.microsoft.com/office/drawing/2014/main" id="{03C499CF-AAFB-496F-BF41-B5555D88DF3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7" name="Text Box 15">
          <a:extLst>
            <a:ext uri="{FF2B5EF4-FFF2-40B4-BE49-F238E27FC236}">
              <a16:creationId xmlns:a16="http://schemas.microsoft.com/office/drawing/2014/main" id="{896E843A-8698-4F05-8B84-B3BB259D507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8" name="Text Box 15">
          <a:extLst>
            <a:ext uri="{FF2B5EF4-FFF2-40B4-BE49-F238E27FC236}">
              <a16:creationId xmlns:a16="http://schemas.microsoft.com/office/drawing/2014/main" id="{AD84A88C-383C-4914-A860-F314735CA77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89" name="Text Box 15">
          <a:extLst>
            <a:ext uri="{FF2B5EF4-FFF2-40B4-BE49-F238E27FC236}">
              <a16:creationId xmlns:a16="http://schemas.microsoft.com/office/drawing/2014/main" id="{D4565992-AEA7-4263-9FB8-40E3518131D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0" name="Text Box 15">
          <a:extLst>
            <a:ext uri="{FF2B5EF4-FFF2-40B4-BE49-F238E27FC236}">
              <a16:creationId xmlns:a16="http://schemas.microsoft.com/office/drawing/2014/main" id="{EF972D6E-FF6B-4C67-AC58-6DBCF3C8478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1" name="Text Box 15">
          <a:extLst>
            <a:ext uri="{FF2B5EF4-FFF2-40B4-BE49-F238E27FC236}">
              <a16:creationId xmlns:a16="http://schemas.microsoft.com/office/drawing/2014/main" id="{15921344-3F33-4470-A714-2FC82BCE64F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2" name="Text Box 15">
          <a:extLst>
            <a:ext uri="{FF2B5EF4-FFF2-40B4-BE49-F238E27FC236}">
              <a16:creationId xmlns:a16="http://schemas.microsoft.com/office/drawing/2014/main" id="{42805599-789E-4DD8-BC60-36C371FCA78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3" name="Text Box 15">
          <a:extLst>
            <a:ext uri="{FF2B5EF4-FFF2-40B4-BE49-F238E27FC236}">
              <a16:creationId xmlns:a16="http://schemas.microsoft.com/office/drawing/2014/main" id="{7D0E87D1-54E6-4BFE-B2A2-B2B56D557F6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4" name="Text Box 15">
          <a:extLst>
            <a:ext uri="{FF2B5EF4-FFF2-40B4-BE49-F238E27FC236}">
              <a16:creationId xmlns:a16="http://schemas.microsoft.com/office/drawing/2014/main" id="{9FEA6530-EF96-4E41-8828-0131AB09A24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5" name="Text Box 15">
          <a:extLst>
            <a:ext uri="{FF2B5EF4-FFF2-40B4-BE49-F238E27FC236}">
              <a16:creationId xmlns:a16="http://schemas.microsoft.com/office/drawing/2014/main" id="{90FECAEB-9667-4CCA-B3F3-7785BB155ED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6" name="Text Box 15">
          <a:extLst>
            <a:ext uri="{FF2B5EF4-FFF2-40B4-BE49-F238E27FC236}">
              <a16:creationId xmlns:a16="http://schemas.microsoft.com/office/drawing/2014/main" id="{0ECBCED5-C3C2-4C96-AAE4-A1939383A03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7" name="Text Box 15">
          <a:extLst>
            <a:ext uri="{FF2B5EF4-FFF2-40B4-BE49-F238E27FC236}">
              <a16:creationId xmlns:a16="http://schemas.microsoft.com/office/drawing/2014/main" id="{22D26ED0-5364-4E77-8FEA-ED8175C74B4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8" name="Text Box 15">
          <a:extLst>
            <a:ext uri="{FF2B5EF4-FFF2-40B4-BE49-F238E27FC236}">
              <a16:creationId xmlns:a16="http://schemas.microsoft.com/office/drawing/2014/main" id="{65A0CAAE-3B77-4E62-B5A4-E5044A8BD96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2999" name="Text Box 15">
          <a:extLst>
            <a:ext uri="{FF2B5EF4-FFF2-40B4-BE49-F238E27FC236}">
              <a16:creationId xmlns:a16="http://schemas.microsoft.com/office/drawing/2014/main" id="{518665EF-2901-409F-B65D-8FBDD0B407D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0" name="Text Box 15">
          <a:extLst>
            <a:ext uri="{FF2B5EF4-FFF2-40B4-BE49-F238E27FC236}">
              <a16:creationId xmlns:a16="http://schemas.microsoft.com/office/drawing/2014/main" id="{AB0D3C4A-ADFE-4C8D-818A-EED0B018098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1" name="Text Box 15">
          <a:extLst>
            <a:ext uri="{FF2B5EF4-FFF2-40B4-BE49-F238E27FC236}">
              <a16:creationId xmlns:a16="http://schemas.microsoft.com/office/drawing/2014/main" id="{0189B5EF-583C-4767-9A2A-5DCFF0855CC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2" name="Text Box 15">
          <a:extLst>
            <a:ext uri="{FF2B5EF4-FFF2-40B4-BE49-F238E27FC236}">
              <a16:creationId xmlns:a16="http://schemas.microsoft.com/office/drawing/2014/main" id="{DEFE9E74-A9C9-49CA-8F17-3157CA4E2D2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3" name="Text Box 15">
          <a:extLst>
            <a:ext uri="{FF2B5EF4-FFF2-40B4-BE49-F238E27FC236}">
              <a16:creationId xmlns:a16="http://schemas.microsoft.com/office/drawing/2014/main" id="{D0C9AEE2-9766-4867-9280-B46A9994707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4" name="Text Box 15">
          <a:extLst>
            <a:ext uri="{FF2B5EF4-FFF2-40B4-BE49-F238E27FC236}">
              <a16:creationId xmlns:a16="http://schemas.microsoft.com/office/drawing/2014/main" id="{B03349A1-0E7D-4D0D-84A7-7444AD2F7DD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5" name="Text Box 15">
          <a:extLst>
            <a:ext uri="{FF2B5EF4-FFF2-40B4-BE49-F238E27FC236}">
              <a16:creationId xmlns:a16="http://schemas.microsoft.com/office/drawing/2014/main" id="{7E6732A9-D208-41DE-9C92-A1ED38E9FE5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6" name="Text Box 15">
          <a:extLst>
            <a:ext uri="{FF2B5EF4-FFF2-40B4-BE49-F238E27FC236}">
              <a16:creationId xmlns:a16="http://schemas.microsoft.com/office/drawing/2014/main" id="{053DF955-D7DE-4AC9-B647-C893DB7A688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7" name="Text Box 15">
          <a:extLst>
            <a:ext uri="{FF2B5EF4-FFF2-40B4-BE49-F238E27FC236}">
              <a16:creationId xmlns:a16="http://schemas.microsoft.com/office/drawing/2014/main" id="{AC800671-6520-46AE-9C19-9DD89A5EDFC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8" name="Text Box 15">
          <a:extLst>
            <a:ext uri="{FF2B5EF4-FFF2-40B4-BE49-F238E27FC236}">
              <a16:creationId xmlns:a16="http://schemas.microsoft.com/office/drawing/2014/main" id="{4CC13067-FD80-4FB5-98D1-F406FB7403D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09" name="Text Box 15">
          <a:extLst>
            <a:ext uri="{FF2B5EF4-FFF2-40B4-BE49-F238E27FC236}">
              <a16:creationId xmlns:a16="http://schemas.microsoft.com/office/drawing/2014/main" id="{75AD4F59-735F-4FA6-BCF7-D391A379511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0" name="Text Box 15">
          <a:extLst>
            <a:ext uri="{FF2B5EF4-FFF2-40B4-BE49-F238E27FC236}">
              <a16:creationId xmlns:a16="http://schemas.microsoft.com/office/drawing/2014/main" id="{A7DBF337-2703-43D1-8FB2-60E6794C7C2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1" name="Text Box 15">
          <a:extLst>
            <a:ext uri="{FF2B5EF4-FFF2-40B4-BE49-F238E27FC236}">
              <a16:creationId xmlns:a16="http://schemas.microsoft.com/office/drawing/2014/main" id="{65837696-DC54-46AE-BCA4-2E342C9F7FB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2" name="Text Box 15">
          <a:extLst>
            <a:ext uri="{FF2B5EF4-FFF2-40B4-BE49-F238E27FC236}">
              <a16:creationId xmlns:a16="http://schemas.microsoft.com/office/drawing/2014/main" id="{77385C17-BC13-4188-906C-38A0A79C8F2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3" name="Text Box 15">
          <a:extLst>
            <a:ext uri="{FF2B5EF4-FFF2-40B4-BE49-F238E27FC236}">
              <a16:creationId xmlns:a16="http://schemas.microsoft.com/office/drawing/2014/main" id="{8886BE8E-C4CF-4CE5-82D7-29225700367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4" name="Text Box 15">
          <a:extLst>
            <a:ext uri="{FF2B5EF4-FFF2-40B4-BE49-F238E27FC236}">
              <a16:creationId xmlns:a16="http://schemas.microsoft.com/office/drawing/2014/main" id="{E6E4405E-ED5B-4D8B-80F8-91033D5A1ED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5" name="Text Box 15">
          <a:extLst>
            <a:ext uri="{FF2B5EF4-FFF2-40B4-BE49-F238E27FC236}">
              <a16:creationId xmlns:a16="http://schemas.microsoft.com/office/drawing/2014/main" id="{1FA17D4C-ABA8-4173-8D93-9AD633097EE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6" name="Text Box 15">
          <a:extLst>
            <a:ext uri="{FF2B5EF4-FFF2-40B4-BE49-F238E27FC236}">
              <a16:creationId xmlns:a16="http://schemas.microsoft.com/office/drawing/2014/main" id="{725AB3A0-6EA7-46FF-8B20-EE452C5C5C5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7" name="Text Box 15">
          <a:extLst>
            <a:ext uri="{FF2B5EF4-FFF2-40B4-BE49-F238E27FC236}">
              <a16:creationId xmlns:a16="http://schemas.microsoft.com/office/drawing/2014/main" id="{EC27CBD4-A583-40F5-8DA6-69C8105690A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8" name="Text Box 15">
          <a:extLst>
            <a:ext uri="{FF2B5EF4-FFF2-40B4-BE49-F238E27FC236}">
              <a16:creationId xmlns:a16="http://schemas.microsoft.com/office/drawing/2014/main" id="{4DC824E3-AF63-4D80-AEE2-C460D148527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19" name="Text Box 15">
          <a:extLst>
            <a:ext uri="{FF2B5EF4-FFF2-40B4-BE49-F238E27FC236}">
              <a16:creationId xmlns:a16="http://schemas.microsoft.com/office/drawing/2014/main" id="{C1427BD8-BF72-44CB-B421-DCA48D0CA30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0" name="Text Box 15">
          <a:extLst>
            <a:ext uri="{FF2B5EF4-FFF2-40B4-BE49-F238E27FC236}">
              <a16:creationId xmlns:a16="http://schemas.microsoft.com/office/drawing/2014/main" id="{091E494D-CDC3-41AC-B3C7-8D16B7AACB8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1" name="Text Box 15">
          <a:extLst>
            <a:ext uri="{FF2B5EF4-FFF2-40B4-BE49-F238E27FC236}">
              <a16:creationId xmlns:a16="http://schemas.microsoft.com/office/drawing/2014/main" id="{42695C55-C8D5-4338-B407-6D1CE4107D1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2" name="Text Box 15">
          <a:extLst>
            <a:ext uri="{FF2B5EF4-FFF2-40B4-BE49-F238E27FC236}">
              <a16:creationId xmlns:a16="http://schemas.microsoft.com/office/drawing/2014/main" id="{5C1F7199-D05A-4BAE-8085-4DBCCE957AA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3" name="Text Box 15">
          <a:extLst>
            <a:ext uri="{FF2B5EF4-FFF2-40B4-BE49-F238E27FC236}">
              <a16:creationId xmlns:a16="http://schemas.microsoft.com/office/drawing/2014/main" id="{139D0530-24C1-4D0F-A29D-3B3FA24AFB4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4" name="Text Box 15">
          <a:extLst>
            <a:ext uri="{FF2B5EF4-FFF2-40B4-BE49-F238E27FC236}">
              <a16:creationId xmlns:a16="http://schemas.microsoft.com/office/drawing/2014/main" id="{38A9CAA4-B544-4E1D-BDE8-8F1D3E9A56C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5" name="Text Box 15">
          <a:extLst>
            <a:ext uri="{FF2B5EF4-FFF2-40B4-BE49-F238E27FC236}">
              <a16:creationId xmlns:a16="http://schemas.microsoft.com/office/drawing/2014/main" id="{9636716B-4EFC-4B7F-9968-FF46663CF4F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6" name="Text Box 15">
          <a:extLst>
            <a:ext uri="{FF2B5EF4-FFF2-40B4-BE49-F238E27FC236}">
              <a16:creationId xmlns:a16="http://schemas.microsoft.com/office/drawing/2014/main" id="{39A59911-022B-4A49-8169-E68AA63AF19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7" name="Text Box 15">
          <a:extLst>
            <a:ext uri="{FF2B5EF4-FFF2-40B4-BE49-F238E27FC236}">
              <a16:creationId xmlns:a16="http://schemas.microsoft.com/office/drawing/2014/main" id="{29D131EE-AEE0-48B7-AD0F-B407F1D7A8A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8" name="Text Box 15">
          <a:extLst>
            <a:ext uri="{FF2B5EF4-FFF2-40B4-BE49-F238E27FC236}">
              <a16:creationId xmlns:a16="http://schemas.microsoft.com/office/drawing/2014/main" id="{7275A5A2-C218-4C4F-ABC7-4C7AE5AB561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29" name="Text Box 15">
          <a:extLst>
            <a:ext uri="{FF2B5EF4-FFF2-40B4-BE49-F238E27FC236}">
              <a16:creationId xmlns:a16="http://schemas.microsoft.com/office/drawing/2014/main" id="{5B49686D-A692-4CEF-85C5-60D051A01F5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0" name="Text Box 15">
          <a:extLst>
            <a:ext uri="{FF2B5EF4-FFF2-40B4-BE49-F238E27FC236}">
              <a16:creationId xmlns:a16="http://schemas.microsoft.com/office/drawing/2014/main" id="{0A70B291-44A7-49FC-9AA1-BC2EC6D181E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1" name="Text Box 15">
          <a:extLst>
            <a:ext uri="{FF2B5EF4-FFF2-40B4-BE49-F238E27FC236}">
              <a16:creationId xmlns:a16="http://schemas.microsoft.com/office/drawing/2014/main" id="{856CBFCC-3CE6-47F0-A5FF-787DF8B7125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2" name="Text Box 15">
          <a:extLst>
            <a:ext uri="{FF2B5EF4-FFF2-40B4-BE49-F238E27FC236}">
              <a16:creationId xmlns:a16="http://schemas.microsoft.com/office/drawing/2014/main" id="{97714FA7-7DFB-4ED3-B7A6-BDA2BE959E0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3" name="Text Box 15">
          <a:extLst>
            <a:ext uri="{FF2B5EF4-FFF2-40B4-BE49-F238E27FC236}">
              <a16:creationId xmlns:a16="http://schemas.microsoft.com/office/drawing/2014/main" id="{810DFBF6-8C3D-4E3A-9232-D56B123C472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4" name="Text Box 15">
          <a:extLst>
            <a:ext uri="{FF2B5EF4-FFF2-40B4-BE49-F238E27FC236}">
              <a16:creationId xmlns:a16="http://schemas.microsoft.com/office/drawing/2014/main" id="{761C8CF0-3EEB-4393-B8E0-3CF52E88232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5" name="Text Box 15">
          <a:extLst>
            <a:ext uri="{FF2B5EF4-FFF2-40B4-BE49-F238E27FC236}">
              <a16:creationId xmlns:a16="http://schemas.microsoft.com/office/drawing/2014/main" id="{2CCE9342-61D1-4087-A155-6F0A066D01A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6" name="Text Box 15">
          <a:extLst>
            <a:ext uri="{FF2B5EF4-FFF2-40B4-BE49-F238E27FC236}">
              <a16:creationId xmlns:a16="http://schemas.microsoft.com/office/drawing/2014/main" id="{A54A1661-1B3F-41BA-A00D-7C5F61CA6D8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7" name="Text Box 15">
          <a:extLst>
            <a:ext uri="{FF2B5EF4-FFF2-40B4-BE49-F238E27FC236}">
              <a16:creationId xmlns:a16="http://schemas.microsoft.com/office/drawing/2014/main" id="{094C5E61-4875-49AE-86E8-4DC6B431D73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8" name="Text Box 15">
          <a:extLst>
            <a:ext uri="{FF2B5EF4-FFF2-40B4-BE49-F238E27FC236}">
              <a16:creationId xmlns:a16="http://schemas.microsoft.com/office/drawing/2014/main" id="{0D6CA6BF-7879-47ED-8755-74139310023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39" name="Text Box 15">
          <a:extLst>
            <a:ext uri="{FF2B5EF4-FFF2-40B4-BE49-F238E27FC236}">
              <a16:creationId xmlns:a16="http://schemas.microsoft.com/office/drawing/2014/main" id="{15F450F1-70E8-43E6-9A58-C171395EFEC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0" name="Text Box 15">
          <a:extLst>
            <a:ext uri="{FF2B5EF4-FFF2-40B4-BE49-F238E27FC236}">
              <a16:creationId xmlns:a16="http://schemas.microsoft.com/office/drawing/2014/main" id="{9DFB8A0D-3197-4248-A176-FC23698F0A8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1" name="Text Box 15">
          <a:extLst>
            <a:ext uri="{FF2B5EF4-FFF2-40B4-BE49-F238E27FC236}">
              <a16:creationId xmlns:a16="http://schemas.microsoft.com/office/drawing/2014/main" id="{E745E933-B9F3-41BF-943B-D17851484D7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2" name="Text Box 15">
          <a:extLst>
            <a:ext uri="{FF2B5EF4-FFF2-40B4-BE49-F238E27FC236}">
              <a16:creationId xmlns:a16="http://schemas.microsoft.com/office/drawing/2014/main" id="{5FFD4689-FB5E-49D7-B419-CE1F832DCD1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3" name="Text Box 15">
          <a:extLst>
            <a:ext uri="{FF2B5EF4-FFF2-40B4-BE49-F238E27FC236}">
              <a16:creationId xmlns:a16="http://schemas.microsoft.com/office/drawing/2014/main" id="{161A3479-B2D9-42A4-BB3C-B364AE44EC6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4" name="Text Box 15">
          <a:extLst>
            <a:ext uri="{FF2B5EF4-FFF2-40B4-BE49-F238E27FC236}">
              <a16:creationId xmlns:a16="http://schemas.microsoft.com/office/drawing/2014/main" id="{A55E8AD1-A3A2-453F-B4B9-50301D8A5C6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5" name="Text Box 15">
          <a:extLst>
            <a:ext uri="{FF2B5EF4-FFF2-40B4-BE49-F238E27FC236}">
              <a16:creationId xmlns:a16="http://schemas.microsoft.com/office/drawing/2014/main" id="{7A0943AE-EECA-4E36-B6F7-438F65FD5AA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6" name="Text Box 15">
          <a:extLst>
            <a:ext uri="{FF2B5EF4-FFF2-40B4-BE49-F238E27FC236}">
              <a16:creationId xmlns:a16="http://schemas.microsoft.com/office/drawing/2014/main" id="{F0EAF692-EA1E-4C58-8800-ABC35C2E5B4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7" name="Text Box 15">
          <a:extLst>
            <a:ext uri="{FF2B5EF4-FFF2-40B4-BE49-F238E27FC236}">
              <a16:creationId xmlns:a16="http://schemas.microsoft.com/office/drawing/2014/main" id="{DB5DFE70-C099-4A3F-992C-1ED499F042D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8" name="Text Box 15">
          <a:extLst>
            <a:ext uri="{FF2B5EF4-FFF2-40B4-BE49-F238E27FC236}">
              <a16:creationId xmlns:a16="http://schemas.microsoft.com/office/drawing/2014/main" id="{81E73062-2072-478D-AECB-87DA13BC21D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49" name="Text Box 15">
          <a:extLst>
            <a:ext uri="{FF2B5EF4-FFF2-40B4-BE49-F238E27FC236}">
              <a16:creationId xmlns:a16="http://schemas.microsoft.com/office/drawing/2014/main" id="{CBCD42F9-E30B-4456-96F5-FB16A0A3D68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0" name="Text Box 15">
          <a:extLst>
            <a:ext uri="{FF2B5EF4-FFF2-40B4-BE49-F238E27FC236}">
              <a16:creationId xmlns:a16="http://schemas.microsoft.com/office/drawing/2014/main" id="{E2D4224F-DD63-423C-93A5-C6EC5112137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1" name="Text Box 15">
          <a:extLst>
            <a:ext uri="{FF2B5EF4-FFF2-40B4-BE49-F238E27FC236}">
              <a16:creationId xmlns:a16="http://schemas.microsoft.com/office/drawing/2014/main" id="{CC34922E-EFBF-4CE2-8025-2D86BB91694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2" name="Text Box 15">
          <a:extLst>
            <a:ext uri="{FF2B5EF4-FFF2-40B4-BE49-F238E27FC236}">
              <a16:creationId xmlns:a16="http://schemas.microsoft.com/office/drawing/2014/main" id="{15C45944-A5BF-4D47-B5F0-C7E0E8A0676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3" name="Text Box 15">
          <a:extLst>
            <a:ext uri="{FF2B5EF4-FFF2-40B4-BE49-F238E27FC236}">
              <a16:creationId xmlns:a16="http://schemas.microsoft.com/office/drawing/2014/main" id="{E4D48514-F3AC-4369-814D-66719E46963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4" name="Text Box 15">
          <a:extLst>
            <a:ext uri="{FF2B5EF4-FFF2-40B4-BE49-F238E27FC236}">
              <a16:creationId xmlns:a16="http://schemas.microsoft.com/office/drawing/2014/main" id="{0CAAA714-C897-4D49-9A48-DD5BF97B67B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5" name="Text Box 15">
          <a:extLst>
            <a:ext uri="{FF2B5EF4-FFF2-40B4-BE49-F238E27FC236}">
              <a16:creationId xmlns:a16="http://schemas.microsoft.com/office/drawing/2014/main" id="{E2479B3C-BF4D-4A53-953A-63518CB1124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6" name="Text Box 15">
          <a:extLst>
            <a:ext uri="{FF2B5EF4-FFF2-40B4-BE49-F238E27FC236}">
              <a16:creationId xmlns:a16="http://schemas.microsoft.com/office/drawing/2014/main" id="{8D0F744F-0A27-4933-AA80-B36A8884A9D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7" name="Text Box 15">
          <a:extLst>
            <a:ext uri="{FF2B5EF4-FFF2-40B4-BE49-F238E27FC236}">
              <a16:creationId xmlns:a16="http://schemas.microsoft.com/office/drawing/2014/main" id="{9EF1FBFC-34D3-4A68-9C67-BEC32228060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8" name="Text Box 15">
          <a:extLst>
            <a:ext uri="{FF2B5EF4-FFF2-40B4-BE49-F238E27FC236}">
              <a16:creationId xmlns:a16="http://schemas.microsoft.com/office/drawing/2014/main" id="{976E94C1-26F1-47B4-8574-68EE7CDEBD6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59" name="Text Box 15">
          <a:extLst>
            <a:ext uri="{FF2B5EF4-FFF2-40B4-BE49-F238E27FC236}">
              <a16:creationId xmlns:a16="http://schemas.microsoft.com/office/drawing/2014/main" id="{1142FC38-4A44-40B1-AE45-CED853DC1E9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0" name="Text Box 15">
          <a:extLst>
            <a:ext uri="{FF2B5EF4-FFF2-40B4-BE49-F238E27FC236}">
              <a16:creationId xmlns:a16="http://schemas.microsoft.com/office/drawing/2014/main" id="{CDA86731-F770-4AB1-B09D-AF78DE6D8E3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1" name="Text Box 15">
          <a:extLst>
            <a:ext uri="{FF2B5EF4-FFF2-40B4-BE49-F238E27FC236}">
              <a16:creationId xmlns:a16="http://schemas.microsoft.com/office/drawing/2014/main" id="{CC87D698-0EE7-4481-9D55-F4E1E669FE3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2" name="Text Box 15">
          <a:extLst>
            <a:ext uri="{FF2B5EF4-FFF2-40B4-BE49-F238E27FC236}">
              <a16:creationId xmlns:a16="http://schemas.microsoft.com/office/drawing/2014/main" id="{0F73EB97-E6EB-4FA6-B14A-C47500EE2ED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3" name="Text Box 15">
          <a:extLst>
            <a:ext uri="{FF2B5EF4-FFF2-40B4-BE49-F238E27FC236}">
              <a16:creationId xmlns:a16="http://schemas.microsoft.com/office/drawing/2014/main" id="{F66F55D9-8385-44C8-A4D8-FE5AD20442F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4" name="Text Box 15">
          <a:extLst>
            <a:ext uri="{FF2B5EF4-FFF2-40B4-BE49-F238E27FC236}">
              <a16:creationId xmlns:a16="http://schemas.microsoft.com/office/drawing/2014/main" id="{6E299758-2CA6-498A-A691-ACBA80124B0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5" name="Text Box 15">
          <a:extLst>
            <a:ext uri="{FF2B5EF4-FFF2-40B4-BE49-F238E27FC236}">
              <a16:creationId xmlns:a16="http://schemas.microsoft.com/office/drawing/2014/main" id="{ECAA02DD-D462-43DD-83CB-60B87284EB8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6" name="Text Box 15">
          <a:extLst>
            <a:ext uri="{FF2B5EF4-FFF2-40B4-BE49-F238E27FC236}">
              <a16:creationId xmlns:a16="http://schemas.microsoft.com/office/drawing/2014/main" id="{9E826150-0D6D-420C-A50C-5128A987DE2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7" name="Text Box 15">
          <a:extLst>
            <a:ext uri="{FF2B5EF4-FFF2-40B4-BE49-F238E27FC236}">
              <a16:creationId xmlns:a16="http://schemas.microsoft.com/office/drawing/2014/main" id="{5B9FC78E-4604-4A99-8F0E-63C0D43D931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8" name="Text Box 15">
          <a:extLst>
            <a:ext uri="{FF2B5EF4-FFF2-40B4-BE49-F238E27FC236}">
              <a16:creationId xmlns:a16="http://schemas.microsoft.com/office/drawing/2014/main" id="{CAD6814A-78A6-417A-B5CF-212BDD98E64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69" name="Text Box 15">
          <a:extLst>
            <a:ext uri="{FF2B5EF4-FFF2-40B4-BE49-F238E27FC236}">
              <a16:creationId xmlns:a16="http://schemas.microsoft.com/office/drawing/2014/main" id="{13E3C54C-B422-442D-87A5-E871D5AED9F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0" name="Text Box 15">
          <a:extLst>
            <a:ext uri="{FF2B5EF4-FFF2-40B4-BE49-F238E27FC236}">
              <a16:creationId xmlns:a16="http://schemas.microsoft.com/office/drawing/2014/main" id="{166F6943-F30F-4FCB-A1A3-4779231173B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1" name="Text Box 15">
          <a:extLst>
            <a:ext uri="{FF2B5EF4-FFF2-40B4-BE49-F238E27FC236}">
              <a16:creationId xmlns:a16="http://schemas.microsoft.com/office/drawing/2014/main" id="{BE5C6DCC-76CD-433B-9F35-8B4055D18FF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2" name="Text Box 15">
          <a:extLst>
            <a:ext uri="{FF2B5EF4-FFF2-40B4-BE49-F238E27FC236}">
              <a16:creationId xmlns:a16="http://schemas.microsoft.com/office/drawing/2014/main" id="{ED087D4D-2F3D-4C67-A21E-FCD710667EA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3" name="Text Box 15">
          <a:extLst>
            <a:ext uri="{FF2B5EF4-FFF2-40B4-BE49-F238E27FC236}">
              <a16:creationId xmlns:a16="http://schemas.microsoft.com/office/drawing/2014/main" id="{4DF48B7A-0542-4A6B-AFE4-F2A3496113B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4" name="Text Box 15">
          <a:extLst>
            <a:ext uri="{FF2B5EF4-FFF2-40B4-BE49-F238E27FC236}">
              <a16:creationId xmlns:a16="http://schemas.microsoft.com/office/drawing/2014/main" id="{FAA3BD99-257C-4951-8D0C-A7E7405FF4D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5" name="Text Box 15">
          <a:extLst>
            <a:ext uri="{FF2B5EF4-FFF2-40B4-BE49-F238E27FC236}">
              <a16:creationId xmlns:a16="http://schemas.microsoft.com/office/drawing/2014/main" id="{FC4E9A2A-7AC2-482D-B12A-75386B51C8D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6" name="Text Box 15">
          <a:extLst>
            <a:ext uri="{FF2B5EF4-FFF2-40B4-BE49-F238E27FC236}">
              <a16:creationId xmlns:a16="http://schemas.microsoft.com/office/drawing/2014/main" id="{390B0E80-0C07-4B58-AA39-6D563311D8E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7" name="Text Box 15">
          <a:extLst>
            <a:ext uri="{FF2B5EF4-FFF2-40B4-BE49-F238E27FC236}">
              <a16:creationId xmlns:a16="http://schemas.microsoft.com/office/drawing/2014/main" id="{DA0FC01F-9C2F-4BFB-A2F2-981A89FC5E7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8" name="Text Box 15">
          <a:extLst>
            <a:ext uri="{FF2B5EF4-FFF2-40B4-BE49-F238E27FC236}">
              <a16:creationId xmlns:a16="http://schemas.microsoft.com/office/drawing/2014/main" id="{12587A20-7EA4-466E-8B1C-E015BF7E9CB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79" name="Text Box 15">
          <a:extLst>
            <a:ext uri="{FF2B5EF4-FFF2-40B4-BE49-F238E27FC236}">
              <a16:creationId xmlns:a16="http://schemas.microsoft.com/office/drawing/2014/main" id="{DD78D954-E020-404B-90F2-4013E24F095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0" name="Text Box 15">
          <a:extLst>
            <a:ext uri="{FF2B5EF4-FFF2-40B4-BE49-F238E27FC236}">
              <a16:creationId xmlns:a16="http://schemas.microsoft.com/office/drawing/2014/main" id="{13D13495-7567-457B-BE32-57D54987F10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1" name="Text Box 15">
          <a:extLst>
            <a:ext uri="{FF2B5EF4-FFF2-40B4-BE49-F238E27FC236}">
              <a16:creationId xmlns:a16="http://schemas.microsoft.com/office/drawing/2014/main" id="{D2D3564E-EE90-4539-ABFB-F036273B79F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2" name="Text Box 15">
          <a:extLst>
            <a:ext uri="{FF2B5EF4-FFF2-40B4-BE49-F238E27FC236}">
              <a16:creationId xmlns:a16="http://schemas.microsoft.com/office/drawing/2014/main" id="{6C8A5D6B-6C99-4B92-ACF1-F24474BB029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3" name="Text Box 15">
          <a:extLst>
            <a:ext uri="{FF2B5EF4-FFF2-40B4-BE49-F238E27FC236}">
              <a16:creationId xmlns:a16="http://schemas.microsoft.com/office/drawing/2014/main" id="{61639D60-D6CB-4674-BABB-047EB9FB317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4" name="Text Box 15">
          <a:extLst>
            <a:ext uri="{FF2B5EF4-FFF2-40B4-BE49-F238E27FC236}">
              <a16:creationId xmlns:a16="http://schemas.microsoft.com/office/drawing/2014/main" id="{70B0B064-A59D-4D8A-B8BB-68AB0D40264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5" name="Text Box 15">
          <a:extLst>
            <a:ext uri="{FF2B5EF4-FFF2-40B4-BE49-F238E27FC236}">
              <a16:creationId xmlns:a16="http://schemas.microsoft.com/office/drawing/2014/main" id="{29691CE7-0477-41D1-98F1-A6EB113FCD6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6" name="Text Box 15">
          <a:extLst>
            <a:ext uri="{FF2B5EF4-FFF2-40B4-BE49-F238E27FC236}">
              <a16:creationId xmlns:a16="http://schemas.microsoft.com/office/drawing/2014/main" id="{7B912DB3-A5E6-4F66-8102-51E05E73F80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7" name="Text Box 15">
          <a:extLst>
            <a:ext uri="{FF2B5EF4-FFF2-40B4-BE49-F238E27FC236}">
              <a16:creationId xmlns:a16="http://schemas.microsoft.com/office/drawing/2014/main" id="{C0E8C11D-CC49-4A91-AF30-D4DA5FE62CD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539</xdr:row>
      <xdr:rowOff>0</xdr:rowOff>
    </xdr:from>
    <xdr:ext cx="3175" cy="190629"/>
    <xdr:sp macro="" textlink="">
      <xdr:nvSpPr>
        <xdr:cNvPr id="3088" name="Text Box 15">
          <a:extLst>
            <a:ext uri="{FF2B5EF4-FFF2-40B4-BE49-F238E27FC236}">
              <a16:creationId xmlns:a16="http://schemas.microsoft.com/office/drawing/2014/main" id="{5C090D87-4392-4744-915E-2B8769441C0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89" name="Text Box 15">
          <a:extLst>
            <a:ext uri="{FF2B5EF4-FFF2-40B4-BE49-F238E27FC236}">
              <a16:creationId xmlns:a16="http://schemas.microsoft.com/office/drawing/2014/main" id="{760F1D01-8B57-4D8D-BDB6-90B32BBEE87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0" name="Text Box 15">
          <a:extLst>
            <a:ext uri="{FF2B5EF4-FFF2-40B4-BE49-F238E27FC236}">
              <a16:creationId xmlns:a16="http://schemas.microsoft.com/office/drawing/2014/main" id="{62BE6A0E-737B-471B-B62A-7B744AF87B7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1" name="Text Box 15">
          <a:extLst>
            <a:ext uri="{FF2B5EF4-FFF2-40B4-BE49-F238E27FC236}">
              <a16:creationId xmlns:a16="http://schemas.microsoft.com/office/drawing/2014/main" id="{B6189CF2-9C05-4B9B-80B8-8BE5D0BE979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2" name="Text Box 15">
          <a:extLst>
            <a:ext uri="{FF2B5EF4-FFF2-40B4-BE49-F238E27FC236}">
              <a16:creationId xmlns:a16="http://schemas.microsoft.com/office/drawing/2014/main" id="{CD1F69CE-5E05-461A-B509-DB8B5C49506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3" name="Text Box 15">
          <a:extLst>
            <a:ext uri="{FF2B5EF4-FFF2-40B4-BE49-F238E27FC236}">
              <a16:creationId xmlns:a16="http://schemas.microsoft.com/office/drawing/2014/main" id="{2FC5DC22-B222-4778-876B-FC1A0F48D24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4" name="Text Box 15">
          <a:extLst>
            <a:ext uri="{FF2B5EF4-FFF2-40B4-BE49-F238E27FC236}">
              <a16:creationId xmlns:a16="http://schemas.microsoft.com/office/drawing/2014/main" id="{2075894F-0CB5-4F54-8D3B-0392CD51B9C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5" name="Text Box 15">
          <a:extLst>
            <a:ext uri="{FF2B5EF4-FFF2-40B4-BE49-F238E27FC236}">
              <a16:creationId xmlns:a16="http://schemas.microsoft.com/office/drawing/2014/main" id="{C0C729E1-2F48-4F9E-A8CF-BAC55106A96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6" name="Text Box 15">
          <a:extLst>
            <a:ext uri="{FF2B5EF4-FFF2-40B4-BE49-F238E27FC236}">
              <a16:creationId xmlns:a16="http://schemas.microsoft.com/office/drawing/2014/main" id="{907B760C-A526-40ED-BD32-0019E7CDD96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7" name="Text Box 15">
          <a:extLst>
            <a:ext uri="{FF2B5EF4-FFF2-40B4-BE49-F238E27FC236}">
              <a16:creationId xmlns:a16="http://schemas.microsoft.com/office/drawing/2014/main" id="{95542FF0-C87F-45B9-8E38-235D7EBBA43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8" name="Text Box 15">
          <a:extLst>
            <a:ext uri="{FF2B5EF4-FFF2-40B4-BE49-F238E27FC236}">
              <a16:creationId xmlns:a16="http://schemas.microsoft.com/office/drawing/2014/main" id="{4B6EC2C2-99E5-4F29-AB6A-93F0DF533F5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099" name="Text Box 15">
          <a:extLst>
            <a:ext uri="{FF2B5EF4-FFF2-40B4-BE49-F238E27FC236}">
              <a16:creationId xmlns:a16="http://schemas.microsoft.com/office/drawing/2014/main" id="{848432C4-EB62-4F30-BADE-C00156C81E8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0" name="Text Box 15">
          <a:extLst>
            <a:ext uri="{FF2B5EF4-FFF2-40B4-BE49-F238E27FC236}">
              <a16:creationId xmlns:a16="http://schemas.microsoft.com/office/drawing/2014/main" id="{3DA8EE93-D60D-492F-8E4C-CFE29175357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1" name="Text Box 15">
          <a:extLst>
            <a:ext uri="{FF2B5EF4-FFF2-40B4-BE49-F238E27FC236}">
              <a16:creationId xmlns:a16="http://schemas.microsoft.com/office/drawing/2014/main" id="{C673ED22-B4B4-4766-8564-EDE73713B4D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2" name="Text Box 15">
          <a:extLst>
            <a:ext uri="{FF2B5EF4-FFF2-40B4-BE49-F238E27FC236}">
              <a16:creationId xmlns:a16="http://schemas.microsoft.com/office/drawing/2014/main" id="{9F713829-8A8E-4BD9-AA7A-A1DCBC01DD9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3" name="Text Box 15">
          <a:extLst>
            <a:ext uri="{FF2B5EF4-FFF2-40B4-BE49-F238E27FC236}">
              <a16:creationId xmlns:a16="http://schemas.microsoft.com/office/drawing/2014/main" id="{C0C0160F-DA54-4BAA-B3F2-1B8A2CE00FD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4" name="Text Box 15">
          <a:extLst>
            <a:ext uri="{FF2B5EF4-FFF2-40B4-BE49-F238E27FC236}">
              <a16:creationId xmlns:a16="http://schemas.microsoft.com/office/drawing/2014/main" id="{39EB4CF8-384A-4C0F-8655-D64C6670AFC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5" name="Text Box 15">
          <a:extLst>
            <a:ext uri="{FF2B5EF4-FFF2-40B4-BE49-F238E27FC236}">
              <a16:creationId xmlns:a16="http://schemas.microsoft.com/office/drawing/2014/main" id="{A2DFC800-EF9C-4B2E-A315-E00DD6AC8F4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6" name="Text Box 15">
          <a:extLst>
            <a:ext uri="{FF2B5EF4-FFF2-40B4-BE49-F238E27FC236}">
              <a16:creationId xmlns:a16="http://schemas.microsoft.com/office/drawing/2014/main" id="{251EB589-5057-48AF-B068-CCD2BF3B492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7" name="Text Box 15">
          <a:extLst>
            <a:ext uri="{FF2B5EF4-FFF2-40B4-BE49-F238E27FC236}">
              <a16:creationId xmlns:a16="http://schemas.microsoft.com/office/drawing/2014/main" id="{7011BE87-5E51-437F-9AC5-A3D61E02448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8" name="Text Box 15">
          <a:extLst>
            <a:ext uri="{FF2B5EF4-FFF2-40B4-BE49-F238E27FC236}">
              <a16:creationId xmlns:a16="http://schemas.microsoft.com/office/drawing/2014/main" id="{5E09FAE5-BA77-46DC-A221-E7359DAE775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09" name="Text Box 15">
          <a:extLst>
            <a:ext uri="{FF2B5EF4-FFF2-40B4-BE49-F238E27FC236}">
              <a16:creationId xmlns:a16="http://schemas.microsoft.com/office/drawing/2014/main" id="{1800B261-D9D4-4368-ABB7-D9F4E8C2F26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0" name="Text Box 15">
          <a:extLst>
            <a:ext uri="{FF2B5EF4-FFF2-40B4-BE49-F238E27FC236}">
              <a16:creationId xmlns:a16="http://schemas.microsoft.com/office/drawing/2014/main" id="{2C1C1560-E9F0-48C3-82CF-783B7EA48D4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1" name="Text Box 15">
          <a:extLst>
            <a:ext uri="{FF2B5EF4-FFF2-40B4-BE49-F238E27FC236}">
              <a16:creationId xmlns:a16="http://schemas.microsoft.com/office/drawing/2014/main" id="{9E90B596-9290-4910-A43F-664B044081E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2" name="Text Box 15">
          <a:extLst>
            <a:ext uri="{FF2B5EF4-FFF2-40B4-BE49-F238E27FC236}">
              <a16:creationId xmlns:a16="http://schemas.microsoft.com/office/drawing/2014/main" id="{19FC2112-755E-4CE0-A9E0-D247EE5988A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3" name="Text Box 15">
          <a:extLst>
            <a:ext uri="{FF2B5EF4-FFF2-40B4-BE49-F238E27FC236}">
              <a16:creationId xmlns:a16="http://schemas.microsoft.com/office/drawing/2014/main" id="{22ED9BD3-9F2F-496F-935A-5459F9B23AD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4" name="Text Box 15">
          <a:extLst>
            <a:ext uri="{FF2B5EF4-FFF2-40B4-BE49-F238E27FC236}">
              <a16:creationId xmlns:a16="http://schemas.microsoft.com/office/drawing/2014/main" id="{AD7D536F-690F-4D3A-AC04-72D5C638869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5" name="Text Box 15">
          <a:extLst>
            <a:ext uri="{FF2B5EF4-FFF2-40B4-BE49-F238E27FC236}">
              <a16:creationId xmlns:a16="http://schemas.microsoft.com/office/drawing/2014/main" id="{8991D152-7556-41C8-9FBF-9738F248467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6" name="Text Box 15">
          <a:extLst>
            <a:ext uri="{FF2B5EF4-FFF2-40B4-BE49-F238E27FC236}">
              <a16:creationId xmlns:a16="http://schemas.microsoft.com/office/drawing/2014/main" id="{35CE2E3B-5A00-4ED9-AE80-8C183FF149E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7" name="Text Box 15">
          <a:extLst>
            <a:ext uri="{FF2B5EF4-FFF2-40B4-BE49-F238E27FC236}">
              <a16:creationId xmlns:a16="http://schemas.microsoft.com/office/drawing/2014/main" id="{12FE9786-E2D2-4DBE-8C99-D487D940028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8" name="Text Box 15">
          <a:extLst>
            <a:ext uri="{FF2B5EF4-FFF2-40B4-BE49-F238E27FC236}">
              <a16:creationId xmlns:a16="http://schemas.microsoft.com/office/drawing/2014/main" id="{A037E60D-565E-4640-8683-611F22F7070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19" name="Text Box 15">
          <a:extLst>
            <a:ext uri="{FF2B5EF4-FFF2-40B4-BE49-F238E27FC236}">
              <a16:creationId xmlns:a16="http://schemas.microsoft.com/office/drawing/2014/main" id="{6E4D5CBF-CD05-423E-B95E-8023CAC7962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0" name="Text Box 15">
          <a:extLst>
            <a:ext uri="{FF2B5EF4-FFF2-40B4-BE49-F238E27FC236}">
              <a16:creationId xmlns:a16="http://schemas.microsoft.com/office/drawing/2014/main" id="{C6B07CA2-B95D-4E19-A2A0-2FC90472518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1" name="Text Box 15">
          <a:extLst>
            <a:ext uri="{FF2B5EF4-FFF2-40B4-BE49-F238E27FC236}">
              <a16:creationId xmlns:a16="http://schemas.microsoft.com/office/drawing/2014/main" id="{DA54D8E0-33E5-4F36-8541-21C860F105D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2" name="Text Box 15">
          <a:extLst>
            <a:ext uri="{FF2B5EF4-FFF2-40B4-BE49-F238E27FC236}">
              <a16:creationId xmlns:a16="http://schemas.microsoft.com/office/drawing/2014/main" id="{43E2941C-8154-47D6-AB6F-1F92CAB9FAD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3" name="Text Box 15">
          <a:extLst>
            <a:ext uri="{FF2B5EF4-FFF2-40B4-BE49-F238E27FC236}">
              <a16:creationId xmlns:a16="http://schemas.microsoft.com/office/drawing/2014/main" id="{F9553FCC-3D4E-4358-B5F4-147555CBBBF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4" name="Text Box 15">
          <a:extLst>
            <a:ext uri="{FF2B5EF4-FFF2-40B4-BE49-F238E27FC236}">
              <a16:creationId xmlns:a16="http://schemas.microsoft.com/office/drawing/2014/main" id="{FE172A3A-54F9-4672-B529-318ECB6A072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5" name="Text Box 15">
          <a:extLst>
            <a:ext uri="{FF2B5EF4-FFF2-40B4-BE49-F238E27FC236}">
              <a16:creationId xmlns:a16="http://schemas.microsoft.com/office/drawing/2014/main" id="{5A65A563-D321-4E0F-B2EC-4ABE478CC20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6" name="Text Box 15">
          <a:extLst>
            <a:ext uri="{FF2B5EF4-FFF2-40B4-BE49-F238E27FC236}">
              <a16:creationId xmlns:a16="http://schemas.microsoft.com/office/drawing/2014/main" id="{43FA4625-F177-46BE-BF9E-4247B46DE15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7" name="Text Box 15">
          <a:extLst>
            <a:ext uri="{FF2B5EF4-FFF2-40B4-BE49-F238E27FC236}">
              <a16:creationId xmlns:a16="http://schemas.microsoft.com/office/drawing/2014/main" id="{82C475B5-D016-4C6A-BC05-061877BBD53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8" name="Text Box 15">
          <a:extLst>
            <a:ext uri="{FF2B5EF4-FFF2-40B4-BE49-F238E27FC236}">
              <a16:creationId xmlns:a16="http://schemas.microsoft.com/office/drawing/2014/main" id="{C1186EF2-21A3-454C-A0B6-249E659FBA0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29" name="Text Box 15">
          <a:extLst>
            <a:ext uri="{FF2B5EF4-FFF2-40B4-BE49-F238E27FC236}">
              <a16:creationId xmlns:a16="http://schemas.microsoft.com/office/drawing/2014/main" id="{4E309FC9-D3AA-491D-81E7-DA2E593791E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0" name="Text Box 15">
          <a:extLst>
            <a:ext uri="{FF2B5EF4-FFF2-40B4-BE49-F238E27FC236}">
              <a16:creationId xmlns:a16="http://schemas.microsoft.com/office/drawing/2014/main" id="{719D2E63-362A-405E-866E-82DF298718D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1" name="Text Box 15">
          <a:extLst>
            <a:ext uri="{FF2B5EF4-FFF2-40B4-BE49-F238E27FC236}">
              <a16:creationId xmlns:a16="http://schemas.microsoft.com/office/drawing/2014/main" id="{91BC3A3A-DE81-4F5B-9517-701154A58FF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2" name="Text Box 15">
          <a:extLst>
            <a:ext uri="{FF2B5EF4-FFF2-40B4-BE49-F238E27FC236}">
              <a16:creationId xmlns:a16="http://schemas.microsoft.com/office/drawing/2014/main" id="{C10B504E-33C7-4236-A7D7-625BAE536FE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3" name="Text Box 15">
          <a:extLst>
            <a:ext uri="{FF2B5EF4-FFF2-40B4-BE49-F238E27FC236}">
              <a16:creationId xmlns:a16="http://schemas.microsoft.com/office/drawing/2014/main" id="{BC28D0A7-317C-41D2-9164-16DF70A0D4E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4" name="Text Box 15">
          <a:extLst>
            <a:ext uri="{FF2B5EF4-FFF2-40B4-BE49-F238E27FC236}">
              <a16:creationId xmlns:a16="http://schemas.microsoft.com/office/drawing/2014/main" id="{A35E38F0-DCC0-4BCD-88BC-B4B98503845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5" name="Text Box 15">
          <a:extLst>
            <a:ext uri="{FF2B5EF4-FFF2-40B4-BE49-F238E27FC236}">
              <a16:creationId xmlns:a16="http://schemas.microsoft.com/office/drawing/2014/main" id="{6CDA91F8-4DB9-4446-92C7-323F96403AE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6" name="Text Box 15">
          <a:extLst>
            <a:ext uri="{FF2B5EF4-FFF2-40B4-BE49-F238E27FC236}">
              <a16:creationId xmlns:a16="http://schemas.microsoft.com/office/drawing/2014/main" id="{9278E5B7-609B-427D-911A-616EAB72835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7" name="Text Box 15">
          <a:extLst>
            <a:ext uri="{FF2B5EF4-FFF2-40B4-BE49-F238E27FC236}">
              <a16:creationId xmlns:a16="http://schemas.microsoft.com/office/drawing/2014/main" id="{618D897A-0BEE-4685-9449-E862CD494BF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8" name="Text Box 15">
          <a:extLst>
            <a:ext uri="{FF2B5EF4-FFF2-40B4-BE49-F238E27FC236}">
              <a16:creationId xmlns:a16="http://schemas.microsoft.com/office/drawing/2014/main" id="{BA69D777-D41C-4FAD-9473-DA96D5B57E3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39" name="Text Box 15">
          <a:extLst>
            <a:ext uri="{FF2B5EF4-FFF2-40B4-BE49-F238E27FC236}">
              <a16:creationId xmlns:a16="http://schemas.microsoft.com/office/drawing/2014/main" id="{C297077B-DDD7-4F04-A3E9-A59BE87A1D0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0" name="Text Box 15">
          <a:extLst>
            <a:ext uri="{FF2B5EF4-FFF2-40B4-BE49-F238E27FC236}">
              <a16:creationId xmlns:a16="http://schemas.microsoft.com/office/drawing/2014/main" id="{77D4FAA8-FA88-4E97-900C-45FB0723521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1" name="Text Box 15">
          <a:extLst>
            <a:ext uri="{FF2B5EF4-FFF2-40B4-BE49-F238E27FC236}">
              <a16:creationId xmlns:a16="http://schemas.microsoft.com/office/drawing/2014/main" id="{5FA3312A-4592-452F-9735-D9CD2B46D8B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2" name="Text Box 15">
          <a:extLst>
            <a:ext uri="{FF2B5EF4-FFF2-40B4-BE49-F238E27FC236}">
              <a16:creationId xmlns:a16="http://schemas.microsoft.com/office/drawing/2014/main" id="{63F29678-1EE7-44F1-A830-902B25D6977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3" name="Text Box 15">
          <a:extLst>
            <a:ext uri="{FF2B5EF4-FFF2-40B4-BE49-F238E27FC236}">
              <a16:creationId xmlns:a16="http://schemas.microsoft.com/office/drawing/2014/main" id="{0E98A2D6-C760-4978-8E48-E5EBFFAC526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4" name="Text Box 15">
          <a:extLst>
            <a:ext uri="{FF2B5EF4-FFF2-40B4-BE49-F238E27FC236}">
              <a16:creationId xmlns:a16="http://schemas.microsoft.com/office/drawing/2014/main" id="{A29AAAC5-4EC0-4817-97A5-D29FB469661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5" name="Text Box 15">
          <a:extLst>
            <a:ext uri="{FF2B5EF4-FFF2-40B4-BE49-F238E27FC236}">
              <a16:creationId xmlns:a16="http://schemas.microsoft.com/office/drawing/2014/main" id="{18E0FB76-068E-406E-9365-DC52A43B8A3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6" name="Text Box 15">
          <a:extLst>
            <a:ext uri="{FF2B5EF4-FFF2-40B4-BE49-F238E27FC236}">
              <a16:creationId xmlns:a16="http://schemas.microsoft.com/office/drawing/2014/main" id="{4A6785C8-6447-4F18-8900-A64A6B9735B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7" name="Text Box 15">
          <a:extLst>
            <a:ext uri="{FF2B5EF4-FFF2-40B4-BE49-F238E27FC236}">
              <a16:creationId xmlns:a16="http://schemas.microsoft.com/office/drawing/2014/main" id="{A6667AD7-E299-429B-AFD2-195041486B7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8" name="Text Box 15">
          <a:extLst>
            <a:ext uri="{FF2B5EF4-FFF2-40B4-BE49-F238E27FC236}">
              <a16:creationId xmlns:a16="http://schemas.microsoft.com/office/drawing/2014/main" id="{E0A15F92-FCEA-426F-A188-BC439DBD8E2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49" name="Text Box 15">
          <a:extLst>
            <a:ext uri="{FF2B5EF4-FFF2-40B4-BE49-F238E27FC236}">
              <a16:creationId xmlns:a16="http://schemas.microsoft.com/office/drawing/2014/main" id="{825CCEF8-E982-48B9-A110-5830FBF0554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0" name="Text Box 15">
          <a:extLst>
            <a:ext uri="{FF2B5EF4-FFF2-40B4-BE49-F238E27FC236}">
              <a16:creationId xmlns:a16="http://schemas.microsoft.com/office/drawing/2014/main" id="{C8192FFA-1E20-426F-8F91-6E281628681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1" name="Text Box 15">
          <a:extLst>
            <a:ext uri="{FF2B5EF4-FFF2-40B4-BE49-F238E27FC236}">
              <a16:creationId xmlns:a16="http://schemas.microsoft.com/office/drawing/2014/main" id="{8796A290-8F43-4957-ABAF-A21A3684A1F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2" name="Text Box 15">
          <a:extLst>
            <a:ext uri="{FF2B5EF4-FFF2-40B4-BE49-F238E27FC236}">
              <a16:creationId xmlns:a16="http://schemas.microsoft.com/office/drawing/2014/main" id="{38F57C7F-EC2D-4DE5-A4E5-6D9E0B08DFF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3" name="Text Box 15">
          <a:extLst>
            <a:ext uri="{FF2B5EF4-FFF2-40B4-BE49-F238E27FC236}">
              <a16:creationId xmlns:a16="http://schemas.microsoft.com/office/drawing/2014/main" id="{DCCFB188-7938-4DA2-874E-55DDC504E8F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4" name="Text Box 15">
          <a:extLst>
            <a:ext uri="{FF2B5EF4-FFF2-40B4-BE49-F238E27FC236}">
              <a16:creationId xmlns:a16="http://schemas.microsoft.com/office/drawing/2014/main" id="{7C6DFBB3-281B-4476-87A2-D90DACAB802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5" name="Text Box 15">
          <a:extLst>
            <a:ext uri="{FF2B5EF4-FFF2-40B4-BE49-F238E27FC236}">
              <a16:creationId xmlns:a16="http://schemas.microsoft.com/office/drawing/2014/main" id="{5BB50C7D-67C7-4974-83F6-21FA4B3092D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6" name="Text Box 15">
          <a:extLst>
            <a:ext uri="{FF2B5EF4-FFF2-40B4-BE49-F238E27FC236}">
              <a16:creationId xmlns:a16="http://schemas.microsoft.com/office/drawing/2014/main" id="{2FD7CB26-FBDB-4C2D-9CF3-0EB1152914E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7" name="Text Box 15">
          <a:extLst>
            <a:ext uri="{FF2B5EF4-FFF2-40B4-BE49-F238E27FC236}">
              <a16:creationId xmlns:a16="http://schemas.microsoft.com/office/drawing/2014/main" id="{FA27BAE3-F784-44F2-B8DD-6675899D9A2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8" name="Text Box 15">
          <a:extLst>
            <a:ext uri="{FF2B5EF4-FFF2-40B4-BE49-F238E27FC236}">
              <a16:creationId xmlns:a16="http://schemas.microsoft.com/office/drawing/2014/main" id="{B093AE6D-8638-42AF-ABB4-8767EE133A0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59" name="Text Box 15">
          <a:extLst>
            <a:ext uri="{FF2B5EF4-FFF2-40B4-BE49-F238E27FC236}">
              <a16:creationId xmlns:a16="http://schemas.microsoft.com/office/drawing/2014/main" id="{7735603F-7D5A-4A9F-846C-89560D89B99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0" name="Text Box 15">
          <a:extLst>
            <a:ext uri="{FF2B5EF4-FFF2-40B4-BE49-F238E27FC236}">
              <a16:creationId xmlns:a16="http://schemas.microsoft.com/office/drawing/2014/main" id="{DF0FD30D-4F0D-475D-BF45-DF79358A530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1" name="Text Box 15">
          <a:extLst>
            <a:ext uri="{FF2B5EF4-FFF2-40B4-BE49-F238E27FC236}">
              <a16:creationId xmlns:a16="http://schemas.microsoft.com/office/drawing/2014/main" id="{E3B80161-F1F2-4C5F-92A1-5E32B144177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2" name="Text Box 15">
          <a:extLst>
            <a:ext uri="{FF2B5EF4-FFF2-40B4-BE49-F238E27FC236}">
              <a16:creationId xmlns:a16="http://schemas.microsoft.com/office/drawing/2014/main" id="{19555F20-1DEE-442E-91D1-76A38AA70AC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3" name="Text Box 15">
          <a:extLst>
            <a:ext uri="{FF2B5EF4-FFF2-40B4-BE49-F238E27FC236}">
              <a16:creationId xmlns:a16="http://schemas.microsoft.com/office/drawing/2014/main" id="{CFC66A84-8820-4AD0-BEC4-E83952A9489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4" name="Text Box 15">
          <a:extLst>
            <a:ext uri="{FF2B5EF4-FFF2-40B4-BE49-F238E27FC236}">
              <a16:creationId xmlns:a16="http://schemas.microsoft.com/office/drawing/2014/main" id="{F0051879-FE26-4AC3-9F34-546B362CD82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5" name="Text Box 15">
          <a:extLst>
            <a:ext uri="{FF2B5EF4-FFF2-40B4-BE49-F238E27FC236}">
              <a16:creationId xmlns:a16="http://schemas.microsoft.com/office/drawing/2014/main" id="{BB80B19F-754D-4914-9A33-1A08475EB7B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6" name="Text Box 15">
          <a:extLst>
            <a:ext uri="{FF2B5EF4-FFF2-40B4-BE49-F238E27FC236}">
              <a16:creationId xmlns:a16="http://schemas.microsoft.com/office/drawing/2014/main" id="{BFC2D5BF-07CD-48D5-A385-FC0C20FE1FE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7" name="Text Box 15">
          <a:extLst>
            <a:ext uri="{FF2B5EF4-FFF2-40B4-BE49-F238E27FC236}">
              <a16:creationId xmlns:a16="http://schemas.microsoft.com/office/drawing/2014/main" id="{8589D1A3-CB22-46A0-9D3B-10ED3A050CD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8" name="Text Box 15">
          <a:extLst>
            <a:ext uri="{FF2B5EF4-FFF2-40B4-BE49-F238E27FC236}">
              <a16:creationId xmlns:a16="http://schemas.microsoft.com/office/drawing/2014/main" id="{14726E9C-F1DA-4D63-8C88-36CA68F315E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69" name="Text Box 15">
          <a:extLst>
            <a:ext uri="{FF2B5EF4-FFF2-40B4-BE49-F238E27FC236}">
              <a16:creationId xmlns:a16="http://schemas.microsoft.com/office/drawing/2014/main" id="{10F104AC-234A-4EA4-A402-B77EB114F06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0" name="Text Box 15">
          <a:extLst>
            <a:ext uri="{FF2B5EF4-FFF2-40B4-BE49-F238E27FC236}">
              <a16:creationId xmlns:a16="http://schemas.microsoft.com/office/drawing/2014/main" id="{8AE214B2-DFE7-4C81-A0AF-D22411ED233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1" name="Text Box 15">
          <a:extLst>
            <a:ext uri="{FF2B5EF4-FFF2-40B4-BE49-F238E27FC236}">
              <a16:creationId xmlns:a16="http://schemas.microsoft.com/office/drawing/2014/main" id="{FD657030-3E9B-4A1E-AA1A-E3599F480A1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2" name="Text Box 15">
          <a:extLst>
            <a:ext uri="{FF2B5EF4-FFF2-40B4-BE49-F238E27FC236}">
              <a16:creationId xmlns:a16="http://schemas.microsoft.com/office/drawing/2014/main" id="{57ECC65C-8B72-4C71-98DD-BD2E42C1E48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3" name="Text Box 15">
          <a:extLst>
            <a:ext uri="{FF2B5EF4-FFF2-40B4-BE49-F238E27FC236}">
              <a16:creationId xmlns:a16="http://schemas.microsoft.com/office/drawing/2014/main" id="{6EE761C0-FA1F-464D-8445-E5E5B2541FB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4" name="Text Box 15">
          <a:extLst>
            <a:ext uri="{FF2B5EF4-FFF2-40B4-BE49-F238E27FC236}">
              <a16:creationId xmlns:a16="http://schemas.microsoft.com/office/drawing/2014/main" id="{658FE7AD-DD78-433A-8780-250018527D6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5" name="Text Box 15">
          <a:extLst>
            <a:ext uri="{FF2B5EF4-FFF2-40B4-BE49-F238E27FC236}">
              <a16:creationId xmlns:a16="http://schemas.microsoft.com/office/drawing/2014/main" id="{010196AD-7744-44B5-A2BA-F798BD2856F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6" name="Text Box 15">
          <a:extLst>
            <a:ext uri="{FF2B5EF4-FFF2-40B4-BE49-F238E27FC236}">
              <a16:creationId xmlns:a16="http://schemas.microsoft.com/office/drawing/2014/main" id="{46BE77BA-9E23-4A81-B964-F6107671EB0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7" name="Text Box 15">
          <a:extLst>
            <a:ext uri="{FF2B5EF4-FFF2-40B4-BE49-F238E27FC236}">
              <a16:creationId xmlns:a16="http://schemas.microsoft.com/office/drawing/2014/main" id="{5121D226-1650-488C-8285-F1A1D067D6F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8" name="Text Box 15">
          <a:extLst>
            <a:ext uri="{FF2B5EF4-FFF2-40B4-BE49-F238E27FC236}">
              <a16:creationId xmlns:a16="http://schemas.microsoft.com/office/drawing/2014/main" id="{4FF0A9C8-0E15-4085-A5D3-D85E8F0C987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79" name="Text Box 15">
          <a:extLst>
            <a:ext uri="{FF2B5EF4-FFF2-40B4-BE49-F238E27FC236}">
              <a16:creationId xmlns:a16="http://schemas.microsoft.com/office/drawing/2014/main" id="{7577795B-73AC-49F4-9E23-FF522BE08B4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0" name="Text Box 15">
          <a:extLst>
            <a:ext uri="{FF2B5EF4-FFF2-40B4-BE49-F238E27FC236}">
              <a16:creationId xmlns:a16="http://schemas.microsoft.com/office/drawing/2014/main" id="{C627669E-96E4-4531-9792-BF7D13ACF3E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1" name="Text Box 15">
          <a:extLst>
            <a:ext uri="{FF2B5EF4-FFF2-40B4-BE49-F238E27FC236}">
              <a16:creationId xmlns:a16="http://schemas.microsoft.com/office/drawing/2014/main" id="{989C3B9A-4CC0-4C57-A55D-5557BEEB64F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2" name="Text Box 15">
          <a:extLst>
            <a:ext uri="{FF2B5EF4-FFF2-40B4-BE49-F238E27FC236}">
              <a16:creationId xmlns:a16="http://schemas.microsoft.com/office/drawing/2014/main" id="{AB58786E-2C06-4FB3-ACDC-C59230CB746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3" name="Text Box 15">
          <a:extLst>
            <a:ext uri="{FF2B5EF4-FFF2-40B4-BE49-F238E27FC236}">
              <a16:creationId xmlns:a16="http://schemas.microsoft.com/office/drawing/2014/main" id="{541383A4-27D8-4C2C-AE27-70D32CFD1AE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4" name="Text Box 15">
          <a:extLst>
            <a:ext uri="{FF2B5EF4-FFF2-40B4-BE49-F238E27FC236}">
              <a16:creationId xmlns:a16="http://schemas.microsoft.com/office/drawing/2014/main" id="{CD01DA39-12F1-4025-BC8D-E2E85135AE6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5" name="Text Box 15">
          <a:extLst>
            <a:ext uri="{FF2B5EF4-FFF2-40B4-BE49-F238E27FC236}">
              <a16:creationId xmlns:a16="http://schemas.microsoft.com/office/drawing/2014/main" id="{B9B45C70-C5A8-4518-8C66-B4C37A21616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6" name="Text Box 15">
          <a:extLst>
            <a:ext uri="{FF2B5EF4-FFF2-40B4-BE49-F238E27FC236}">
              <a16:creationId xmlns:a16="http://schemas.microsoft.com/office/drawing/2014/main" id="{212B61EB-84BC-4C54-8CFF-463058C0427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7" name="Text Box 15">
          <a:extLst>
            <a:ext uri="{FF2B5EF4-FFF2-40B4-BE49-F238E27FC236}">
              <a16:creationId xmlns:a16="http://schemas.microsoft.com/office/drawing/2014/main" id="{F52680F2-3684-4143-A200-701C3875297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8" name="Text Box 15">
          <a:extLst>
            <a:ext uri="{FF2B5EF4-FFF2-40B4-BE49-F238E27FC236}">
              <a16:creationId xmlns:a16="http://schemas.microsoft.com/office/drawing/2014/main" id="{F7F014E6-9488-4800-9E4D-CC4A2DFB56F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89" name="Text Box 15">
          <a:extLst>
            <a:ext uri="{FF2B5EF4-FFF2-40B4-BE49-F238E27FC236}">
              <a16:creationId xmlns:a16="http://schemas.microsoft.com/office/drawing/2014/main" id="{BF531A1C-1B6A-4781-89C4-942A61AFF08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0" name="Text Box 15">
          <a:extLst>
            <a:ext uri="{FF2B5EF4-FFF2-40B4-BE49-F238E27FC236}">
              <a16:creationId xmlns:a16="http://schemas.microsoft.com/office/drawing/2014/main" id="{C2500971-B9C7-4CFF-86E3-0D6C349C694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1" name="Text Box 15">
          <a:extLst>
            <a:ext uri="{FF2B5EF4-FFF2-40B4-BE49-F238E27FC236}">
              <a16:creationId xmlns:a16="http://schemas.microsoft.com/office/drawing/2014/main" id="{647E0D3E-92A9-404D-977E-99DCFF6DC8A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2" name="Text Box 15">
          <a:extLst>
            <a:ext uri="{FF2B5EF4-FFF2-40B4-BE49-F238E27FC236}">
              <a16:creationId xmlns:a16="http://schemas.microsoft.com/office/drawing/2014/main" id="{DCDD5675-A285-41A9-AAAD-C343D6EADAE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3" name="Text Box 15">
          <a:extLst>
            <a:ext uri="{FF2B5EF4-FFF2-40B4-BE49-F238E27FC236}">
              <a16:creationId xmlns:a16="http://schemas.microsoft.com/office/drawing/2014/main" id="{DDE365A9-F58B-4123-AD9C-490A234AECE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4" name="Text Box 15">
          <a:extLst>
            <a:ext uri="{FF2B5EF4-FFF2-40B4-BE49-F238E27FC236}">
              <a16:creationId xmlns:a16="http://schemas.microsoft.com/office/drawing/2014/main" id="{2440D762-994D-4F12-A602-8E0A32C84B8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5" name="Text Box 15">
          <a:extLst>
            <a:ext uri="{FF2B5EF4-FFF2-40B4-BE49-F238E27FC236}">
              <a16:creationId xmlns:a16="http://schemas.microsoft.com/office/drawing/2014/main" id="{F86C7DC6-43DD-473C-B146-2685540A10E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6" name="Text Box 15">
          <a:extLst>
            <a:ext uri="{FF2B5EF4-FFF2-40B4-BE49-F238E27FC236}">
              <a16:creationId xmlns:a16="http://schemas.microsoft.com/office/drawing/2014/main" id="{F25E55C6-4FD3-4A5D-9650-C1813AAEFDF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7" name="Text Box 15">
          <a:extLst>
            <a:ext uri="{FF2B5EF4-FFF2-40B4-BE49-F238E27FC236}">
              <a16:creationId xmlns:a16="http://schemas.microsoft.com/office/drawing/2014/main" id="{7CBAAED9-5681-4919-872A-72D50174FC5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8" name="Text Box 15">
          <a:extLst>
            <a:ext uri="{FF2B5EF4-FFF2-40B4-BE49-F238E27FC236}">
              <a16:creationId xmlns:a16="http://schemas.microsoft.com/office/drawing/2014/main" id="{CA8AA000-9577-4D64-B0C3-15FC8DBEABC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199" name="Text Box 15">
          <a:extLst>
            <a:ext uri="{FF2B5EF4-FFF2-40B4-BE49-F238E27FC236}">
              <a16:creationId xmlns:a16="http://schemas.microsoft.com/office/drawing/2014/main" id="{211C0D0E-D0E3-4189-839D-06B23E65C55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0" name="Text Box 15">
          <a:extLst>
            <a:ext uri="{FF2B5EF4-FFF2-40B4-BE49-F238E27FC236}">
              <a16:creationId xmlns:a16="http://schemas.microsoft.com/office/drawing/2014/main" id="{F9A1CEB5-2C23-4427-8FC7-54330A22680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1" name="Text Box 15">
          <a:extLst>
            <a:ext uri="{FF2B5EF4-FFF2-40B4-BE49-F238E27FC236}">
              <a16:creationId xmlns:a16="http://schemas.microsoft.com/office/drawing/2014/main" id="{0729DB97-F744-40B8-A3D5-B19A5B64792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2" name="Text Box 15">
          <a:extLst>
            <a:ext uri="{FF2B5EF4-FFF2-40B4-BE49-F238E27FC236}">
              <a16:creationId xmlns:a16="http://schemas.microsoft.com/office/drawing/2014/main" id="{4B06000F-83C1-475D-9DF2-370591F06FD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3" name="Text Box 15">
          <a:extLst>
            <a:ext uri="{FF2B5EF4-FFF2-40B4-BE49-F238E27FC236}">
              <a16:creationId xmlns:a16="http://schemas.microsoft.com/office/drawing/2014/main" id="{07BD2BBB-57C0-4F9B-B5A2-41A8289A440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4" name="Text Box 15">
          <a:extLst>
            <a:ext uri="{FF2B5EF4-FFF2-40B4-BE49-F238E27FC236}">
              <a16:creationId xmlns:a16="http://schemas.microsoft.com/office/drawing/2014/main" id="{3A5F63E3-B6A0-4664-A955-449005A9A62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5" name="Text Box 15">
          <a:extLst>
            <a:ext uri="{FF2B5EF4-FFF2-40B4-BE49-F238E27FC236}">
              <a16:creationId xmlns:a16="http://schemas.microsoft.com/office/drawing/2014/main" id="{9B26B99A-130C-48E6-9261-123163E88EC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6" name="Text Box 15">
          <a:extLst>
            <a:ext uri="{FF2B5EF4-FFF2-40B4-BE49-F238E27FC236}">
              <a16:creationId xmlns:a16="http://schemas.microsoft.com/office/drawing/2014/main" id="{BB182B80-9EBA-451F-B439-9DB479527D1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7" name="Text Box 15">
          <a:extLst>
            <a:ext uri="{FF2B5EF4-FFF2-40B4-BE49-F238E27FC236}">
              <a16:creationId xmlns:a16="http://schemas.microsoft.com/office/drawing/2014/main" id="{F4E8149F-8D19-475C-8447-0F94EE8FE91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8" name="Text Box 15">
          <a:extLst>
            <a:ext uri="{FF2B5EF4-FFF2-40B4-BE49-F238E27FC236}">
              <a16:creationId xmlns:a16="http://schemas.microsoft.com/office/drawing/2014/main" id="{B6474C38-4E83-4AA1-B36D-4D988664314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09" name="Text Box 15">
          <a:extLst>
            <a:ext uri="{FF2B5EF4-FFF2-40B4-BE49-F238E27FC236}">
              <a16:creationId xmlns:a16="http://schemas.microsoft.com/office/drawing/2014/main" id="{CC382AD1-6E04-4207-B553-784EFF3C67A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0" name="Text Box 15">
          <a:extLst>
            <a:ext uri="{FF2B5EF4-FFF2-40B4-BE49-F238E27FC236}">
              <a16:creationId xmlns:a16="http://schemas.microsoft.com/office/drawing/2014/main" id="{41E74C35-2348-4780-B478-9A2B8DFB749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1" name="Text Box 15">
          <a:extLst>
            <a:ext uri="{FF2B5EF4-FFF2-40B4-BE49-F238E27FC236}">
              <a16:creationId xmlns:a16="http://schemas.microsoft.com/office/drawing/2014/main" id="{9BBF3D8D-9ED2-40B6-B914-CFA8B15F1DF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2" name="Text Box 15">
          <a:extLst>
            <a:ext uri="{FF2B5EF4-FFF2-40B4-BE49-F238E27FC236}">
              <a16:creationId xmlns:a16="http://schemas.microsoft.com/office/drawing/2014/main" id="{5A67FD05-082A-496F-AC31-B5B34B8957F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3" name="Text Box 15">
          <a:extLst>
            <a:ext uri="{FF2B5EF4-FFF2-40B4-BE49-F238E27FC236}">
              <a16:creationId xmlns:a16="http://schemas.microsoft.com/office/drawing/2014/main" id="{F79C461F-4973-4B6A-B499-DE9A3F64D45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4" name="Text Box 15">
          <a:extLst>
            <a:ext uri="{FF2B5EF4-FFF2-40B4-BE49-F238E27FC236}">
              <a16:creationId xmlns:a16="http://schemas.microsoft.com/office/drawing/2014/main" id="{E4F7F5E2-5ECC-478F-AEB7-8553601AE8D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5" name="Text Box 15">
          <a:extLst>
            <a:ext uri="{FF2B5EF4-FFF2-40B4-BE49-F238E27FC236}">
              <a16:creationId xmlns:a16="http://schemas.microsoft.com/office/drawing/2014/main" id="{B9CF565B-1567-4B34-85CA-ACE6AEA8CF2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540</xdr:row>
      <xdr:rowOff>0</xdr:rowOff>
    </xdr:from>
    <xdr:ext cx="3175" cy="190629"/>
    <xdr:sp macro="" textlink="">
      <xdr:nvSpPr>
        <xdr:cNvPr id="3216" name="Text Box 15">
          <a:extLst>
            <a:ext uri="{FF2B5EF4-FFF2-40B4-BE49-F238E27FC236}">
              <a16:creationId xmlns:a16="http://schemas.microsoft.com/office/drawing/2014/main" id="{17B93F7D-C206-44D3-9812-A5114DF502B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17" name="Text Box 15">
          <a:extLst>
            <a:ext uri="{FF2B5EF4-FFF2-40B4-BE49-F238E27FC236}">
              <a16:creationId xmlns:a16="http://schemas.microsoft.com/office/drawing/2014/main" id="{68EBF10E-D142-49E0-9A38-C931D195FC7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18" name="Text Box 15">
          <a:extLst>
            <a:ext uri="{FF2B5EF4-FFF2-40B4-BE49-F238E27FC236}">
              <a16:creationId xmlns:a16="http://schemas.microsoft.com/office/drawing/2014/main" id="{B9C247A5-22D5-4750-A022-2378E11BE78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19" name="Text Box 15">
          <a:extLst>
            <a:ext uri="{FF2B5EF4-FFF2-40B4-BE49-F238E27FC236}">
              <a16:creationId xmlns:a16="http://schemas.microsoft.com/office/drawing/2014/main" id="{B3C104A8-1DC8-4E46-9453-9396CB3A2FC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0" name="Text Box 15">
          <a:extLst>
            <a:ext uri="{FF2B5EF4-FFF2-40B4-BE49-F238E27FC236}">
              <a16:creationId xmlns:a16="http://schemas.microsoft.com/office/drawing/2014/main" id="{6ABDA786-3A6E-49EE-9EF3-60EFD9D2EA7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1" name="Text Box 15">
          <a:extLst>
            <a:ext uri="{FF2B5EF4-FFF2-40B4-BE49-F238E27FC236}">
              <a16:creationId xmlns:a16="http://schemas.microsoft.com/office/drawing/2014/main" id="{0BE62746-159E-4A21-87DC-495218E0E0C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2" name="Text Box 15">
          <a:extLst>
            <a:ext uri="{FF2B5EF4-FFF2-40B4-BE49-F238E27FC236}">
              <a16:creationId xmlns:a16="http://schemas.microsoft.com/office/drawing/2014/main" id="{2FDFD4FD-FA27-4AA3-BD8A-735B99CCE31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3" name="Text Box 15">
          <a:extLst>
            <a:ext uri="{FF2B5EF4-FFF2-40B4-BE49-F238E27FC236}">
              <a16:creationId xmlns:a16="http://schemas.microsoft.com/office/drawing/2014/main" id="{2121DA92-7D1A-41DF-B21C-27D0509CC40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4" name="Text Box 15">
          <a:extLst>
            <a:ext uri="{FF2B5EF4-FFF2-40B4-BE49-F238E27FC236}">
              <a16:creationId xmlns:a16="http://schemas.microsoft.com/office/drawing/2014/main" id="{4CA22A0F-448E-4339-81AA-93114C38D95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5" name="Text Box 15">
          <a:extLst>
            <a:ext uri="{FF2B5EF4-FFF2-40B4-BE49-F238E27FC236}">
              <a16:creationId xmlns:a16="http://schemas.microsoft.com/office/drawing/2014/main" id="{2352D1CE-41BC-4CE0-BFD5-F78AB7DE052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6" name="Text Box 15">
          <a:extLst>
            <a:ext uri="{FF2B5EF4-FFF2-40B4-BE49-F238E27FC236}">
              <a16:creationId xmlns:a16="http://schemas.microsoft.com/office/drawing/2014/main" id="{39BE5FAB-C1DC-41C8-A77F-E0938C63F52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7" name="Text Box 15">
          <a:extLst>
            <a:ext uri="{FF2B5EF4-FFF2-40B4-BE49-F238E27FC236}">
              <a16:creationId xmlns:a16="http://schemas.microsoft.com/office/drawing/2014/main" id="{E1798444-241B-4566-AB17-30CA87F92C4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8" name="Text Box 15">
          <a:extLst>
            <a:ext uri="{FF2B5EF4-FFF2-40B4-BE49-F238E27FC236}">
              <a16:creationId xmlns:a16="http://schemas.microsoft.com/office/drawing/2014/main" id="{E1716F4B-D890-4DD5-9A11-E791BC2E1AC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29" name="Text Box 15">
          <a:extLst>
            <a:ext uri="{FF2B5EF4-FFF2-40B4-BE49-F238E27FC236}">
              <a16:creationId xmlns:a16="http://schemas.microsoft.com/office/drawing/2014/main" id="{D5FAF004-2055-485E-AC1D-8EA7977A8BD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0" name="Text Box 15">
          <a:extLst>
            <a:ext uri="{FF2B5EF4-FFF2-40B4-BE49-F238E27FC236}">
              <a16:creationId xmlns:a16="http://schemas.microsoft.com/office/drawing/2014/main" id="{C677A3D6-B346-477F-B9BF-E39B11240ED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1" name="Text Box 15">
          <a:extLst>
            <a:ext uri="{FF2B5EF4-FFF2-40B4-BE49-F238E27FC236}">
              <a16:creationId xmlns:a16="http://schemas.microsoft.com/office/drawing/2014/main" id="{0D2926FA-226B-4CCC-93E7-C3C79EA66DA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2" name="Text Box 15">
          <a:extLst>
            <a:ext uri="{FF2B5EF4-FFF2-40B4-BE49-F238E27FC236}">
              <a16:creationId xmlns:a16="http://schemas.microsoft.com/office/drawing/2014/main" id="{3B478B0C-E039-4557-8C62-E84D86C3A0E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3" name="Text Box 15">
          <a:extLst>
            <a:ext uri="{FF2B5EF4-FFF2-40B4-BE49-F238E27FC236}">
              <a16:creationId xmlns:a16="http://schemas.microsoft.com/office/drawing/2014/main" id="{3FB180E7-D4A0-4B24-B392-6BCCBAE6070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4" name="Text Box 15">
          <a:extLst>
            <a:ext uri="{FF2B5EF4-FFF2-40B4-BE49-F238E27FC236}">
              <a16:creationId xmlns:a16="http://schemas.microsoft.com/office/drawing/2014/main" id="{FEC5AC76-1275-4906-9208-F538DF9DD9E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5" name="Text Box 15">
          <a:extLst>
            <a:ext uri="{FF2B5EF4-FFF2-40B4-BE49-F238E27FC236}">
              <a16:creationId xmlns:a16="http://schemas.microsoft.com/office/drawing/2014/main" id="{D5166DC4-CE37-4324-AEC3-080B24310B5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6" name="Text Box 15">
          <a:extLst>
            <a:ext uri="{FF2B5EF4-FFF2-40B4-BE49-F238E27FC236}">
              <a16:creationId xmlns:a16="http://schemas.microsoft.com/office/drawing/2014/main" id="{EB2F6B25-86DE-4006-ACC5-87D38F8972D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7" name="Text Box 15">
          <a:extLst>
            <a:ext uri="{FF2B5EF4-FFF2-40B4-BE49-F238E27FC236}">
              <a16:creationId xmlns:a16="http://schemas.microsoft.com/office/drawing/2014/main" id="{7481614F-F046-4381-80C2-952D40F36A4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8" name="Text Box 15">
          <a:extLst>
            <a:ext uri="{FF2B5EF4-FFF2-40B4-BE49-F238E27FC236}">
              <a16:creationId xmlns:a16="http://schemas.microsoft.com/office/drawing/2014/main" id="{87E1A14C-F92C-4176-AC72-0F661E88DA4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39" name="Text Box 15">
          <a:extLst>
            <a:ext uri="{FF2B5EF4-FFF2-40B4-BE49-F238E27FC236}">
              <a16:creationId xmlns:a16="http://schemas.microsoft.com/office/drawing/2014/main" id="{BDA4CB0D-3586-4F6C-82BC-4BA6B2CC72D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0" name="Text Box 15">
          <a:extLst>
            <a:ext uri="{FF2B5EF4-FFF2-40B4-BE49-F238E27FC236}">
              <a16:creationId xmlns:a16="http://schemas.microsoft.com/office/drawing/2014/main" id="{639C1E4C-B4A5-4501-8319-8F3A701890F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1" name="Text Box 15">
          <a:extLst>
            <a:ext uri="{FF2B5EF4-FFF2-40B4-BE49-F238E27FC236}">
              <a16:creationId xmlns:a16="http://schemas.microsoft.com/office/drawing/2014/main" id="{BFE7C416-57B2-4332-BD8E-1C0889E44EB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2" name="Text Box 15">
          <a:extLst>
            <a:ext uri="{FF2B5EF4-FFF2-40B4-BE49-F238E27FC236}">
              <a16:creationId xmlns:a16="http://schemas.microsoft.com/office/drawing/2014/main" id="{04FD8596-B624-4FFA-8B23-C198F62D022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3" name="Text Box 15">
          <a:extLst>
            <a:ext uri="{FF2B5EF4-FFF2-40B4-BE49-F238E27FC236}">
              <a16:creationId xmlns:a16="http://schemas.microsoft.com/office/drawing/2014/main" id="{2100D3E3-2654-43F0-98BD-63D5935C3AA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4" name="Text Box 15">
          <a:extLst>
            <a:ext uri="{FF2B5EF4-FFF2-40B4-BE49-F238E27FC236}">
              <a16:creationId xmlns:a16="http://schemas.microsoft.com/office/drawing/2014/main" id="{F19E2287-5099-49AA-86FD-D91E77BBC17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5" name="Text Box 15">
          <a:extLst>
            <a:ext uri="{FF2B5EF4-FFF2-40B4-BE49-F238E27FC236}">
              <a16:creationId xmlns:a16="http://schemas.microsoft.com/office/drawing/2014/main" id="{F57F01A5-2857-498E-89D9-1BD697524F9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6" name="Text Box 15">
          <a:extLst>
            <a:ext uri="{FF2B5EF4-FFF2-40B4-BE49-F238E27FC236}">
              <a16:creationId xmlns:a16="http://schemas.microsoft.com/office/drawing/2014/main" id="{F6DCBC1F-9CED-4DAD-8E2D-EF2F6133B7B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7" name="Text Box 15">
          <a:extLst>
            <a:ext uri="{FF2B5EF4-FFF2-40B4-BE49-F238E27FC236}">
              <a16:creationId xmlns:a16="http://schemas.microsoft.com/office/drawing/2014/main" id="{F889B697-C173-4E86-A8D5-9C8AF3E9A7E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8" name="Text Box 15">
          <a:extLst>
            <a:ext uri="{FF2B5EF4-FFF2-40B4-BE49-F238E27FC236}">
              <a16:creationId xmlns:a16="http://schemas.microsoft.com/office/drawing/2014/main" id="{79B4C959-7E93-4AE1-A7D8-EC334000D01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49" name="Text Box 15">
          <a:extLst>
            <a:ext uri="{FF2B5EF4-FFF2-40B4-BE49-F238E27FC236}">
              <a16:creationId xmlns:a16="http://schemas.microsoft.com/office/drawing/2014/main" id="{9FD3D654-F82F-4137-8D67-8AC11168056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0" name="Text Box 15">
          <a:extLst>
            <a:ext uri="{FF2B5EF4-FFF2-40B4-BE49-F238E27FC236}">
              <a16:creationId xmlns:a16="http://schemas.microsoft.com/office/drawing/2014/main" id="{24135ADA-0327-44BA-B473-621B9D8E034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1" name="Text Box 15">
          <a:extLst>
            <a:ext uri="{FF2B5EF4-FFF2-40B4-BE49-F238E27FC236}">
              <a16:creationId xmlns:a16="http://schemas.microsoft.com/office/drawing/2014/main" id="{13E134CB-D074-4EF6-9953-10E8BB6D04A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2" name="Text Box 15">
          <a:extLst>
            <a:ext uri="{FF2B5EF4-FFF2-40B4-BE49-F238E27FC236}">
              <a16:creationId xmlns:a16="http://schemas.microsoft.com/office/drawing/2014/main" id="{7CCC1DB8-A290-4B6A-A8D3-993D30D9A1B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3" name="Text Box 15">
          <a:extLst>
            <a:ext uri="{FF2B5EF4-FFF2-40B4-BE49-F238E27FC236}">
              <a16:creationId xmlns:a16="http://schemas.microsoft.com/office/drawing/2014/main" id="{05DF7AA0-C6BE-4DED-A7F2-9FF14413D13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4" name="Text Box 15">
          <a:extLst>
            <a:ext uri="{FF2B5EF4-FFF2-40B4-BE49-F238E27FC236}">
              <a16:creationId xmlns:a16="http://schemas.microsoft.com/office/drawing/2014/main" id="{834393A2-81B8-4932-9228-9455CD33608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5" name="Text Box 15">
          <a:extLst>
            <a:ext uri="{FF2B5EF4-FFF2-40B4-BE49-F238E27FC236}">
              <a16:creationId xmlns:a16="http://schemas.microsoft.com/office/drawing/2014/main" id="{D9E7780F-5C44-4164-A6E7-C02BB34A7A5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6" name="Text Box 15">
          <a:extLst>
            <a:ext uri="{FF2B5EF4-FFF2-40B4-BE49-F238E27FC236}">
              <a16:creationId xmlns:a16="http://schemas.microsoft.com/office/drawing/2014/main" id="{E81716D6-D2A9-47D2-A96F-2EFD2D3419E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7" name="Text Box 15">
          <a:extLst>
            <a:ext uri="{FF2B5EF4-FFF2-40B4-BE49-F238E27FC236}">
              <a16:creationId xmlns:a16="http://schemas.microsoft.com/office/drawing/2014/main" id="{93476FDD-C356-4F3D-8108-CCB13F1D89C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8" name="Text Box 15">
          <a:extLst>
            <a:ext uri="{FF2B5EF4-FFF2-40B4-BE49-F238E27FC236}">
              <a16:creationId xmlns:a16="http://schemas.microsoft.com/office/drawing/2014/main" id="{5BB78E26-7F5A-4141-9632-ADF64541347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59" name="Text Box 15">
          <a:extLst>
            <a:ext uri="{FF2B5EF4-FFF2-40B4-BE49-F238E27FC236}">
              <a16:creationId xmlns:a16="http://schemas.microsoft.com/office/drawing/2014/main" id="{AFBB4E32-02C0-448E-9F6C-C1B93EFC3E0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0" name="Text Box 15">
          <a:extLst>
            <a:ext uri="{FF2B5EF4-FFF2-40B4-BE49-F238E27FC236}">
              <a16:creationId xmlns:a16="http://schemas.microsoft.com/office/drawing/2014/main" id="{7D2F2428-F71D-4241-8BED-A984188C1C4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1" name="Text Box 15">
          <a:extLst>
            <a:ext uri="{FF2B5EF4-FFF2-40B4-BE49-F238E27FC236}">
              <a16:creationId xmlns:a16="http://schemas.microsoft.com/office/drawing/2014/main" id="{3D6D89C7-11C6-49D2-B11E-F015A8EA962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2" name="Text Box 15">
          <a:extLst>
            <a:ext uri="{FF2B5EF4-FFF2-40B4-BE49-F238E27FC236}">
              <a16:creationId xmlns:a16="http://schemas.microsoft.com/office/drawing/2014/main" id="{39A86DF2-65A4-4BA9-90F4-B704C15CDCB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3" name="Text Box 15">
          <a:extLst>
            <a:ext uri="{FF2B5EF4-FFF2-40B4-BE49-F238E27FC236}">
              <a16:creationId xmlns:a16="http://schemas.microsoft.com/office/drawing/2014/main" id="{C45B456E-BDD4-4F7B-8BFB-77A27A0431C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4" name="Text Box 15">
          <a:extLst>
            <a:ext uri="{FF2B5EF4-FFF2-40B4-BE49-F238E27FC236}">
              <a16:creationId xmlns:a16="http://schemas.microsoft.com/office/drawing/2014/main" id="{9F3A198F-AFF5-4731-9C36-0B55A9CC46E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5" name="Text Box 15">
          <a:extLst>
            <a:ext uri="{FF2B5EF4-FFF2-40B4-BE49-F238E27FC236}">
              <a16:creationId xmlns:a16="http://schemas.microsoft.com/office/drawing/2014/main" id="{9D8AB228-94A0-44D8-9B42-410741E5CAA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6" name="Text Box 15">
          <a:extLst>
            <a:ext uri="{FF2B5EF4-FFF2-40B4-BE49-F238E27FC236}">
              <a16:creationId xmlns:a16="http://schemas.microsoft.com/office/drawing/2014/main" id="{70A71C36-EDED-40A1-95D9-DC2B6BD7CF0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7" name="Text Box 15">
          <a:extLst>
            <a:ext uri="{FF2B5EF4-FFF2-40B4-BE49-F238E27FC236}">
              <a16:creationId xmlns:a16="http://schemas.microsoft.com/office/drawing/2014/main" id="{7BD5F127-F3E4-4BE1-921C-B33FE8558B4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8" name="Text Box 15">
          <a:extLst>
            <a:ext uri="{FF2B5EF4-FFF2-40B4-BE49-F238E27FC236}">
              <a16:creationId xmlns:a16="http://schemas.microsoft.com/office/drawing/2014/main" id="{25EAF93E-3CAC-4766-A540-8235BB0E437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69" name="Text Box 15">
          <a:extLst>
            <a:ext uri="{FF2B5EF4-FFF2-40B4-BE49-F238E27FC236}">
              <a16:creationId xmlns:a16="http://schemas.microsoft.com/office/drawing/2014/main" id="{FC0E9760-7C0A-4C27-812D-492EB5F3F25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0" name="Text Box 15">
          <a:extLst>
            <a:ext uri="{FF2B5EF4-FFF2-40B4-BE49-F238E27FC236}">
              <a16:creationId xmlns:a16="http://schemas.microsoft.com/office/drawing/2014/main" id="{38454F11-6B9B-4D16-A807-702D5758238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1" name="Text Box 15">
          <a:extLst>
            <a:ext uri="{FF2B5EF4-FFF2-40B4-BE49-F238E27FC236}">
              <a16:creationId xmlns:a16="http://schemas.microsoft.com/office/drawing/2014/main" id="{30E638AE-C282-466B-87B3-F7D8B3FEC18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2" name="Text Box 15">
          <a:extLst>
            <a:ext uri="{FF2B5EF4-FFF2-40B4-BE49-F238E27FC236}">
              <a16:creationId xmlns:a16="http://schemas.microsoft.com/office/drawing/2014/main" id="{C80E233F-7B31-4789-8558-4AA233E51AB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3" name="Text Box 15">
          <a:extLst>
            <a:ext uri="{FF2B5EF4-FFF2-40B4-BE49-F238E27FC236}">
              <a16:creationId xmlns:a16="http://schemas.microsoft.com/office/drawing/2014/main" id="{782693B5-FBC0-44BF-975D-2896E787763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4" name="Text Box 15">
          <a:extLst>
            <a:ext uri="{FF2B5EF4-FFF2-40B4-BE49-F238E27FC236}">
              <a16:creationId xmlns:a16="http://schemas.microsoft.com/office/drawing/2014/main" id="{9066D690-C54D-4614-A48F-C54019BC7BE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5" name="Text Box 15">
          <a:extLst>
            <a:ext uri="{FF2B5EF4-FFF2-40B4-BE49-F238E27FC236}">
              <a16:creationId xmlns:a16="http://schemas.microsoft.com/office/drawing/2014/main" id="{D44AD054-E7AC-4EFE-BB32-5EDB68A2C0C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6" name="Text Box 15">
          <a:extLst>
            <a:ext uri="{FF2B5EF4-FFF2-40B4-BE49-F238E27FC236}">
              <a16:creationId xmlns:a16="http://schemas.microsoft.com/office/drawing/2014/main" id="{62344F05-87FB-47E6-A0C8-ACA6B97F157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7" name="Text Box 15">
          <a:extLst>
            <a:ext uri="{FF2B5EF4-FFF2-40B4-BE49-F238E27FC236}">
              <a16:creationId xmlns:a16="http://schemas.microsoft.com/office/drawing/2014/main" id="{EE4D7470-2BFA-4078-BAC0-1087C5E1676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8" name="Text Box 15">
          <a:extLst>
            <a:ext uri="{FF2B5EF4-FFF2-40B4-BE49-F238E27FC236}">
              <a16:creationId xmlns:a16="http://schemas.microsoft.com/office/drawing/2014/main" id="{7A02F07B-CDCD-4212-8B55-0D944EC5CC2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79" name="Text Box 15">
          <a:extLst>
            <a:ext uri="{FF2B5EF4-FFF2-40B4-BE49-F238E27FC236}">
              <a16:creationId xmlns:a16="http://schemas.microsoft.com/office/drawing/2014/main" id="{C5F0D9D1-21A5-45A3-89B3-94253922140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0" name="Text Box 15">
          <a:extLst>
            <a:ext uri="{FF2B5EF4-FFF2-40B4-BE49-F238E27FC236}">
              <a16:creationId xmlns:a16="http://schemas.microsoft.com/office/drawing/2014/main" id="{0F1972E0-FC9A-4B62-92AD-73D038C363D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1" name="Text Box 15">
          <a:extLst>
            <a:ext uri="{FF2B5EF4-FFF2-40B4-BE49-F238E27FC236}">
              <a16:creationId xmlns:a16="http://schemas.microsoft.com/office/drawing/2014/main" id="{6BEAA9AB-F215-459D-8DD2-3B4B1F2AD96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2" name="Text Box 15">
          <a:extLst>
            <a:ext uri="{FF2B5EF4-FFF2-40B4-BE49-F238E27FC236}">
              <a16:creationId xmlns:a16="http://schemas.microsoft.com/office/drawing/2014/main" id="{AD02E98D-1B34-4640-9C0A-136E04088F3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3" name="Text Box 15">
          <a:extLst>
            <a:ext uri="{FF2B5EF4-FFF2-40B4-BE49-F238E27FC236}">
              <a16:creationId xmlns:a16="http://schemas.microsoft.com/office/drawing/2014/main" id="{3C51A6B2-8DBC-4EA7-8E6E-36D3C571667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4" name="Text Box 15">
          <a:extLst>
            <a:ext uri="{FF2B5EF4-FFF2-40B4-BE49-F238E27FC236}">
              <a16:creationId xmlns:a16="http://schemas.microsoft.com/office/drawing/2014/main" id="{2FA44659-5B95-415C-96AB-5A499809067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5" name="Text Box 15">
          <a:extLst>
            <a:ext uri="{FF2B5EF4-FFF2-40B4-BE49-F238E27FC236}">
              <a16:creationId xmlns:a16="http://schemas.microsoft.com/office/drawing/2014/main" id="{3633BB24-21E2-49F9-A05F-0CD1AE20190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6" name="Text Box 15">
          <a:extLst>
            <a:ext uri="{FF2B5EF4-FFF2-40B4-BE49-F238E27FC236}">
              <a16:creationId xmlns:a16="http://schemas.microsoft.com/office/drawing/2014/main" id="{A3799823-B9D5-4D5E-BD86-C23350D60FE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7" name="Text Box 15">
          <a:extLst>
            <a:ext uri="{FF2B5EF4-FFF2-40B4-BE49-F238E27FC236}">
              <a16:creationId xmlns:a16="http://schemas.microsoft.com/office/drawing/2014/main" id="{2FE0848A-8921-4915-B297-E0548A63AEA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8" name="Text Box 15">
          <a:extLst>
            <a:ext uri="{FF2B5EF4-FFF2-40B4-BE49-F238E27FC236}">
              <a16:creationId xmlns:a16="http://schemas.microsoft.com/office/drawing/2014/main" id="{5F1E2094-693F-4409-997A-F04B6F95FC9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89" name="Text Box 15">
          <a:extLst>
            <a:ext uri="{FF2B5EF4-FFF2-40B4-BE49-F238E27FC236}">
              <a16:creationId xmlns:a16="http://schemas.microsoft.com/office/drawing/2014/main" id="{44322731-52A8-4356-92F5-3CC3D86E181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0" name="Text Box 15">
          <a:extLst>
            <a:ext uri="{FF2B5EF4-FFF2-40B4-BE49-F238E27FC236}">
              <a16:creationId xmlns:a16="http://schemas.microsoft.com/office/drawing/2014/main" id="{81ABB88F-2000-4328-90F8-A1E0F6892BE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1" name="Text Box 15">
          <a:extLst>
            <a:ext uri="{FF2B5EF4-FFF2-40B4-BE49-F238E27FC236}">
              <a16:creationId xmlns:a16="http://schemas.microsoft.com/office/drawing/2014/main" id="{9D540423-088B-4C4D-BA5C-A16EF7C6C74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2" name="Text Box 15">
          <a:extLst>
            <a:ext uri="{FF2B5EF4-FFF2-40B4-BE49-F238E27FC236}">
              <a16:creationId xmlns:a16="http://schemas.microsoft.com/office/drawing/2014/main" id="{EE8E464E-3707-4324-8C49-32594F0811C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3" name="Text Box 15">
          <a:extLst>
            <a:ext uri="{FF2B5EF4-FFF2-40B4-BE49-F238E27FC236}">
              <a16:creationId xmlns:a16="http://schemas.microsoft.com/office/drawing/2014/main" id="{B1CF5BDE-8726-472A-9403-E2E8DE5C9F2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4" name="Text Box 15">
          <a:extLst>
            <a:ext uri="{FF2B5EF4-FFF2-40B4-BE49-F238E27FC236}">
              <a16:creationId xmlns:a16="http://schemas.microsoft.com/office/drawing/2014/main" id="{E9D44F3A-45A6-4152-B65B-80A14BF3343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5" name="Text Box 15">
          <a:extLst>
            <a:ext uri="{FF2B5EF4-FFF2-40B4-BE49-F238E27FC236}">
              <a16:creationId xmlns:a16="http://schemas.microsoft.com/office/drawing/2014/main" id="{26B52EA3-9F79-4296-A6E3-F3983C37047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6" name="Text Box 15">
          <a:extLst>
            <a:ext uri="{FF2B5EF4-FFF2-40B4-BE49-F238E27FC236}">
              <a16:creationId xmlns:a16="http://schemas.microsoft.com/office/drawing/2014/main" id="{7A7B9CB3-5BA2-4690-B841-87D9A322E9C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7" name="Text Box 15">
          <a:extLst>
            <a:ext uri="{FF2B5EF4-FFF2-40B4-BE49-F238E27FC236}">
              <a16:creationId xmlns:a16="http://schemas.microsoft.com/office/drawing/2014/main" id="{B445225D-CE7A-459E-823C-7CDC8AC103D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8" name="Text Box 15">
          <a:extLst>
            <a:ext uri="{FF2B5EF4-FFF2-40B4-BE49-F238E27FC236}">
              <a16:creationId xmlns:a16="http://schemas.microsoft.com/office/drawing/2014/main" id="{2C2AEC4D-C07F-48E4-AE4E-D3F21FCE7A0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299" name="Text Box 15">
          <a:extLst>
            <a:ext uri="{FF2B5EF4-FFF2-40B4-BE49-F238E27FC236}">
              <a16:creationId xmlns:a16="http://schemas.microsoft.com/office/drawing/2014/main" id="{DB389E14-8B7D-46F9-80F9-8CD183DECFE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0" name="Text Box 15">
          <a:extLst>
            <a:ext uri="{FF2B5EF4-FFF2-40B4-BE49-F238E27FC236}">
              <a16:creationId xmlns:a16="http://schemas.microsoft.com/office/drawing/2014/main" id="{C7ED53AA-200B-4DBB-BDF6-595258DECA9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1" name="Text Box 15">
          <a:extLst>
            <a:ext uri="{FF2B5EF4-FFF2-40B4-BE49-F238E27FC236}">
              <a16:creationId xmlns:a16="http://schemas.microsoft.com/office/drawing/2014/main" id="{65582D9A-9DE3-4BB8-909C-D285899D6EF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2" name="Text Box 15">
          <a:extLst>
            <a:ext uri="{FF2B5EF4-FFF2-40B4-BE49-F238E27FC236}">
              <a16:creationId xmlns:a16="http://schemas.microsoft.com/office/drawing/2014/main" id="{3B7ED279-F700-4086-B55C-5E7977CDDF8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3" name="Text Box 15">
          <a:extLst>
            <a:ext uri="{FF2B5EF4-FFF2-40B4-BE49-F238E27FC236}">
              <a16:creationId xmlns:a16="http://schemas.microsoft.com/office/drawing/2014/main" id="{E72DC98E-0540-406F-A3FD-F911238B52E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4" name="Text Box 15">
          <a:extLst>
            <a:ext uri="{FF2B5EF4-FFF2-40B4-BE49-F238E27FC236}">
              <a16:creationId xmlns:a16="http://schemas.microsoft.com/office/drawing/2014/main" id="{C73246B3-82FE-4AD5-861A-4720E62AB00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5" name="Text Box 15">
          <a:extLst>
            <a:ext uri="{FF2B5EF4-FFF2-40B4-BE49-F238E27FC236}">
              <a16:creationId xmlns:a16="http://schemas.microsoft.com/office/drawing/2014/main" id="{1F04F66A-19D2-4861-9C3B-C9C8FECE6EC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6" name="Text Box 15">
          <a:extLst>
            <a:ext uri="{FF2B5EF4-FFF2-40B4-BE49-F238E27FC236}">
              <a16:creationId xmlns:a16="http://schemas.microsoft.com/office/drawing/2014/main" id="{6ED81976-62CB-433D-B8ED-8AC62E82BE4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7" name="Text Box 15">
          <a:extLst>
            <a:ext uri="{FF2B5EF4-FFF2-40B4-BE49-F238E27FC236}">
              <a16:creationId xmlns:a16="http://schemas.microsoft.com/office/drawing/2014/main" id="{8E80C716-863E-4774-8A7F-3E92CD98187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8" name="Text Box 15">
          <a:extLst>
            <a:ext uri="{FF2B5EF4-FFF2-40B4-BE49-F238E27FC236}">
              <a16:creationId xmlns:a16="http://schemas.microsoft.com/office/drawing/2014/main" id="{9467C8F2-6247-4735-95FD-6C1E7373CCF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09" name="Text Box 15">
          <a:extLst>
            <a:ext uri="{FF2B5EF4-FFF2-40B4-BE49-F238E27FC236}">
              <a16:creationId xmlns:a16="http://schemas.microsoft.com/office/drawing/2014/main" id="{74582FA7-9204-498E-B9EA-F4069E29D70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0" name="Text Box 15">
          <a:extLst>
            <a:ext uri="{FF2B5EF4-FFF2-40B4-BE49-F238E27FC236}">
              <a16:creationId xmlns:a16="http://schemas.microsoft.com/office/drawing/2014/main" id="{526837BB-D260-428D-B560-208C81B8370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1" name="Text Box 15">
          <a:extLst>
            <a:ext uri="{FF2B5EF4-FFF2-40B4-BE49-F238E27FC236}">
              <a16:creationId xmlns:a16="http://schemas.microsoft.com/office/drawing/2014/main" id="{210458A8-FF3C-4F25-8EA2-410D32B768B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2" name="Text Box 15">
          <a:extLst>
            <a:ext uri="{FF2B5EF4-FFF2-40B4-BE49-F238E27FC236}">
              <a16:creationId xmlns:a16="http://schemas.microsoft.com/office/drawing/2014/main" id="{AA956AF0-9EEF-4F6D-AA98-944E53FDA48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3" name="Text Box 15">
          <a:extLst>
            <a:ext uri="{FF2B5EF4-FFF2-40B4-BE49-F238E27FC236}">
              <a16:creationId xmlns:a16="http://schemas.microsoft.com/office/drawing/2014/main" id="{15EB26D4-5598-4D2A-A26C-A19C9B1589D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4" name="Text Box 15">
          <a:extLst>
            <a:ext uri="{FF2B5EF4-FFF2-40B4-BE49-F238E27FC236}">
              <a16:creationId xmlns:a16="http://schemas.microsoft.com/office/drawing/2014/main" id="{F9A04A5E-35B4-46DD-8416-160B2DE7F25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5" name="Text Box 15">
          <a:extLst>
            <a:ext uri="{FF2B5EF4-FFF2-40B4-BE49-F238E27FC236}">
              <a16:creationId xmlns:a16="http://schemas.microsoft.com/office/drawing/2014/main" id="{E779C727-BCD5-4E32-A78B-3CC6BC01A77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6" name="Text Box 15">
          <a:extLst>
            <a:ext uri="{FF2B5EF4-FFF2-40B4-BE49-F238E27FC236}">
              <a16:creationId xmlns:a16="http://schemas.microsoft.com/office/drawing/2014/main" id="{B8B41944-59A5-40F5-917B-D36808B8986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7" name="Text Box 15">
          <a:extLst>
            <a:ext uri="{FF2B5EF4-FFF2-40B4-BE49-F238E27FC236}">
              <a16:creationId xmlns:a16="http://schemas.microsoft.com/office/drawing/2014/main" id="{5238CE33-A4C2-42B8-9077-AF25A275F27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8" name="Text Box 15">
          <a:extLst>
            <a:ext uri="{FF2B5EF4-FFF2-40B4-BE49-F238E27FC236}">
              <a16:creationId xmlns:a16="http://schemas.microsoft.com/office/drawing/2014/main" id="{C3F1D9AF-A0B7-4A91-A37E-0AA672BD06D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19" name="Text Box 15">
          <a:extLst>
            <a:ext uri="{FF2B5EF4-FFF2-40B4-BE49-F238E27FC236}">
              <a16:creationId xmlns:a16="http://schemas.microsoft.com/office/drawing/2014/main" id="{B412C56B-436B-4FF7-954A-451A24438C7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0" name="Text Box 15">
          <a:extLst>
            <a:ext uri="{FF2B5EF4-FFF2-40B4-BE49-F238E27FC236}">
              <a16:creationId xmlns:a16="http://schemas.microsoft.com/office/drawing/2014/main" id="{818E9974-FA87-4338-B838-B0A7DA2DD9C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1" name="Text Box 15">
          <a:extLst>
            <a:ext uri="{FF2B5EF4-FFF2-40B4-BE49-F238E27FC236}">
              <a16:creationId xmlns:a16="http://schemas.microsoft.com/office/drawing/2014/main" id="{6E857587-75E8-4C1F-8A64-8A52061884F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2" name="Text Box 15">
          <a:extLst>
            <a:ext uri="{FF2B5EF4-FFF2-40B4-BE49-F238E27FC236}">
              <a16:creationId xmlns:a16="http://schemas.microsoft.com/office/drawing/2014/main" id="{0995596B-9553-4C7F-B1EF-3369FE54C79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3" name="Text Box 15">
          <a:extLst>
            <a:ext uri="{FF2B5EF4-FFF2-40B4-BE49-F238E27FC236}">
              <a16:creationId xmlns:a16="http://schemas.microsoft.com/office/drawing/2014/main" id="{0D3C89EE-427F-4530-8B82-BBBBE5DD4B5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4" name="Text Box 15">
          <a:extLst>
            <a:ext uri="{FF2B5EF4-FFF2-40B4-BE49-F238E27FC236}">
              <a16:creationId xmlns:a16="http://schemas.microsoft.com/office/drawing/2014/main" id="{73D362EE-8F79-4E3D-944E-5174CA74420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5" name="Text Box 15">
          <a:extLst>
            <a:ext uri="{FF2B5EF4-FFF2-40B4-BE49-F238E27FC236}">
              <a16:creationId xmlns:a16="http://schemas.microsoft.com/office/drawing/2014/main" id="{D326C9ED-7814-40B5-BE49-0695ABFEF65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6" name="Text Box 15">
          <a:extLst>
            <a:ext uri="{FF2B5EF4-FFF2-40B4-BE49-F238E27FC236}">
              <a16:creationId xmlns:a16="http://schemas.microsoft.com/office/drawing/2014/main" id="{71400DFF-F0D5-4AD5-BA0B-79413A3046B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7" name="Text Box 15">
          <a:extLst>
            <a:ext uri="{FF2B5EF4-FFF2-40B4-BE49-F238E27FC236}">
              <a16:creationId xmlns:a16="http://schemas.microsoft.com/office/drawing/2014/main" id="{E95D0CAA-D615-4108-873A-5978E221174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8" name="Text Box 15">
          <a:extLst>
            <a:ext uri="{FF2B5EF4-FFF2-40B4-BE49-F238E27FC236}">
              <a16:creationId xmlns:a16="http://schemas.microsoft.com/office/drawing/2014/main" id="{DA211650-79A6-48EA-8BEB-B6D7D3D9D66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29" name="Text Box 15">
          <a:extLst>
            <a:ext uri="{FF2B5EF4-FFF2-40B4-BE49-F238E27FC236}">
              <a16:creationId xmlns:a16="http://schemas.microsoft.com/office/drawing/2014/main" id="{C6CF9806-7467-4852-8602-99DAEBAE3EE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0" name="Text Box 15">
          <a:extLst>
            <a:ext uri="{FF2B5EF4-FFF2-40B4-BE49-F238E27FC236}">
              <a16:creationId xmlns:a16="http://schemas.microsoft.com/office/drawing/2014/main" id="{79BFDB25-20F1-4D26-9EE4-535A7C7BB09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1" name="Text Box 15">
          <a:extLst>
            <a:ext uri="{FF2B5EF4-FFF2-40B4-BE49-F238E27FC236}">
              <a16:creationId xmlns:a16="http://schemas.microsoft.com/office/drawing/2014/main" id="{0886B9F3-4798-4CA8-A496-3FF4DB9AF67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2" name="Text Box 15">
          <a:extLst>
            <a:ext uri="{FF2B5EF4-FFF2-40B4-BE49-F238E27FC236}">
              <a16:creationId xmlns:a16="http://schemas.microsoft.com/office/drawing/2014/main" id="{970737F3-9293-413C-A5BB-3F8592D02C1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3" name="Text Box 15">
          <a:extLst>
            <a:ext uri="{FF2B5EF4-FFF2-40B4-BE49-F238E27FC236}">
              <a16:creationId xmlns:a16="http://schemas.microsoft.com/office/drawing/2014/main" id="{5A7445CB-B1DD-4F86-917B-5943622E2DE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4" name="Text Box 15">
          <a:extLst>
            <a:ext uri="{FF2B5EF4-FFF2-40B4-BE49-F238E27FC236}">
              <a16:creationId xmlns:a16="http://schemas.microsoft.com/office/drawing/2014/main" id="{58ADEECE-3B79-433C-8E6F-CFA14EDA2DF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5" name="Text Box 15">
          <a:extLst>
            <a:ext uri="{FF2B5EF4-FFF2-40B4-BE49-F238E27FC236}">
              <a16:creationId xmlns:a16="http://schemas.microsoft.com/office/drawing/2014/main" id="{88DA6FBE-F984-499A-91B1-9BCB76EA483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6" name="Text Box 15">
          <a:extLst>
            <a:ext uri="{FF2B5EF4-FFF2-40B4-BE49-F238E27FC236}">
              <a16:creationId xmlns:a16="http://schemas.microsoft.com/office/drawing/2014/main" id="{F0BE32BF-28A8-4DFC-99C9-EDD0DE79A0C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7" name="Text Box 15">
          <a:extLst>
            <a:ext uri="{FF2B5EF4-FFF2-40B4-BE49-F238E27FC236}">
              <a16:creationId xmlns:a16="http://schemas.microsoft.com/office/drawing/2014/main" id="{766D5C6F-799F-4537-8D65-9915C4DE5AF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8" name="Text Box 15">
          <a:extLst>
            <a:ext uri="{FF2B5EF4-FFF2-40B4-BE49-F238E27FC236}">
              <a16:creationId xmlns:a16="http://schemas.microsoft.com/office/drawing/2014/main" id="{A8EA2A56-BCD3-4BBF-8E2D-7EEF601711E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39" name="Text Box 15">
          <a:extLst>
            <a:ext uri="{FF2B5EF4-FFF2-40B4-BE49-F238E27FC236}">
              <a16:creationId xmlns:a16="http://schemas.microsoft.com/office/drawing/2014/main" id="{E262005B-2DF5-47D0-9CFD-65B887C1A2E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40" name="Text Box 15">
          <a:extLst>
            <a:ext uri="{FF2B5EF4-FFF2-40B4-BE49-F238E27FC236}">
              <a16:creationId xmlns:a16="http://schemas.microsoft.com/office/drawing/2014/main" id="{6500D7BB-6A13-4E43-917B-58166F5E81D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41" name="Text Box 15">
          <a:extLst>
            <a:ext uri="{FF2B5EF4-FFF2-40B4-BE49-F238E27FC236}">
              <a16:creationId xmlns:a16="http://schemas.microsoft.com/office/drawing/2014/main" id="{47D21FDD-CEBA-4059-9CF9-CDD3D457ED4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42" name="Text Box 15">
          <a:extLst>
            <a:ext uri="{FF2B5EF4-FFF2-40B4-BE49-F238E27FC236}">
              <a16:creationId xmlns:a16="http://schemas.microsoft.com/office/drawing/2014/main" id="{3393AD45-5DD6-4C0D-9A91-C8C8947291A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43" name="Text Box 15">
          <a:extLst>
            <a:ext uri="{FF2B5EF4-FFF2-40B4-BE49-F238E27FC236}">
              <a16:creationId xmlns:a16="http://schemas.microsoft.com/office/drawing/2014/main" id="{8FD0E079-6978-476D-BB8A-05436DA2776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541</xdr:row>
      <xdr:rowOff>0</xdr:rowOff>
    </xdr:from>
    <xdr:ext cx="3175" cy="190629"/>
    <xdr:sp macro="" textlink="">
      <xdr:nvSpPr>
        <xdr:cNvPr id="3344" name="Text Box 15">
          <a:extLst>
            <a:ext uri="{FF2B5EF4-FFF2-40B4-BE49-F238E27FC236}">
              <a16:creationId xmlns:a16="http://schemas.microsoft.com/office/drawing/2014/main" id="{C0561A0F-4228-4F78-A024-147F4386F91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45" name="Text Box 15">
          <a:extLst>
            <a:ext uri="{FF2B5EF4-FFF2-40B4-BE49-F238E27FC236}">
              <a16:creationId xmlns:a16="http://schemas.microsoft.com/office/drawing/2014/main" id="{AE4B80AC-D198-400B-85B6-547CD76CA8C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46" name="Text Box 15">
          <a:extLst>
            <a:ext uri="{FF2B5EF4-FFF2-40B4-BE49-F238E27FC236}">
              <a16:creationId xmlns:a16="http://schemas.microsoft.com/office/drawing/2014/main" id="{63F2DE1C-E22B-4FC6-8C5E-4ED0890BFD5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47" name="Text Box 15">
          <a:extLst>
            <a:ext uri="{FF2B5EF4-FFF2-40B4-BE49-F238E27FC236}">
              <a16:creationId xmlns:a16="http://schemas.microsoft.com/office/drawing/2014/main" id="{A35E02A6-8CD5-4C78-AE49-7FF345A7F85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48" name="Text Box 15">
          <a:extLst>
            <a:ext uri="{FF2B5EF4-FFF2-40B4-BE49-F238E27FC236}">
              <a16:creationId xmlns:a16="http://schemas.microsoft.com/office/drawing/2014/main" id="{93E3D0F7-D316-4C27-BD1A-73BF6E65451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49" name="Text Box 15">
          <a:extLst>
            <a:ext uri="{FF2B5EF4-FFF2-40B4-BE49-F238E27FC236}">
              <a16:creationId xmlns:a16="http://schemas.microsoft.com/office/drawing/2014/main" id="{158E411B-B8E5-4D70-8DBF-4A672CC16BA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0" name="Text Box 15">
          <a:extLst>
            <a:ext uri="{FF2B5EF4-FFF2-40B4-BE49-F238E27FC236}">
              <a16:creationId xmlns:a16="http://schemas.microsoft.com/office/drawing/2014/main" id="{697F1E39-2E5F-43D5-9102-323C5D8F8FA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1" name="Text Box 15">
          <a:extLst>
            <a:ext uri="{FF2B5EF4-FFF2-40B4-BE49-F238E27FC236}">
              <a16:creationId xmlns:a16="http://schemas.microsoft.com/office/drawing/2014/main" id="{1EFB1BE9-C3B8-4F5D-91EB-55DC5AF630A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2" name="Text Box 15">
          <a:extLst>
            <a:ext uri="{FF2B5EF4-FFF2-40B4-BE49-F238E27FC236}">
              <a16:creationId xmlns:a16="http://schemas.microsoft.com/office/drawing/2014/main" id="{263D0B28-A50E-4438-9F8A-7C88AA27ADE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3" name="Text Box 15">
          <a:extLst>
            <a:ext uri="{FF2B5EF4-FFF2-40B4-BE49-F238E27FC236}">
              <a16:creationId xmlns:a16="http://schemas.microsoft.com/office/drawing/2014/main" id="{B4E30622-1631-43E4-B7BB-44E68B14C8D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4" name="Text Box 15">
          <a:extLst>
            <a:ext uri="{FF2B5EF4-FFF2-40B4-BE49-F238E27FC236}">
              <a16:creationId xmlns:a16="http://schemas.microsoft.com/office/drawing/2014/main" id="{B13C6893-30FB-44DA-AC01-03931D3DE85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5" name="Text Box 15">
          <a:extLst>
            <a:ext uri="{FF2B5EF4-FFF2-40B4-BE49-F238E27FC236}">
              <a16:creationId xmlns:a16="http://schemas.microsoft.com/office/drawing/2014/main" id="{75A8D5C8-B79D-4A5C-9EB9-B078AD26AB9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6" name="Text Box 15">
          <a:extLst>
            <a:ext uri="{FF2B5EF4-FFF2-40B4-BE49-F238E27FC236}">
              <a16:creationId xmlns:a16="http://schemas.microsoft.com/office/drawing/2014/main" id="{95851504-D4F1-40A4-8F4C-1705B93F3E0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7" name="Text Box 15">
          <a:extLst>
            <a:ext uri="{FF2B5EF4-FFF2-40B4-BE49-F238E27FC236}">
              <a16:creationId xmlns:a16="http://schemas.microsoft.com/office/drawing/2014/main" id="{00E072C4-362C-4586-9162-E0CCBC57405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8" name="Text Box 15">
          <a:extLst>
            <a:ext uri="{FF2B5EF4-FFF2-40B4-BE49-F238E27FC236}">
              <a16:creationId xmlns:a16="http://schemas.microsoft.com/office/drawing/2014/main" id="{E1921DE6-4BD5-47A7-9F7F-73B7024594F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59" name="Text Box 15">
          <a:extLst>
            <a:ext uri="{FF2B5EF4-FFF2-40B4-BE49-F238E27FC236}">
              <a16:creationId xmlns:a16="http://schemas.microsoft.com/office/drawing/2014/main" id="{FF6CEB66-D672-4DAA-8EB2-369CA60C4AA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0" name="Text Box 15">
          <a:extLst>
            <a:ext uri="{FF2B5EF4-FFF2-40B4-BE49-F238E27FC236}">
              <a16:creationId xmlns:a16="http://schemas.microsoft.com/office/drawing/2014/main" id="{BE5ECBD6-26F0-48A3-A06F-F896713278D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1" name="Text Box 15">
          <a:extLst>
            <a:ext uri="{FF2B5EF4-FFF2-40B4-BE49-F238E27FC236}">
              <a16:creationId xmlns:a16="http://schemas.microsoft.com/office/drawing/2014/main" id="{F8F42585-8BCF-4303-A303-6B7D56840AB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2" name="Text Box 15">
          <a:extLst>
            <a:ext uri="{FF2B5EF4-FFF2-40B4-BE49-F238E27FC236}">
              <a16:creationId xmlns:a16="http://schemas.microsoft.com/office/drawing/2014/main" id="{B4FF47FD-8124-496E-9AC7-19B0839BB81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3" name="Text Box 15">
          <a:extLst>
            <a:ext uri="{FF2B5EF4-FFF2-40B4-BE49-F238E27FC236}">
              <a16:creationId xmlns:a16="http://schemas.microsoft.com/office/drawing/2014/main" id="{A348A8B0-F43F-40B7-98D0-CD4B15F399E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4" name="Text Box 15">
          <a:extLst>
            <a:ext uri="{FF2B5EF4-FFF2-40B4-BE49-F238E27FC236}">
              <a16:creationId xmlns:a16="http://schemas.microsoft.com/office/drawing/2014/main" id="{2AF4BE31-3856-4A88-8D57-CCA5FA535E4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5" name="Text Box 15">
          <a:extLst>
            <a:ext uri="{FF2B5EF4-FFF2-40B4-BE49-F238E27FC236}">
              <a16:creationId xmlns:a16="http://schemas.microsoft.com/office/drawing/2014/main" id="{09AA22E1-5894-4E5F-87CF-7E1CF01558E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6" name="Text Box 15">
          <a:extLst>
            <a:ext uri="{FF2B5EF4-FFF2-40B4-BE49-F238E27FC236}">
              <a16:creationId xmlns:a16="http://schemas.microsoft.com/office/drawing/2014/main" id="{0A6DB9D9-276F-428C-8AF4-2B7E6DDFB68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7" name="Text Box 15">
          <a:extLst>
            <a:ext uri="{FF2B5EF4-FFF2-40B4-BE49-F238E27FC236}">
              <a16:creationId xmlns:a16="http://schemas.microsoft.com/office/drawing/2014/main" id="{0B1B31B0-7F6E-4A5E-8CBF-3857281F9A1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8" name="Text Box 15">
          <a:extLst>
            <a:ext uri="{FF2B5EF4-FFF2-40B4-BE49-F238E27FC236}">
              <a16:creationId xmlns:a16="http://schemas.microsoft.com/office/drawing/2014/main" id="{6B30B4E8-1FD0-4406-85BA-CCCDA8F2C9E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69" name="Text Box 15">
          <a:extLst>
            <a:ext uri="{FF2B5EF4-FFF2-40B4-BE49-F238E27FC236}">
              <a16:creationId xmlns:a16="http://schemas.microsoft.com/office/drawing/2014/main" id="{0667C95A-4054-4527-A8F8-1AA106AB243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0" name="Text Box 15">
          <a:extLst>
            <a:ext uri="{FF2B5EF4-FFF2-40B4-BE49-F238E27FC236}">
              <a16:creationId xmlns:a16="http://schemas.microsoft.com/office/drawing/2014/main" id="{3778D9DC-D5BB-4BD3-A88B-1A1C0359F36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1" name="Text Box 15">
          <a:extLst>
            <a:ext uri="{FF2B5EF4-FFF2-40B4-BE49-F238E27FC236}">
              <a16:creationId xmlns:a16="http://schemas.microsoft.com/office/drawing/2014/main" id="{4ED6CFBF-58F1-4372-BDEB-3044325A95F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2" name="Text Box 15">
          <a:extLst>
            <a:ext uri="{FF2B5EF4-FFF2-40B4-BE49-F238E27FC236}">
              <a16:creationId xmlns:a16="http://schemas.microsoft.com/office/drawing/2014/main" id="{A773BA31-2F5D-4314-B8A0-F43C51CFDB4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3" name="Text Box 15">
          <a:extLst>
            <a:ext uri="{FF2B5EF4-FFF2-40B4-BE49-F238E27FC236}">
              <a16:creationId xmlns:a16="http://schemas.microsoft.com/office/drawing/2014/main" id="{C39FFBBC-387E-40B9-8AB7-425D48A401F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4" name="Text Box 15">
          <a:extLst>
            <a:ext uri="{FF2B5EF4-FFF2-40B4-BE49-F238E27FC236}">
              <a16:creationId xmlns:a16="http://schemas.microsoft.com/office/drawing/2014/main" id="{0ACDD330-4F79-492F-9733-A676ECF8BE4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5" name="Text Box 15">
          <a:extLst>
            <a:ext uri="{FF2B5EF4-FFF2-40B4-BE49-F238E27FC236}">
              <a16:creationId xmlns:a16="http://schemas.microsoft.com/office/drawing/2014/main" id="{18FD9A05-DD52-413F-B4AD-27FC022EC61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6" name="Text Box 15">
          <a:extLst>
            <a:ext uri="{FF2B5EF4-FFF2-40B4-BE49-F238E27FC236}">
              <a16:creationId xmlns:a16="http://schemas.microsoft.com/office/drawing/2014/main" id="{8E532448-E854-4E31-ADDE-F390A16F68A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7" name="Text Box 15">
          <a:extLst>
            <a:ext uri="{FF2B5EF4-FFF2-40B4-BE49-F238E27FC236}">
              <a16:creationId xmlns:a16="http://schemas.microsoft.com/office/drawing/2014/main" id="{83044ED8-6927-49DA-8EE7-4A2040FFB1B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8" name="Text Box 15">
          <a:extLst>
            <a:ext uri="{FF2B5EF4-FFF2-40B4-BE49-F238E27FC236}">
              <a16:creationId xmlns:a16="http://schemas.microsoft.com/office/drawing/2014/main" id="{62E113CB-03ED-49F3-B437-F9760312105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79" name="Text Box 15">
          <a:extLst>
            <a:ext uri="{FF2B5EF4-FFF2-40B4-BE49-F238E27FC236}">
              <a16:creationId xmlns:a16="http://schemas.microsoft.com/office/drawing/2014/main" id="{7E16AB8E-15FF-4752-BAF6-66A8AD38121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0" name="Text Box 15">
          <a:extLst>
            <a:ext uri="{FF2B5EF4-FFF2-40B4-BE49-F238E27FC236}">
              <a16:creationId xmlns:a16="http://schemas.microsoft.com/office/drawing/2014/main" id="{0DB1E88C-A74F-40BE-938D-12AE6B74822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1" name="Text Box 15">
          <a:extLst>
            <a:ext uri="{FF2B5EF4-FFF2-40B4-BE49-F238E27FC236}">
              <a16:creationId xmlns:a16="http://schemas.microsoft.com/office/drawing/2014/main" id="{8C823EE2-0B47-4A92-BF83-E6E8F674738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2" name="Text Box 15">
          <a:extLst>
            <a:ext uri="{FF2B5EF4-FFF2-40B4-BE49-F238E27FC236}">
              <a16:creationId xmlns:a16="http://schemas.microsoft.com/office/drawing/2014/main" id="{E82639EA-72EE-490D-8A0F-96C903E49EC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3" name="Text Box 15">
          <a:extLst>
            <a:ext uri="{FF2B5EF4-FFF2-40B4-BE49-F238E27FC236}">
              <a16:creationId xmlns:a16="http://schemas.microsoft.com/office/drawing/2014/main" id="{83D835A4-1010-416F-9404-4114936775D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4" name="Text Box 15">
          <a:extLst>
            <a:ext uri="{FF2B5EF4-FFF2-40B4-BE49-F238E27FC236}">
              <a16:creationId xmlns:a16="http://schemas.microsoft.com/office/drawing/2014/main" id="{DE3AB6CF-B802-4269-B45A-8EB985E2D69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5" name="Text Box 15">
          <a:extLst>
            <a:ext uri="{FF2B5EF4-FFF2-40B4-BE49-F238E27FC236}">
              <a16:creationId xmlns:a16="http://schemas.microsoft.com/office/drawing/2014/main" id="{E45C241C-2284-4079-9B76-EB2A0C56D46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6" name="Text Box 15">
          <a:extLst>
            <a:ext uri="{FF2B5EF4-FFF2-40B4-BE49-F238E27FC236}">
              <a16:creationId xmlns:a16="http://schemas.microsoft.com/office/drawing/2014/main" id="{7451DEAF-976A-4BAC-851F-FEC65220983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7" name="Text Box 15">
          <a:extLst>
            <a:ext uri="{FF2B5EF4-FFF2-40B4-BE49-F238E27FC236}">
              <a16:creationId xmlns:a16="http://schemas.microsoft.com/office/drawing/2014/main" id="{5BD97A5E-A943-4A34-AEF4-65E7BC0D8FB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8" name="Text Box 15">
          <a:extLst>
            <a:ext uri="{FF2B5EF4-FFF2-40B4-BE49-F238E27FC236}">
              <a16:creationId xmlns:a16="http://schemas.microsoft.com/office/drawing/2014/main" id="{0F94C125-C85E-47BD-A339-3A7D0A41D2F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89" name="Text Box 15">
          <a:extLst>
            <a:ext uri="{FF2B5EF4-FFF2-40B4-BE49-F238E27FC236}">
              <a16:creationId xmlns:a16="http://schemas.microsoft.com/office/drawing/2014/main" id="{33A74C53-481B-4AC8-AA96-3A56C9FC232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0" name="Text Box 15">
          <a:extLst>
            <a:ext uri="{FF2B5EF4-FFF2-40B4-BE49-F238E27FC236}">
              <a16:creationId xmlns:a16="http://schemas.microsoft.com/office/drawing/2014/main" id="{983B74EB-39E0-4013-815C-DDC09AC402C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1" name="Text Box 15">
          <a:extLst>
            <a:ext uri="{FF2B5EF4-FFF2-40B4-BE49-F238E27FC236}">
              <a16:creationId xmlns:a16="http://schemas.microsoft.com/office/drawing/2014/main" id="{6DC885F5-4D3D-4D1B-901C-AF6A046EB74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2" name="Text Box 15">
          <a:extLst>
            <a:ext uri="{FF2B5EF4-FFF2-40B4-BE49-F238E27FC236}">
              <a16:creationId xmlns:a16="http://schemas.microsoft.com/office/drawing/2014/main" id="{6882ACC7-7E29-411A-94C5-295D329B25F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3" name="Text Box 15">
          <a:extLst>
            <a:ext uri="{FF2B5EF4-FFF2-40B4-BE49-F238E27FC236}">
              <a16:creationId xmlns:a16="http://schemas.microsoft.com/office/drawing/2014/main" id="{7322AA39-66C5-4B07-9BDB-A88BD2C72DF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4" name="Text Box 15">
          <a:extLst>
            <a:ext uri="{FF2B5EF4-FFF2-40B4-BE49-F238E27FC236}">
              <a16:creationId xmlns:a16="http://schemas.microsoft.com/office/drawing/2014/main" id="{AA262D51-54AE-4492-BF57-FC718B84ADB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5" name="Text Box 15">
          <a:extLst>
            <a:ext uri="{FF2B5EF4-FFF2-40B4-BE49-F238E27FC236}">
              <a16:creationId xmlns:a16="http://schemas.microsoft.com/office/drawing/2014/main" id="{981A80E3-7B76-4EBF-B7AF-B8EB68F27D0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6" name="Text Box 15">
          <a:extLst>
            <a:ext uri="{FF2B5EF4-FFF2-40B4-BE49-F238E27FC236}">
              <a16:creationId xmlns:a16="http://schemas.microsoft.com/office/drawing/2014/main" id="{FC0DE22E-863B-427D-B908-D5F2B0D92E7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7" name="Text Box 15">
          <a:extLst>
            <a:ext uri="{FF2B5EF4-FFF2-40B4-BE49-F238E27FC236}">
              <a16:creationId xmlns:a16="http://schemas.microsoft.com/office/drawing/2014/main" id="{02CF0F3A-0D30-474C-BC7F-84523BE1D46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8" name="Text Box 15">
          <a:extLst>
            <a:ext uri="{FF2B5EF4-FFF2-40B4-BE49-F238E27FC236}">
              <a16:creationId xmlns:a16="http://schemas.microsoft.com/office/drawing/2014/main" id="{6AC4C4E3-8FF2-4F1C-92B3-380878277A6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399" name="Text Box 15">
          <a:extLst>
            <a:ext uri="{FF2B5EF4-FFF2-40B4-BE49-F238E27FC236}">
              <a16:creationId xmlns:a16="http://schemas.microsoft.com/office/drawing/2014/main" id="{B3CC87AB-F6A5-4615-9F8E-66C48EE8D67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0" name="Text Box 15">
          <a:extLst>
            <a:ext uri="{FF2B5EF4-FFF2-40B4-BE49-F238E27FC236}">
              <a16:creationId xmlns:a16="http://schemas.microsoft.com/office/drawing/2014/main" id="{7433D6A8-E809-4670-8702-AD5FB51E14F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1" name="Text Box 15">
          <a:extLst>
            <a:ext uri="{FF2B5EF4-FFF2-40B4-BE49-F238E27FC236}">
              <a16:creationId xmlns:a16="http://schemas.microsoft.com/office/drawing/2014/main" id="{6C2226F9-EFC9-4D85-B039-14923BF8D4D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2" name="Text Box 15">
          <a:extLst>
            <a:ext uri="{FF2B5EF4-FFF2-40B4-BE49-F238E27FC236}">
              <a16:creationId xmlns:a16="http://schemas.microsoft.com/office/drawing/2014/main" id="{BBE3EF9D-5CDD-463A-AF23-AC86E13DCA0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3" name="Text Box 15">
          <a:extLst>
            <a:ext uri="{FF2B5EF4-FFF2-40B4-BE49-F238E27FC236}">
              <a16:creationId xmlns:a16="http://schemas.microsoft.com/office/drawing/2014/main" id="{B4404685-9533-4C80-945B-FFE5A7BF1EA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4" name="Text Box 15">
          <a:extLst>
            <a:ext uri="{FF2B5EF4-FFF2-40B4-BE49-F238E27FC236}">
              <a16:creationId xmlns:a16="http://schemas.microsoft.com/office/drawing/2014/main" id="{65B79D6D-1BBC-4CF5-B67A-858766E9C9B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5" name="Text Box 15">
          <a:extLst>
            <a:ext uri="{FF2B5EF4-FFF2-40B4-BE49-F238E27FC236}">
              <a16:creationId xmlns:a16="http://schemas.microsoft.com/office/drawing/2014/main" id="{30244C76-0717-42E7-AA0B-4FF3017E4CB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6" name="Text Box 15">
          <a:extLst>
            <a:ext uri="{FF2B5EF4-FFF2-40B4-BE49-F238E27FC236}">
              <a16:creationId xmlns:a16="http://schemas.microsoft.com/office/drawing/2014/main" id="{F4C147A0-BB17-4AE5-895F-DC6CBF1996B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7" name="Text Box 15">
          <a:extLst>
            <a:ext uri="{FF2B5EF4-FFF2-40B4-BE49-F238E27FC236}">
              <a16:creationId xmlns:a16="http://schemas.microsoft.com/office/drawing/2014/main" id="{F2D46CA9-E613-469F-B5AC-FF4337B9578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8" name="Text Box 15">
          <a:extLst>
            <a:ext uri="{FF2B5EF4-FFF2-40B4-BE49-F238E27FC236}">
              <a16:creationId xmlns:a16="http://schemas.microsoft.com/office/drawing/2014/main" id="{4E5A7077-1D71-4E96-8022-FF5ED9B01A3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09" name="Text Box 15">
          <a:extLst>
            <a:ext uri="{FF2B5EF4-FFF2-40B4-BE49-F238E27FC236}">
              <a16:creationId xmlns:a16="http://schemas.microsoft.com/office/drawing/2014/main" id="{CB6CB0B4-A293-4C8D-810C-9EE38F586BF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0" name="Text Box 15">
          <a:extLst>
            <a:ext uri="{FF2B5EF4-FFF2-40B4-BE49-F238E27FC236}">
              <a16:creationId xmlns:a16="http://schemas.microsoft.com/office/drawing/2014/main" id="{CB2A124A-201F-4512-ACF3-D5C89121462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1" name="Text Box 15">
          <a:extLst>
            <a:ext uri="{FF2B5EF4-FFF2-40B4-BE49-F238E27FC236}">
              <a16:creationId xmlns:a16="http://schemas.microsoft.com/office/drawing/2014/main" id="{78A599FF-DA70-42DF-BA32-2F97B6F7967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2" name="Text Box 15">
          <a:extLst>
            <a:ext uri="{FF2B5EF4-FFF2-40B4-BE49-F238E27FC236}">
              <a16:creationId xmlns:a16="http://schemas.microsoft.com/office/drawing/2014/main" id="{3FB663AF-DBD5-4960-9F42-8D9F14B6711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3" name="Text Box 15">
          <a:extLst>
            <a:ext uri="{FF2B5EF4-FFF2-40B4-BE49-F238E27FC236}">
              <a16:creationId xmlns:a16="http://schemas.microsoft.com/office/drawing/2014/main" id="{0C9BBC0D-08C6-43FA-97E5-1C371C0427A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4" name="Text Box 15">
          <a:extLst>
            <a:ext uri="{FF2B5EF4-FFF2-40B4-BE49-F238E27FC236}">
              <a16:creationId xmlns:a16="http://schemas.microsoft.com/office/drawing/2014/main" id="{DCFF3C94-8C54-4A59-8CAC-D46F336B65A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5" name="Text Box 15">
          <a:extLst>
            <a:ext uri="{FF2B5EF4-FFF2-40B4-BE49-F238E27FC236}">
              <a16:creationId xmlns:a16="http://schemas.microsoft.com/office/drawing/2014/main" id="{B28129FB-2555-4481-BD16-A3D3FF66ABF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6" name="Text Box 15">
          <a:extLst>
            <a:ext uri="{FF2B5EF4-FFF2-40B4-BE49-F238E27FC236}">
              <a16:creationId xmlns:a16="http://schemas.microsoft.com/office/drawing/2014/main" id="{7DA9D2B1-838F-4205-8E7E-BDF8B1C89B0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7" name="Text Box 15">
          <a:extLst>
            <a:ext uri="{FF2B5EF4-FFF2-40B4-BE49-F238E27FC236}">
              <a16:creationId xmlns:a16="http://schemas.microsoft.com/office/drawing/2014/main" id="{AABF0286-3E06-4CA4-A2F8-75E2035270B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8" name="Text Box 15">
          <a:extLst>
            <a:ext uri="{FF2B5EF4-FFF2-40B4-BE49-F238E27FC236}">
              <a16:creationId xmlns:a16="http://schemas.microsoft.com/office/drawing/2014/main" id="{53E271A5-3EC1-4CF8-9778-66DE6B5F615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19" name="Text Box 15">
          <a:extLst>
            <a:ext uri="{FF2B5EF4-FFF2-40B4-BE49-F238E27FC236}">
              <a16:creationId xmlns:a16="http://schemas.microsoft.com/office/drawing/2014/main" id="{61D40395-8A16-4F7E-9A4D-075DE925208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0" name="Text Box 15">
          <a:extLst>
            <a:ext uri="{FF2B5EF4-FFF2-40B4-BE49-F238E27FC236}">
              <a16:creationId xmlns:a16="http://schemas.microsoft.com/office/drawing/2014/main" id="{9FFA6859-8370-4B21-BC65-19A90031148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1" name="Text Box 15">
          <a:extLst>
            <a:ext uri="{FF2B5EF4-FFF2-40B4-BE49-F238E27FC236}">
              <a16:creationId xmlns:a16="http://schemas.microsoft.com/office/drawing/2014/main" id="{F5B5DA81-2E72-448C-A9F7-C50127B15B5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2" name="Text Box 15">
          <a:extLst>
            <a:ext uri="{FF2B5EF4-FFF2-40B4-BE49-F238E27FC236}">
              <a16:creationId xmlns:a16="http://schemas.microsoft.com/office/drawing/2014/main" id="{E97233D6-3367-4A2D-8DA9-19E3231DF9C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3" name="Text Box 15">
          <a:extLst>
            <a:ext uri="{FF2B5EF4-FFF2-40B4-BE49-F238E27FC236}">
              <a16:creationId xmlns:a16="http://schemas.microsoft.com/office/drawing/2014/main" id="{60146E5D-98C8-4F60-A062-57E421263DF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4" name="Text Box 15">
          <a:extLst>
            <a:ext uri="{FF2B5EF4-FFF2-40B4-BE49-F238E27FC236}">
              <a16:creationId xmlns:a16="http://schemas.microsoft.com/office/drawing/2014/main" id="{4AAE7A7E-9041-4D6E-9B93-FB3325B703A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5" name="Text Box 15">
          <a:extLst>
            <a:ext uri="{FF2B5EF4-FFF2-40B4-BE49-F238E27FC236}">
              <a16:creationId xmlns:a16="http://schemas.microsoft.com/office/drawing/2014/main" id="{A2BBDFFB-0B0B-4472-BCD7-28FC9A56BB8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6" name="Text Box 15">
          <a:extLst>
            <a:ext uri="{FF2B5EF4-FFF2-40B4-BE49-F238E27FC236}">
              <a16:creationId xmlns:a16="http://schemas.microsoft.com/office/drawing/2014/main" id="{9FEEECC8-048B-4C1C-A5D1-59B4C72096F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7" name="Text Box 15">
          <a:extLst>
            <a:ext uri="{FF2B5EF4-FFF2-40B4-BE49-F238E27FC236}">
              <a16:creationId xmlns:a16="http://schemas.microsoft.com/office/drawing/2014/main" id="{CC26C39E-56EE-440E-BA89-8E756B082A4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8" name="Text Box 15">
          <a:extLst>
            <a:ext uri="{FF2B5EF4-FFF2-40B4-BE49-F238E27FC236}">
              <a16:creationId xmlns:a16="http://schemas.microsoft.com/office/drawing/2014/main" id="{E7406C3F-4F47-4BDC-A85B-057B9803526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29" name="Text Box 15">
          <a:extLst>
            <a:ext uri="{FF2B5EF4-FFF2-40B4-BE49-F238E27FC236}">
              <a16:creationId xmlns:a16="http://schemas.microsoft.com/office/drawing/2014/main" id="{F865FCBD-0C0B-49CA-BEE0-21A30775EFF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0" name="Text Box 15">
          <a:extLst>
            <a:ext uri="{FF2B5EF4-FFF2-40B4-BE49-F238E27FC236}">
              <a16:creationId xmlns:a16="http://schemas.microsoft.com/office/drawing/2014/main" id="{51B25375-D34B-49B2-9F9C-36783EB4CFA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1" name="Text Box 15">
          <a:extLst>
            <a:ext uri="{FF2B5EF4-FFF2-40B4-BE49-F238E27FC236}">
              <a16:creationId xmlns:a16="http://schemas.microsoft.com/office/drawing/2014/main" id="{0F1E8587-D742-4CE6-96D6-16C48364C47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2" name="Text Box 15">
          <a:extLst>
            <a:ext uri="{FF2B5EF4-FFF2-40B4-BE49-F238E27FC236}">
              <a16:creationId xmlns:a16="http://schemas.microsoft.com/office/drawing/2014/main" id="{21C9826B-0B49-412F-9CDD-78BE084B107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3" name="Text Box 15">
          <a:extLst>
            <a:ext uri="{FF2B5EF4-FFF2-40B4-BE49-F238E27FC236}">
              <a16:creationId xmlns:a16="http://schemas.microsoft.com/office/drawing/2014/main" id="{693B46A9-301B-4CC8-A4BE-1D003AC4BD7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4" name="Text Box 15">
          <a:extLst>
            <a:ext uri="{FF2B5EF4-FFF2-40B4-BE49-F238E27FC236}">
              <a16:creationId xmlns:a16="http://schemas.microsoft.com/office/drawing/2014/main" id="{81C47A4F-FCFC-4814-BB81-61C79A42F28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5" name="Text Box 15">
          <a:extLst>
            <a:ext uri="{FF2B5EF4-FFF2-40B4-BE49-F238E27FC236}">
              <a16:creationId xmlns:a16="http://schemas.microsoft.com/office/drawing/2014/main" id="{9ACE5C4E-8D0E-4142-A135-3E3107F0CAD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6" name="Text Box 15">
          <a:extLst>
            <a:ext uri="{FF2B5EF4-FFF2-40B4-BE49-F238E27FC236}">
              <a16:creationId xmlns:a16="http://schemas.microsoft.com/office/drawing/2014/main" id="{7B82DD1A-B360-4163-8C24-C27A8229043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7" name="Text Box 15">
          <a:extLst>
            <a:ext uri="{FF2B5EF4-FFF2-40B4-BE49-F238E27FC236}">
              <a16:creationId xmlns:a16="http://schemas.microsoft.com/office/drawing/2014/main" id="{E7E70E3B-9F0E-494F-A9F9-A0F699EFA78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8" name="Text Box 15">
          <a:extLst>
            <a:ext uri="{FF2B5EF4-FFF2-40B4-BE49-F238E27FC236}">
              <a16:creationId xmlns:a16="http://schemas.microsoft.com/office/drawing/2014/main" id="{C9BB917D-29F1-4A06-9EDA-F7DC07C0A2B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39" name="Text Box 15">
          <a:extLst>
            <a:ext uri="{FF2B5EF4-FFF2-40B4-BE49-F238E27FC236}">
              <a16:creationId xmlns:a16="http://schemas.microsoft.com/office/drawing/2014/main" id="{E7A1EFF6-C221-493F-9921-33CE748CA6F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0" name="Text Box 15">
          <a:extLst>
            <a:ext uri="{FF2B5EF4-FFF2-40B4-BE49-F238E27FC236}">
              <a16:creationId xmlns:a16="http://schemas.microsoft.com/office/drawing/2014/main" id="{08C1A09C-844B-43B7-81D6-E5D1B35F14D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1" name="Text Box 15">
          <a:extLst>
            <a:ext uri="{FF2B5EF4-FFF2-40B4-BE49-F238E27FC236}">
              <a16:creationId xmlns:a16="http://schemas.microsoft.com/office/drawing/2014/main" id="{488E5090-7B07-4CBB-811E-9D67C00B123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2" name="Text Box 15">
          <a:extLst>
            <a:ext uri="{FF2B5EF4-FFF2-40B4-BE49-F238E27FC236}">
              <a16:creationId xmlns:a16="http://schemas.microsoft.com/office/drawing/2014/main" id="{766A7EDF-27B7-4911-AC7A-D8F57AFA483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3" name="Text Box 15">
          <a:extLst>
            <a:ext uri="{FF2B5EF4-FFF2-40B4-BE49-F238E27FC236}">
              <a16:creationId xmlns:a16="http://schemas.microsoft.com/office/drawing/2014/main" id="{5E917280-0746-4E22-A158-A53509C9DBF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4" name="Text Box 15">
          <a:extLst>
            <a:ext uri="{FF2B5EF4-FFF2-40B4-BE49-F238E27FC236}">
              <a16:creationId xmlns:a16="http://schemas.microsoft.com/office/drawing/2014/main" id="{BD26BD23-7A2D-4694-A95E-F628252F5B5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5" name="Text Box 15">
          <a:extLst>
            <a:ext uri="{FF2B5EF4-FFF2-40B4-BE49-F238E27FC236}">
              <a16:creationId xmlns:a16="http://schemas.microsoft.com/office/drawing/2014/main" id="{484A7E40-1A5E-499D-80AB-6000F252FD3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6" name="Text Box 15">
          <a:extLst>
            <a:ext uri="{FF2B5EF4-FFF2-40B4-BE49-F238E27FC236}">
              <a16:creationId xmlns:a16="http://schemas.microsoft.com/office/drawing/2014/main" id="{927A2CBA-3FC9-41BB-B8C8-4DB4E98679F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7" name="Text Box 15">
          <a:extLst>
            <a:ext uri="{FF2B5EF4-FFF2-40B4-BE49-F238E27FC236}">
              <a16:creationId xmlns:a16="http://schemas.microsoft.com/office/drawing/2014/main" id="{392482CA-4D28-4EFA-B942-4259227086F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8" name="Text Box 15">
          <a:extLst>
            <a:ext uri="{FF2B5EF4-FFF2-40B4-BE49-F238E27FC236}">
              <a16:creationId xmlns:a16="http://schemas.microsoft.com/office/drawing/2014/main" id="{05D19507-16FD-4C75-A707-E890DE276D7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49" name="Text Box 15">
          <a:extLst>
            <a:ext uri="{FF2B5EF4-FFF2-40B4-BE49-F238E27FC236}">
              <a16:creationId xmlns:a16="http://schemas.microsoft.com/office/drawing/2014/main" id="{9E50C2DB-7692-4450-B48C-4D25D8419F9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0" name="Text Box 15">
          <a:extLst>
            <a:ext uri="{FF2B5EF4-FFF2-40B4-BE49-F238E27FC236}">
              <a16:creationId xmlns:a16="http://schemas.microsoft.com/office/drawing/2014/main" id="{E0956D98-A216-489D-AA9E-F4DAF6802AB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1" name="Text Box 15">
          <a:extLst>
            <a:ext uri="{FF2B5EF4-FFF2-40B4-BE49-F238E27FC236}">
              <a16:creationId xmlns:a16="http://schemas.microsoft.com/office/drawing/2014/main" id="{8826A9FC-C910-4A75-86E6-2963A606FFA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2" name="Text Box 15">
          <a:extLst>
            <a:ext uri="{FF2B5EF4-FFF2-40B4-BE49-F238E27FC236}">
              <a16:creationId xmlns:a16="http://schemas.microsoft.com/office/drawing/2014/main" id="{E3BB7CA2-24BD-468D-8EFC-169DAE4A512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3" name="Text Box 15">
          <a:extLst>
            <a:ext uri="{FF2B5EF4-FFF2-40B4-BE49-F238E27FC236}">
              <a16:creationId xmlns:a16="http://schemas.microsoft.com/office/drawing/2014/main" id="{BDCB7E30-CA08-443F-AB56-C525747DB74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4" name="Text Box 15">
          <a:extLst>
            <a:ext uri="{FF2B5EF4-FFF2-40B4-BE49-F238E27FC236}">
              <a16:creationId xmlns:a16="http://schemas.microsoft.com/office/drawing/2014/main" id="{E8A1C871-7B6A-4B1E-9655-3223CC10BB8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5" name="Text Box 15">
          <a:extLst>
            <a:ext uri="{FF2B5EF4-FFF2-40B4-BE49-F238E27FC236}">
              <a16:creationId xmlns:a16="http://schemas.microsoft.com/office/drawing/2014/main" id="{D5630B32-E8E5-4231-92FE-9AF070878CA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6" name="Text Box 15">
          <a:extLst>
            <a:ext uri="{FF2B5EF4-FFF2-40B4-BE49-F238E27FC236}">
              <a16:creationId xmlns:a16="http://schemas.microsoft.com/office/drawing/2014/main" id="{8ECB2017-47EE-41ED-B0EF-647A8EE18CA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7" name="Text Box 15">
          <a:extLst>
            <a:ext uri="{FF2B5EF4-FFF2-40B4-BE49-F238E27FC236}">
              <a16:creationId xmlns:a16="http://schemas.microsoft.com/office/drawing/2014/main" id="{585FC6BF-8A85-40E1-8762-8B19651F60A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8" name="Text Box 15">
          <a:extLst>
            <a:ext uri="{FF2B5EF4-FFF2-40B4-BE49-F238E27FC236}">
              <a16:creationId xmlns:a16="http://schemas.microsoft.com/office/drawing/2014/main" id="{3AFCFEF6-79F5-4483-877D-977D1727BF1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59" name="Text Box 15">
          <a:extLst>
            <a:ext uri="{FF2B5EF4-FFF2-40B4-BE49-F238E27FC236}">
              <a16:creationId xmlns:a16="http://schemas.microsoft.com/office/drawing/2014/main" id="{ACF5C21A-65AC-4AB2-941D-19CDCBC8571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0" name="Text Box 15">
          <a:extLst>
            <a:ext uri="{FF2B5EF4-FFF2-40B4-BE49-F238E27FC236}">
              <a16:creationId xmlns:a16="http://schemas.microsoft.com/office/drawing/2014/main" id="{6E781FDD-BD94-4C4D-996F-9E55BB609F5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1" name="Text Box 15">
          <a:extLst>
            <a:ext uri="{FF2B5EF4-FFF2-40B4-BE49-F238E27FC236}">
              <a16:creationId xmlns:a16="http://schemas.microsoft.com/office/drawing/2014/main" id="{8EEA62BA-5255-4190-9391-ABF2F8C5291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2" name="Text Box 15">
          <a:extLst>
            <a:ext uri="{FF2B5EF4-FFF2-40B4-BE49-F238E27FC236}">
              <a16:creationId xmlns:a16="http://schemas.microsoft.com/office/drawing/2014/main" id="{67ACBAA1-D495-423A-AC37-331A403D577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3" name="Text Box 15">
          <a:extLst>
            <a:ext uri="{FF2B5EF4-FFF2-40B4-BE49-F238E27FC236}">
              <a16:creationId xmlns:a16="http://schemas.microsoft.com/office/drawing/2014/main" id="{7B40A33C-86FE-4822-BD6E-555CA6CEFEE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4" name="Text Box 15">
          <a:extLst>
            <a:ext uri="{FF2B5EF4-FFF2-40B4-BE49-F238E27FC236}">
              <a16:creationId xmlns:a16="http://schemas.microsoft.com/office/drawing/2014/main" id="{4CE7E6DC-7422-4D1B-A04D-714D3486255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5" name="Text Box 15">
          <a:extLst>
            <a:ext uri="{FF2B5EF4-FFF2-40B4-BE49-F238E27FC236}">
              <a16:creationId xmlns:a16="http://schemas.microsoft.com/office/drawing/2014/main" id="{FB75A263-7334-4D0D-8CBB-7A4D3F5B392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6" name="Text Box 15">
          <a:extLst>
            <a:ext uri="{FF2B5EF4-FFF2-40B4-BE49-F238E27FC236}">
              <a16:creationId xmlns:a16="http://schemas.microsoft.com/office/drawing/2014/main" id="{9999949A-E735-4F65-A856-0A4315EF799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7" name="Text Box 15">
          <a:extLst>
            <a:ext uri="{FF2B5EF4-FFF2-40B4-BE49-F238E27FC236}">
              <a16:creationId xmlns:a16="http://schemas.microsoft.com/office/drawing/2014/main" id="{D7F69DDB-637F-4AA2-849F-1308D1A6490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8" name="Text Box 15">
          <a:extLst>
            <a:ext uri="{FF2B5EF4-FFF2-40B4-BE49-F238E27FC236}">
              <a16:creationId xmlns:a16="http://schemas.microsoft.com/office/drawing/2014/main" id="{69011A72-B2E6-4AEE-A0E6-A170BBAEEE1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69" name="Text Box 15">
          <a:extLst>
            <a:ext uri="{FF2B5EF4-FFF2-40B4-BE49-F238E27FC236}">
              <a16:creationId xmlns:a16="http://schemas.microsoft.com/office/drawing/2014/main" id="{5FB12A00-F5C3-4C00-8834-B031DB9EF4D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70" name="Text Box 15">
          <a:extLst>
            <a:ext uri="{FF2B5EF4-FFF2-40B4-BE49-F238E27FC236}">
              <a16:creationId xmlns:a16="http://schemas.microsoft.com/office/drawing/2014/main" id="{AA1BFA96-887C-4B26-A623-405CC528BA7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71" name="Text Box 15">
          <a:extLst>
            <a:ext uri="{FF2B5EF4-FFF2-40B4-BE49-F238E27FC236}">
              <a16:creationId xmlns:a16="http://schemas.microsoft.com/office/drawing/2014/main" id="{2DE43ABF-7C2E-4853-84A4-5412AA61C55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542</xdr:row>
      <xdr:rowOff>0</xdr:rowOff>
    </xdr:from>
    <xdr:ext cx="3175" cy="190629"/>
    <xdr:sp macro="" textlink="">
      <xdr:nvSpPr>
        <xdr:cNvPr id="3472" name="Text Box 15">
          <a:extLst>
            <a:ext uri="{FF2B5EF4-FFF2-40B4-BE49-F238E27FC236}">
              <a16:creationId xmlns:a16="http://schemas.microsoft.com/office/drawing/2014/main" id="{77B797CF-0FE9-480C-8846-E6F0CD0E88C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3" name="Text Box 15">
          <a:extLst>
            <a:ext uri="{FF2B5EF4-FFF2-40B4-BE49-F238E27FC236}">
              <a16:creationId xmlns:a16="http://schemas.microsoft.com/office/drawing/2014/main" id="{D7DB6232-E482-4451-B9D2-52927A2FFA2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4" name="Text Box 15">
          <a:extLst>
            <a:ext uri="{FF2B5EF4-FFF2-40B4-BE49-F238E27FC236}">
              <a16:creationId xmlns:a16="http://schemas.microsoft.com/office/drawing/2014/main" id="{D3CB05F6-5E90-45F0-8B18-60BB4E3ABCE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5" name="Text Box 15">
          <a:extLst>
            <a:ext uri="{FF2B5EF4-FFF2-40B4-BE49-F238E27FC236}">
              <a16:creationId xmlns:a16="http://schemas.microsoft.com/office/drawing/2014/main" id="{F532E873-B821-4941-A719-79C9D4AA38C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6" name="Text Box 15">
          <a:extLst>
            <a:ext uri="{FF2B5EF4-FFF2-40B4-BE49-F238E27FC236}">
              <a16:creationId xmlns:a16="http://schemas.microsoft.com/office/drawing/2014/main" id="{C7A2109E-26AF-465C-94E0-EE58965365A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7" name="Text Box 15">
          <a:extLst>
            <a:ext uri="{FF2B5EF4-FFF2-40B4-BE49-F238E27FC236}">
              <a16:creationId xmlns:a16="http://schemas.microsoft.com/office/drawing/2014/main" id="{97667727-7093-4F52-96EF-EE687297DCB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8" name="Text Box 15">
          <a:extLst>
            <a:ext uri="{FF2B5EF4-FFF2-40B4-BE49-F238E27FC236}">
              <a16:creationId xmlns:a16="http://schemas.microsoft.com/office/drawing/2014/main" id="{A00EA0E2-8CC0-480B-B3B9-EF96F6BBCBE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79" name="Text Box 15">
          <a:extLst>
            <a:ext uri="{FF2B5EF4-FFF2-40B4-BE49-F238E27FC236}">
              <a16:creationId xmlns:a16="http://schemas.microsoft.com/office/drawing/2014/main" id="{08674E86-8219-4D07-AF52-0138B0A5F8D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0" name="Text Box 15">
          <a:extLst>
            <a:ext uri="{FF2B5EF4-FFF2-40B4-BE49-F238E27FC236}">
              <a16:creationId xmlns:a16="http://schemas.microsoft.com/office/drawing/2014/main" id="{DF44DD4E-C868-4068-9FCC-16AEF64622F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1" name="Text Box 15">
          <a:extLst>
            <a:ext uri="{FF2B5EF4-FFF2-40B4-BE49-F238E27FC236}">
              <a16:creationId xmlns:a16="http://schemas.microsoft.com/office/drawing/2014/main" id="{6C190938-6335-49CA-9960-EE9A2D9D4F1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2" name="Text Box 15">
          <a:extLst>
            <a:ext uri="{FF2B5EF4-FFF2-40B4-BE49-F238E27FC236}">
              <a16:creationId xmlns:a16="http://schemas.microsoft.com/office/drawing/2014/main" id="{51314C18-F863-4911-A3EA-75BCEFE20D7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3" name="Text Box 15">
          <a:extLst>
            <a:ext uri="{FF2B5EF4-FFF2-40B4-BE49-F238E27FC236}">
              <a16:creationId xmlns:a16="http://schemas.microsoft.com/office/drawing/2014/main" id="{C4CA11EE-1D0A-4737-8D6C-573E7E49AFC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4" name="Text Box 15">
          <a:extLst>
            <a:ext uri="{FF2B5EF4-FFF2-40B4-BE49-F238E27FC236}">
              <a16:creationId xmlns:a16="http://schemas.microsoft.com/office/drawing/2014/main" id="{C380E755-E1AD-43D8-A513-D568A67171F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5" name="Text Box 15">
          <a:extLst>
            <a:ext uri="{FF2B5EF4-FFF2-40B4-BE49-F238E27FC236}">
              <a16:creationId xmlns:a16="http://schemas.microsoft.com/office/drawing/2014/main" id="{2A4E10E9-AD2E-490C-B850-7D419B7B001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6" name="Text Box 15">
          <a:extLst>
            <a:ext uri="{FF2B5EF4-FFF2-40B4-BE49-F238E27FC236}">
              <a16:creationId xmlns:a16="http://schemas.microsoft.com/office/drawing/2014/main" id="{0D5F8A74-E8E5-4CD7-9C32-9AECFC5C862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7" name="Text Box 15">
          <a:extLst>
            <a:ext uri="{FF2B5EF4-FFF2-40B4-BE49-F238E27FC236}">
              <a16:creationId xmlns:a16="http://schemas.microsoft.com/office/drawing/2014/main" id="{5F04E8D0-F12B-42E2-8803-A686F393B60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8" name="Text Box 15">
          <a:extLst>
            <a:ext uri="{FF2B5EF4-FFF2-40B4-BE49-F238E27FC236}">
              <a16:creationId xmlns:a16="http://schemas.microsoft.com/office/drawing/2014/main" id="{679CE77B-9842-4142-A3E3-24C927D9E2E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89" name="Text Box 15">
          <a:extLst>
            <a:ext uri="{FF2B5EF4-FFF2-40B4-BE49-F238E27FC236}">
              <a16:creationId xmlns:a16="http://schemas.microsoft.com/office/drawing/2014/main" id="{49941AAF-A297-43FC-B78A-EF89788D369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0" name="Text Box 15">
          <a:extLst>
            <a:ext uri="{FF2B5EF4-FFF2-40B4-BE49-F238E27FC236}">
              <a16:creationId xmlns:a16="http://schemas.microsoft.com/office/drawing/2014/main" id="{8B88FC38-16DB-49E9-9058-0FEC28AA9B9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1" name="Text Box 15">
          <a:extLst>
            <a:ext uri="{FF2B5EF4-FFF2-40B4-BE49-F238E27FC236}">
              <a16:creationId xmlns:a16="http://schemas.microsoft.com/office/drawing/2014/main" id="{4E9D216B-38C1-4F0F-9CED-0CF84CC0E1D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2" name="Text Box 15">
          <a:extLst>
            <a:ext uri="{FF2B5EF4-FFF2-40B4-BE49-F238E27FC236}">
              <a16:creationId xmlns:a16="http://schemas.microsoft.com/office/drawing/2014/main" id="{18D610FE-0036-4345-8EAC-512FA0FB2F9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3" name="Text Box 15">
          <a:extLst>
            <a:ext uri="{FF2B5EF4-FFF2-40B4-BE49-F238E27FC236}">
              <a16:creationId xmlns:a16="http://schemas.microsoft.com/office/drawing/2014/main" id="{B157E973-CE3C-4B8D-959B-E49939D0F74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4" name="Text Box 15">
          <a:extLst>
            <a:ext uri="{FF2B5EF4-FFF2-40B4-BE49-F238E27FC236}">
              <a16:creationId xmlns:a16="http://schemas.microsoft.com/office/drawing/2014/main" id="{C58A4EE2-F13C-4F13-A21D-1A876CCCFC0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5" name="Text Box 15">
          <a:extLst>
            <a:ext uri="{FF2B5EF4-FFF2-40B4-BE49-F238E27FC236}">
              <a16:creationId xmlns:a16="http://schemas.microsoft.com/office/drawing/2014/main" id="{90AE92D7-A16E-45DC-B428-8B4FAA45B1D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6" name="Text Box 15">
          <a:extLst>
            <a:ext uri="{FF2B5EF4-FFF2-40B4-BE49-F238E27FC236}">
              <a16:creationId xmlns:a16="http://schemas.microsoft.com/office/drawing/2014/main" id="{DDC9B0FA-90BB-4D01-889F-909BBB2A238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7" name="Text Box 15">
          <a:extLst>
            <a:ext uri="{FF2B5EF4-FFF2-40B4-BE49-F238E27FC236}">
              <a16:creationId xmlns:a16="http://schemas.microsoft.com/office/drawing/2014/main" id="{E6620932-0002-40B8-9300-6E26E77550D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8" name="Text Box 15">
          <a:extLst>
            <a:ext uri="{FF2B5EF4-FFF2-40B4-BE49-F238E27FC236}">
              <a16:creationId xmlns:a16="http://schemas.microsoft.com/office/drawing/2014/main" id="{7454C260-9491-4A65-94A9-D2BFA2FFECC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499" name="Text Box 15">
          <a:extLst>
            <a:ext uri="{FF2B5EF4-FFF2-40B4-BE49-F238E27FC236}">
              <a16:creationId xmlns:a16="http://schemas.microsoft.com/office/drawing/2014/main" id="{A56930B6-2062-431A-83E8-B9D07E55736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0" name="Text Box 15">
          <a:extLst>
            <a:ext uri="{FF2B5EF4-FFF2-40B4-BE49-F238E27FC236}">
              <a16:creationId xmlns:a16="http://schemas.microsoft.com/office/drawing/2014/main" id="{8D8D39F5-BA62-4094-A07F-1CD1FE40435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1" name="Text Box 15">
          <a:extLst>
            <a:ext uri="{FF2B5EF4-FFF2-40B4-BE49-F238E27FC236}">
              <a16:creationId xmlns:a16="http://schemas.microsoft.com/office/drawing/2014/main" id="{4C293D72-EC21-4960-908D-CACF634FEDA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2" name="Text Box 15">
          <a:extLst>
            <a:ext uri="{FF2B5EF4-FFF2-40B4-BE49-F238E27FC236}">
              <a16:creationId xmlns:a16="http://schemas.microsoft.com/office/drawing/2014/main" id="{3A28A393-765C-4C0F-AAF5-EE07E1244C8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3" name="Text Box 15">
          <a:extLst>
            <a:ext uri="{FF2B5EF4-FFF2-40B4-BE49-F238E27FC236}">
              <a16:creationId xmlns:a16="http://schemas.microsoft.com/office/drawing/2014/main" id="{812AD539-004F-4840-B35E-9FD7ED779E1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4" name="Text Box 15">
          <a:extLst>
            <a:ext uri="{FF2B5EF4-FFF2-40B4-BE49-F238E27FC236}">
              <a16:creationId xmlns:a16="http://schemas.microsoft.com/office/drawing/2014/main" id="{48F37B3A-6222-47BB-8D7E-22D73FE91BB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5" name="Text Box 15">
          <a:extLst>
            <a:ext uri="{FF2B5EF4-FFF2-40B4-BE49-F238E27FC236}">
              <a16:creationId xmlns:a16="http://schemas.microsoft.com/office/drawing/2014/main" id="{922DC1C1-B222-43E7-BA77-A3F0E9E6F58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6" name="Text Box 15">
          <a:extLst>
            <a:ext uri="{FF2B5EF4-FFF2-40B4-BE49-F238E27FC236}">
              <a16:creationId xmlns:a16="http://schemas.microsoft.com/office/drawing/2014/main" id="{5FD079F9-A146-432C-AC33-E2FA7F3DC13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7" name="Text Box 15">
          <a:extLst>
            <a:ext uri="{FF2B5EF4-FFF2-40B4-BE49-F238E27FC236}">
              <a16:creationId xmlns:a16="http://schemas.microsoft.com/office/drawing/2014/main" id="{A02755E8-98BC-4DDA-8E68-BA1949124D4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8" name="Text Box 15">
          <a:extLst>
            <a:ext uri="{FF2B5EF4-FFF2-40B4-BE49-F238E27FC236}">
              <a16:creationId xmlns:a16="http://schemas.microsoft.com/office/drawing/2014/main" id="{FC595B2A-F4BD-47D0-991A-B5878004DE9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09" name="Text Box 15">
          <a:extLst>
            <a:ext uri="{FF2B5EF4-FFF2-40B4-BE49-F238E27FC236}">
              <a16:creationId xmlns:a16="http://schemas.microsoft.com/office/drawing/2014/main" id="{24ED9202-ADC9-4F1F-8942-0F0A80C9BFA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0" name="Text Box 15">
          <a:extLst>
            <a:ext uri="{FF2B5EF4-FFF2-40B4-BE49-F238E27FC236}">
              <a16:creationId xmlns:a16="http://schemas.microsoft.com/office/drawing/2014/main" id="{93B51938-EC96-47B6-A8D8-36CF7E4A765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1" name="Text Box 15">
          <a:extLst>
            <a:ext uri="{FF2B5EF4-FFF2-40B4-BE49-F238E27FC236}">
              <a16:creationId xmlns:a16="http://schemas.microsoft.com/office/drawing/2014/main" id="{396B2322-6AEF-49B7-85F0-26BE19A166D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2" name="Text Box 15">
          <a:extLst>
            <a:ext uri="{FF2B5EF4-FFF2-40B4-BE49-F238E27FC236}">
              <a16:creationId xmlns:a16="http://schemas.microsoft.com/office/drawing/2014/main" id="{9F2A8082-BF39-40F7-B6B4-F0D615A9EAF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3" name="Text Box 15">
          <a:extLst>
            <a:ext uri="{FF2B5EF4-FFF2-40B4-BE49-F238E27FC236}">
              <a16:creationId xmlns:a16="http://schemas.microsoft.com/office/drawing/2014/main" id="{642DC631-4D3C-4644-B0B7-932CCB6B21E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4" name="Text Box 15">
          <a:extLst>
            <a:ext uri="{FF2B5EF4-FFF2-40B4-BE49-F238E27FC236}">
              <a16:creationId xmlns:a16="http://schemas.microsoft.com/office/drawing/2014/main" id="{37F7880F-0E02-4BEA-AB95-C044924FA1D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5" name="Text Box 15">
          <a:extLst>
            <a:ext uri="{FF2B5EF4-FFF2-40B4-BE49-F238E27FC236}">
              <a16:creationId xmlns:a16="http://schemas.microsoft.com/office/drawing/2014/main" id="{EBF5E9EB-F195-4B9F-8C15-D0F48C5FAC0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6" name="Text Box 15">
          <a:extLst>
            <a:ext uri="{FF2B5EF4-FFF2-40B4-BE49-F238E27FC236}">
              <a16:creationId xmlns:a16="http://schemas.microsoft.com/office/drawing/2014/main" id="{D55335D3-178B-4BC1-AE1F-9A511D40DBA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7" name="Text Box 15">
          <a:extLst>
            <a:ext uri="{FF2B5EF4-FFF2-40B4-BE49-F238E27FC236}">
              <a16:creationId xmlns:a16="http://schemas.microsoft.com/office/drawing/2014/main" id="{B7E90B50-FA8D-4B51-B79B-A51F9AD16E7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8" name="Text Box 15">
          <a:extLst>
            <a:ext uri="{FF2B5EF4-FFF2-40B4-BE49-F238E27FC236}">
              <a16:creationId xmlns:a16="http://schemas.microsoft.com/office/drawing/2014/main" id="{029B1947-B963-405F-A966-228BF422305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19" name="Text Box 15">
          <a:extLst>
            <a:ext uri="{FF2B5EF4-FFF2-40B4-BE49-F238E27FC236}">
              <a16:creationId xmlns:a16="http://schemas.microsoft.com/office/drawing/2014/main" id="{10E4E078-BFE1-4DB2-8927-3035E2C1C58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0" name="Text Box 15">
          <a:extLst>
            <a:ext uri="{FF2B5EF4-FFF2-40B4-BE49-F238E27FC236}">
              <a16:creationId xmlns:a16="http://schemas.microsoft.com/office/drawing/2014/main" id="{FF9802AE-606A-4862-A7CC-7DCE08B7DAD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1" name="Text Box 15">
          <a:extLst>
            <a:ext uri="{FF2B5EF4-FFF2-40B4-BE49-F238E27FC236}">
              <a16:creationId xmlns:a16="http://schemas.microsoft.com/office/drawing/2014/main" id="{CC3D59EC-12FC-4C68-BB72-B1B7355D9B9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2" name="Text Box 15">
          <a:extLst>
            <a:ext uri="{FF2B5EF4-FFF2-40B4-BE49-F238E27FC236}">
              <a16:creationId xmlns:a16="http://schemas.microsoft.com/office/drawing/2014/main" id="{8309C201-EF8E-41A9-BAA1-CF6EAB5B5CF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3" name="Text Box 15">
          <a:extLst>
            <a:ext uri="{FF2B5EF4-FFF2-40B4-BE49-F238E27FC236}">
              <a16:creationId xmlns:a16="http://schemas.microsoft.com/office/drawing/2014/main" id="{6D7C0895-3B36-4CC9-BC3F-C5DC73A0771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4" name="Text Box 15">
          <a:extLst>
            <a:ext uri="{FF2B5EF4-FFF2-40B4-BE49-F238E27FC236}">
              <a16:creationId xmlns:a16="http://schemas.microsoft.com/office/drawing/2014/main" id="{50ACD08D-0E04-4D24-A82A-44144C8A8F0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5" name="Text Box 15">
          <a:extLst>
            <a:ext uri="{FF2B5EF4-FFF2-40B4-BE49-F238E27FC236}">
              <a16:creationId xmlns:a16="http://schemas.microsoft.com/office/drawing/2014/main" id="{360A7E4F-7A12-4BDA-9FB9-C8FF2EE5E33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6" name="Text Box 15">
          <a:extLst>
            <a:ext uri="{FF2B5EF4-FFF2-40B4-BE49-F238E27FC236}">
              <a16:creationId xmlns:a16="http://schemas.microsoft.com/office/drawing/2014/main" id="{F2ABB6C2-E487-4C36-9CFD-1D27894F0FF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7" name="Text Box 15">
          <a:extLst>
            <a:ext uri="{FF2B5EF4-FFF2-40B4-BE49-F238E27FC236}">
              <a16:creationId xmlns:a16="http://schemas.microsoft.com/office/drawing/2014/main" id="{99802889-0C87-4CC9-9CE4-3C55366A47A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8" name="Text Box 15">
          <a:extLst>
            <a:ext uri="{FF2B5EF4-FFF2-40B4-BE49-F238E27FC236}">
              <a16:creationId xmlns:a16="http://schemas.microsoft.com/office/drawing/2014/main" id="{9987DF96-2E91-4330-B4E2-74E92820FBA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29" name="Text Box 15">
          <a:extLst>
            <a:ext uri="{FF2B5EF4-FFF2-40B4-BE49-F238E27FC236}">
              <a16:creationId xmlns:a16="http://schemas.microsoft.com/office/drawing/2014/main" id="{4BF0ED28-8890-458C-BB47-A6BA76EB08B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0" name="Text Box 15">
          <a:extLst>
            <a:ext uri="{FF2B5EF4-FFF2-40B4-BE49-F238E27FC236}">
              <a16:creationId xmlns:a16="http://schemas.microsoft.com/office/drawing/2014/main" id="{72C05357-F4D0-459B-BE11-0AE92AFF6C8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1" name="Text Box 15">
          <a:extLst>
            <a:ext uri="{FF2B5EF4-FFF2-40B4-BE49-F238E27FC236}">
              <a16:creationId xmlns:a16="http://schemas.microsoft.com/office/drawing/2014/main" id="{148ADE97-3377-42D2-99F3-8895515521B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2" name="Text Box 15">
          <a:extLst>
            <a:ext uri="{FF2B5EF4-FFF2-40B4-BE49-F238E27FC236}">
              <a16:creationId xmlns:a16="http://schemas.microsoft.com/office/drawing/2014/main" id="{29D7E2A6-7876-44B8-AEF9-94B10D48ED8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3" name="Text Box 15">
          <a:extLst>
            <a:ext uri="{FF2B5EF4-FFF2-40B4-BE49-F238E27FC236}">
              <a16:creationId xmlns:a16="http://schemas.microsoft.com/office/drawing/2014/main" id="{8FDC0BE9-DF0B-4B0A-97B5-38F8ADC9E6E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4" name="Text Box 15">
          <a:extLst>
            <a:ext uri="{FF2B5EF4-FFF2-40B4-BE49-F238E27FC236}">
              <a16:creationId xmlns:a16="http://schemas.microsoft.com/office/drawing/2014/main" id="{4F30A871-D8FF-4523-B7DA-392780F034B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5" name="Text Box 15">
          <a:extLst>
            <a:ext uri="{FF2B5EF4-FFF2-40B4-BE49-F238E27FC236}">
              <a16:creationId xmlns:a16="http://schemas.microsoft.com/office/drawing/2014/main" id="{AD059E3A-5BBE-4C7F-B623-79F35840275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6" name="Text Box 15">
          <a:extLst>
            <a:ext uri="{FF2B5EF4-FFF2-40B4-BE49-F238E27FC236}">
              <a16:creationId xmlns:a16="http://schemas.microsoft.com/office/drawing/2014/main" id="{303D5084-5121-4BD5-AF77-7421C1237D3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7" name="Text Box 15">
          <a:extLst>
            <a:ext uri="{FF2B5EF4-FFF2-40B4-BE49-F238E27FC236}">
              <a16:creationId xmlns:a16="http://schemas.microsoft.com/office/drawing/2014/main" id="{A3ED1672-7E49-413E-B48D-8E1A729998E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8" name="Text Box 15">
          <a:extLst>
            <a:ext uri="{FF2B5EF4-FFF2-40B4-BE49-F238E27FC236}">
              <a16:creationId xmlns:a16="http://schemas.microsoft.com/office/drawing/2014/main" id="{FF6BF441-071B-4A15-B8B2-1DCC597ACE9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39" name="Text Box 15">
          <a:extLst>
            <a:ext uri="{FF2B5EF4-FFF2-40B4-BE49-F238E27FC236}">
              <a16:creationId xmlns:a16="http://schemas.microsoft.com/office/drawing/2014/main" id="{4D84A478-A685-4524-B01C-90517C302AF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0" name="Text Box 15">
          <a:extLst>
            <a:ext uri="{FF2B5EF4-FFF2-40B4-BE49-F238E27FC236}">
              <a16:creationId xmlns:a16="http://schemas.microsoft.com/office/drawing/2014/main" id="{4DD97592-C1A3-459F-82BC-5DBF1525196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1" name="Text Box 15">
          <a:extLst>
            <a:ext uri="{FF2B5EF4-FFF2-40B4-BE49-F238E27FC236}">
              <a16:creationId xmlns:a16="http://schemas.microsoft.com/office/drawing/2014/main" id="{5CA97DED-799A-4156-8CEE-C52B26633DD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2" name="Text Box 15">
          <a:extLst>
            <a:ext uri="{FF2B5EF4-FFF2-40B4-BE49-F238E27FC236}">
              <a16:creationId xmlns:a16="http://schemas.microsoft.com/office/drawing/2014/main" id="{17A9102A-E3DE-4541-AE13-CADD5C3C2DE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3" name="Text Box 15">
          <a:extLst>
            <a:ext uri="{FF2B5EF4-FFF2-40B4-BE49-F238E27FC236}">
              <a16:creationId xmlns:a16="http://schemas.microsoft.com/office/drawing/2014/main" id="{D12EE8B6-E8A0-4A54-AF23-FD676C7F01D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4" name="Text Box 15">
          <a:extLst>
            <a:ext uri="{FF2B5EF4-FFF2-40B4-BE49-F238E27FC236}">
              <a16:creationId xmlns:a16="http://schemas.microsoft.com/office/drawing/2014/main" id="{5BD38142-EDFA-462F-AB85-C64E4F13D38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5" name="Text Box 15">
          <a:extLst>
            <a:ext uri="{FF2B5EF4-FFF2-40B4-BE49-F238E27FC236}">
              <a16:creationId xmlns:a16="http://schemas.microsoft.com/office/drawing/2014/main" id="{E0299FE9-8D6E-43DB-AC17-2F217273A7B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6" name="Text Box 15">
          <a:extLst>
            <a:ext uri="{FF2B5EF4-FFF2-40B4-BE49-F238E27FC236}">
              <a16:creationId xmlns:a16="http://schemas.microsoft.com/office/drawing/2014/main" id="{A53845FE-B310-4775-B1DD-30B1D6C9718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7" name="Text Box 15">
          <a:extLst>
            <a:ext uri="{FF2B5EF4-FFF2-40B4-BE49-F238E27FC236}">
              <a16:creationId xmlns:a16="http://schemas.microsoft.com/office/drawing/2014/main" id="{19872EA9-3EC1-4B80-AB98-7CD255B5053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8" name="Text Box 15">
          <a:extLst>
            <a:ext uri="{FF2B5EF4-FFF2-40B4-BE49-F238E27FC236}">
              <a16:creationId xmlns:a16="http://schemas.microsoft.com/office/drawing/2014/main" id="{6C639589-D838-48F8-8552-8B15E07D386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49" name="Text Box 15">
          <a:extLst>
            <a:ext uri="{FF2B5EF4-FFF2-40B4-BE49-F238E27FC236}">
              <a16:creationId xmlns:a16="http://schemas.microsoft.com/office/drawing/2014/main" id="{EE6B13E4-BE2C-4F7C-B639-3105A8484AE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0" name="Text Box 15">
          <a:extLst>
            <a:ext uri="{FF2B5EF4-FFF2-40B4-BE49-F238E27FC236}">
              <a16:creationId xmlns:a16="http://schemas.microsoft.com/office/drawing/2014/main" id="{6F7D3EE3-A765-45AF-894F-DD29B7714D5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1" name="Text Box 15">
          <a:extLst>
            <a:ext uri="{FF2B5EF4-FFF2-40B4-BE49-F238E27FC236}">
              <a16:creationId xmlns:a16="http://schemas.microsoft.com/office/drawing/2014/main" id="{6238E55B-389C-4999-B2EB-A5E8F03245F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2" name="Text Box 15">
          <a:extLst>
            <a:ext uri="{FF2B5EF4-FFF2-40B4-BE49-F238E27FC236}">
              <a16:creationId xmlns:a16="http://schemas.microsoft.com/office/drawing/2014/main" id="{9EF96881-C102-4AE3-AF04-09F11C0A104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3" name="Text Box 15">
          <a:extLst>
            <a:ext uri="{FF2B5EF4-FFF2-40B4-BE49-F238E27FC236}">
              <a16:creationId xmlns:a16="http://schemas.microsoft.com/office/drawing/2014/main" id="{6F3E246E-4D9C-4715-96AF-8CBDB5D5C3F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4" name="Text Box 15">
          <a:extLst>
            <a:ext uri="{FF2B5EF4-FFF2-40B4-BE49-F238E27FC236}">
              <a16:creationId xmlns:a16="http://schemas.microsoft.com/office/drawing/2014/main" id="{A9522660-A27F-4E4F-A4E2-79477E34FC8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5" name="Text Box 15">
          <a:extLst>
            <a:ext uri="{FF2B5EF4-FFF2-40B4-BE49-F238E27FC236}">
              <a16:creationId xmlns:a16="http://schemas.microsoft.com/office/drawing/2014/main" id="{0D442193-D780-439E-9E6C-3CB001C21B6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6" name="Text Box 15">
          <a:extLst>
            <a:ext uri="{FF2B5EF4-FFF2-40B4-BE49-F238E27FC236}">
              <a16:creationId xmlns:a16="http://schemas.microsoft.com/office/drawing/2014/main" id="{1B79F580-0D3E-43D4-8414-73414B4FCD8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7" name="Text Box 15">
          <a:extLst>
            <a:ext uri="{FF2B5EF4-FFF2-40B4-BE49-F238E27FC236}">
              <a16:creationId xmlns:a16="http://schemas.microsoft.com/office/drawing/2014/main" id="{7EC587F5-6929-4E79-8E97-FAB109D4F9A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8" name="Text Box 15">
          <a:extLst>
            <a:ext uri="{FF2B5EF4-FFF2-40B4-BE49-F238E27FC236}">
              <a16:creationId xmlns:a16="http://schemas.microsoft.com/office/drawing/2014/main" id="{17095BF8-9BC7-4BD0-A26A-D86CA1A59D0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59" name="Text Box 15">
          <a:extLst>
            <a:ext uri="{FF2B5EF4-FFF2-40B4-BE49-F238E27FC236}">
              <a16:creationId xmlns:a16="http://schemas.microsoft.com/office/drawing/2014/main" id="{4F297A40-8123-4012-B1F9-34440EFBD99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0" name="Text Box 15">
          <a:extLst>
            <a:ext uri="{FF2B5EF4-FFF2-40B4-BE49-F238E27FC236}">
              <a16:creationId xmlns:a16="http://schemas.microsoft.com/office/drawing/2014/main" id="{49C8D35C-11B3-438B-8285-949175F2567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1" name="Text Box 15">
          <a:extLst>
            <a:ext uri="{FF2B5EF4-FFF2-40B4-BE49-F238E27FC236}">
              <a16:creationId xmlns:a16="http://schemas.microsoft.com/office/drawing/2014/main" id="{721185CC-5855-4647-874A-66ECBCF3163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2" name="Text Box 15">
          <a:extLst>
            <a:ext uri="{FF2B5EF4-FFF2-40B4-BE49-F238E27FC236}">
              <a16:creationId xmlns:a16="http://schemas.microsoft.com/office/drawing/2014/main" id="{A8A7968A-F935-44BC-BD2D-DBB51A809AB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3" name="Text Box 15">
          <a:extLst>
            <a:ext uri="{FF2B5EF4-FFF2-40B4-BE49-F238E27FC236}">
              <a16:creationId xmlns:a16="http://schemas.microsoft.com/office/drawing/2014/main" id="{95BF735E-6D74-48C5-A5F4-BC833D93037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4" name="Text Box 15">
          <a:extLst>
            <a:ext uri="{FF2B5EF4-FFF2-40B4-BE49-F238E27FC236}">
              <a16:creationId xmlns:a16="http://schemas.microsoft.com/office/drawing/2014/main" id="{C75EF70C-887E-45A1-AED6-A54E98E8505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5" name="Text Box 15">
          <a:extLst>
            <a:ext uri="{FF2B5EF4-FFF2-40B4-BE49-F238E27FC236}">
              <a16:creationId xmlns:a16="http://schemas.microsoft.com/office/drawing/2014/main" id="{AC30792E-657F-4970-9EC5-650DADF900B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6" name="Text Box 15">
          <a:extLst>
            <a:ext uri="{FF2B5EF4-FFF2-40B4-BE49-F238E27FC236}">
              <a16:creationId xmlns:a16="http://schemas.microsoft.com/office/drawing/2014/main" id="{3A322E95-98E7-469E-AE6A-BAB68928724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7" name="Text Box 15">
          <a:extLst>
            <a:ext uri="{FF2B5EF4-FFF2-40B4-BE49-F238E27FC236}">
              <a16:creationId xmlns:a16="http://schemas.microsoft.com/office/drawing/2014/main" id="{A1E96E79-EEED-4368-A840-EEBD5CD3AE1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8" name="Text Box 15">
          <a:extLst>
            <a:ext uri="{FF2B5EF4-FFF2-40B4-BE49-F238E27FC236}">
              <a16:creationId xmlns:a16="http://schemas.microsoft.com/office/drawing/2014/main" id="{5B29459B-F98B-4844-997A-9E767FC801E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69" name="Text Box 15">
          <a:extLst>
            <a:ext uri="{FF2B5EF4-FFF2-40B4-BE49-F238E27FC236}">
              <a16:creationId xmlns:a16="http://schemas.microsoft.com/office/drawing/2014/main" id="{C96111D2-AC8D-47E8-A5CC-869031C9980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0" name="Text Box 15">
          <a:extLst>
            <a:ext uri="{FF2B5EF4-FFF2-40B4-BE49-F238E27FC236}">
              <a16:creationId xmlns:a16="http://schemas.microsoft.com/office/drawing/2014/main" id="{E0441612-538C-4124-B6E3-E4437B67C21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1" name="Text Box 15">
          <a:extLst>
            <a:ext uri="{FF2B5EF4-FFF2-40B4-BE49-F238E27FC236}">
              <a16:creationId xmlns:a16="http://schemas.microsoft.com/office/drawing/2014/main" id="{0EC317B5-3EC5-48E5-8A1A-BEC8296A843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2" name="Text Box 15">
          <a:extLst>
            <a:ext uri="{FF2B5EF4-FFF2-40B4-BE49-F238E27FC236}">
              <a16:creationId xmlns:a16="http://schemas.microsoft.com/office/drawing/2014/main" id="{358FDD5C-5C9E-459D-AD04-C23851DAA7F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3" name="Text Box 15">
          <a:extLst>
            <a:ext uri="{FF2B5EF4-FFF2-40B4-BE49-F238E27FC236}">
              <a16:creationId xmlns:a16="http://schemas.microsoft.com/office/drawing/2014/main" id="{332BE180-4393-4FE9-9347-FE2C9E58C8B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4" name="Text Box 15">
          <a:extLst>
            <a:ext uri="{FF2B5EF4-FFF2-40B4-BE49-F238E27FC236}">
              <a16:creationId xmlns:a16="http://schemas.microsoft.com/office/drawing/2014/main" id="{5A761DB2-E96A-44AD-8742-D2BCF491D99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5" name="Text Box 15">
          <a:extLst>
            <a:ext uri="{FF2B5EF4-FFF2-40B4-BE49-F238E27FC236}">
              <a16:creationId xmlns:a16="http://schemas.microsoft.com/office/drawing/2014/main" id="{9597963D-CCAD-41FC-912D-BDF18FDC8DE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6" name="Text Box 15">
          <a:extLst>
            <a:ext uri="{FF2B5EF4-FFF2-40B4-BE49-F238E27FC236}">
              <a16:creationId xmlns:a16="http://schemas.microsoft.com/office/drawing/2014/main" id="{9A62A611-D4C7-4649-BB39-65B7D7F5485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7" name="Text Box 15">
          <a:extLst>
            <a:ext uri="{FF2B5EF4-FFF2-40B4-BE49-F238E27FC236}">
              <a16:creationId xmlns:a16="http://schemas.microsoft.com/office/drawing/2014/main" id="{49F90725-817E-4A3C-AD05-D18ADD3AFF5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8" name="Text Box 15">
          <a:extLst>
            <a:ext uri="{FF2B5EF4-FFF2-40B4-BE49-F238E27FC236}">
              <a16:creationId xmlns:a16="http://schemas.microsoft.com/office/drawing/2014/main" id="{0FCB1781-365A-45A5-95C7-FB979FE786C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79" name="Text Box 15">
          <a:extLst>
            <a:ext uri="{FF2B5EF4-FFF2-40B4-BE49-F238E27FC236}">
              <a16:creationId xmlns:a16="http://schemas.microsoft.com/office/drawing/2014/main" id="{50D8FCB3-B841-4CC6-834E-0E1603DD2A4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0" name="Text Box 15">
          <a:extLst>
            <a:ext uri="{FF2B5EF4-FFF2-40B4-BE49-F238E27FC236}">
              <a16:creationId xmlns:a16="http://schemas.microsoft.com/office/drawing/2014/main" id="{2B5B710F-216A-4C58-AF6A-CC2C180287C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1" name="Text Box 15">
          <a:extLst>
            <a:ext uri="{FF2B5EF4-FFF2-40B4-BE49-F238E27FC236}">
              <a16:creationId xmlns:a16="http://schemas.microsoft.com/office/drawing/2014/main" id="{4DC90D16-9A75-43A2-892E-46E8973C179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2" name="Text Box 15">
          <a:extLst>
            <a:ext uri="{FF2B5EF4-FFF2-40B4-BE49-F238E27FC236}">
              <a16:creationId xmlns:a16="http://schemas.microsoft.com/office/drawing/2014/main" id="{BF1215BF-7F4E-40C5-998A-BDF36E780BF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3" name="Text Box 15">
          <a:extLst>
            <a:ext uri="{FF2B5EF4-FFF2-40B4-BE49-F238E27FC236}">
              <a16:creationId xmlns:a16="http://schemas.microsoft.com/office/drawing/2014/main" id="{66A0BE5E-FE98-47B7-B8A8-50296C984ED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4" name="Text Box 15">
          <a:extLst>
            <a:ext uri="{FF2B5EF4-FFF2-40B4-BE49-F238E27FC236}">
              <a16:creationId xmlns:a16="http://schemas.microsoft.com/office/drawing/2014/main" id="{FA3FDB88-1447-4455-8954-CC5653DECDA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5" name="Text Box 15">
          <a:extLst>
            <a:ext uri="{FF2B5EF4-FFF2-40B4-BE49-F238E27FC236}">
              <a16:creationId xmlns:a16="http://schemas.microsoft.com/office/drawing/2014/main" id="{BB9FD29A-8D6C-48A2-96A3-3F00F71E112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6" name="Text Box 15">
          <a:extLst>
            <a:ext uri="{FF2B5EF4-FFF2-40B4-BE49-F238E27FC236}">
              <a16:creationId xmlns:a16="http://schemas.microsoft.com/office/drawing/2014/main" id="{0D2DD714-2422-4355-AED7-AB271CE182D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7" name="Text Box 15">
          <a:extLst>
            <a:ext uri="{FF2B5EF4-FFF2-40B4-BE49-F238E27FC236}">
              <a16:creationId xmlns:a16="http://schemas.microsoft.com/office/drawing/2014/main" id="{ABE6FC6B-3F15-455F-AFE6-4246A73E0C9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8" name="Text Box 15">
          <a:extLst>
            <a:ext uri="{FF2B5EF4-FFF2-40B4-BE49-F238E27FC236}">
              <a16:creationId xmlns:a16="http://schemas.microsoft.com/office/drawing/2014/main" id="{5B784131-75D1-4537-814A-CF85F8AAA25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89" name="Text Box 15">
          <a:extLst>
            <a:ext uri="{FF2B5EF4-FFF2-40B4-BE49-F238E27FC236}">
              <a16:creationId xmlns:a16="http://schemas.microsoft.com/office/drawing/2014/main" id="{3337072D-2FB7-4C20-B968-906117C7A7D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0" name="Text Box 15">
          <a:extLst>
            <a:ext uri="{FF2B5EF4-FFF2-40B4-BE49-F238E27FC236}">
              <a16:creationId xmlns:a16="http://schemas.microsoft.com/office/drawing/2014/main" id="{363B64BF-05FE-4942-ADC7-D10B1E5A447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1" name="Text Box 15">
          <a:extLst>
            <a:ext uri="{FF2B5EF4-FFF2-40B4-BE49-F238E27FC236}">
              <a16:creationId xmlns:a16="http://schemas.microsoft.com/office/drawing/2014/main" id="{9A64F7D0-D16B-402A-B053-22044A4AAF0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2" name="Text Box 15">
          <a:extLst>
            <a:ext uri="{FF2B5EF4-FFF2-40B4-BE49-F238E27FC236}">
              <a16:creationId xmlns:a16="http://schemas.microsoft.com/office/drawing/2014/main" id="{C1991DE5-84ED-42CF-BC75-55DB6BB3569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3" name="Text Box 15">
          <a:extLst>
            <a:ext uri="{FF2B5EF4-FFF2-40B4-BE49-F238E27FC236}">
              <a16:creationId xmlns:a16="http://schemas.microsoft.com/office/drawing/2014/main" id="{F50824C6-7D8F-44F7-A5CE-B8DC7BD0064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4" name="Text Box 15">
          <a:extLst>
            <a:ext uri="{FF2B5EF4-FFF2-40B4-BE49-F238E27FC236}">
              <a16:creationId xmlns:a16="http://schemas.microsoft.com/office/drawing/2014/main" id="{3F7DB744-0808-412D-AAC6-B99C0E72E6B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5" name="Text Box 15">
          <a:extLst>
            <a:ext uri="{FF2B5EF4-FFF2-40B4-BE49-F238E27FC236}">
              <a16:creationId xmlns:a16="http://schemas.microsoft.com/office/drawing/2014/main" id="{E6B4B935-4B60-48F7-A5AB-9686B69DDA9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6" name="Text Box 15">
          <a:extLst>
            <a:ext uri="{FF2B5EF4-FFF2-40B4-BE49-F238E27FC236}">
              <a16:creationId xmlns:a16="http://schemas.microsoft.com/office/drawing/2014/main" id="{B7F04586-7F6B-490D-A212-ADA5F10CD20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7" name="Text Box 15">
          <a:extLst>
            <a:ext uri="{FF2B5EF4-FFF2-40B4-BE49-F238E27FC236}">
              <a16:creationId xmlns:a16="http://schemas.microsoft.com/office/drawing/2014/main" id="{A0F79D56-D143-4F42-88D8-A6CFA276224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8" name="Text Box 15">
          <a:extLst>
            <a:ext uri="{FF2B5EF4-FFF2-40B4-BE49-F238E27FC236}">
              <a16:creationId xmlns:a16="http://schemas.microsoft.com/office/drawing/2014/main" id="{94CF4C82-1F07-4472-8ED9-93DEC03420E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599" name="Text Box 15">
          <a:extLst>
            <a:ext uri="{FF2B5EF4-FFF2-40B4-BE49-F238E27FC236}">
              <a16:creationId xmlns:a16="http://schemas.microsoft.com/office/drawing/2014/main" id="{14CB0F59-5B66-44EA-BD43-4664BCE5B35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543</xdr:row>
      <xdr:rowOff>0</xdr:rowOff>
    </xdr:from>
    <xdr:ext cx="3175" cy="190629"/>
    <xdr:sp macro="" textlink="">
      <xdr:nvSpPr>
        <xdr:cNvPr id="3600" name="Text Box 15">
          <a:extLst>
            <a:ext uri="{FF2B5EF4-FFF2-40B4-BE49-F238E27FC236}">
              <a16:creationId xmlns:a16="http://schemas.microsoft.com/office/drawing/2014/main" id="{3034BE8B-C443-4D71-A413-7F08F355C4F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1" name="Text Box 15">
          <a:extLst>
            <a:ext uri="{FF2B5EF4-FFF2-40B4-BE49-F238E27FC236}">
              <a16:creationId xmlns:a16="http://schemas.microsoft.com/office/drawing/2014/main" id="{33110CBF-F805-47CD-9EA2-ECD44FF1953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2" name="Text Box 15">
          <a:extLst>
            <a:ext uri="{FF2B5EF4-FFF2-40B4-BE49-F238E27FC236}">
              <a16:creationId xmlns:a16="http://schemas.microsoft.com/office/drawing/2014/main" id="{732005AC-A969-4248-AE64-50C5A6636BB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3" name="Text Box 15">
          <a:extLst>
            <a:ext uri="{FF2B5EF4-FFF2-40B4-BE49-F238E27FC236}">
              <a16:creationId xmlns:a16="http://schemas.microsoft.com/office/drawing/2014/main" id="{6C066789-2F12-4A87-9877-ECC5E925E33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4" name="Text Box 15">
          <a:extLst>
            <a:ext uri="{FF2B5EF4-FFF2-40B4-BE49-F238E27FC236}">
              <a16:creationId xmlns:a16="http://schemas.microsoft.com/office/drawing/2014/main" id="{E880B458-0278-4AD6-8EA4-65F84D30F45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5" name="Text Box 15">
          <a:extLst>
            <a:ext uri="{FF2B5EF4-FFF2-40B4-BE49-F238E27FC236}">
              <a16:creationId xmlns:a16="http://schemas.microsoft.com/office/drawing/2014/main" id="{3F52CEC1-98F2-468D-9273-9BA6115B5E4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6" name="Text Box 15">
          <a:extLst>
            <a:ext uri="{FF2B5EF4-FFF2-40B4-BE49-F238E27FC236}">
              <a16:creationId xmlns:a16="http://schemas.microsoft.com/office/drawing/2014/main" id="{48F3F791-A44C-4B47-A9AF-3DC7EECC71F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7" name="Text Box 15">
          <a:extLst>
            <a:ext uri="{FF2B5EF4-FFF2-40B4-BE49-F238E27FC236}">
              <a16:creationId xmlns:a16="http://schemas.microsoft.com/office/drawing/2014/main" id="{E148D074-A071-45C3-8FFD-98AD72B5DAE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8" name="Text Box 15">
          <a:extLst>
            <a:ext uri="{FF2B5EF4-FFF2-40B4-BE49-F238E27FC236}">
              <a16:creationId xmlns:a16="http://schemas.microsoft.com/office/drawing/2014/main" id="{53AB50F2-705E-4B14-A962-43675863EB2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09" name="Text Box 15">
          <a:extLst>
            <a:ext uri="{FF2B5EF4-FFF2-40B4-BE49-F238E27FC236}">
              <a16:creationId xmlns:a16="http://schemas.microsoft.com/office/drawing/2014/main" id="{6F6F5772-6A54-4CFA-AC97-A41E5B4CEBE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0" name="Text Box 15">
          <a:extLst>
            <a:ext uri="{FF2B5EF4-FFF2-40B4-BE49-F238E27FC236}">
              <a16:creationId xmlns:a16="http://schemas.microsoft.com/office/drawing/2014/main" id="{772BC085-DA01-41DE-8EF3-4AED8630373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1" name="Text Box 15">
          <a:extLst>
            <a:ext uri="{FF2B5EF4-FFF2-40B4-BE49-F238E27FC236}">
              <a16:creationId xmlns:a16="http://schemas.microsoft.com/office/drawing/2014/main" id="{9FE73461-38C0-43D6-A77C-1BD7E5AA884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2" name="Text Box 15">
          <a:extLst>
            <a:ext uri="{FF2B5EF4-FFF2-40B4-BE49-F238E27FC236}">
              <a16:creationId xmlns:a16="http://schemas.microsoft.com/office/drawing/2014/main" id="{6028DC24-6BC5-47DD-A6B0-BACEBA254DB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3" name="Text Box 15">
          <a:extLst>
            <a:ext uri="{FF2B5EF4-FFF2-40B4-BE49-F238E27FC236}">
              <a16:creationId xmlns:a16="http://schemas.microsoft.com/office/drawing/2014/main" id="{9BE34C84-1725-4543-8C99-AC337AE94BC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4" name="Text Box 15">
          <a:extLst>
            <a:ext uri="{FF2B5EF4-FFF2-40B4-BE49-F238E27FC236}">
              <a16:creationId xmlns:a16="http://schemas.microsoft.com/office/drawing/2014/main" id="{49102A08-1974-4BD6-88BD-4F20832B050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5" name="Text Box 15">
          <a:extLst>
            <a:ext uri="{FF2B5EF4-FFF2-40B4-BE49-F238E27FC236}">
              <a16:creationId xmlns:a16="http://schemas.microsoft.com/office/drawing/2014/main" id="{A36F6F14-2776-4FB7-9DAA-7F853742E03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6" name="Text Box 15">
          <a:extLst>
            <a:ext uri="{FF2B5EF4-FFF2-40B4-BE49-F238E27FC236}">
              <a16:creationId xmlns:a16="http://schemas.microsoft.com/office/drawing/2014/main" id="{0C62AE0F-AA21-4E08-9291-4D12D2AD40B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7" name="Text Box 15">
          <a:extLst>
            <a:ext uri="{FF2B5EF4-FFF2-40B4-BE49-F238E27FC236}">
              <a16:creationId xmlns:a16="http://schemas.microsoft.com/office/drawing/2014/main" id="{E06C1204-D969-4EF0-A599-D13F26E18E2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8" name="Text Box 15">
          <a:extLst>
            <a:ext uri="{FF2B5EF4-FFF2-40B4-BE49-F238E27FC236}">
              <a16:creationId xmlns:a16="http://schemas.microsoft.com/office/drawing/2014/main" id="{717A9E08-71B2-4E48-AC27-D03B60F1D90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19" name="Text Box 15">
          <a:extLst>
            <a:ext uri="{FF2B5EF4-FFF2-40B4-BE49-F238E27FC236}">
              <a16:creationId xmlns:a16="http://schemas.microsoft.com/office/drawing/2014/main" id="{870DEEF8-F4E7-49C5-84D5-82EBA681054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0" name="Text Box 15">
          <a:extLst>
            <a:ext uri="{FF2B5EF4-FFF2-40B4-BE49-F238E27FC236}">
              <a16:creationId xmlns:a16="http://schemas.microsoft.com/office/drawing/2014/main" id="{A8E1A596-A9B5-4205-91EB-08AF373AD5C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1" name="Text Box 15">
          <a:extLst>
            <a:ext uri="{FF2B5EF4-FFF2-40B4-BE49-F238E27FC236}">
              <a16:creationId xmlns:a16="http://schemas.microsoft.com/office/drawing/2014/main" id="{A42C38F3-35A8-4475-AA0D-AEAD028E6B6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2" name="Text Box 15">
          <a:extLst>
            <a:ext uri="{FF2B5EF4-FFF2-40B4-BE49-F238E27FC236}">
              <a16:creationId xmlns:a16="http://schemas.microsoft.com/office/drawing/2014/main" id="{F532025F-0701-4BDA-BC4A-8556AA607E8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3" name="Text Box 15">
          <a:extLst>
            <a:ext uri="{FF2B5EF4-FFF2-40B4-BE49-F238E27FC236}">
              <a16:creationId xmlns:a16="http://schemas.microsoft.com/office/drawing/2014/main" id="{E0102634-D9AE-45D8-A64E-8CF7D30EF43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4" name="Text Box 15">
          <a:extLst>
            <a:ext uri="{FF2B5EF4-FFF2-40B4-BE49-F238E27FC236}">
              <a16:creationId xmlns:a16="http://schemas.microsoft.com/office/drawing/2014/main" id="{3E6D8B56-A424-4CD6-BA9A-7E533799EEA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5" name="Text Box 15">
          <a:extLst>
            <a:ext uri="{FF2B5EF4-FFF2-40B4-BE49-F238E27FC236}">
              <a16:creationId xmlns:a16="http://schemas.microsoft.com/office/drawing/2014/main" id="{DEF57EC0-030F-430C-B605-014C6C6A164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6" name="Text Box 15">
          <a:extLst>
            <a:ext uri="{FF2B5EF4-FFF2-40B4-BE49-F238E27FC236}">
              <a16:creationId xmlns:a16="http://schemas.microsoft.com/office/drawing/2014/main" id="{6529B0E7-0A54-48B4-9D69-44B906F0634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7" name="Text Box 15">
          <a:extLst>
            <a:ext uri="{FF2B5EF4-FFF2-40B4-BE49-F238E27FC236}">
              <a16:creationId xmlns:a16="http://schemas.microsoft.com/office/drawing/2014/main" id="{CFEE8215-3185-4EFC-8078-5A96A554788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8" name="Text Box 15">
          <a:extLst>
            <a:ext uri="{FF2B5EF4-FFF2-40B4-BE49-F238E27FC236}">
              <a16:creationId xmlns:a16="http://schemas.microsoft.com/office/drawing/2014/main" id="{6FAEF714-3030-4053-970C-9F71C87D3D0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29" name="Text Box 15">
          <a:extLst>
            <a:ext uri="{FF2B5EF4-FFF2-40B4-BE49-F238E27FC236}">
              <a16:creationId xmlns:a16="http://schemas.microsoft.com/office/drawing/2014/main" id="{9F786110-5D09-474B-BEE2-A1E67259801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0" name="Text Box 15">
          <a:extLst>
            <a:ext uri="{FF2B5EF4-FFF2-40B4-BE49-F238E27FC236}">
              <a16:creationId xmlns:a16="http://schemas.microsoft.com/office/drawing/2014/main" id="{AC93CF46-2B9A-406D-B37C-B2B5B99D973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1" name="Text Box 15">
          <a:extLst>
            <a:ext uri="{FF2B5EF4-FFF2-40B4-BE49-F238E27FC236}">
              <a16:creationId xmlns:a16="http://schemas.microsoft.com/office/drawing/2014/main" id="{F511B3E3-2328-4EE5-8504-6FDDAA10E68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2" name="Text Box 15">
          <a:extLst>
            <a:ext uri="{FF2B5EF4-FFF2-40B4-BE49-F238E27FC236}">
              <a16:creationId xmlns:a16="http://schemas.microsoft.com/office/drawing/2014/main" id="{BC3E8244-4949-4802-9110-7956713DE45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3" name="Text Box 15">
          <a:extLst>
            <a:ext uri="{FF2B5EF4-FFF2-40B4-BE49-F238E27FC236}">
              <a16:creationId xmlns:a16="http://schemas.microsoft.com/office/drawing/2014/main" id="{AF89096C-7E32-44B3-B5FF-B18FB625160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4" name="Text Box 15">
          <a:extLst>
            <a:ext uri="{FF2B5EF4-FFF2-40B4-BE49-F238E27FC236}">
              <a16:creationId xmlns:a16="http://schemas.microsoft.com/office/drawing/2014/main" id="{2199A4A4-58FB-41B7-94B5-23AAD60A66E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5" name="Text Box 15">
          <a:extLst>
            <a:ext uri="{FF2B5EF4-FFF2-40B4-BE49-F238E27FC236}">
              <a16:creationId xmlns:a16="http://schemas.microsoft.com/office/drawing/2014/main" id="{563BE798-BA19-435E-897E-E7216D52D09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6" name="Text Box 15">
          <a:extLst>
            <a:ext uri="{FF2B5EF4-FFF2-40B4-BE49-F238E27FC236}">
              <a16:creationId xmlns:a16="http://schemas.microsoft.com/office/drawing/2014/main" id="{A2E8F94B-4810-4117-94C4-AFC11E8438E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7" name="Text Box 15">
          <a:extLst>
            <a:ext uri="{FF2B5EF4-FFF2-40B4-BE49-F238E27FC236}">
              <a16:creationId xmlns:a16="http://schemas.microsoft.com/office/drawing/2014/main" id="{8FA4852B-3652-48AE-A727-E863FD2CCEC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8" name="Text Box 15">
          <a:extLst>
            <a:ext uri="{FF2B5EF4-FFF2-40B4-BE49-F238E27FC236}">
              <a16:creationId xmlns:a16="http://schemas.microsoft.com/office/drawing/2014/main" id="{7F56A6CC-01A3-4089-BF8D-3288AC5986C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39" name="Text Box 15">
          <a:extLst>
            <a:ext uri="{FF2B5EF4-FFF2-40B4-BE49-F238E27FC236}">
              <a16:creationId xmlns:a16="http://schemas.microsoft.com/office/drawing/2014/main" id="{743BE409-BCD1-4ADF-BB44-A20C88587F0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0" name="Text Box 15">
          <a:extLst>
            <a:ext uri="{FF2B5EF4-FFF2-40B4-BE49-F238E27FC236}">
              <a16:creationId xmlns:a16="http://schemas.microsoft.com/office/drawing/2014/main" id="{03D94AE4-1670-4B0F-B0F5-5181B5E4D8B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1" name="Text Box 15">
          <a:extLst>
            <a:ext uri="{FF2B5EF4-FFF2-40B4-BE49-F238E27FC236}">
              <a16:creationId xmlns:a16="http://schemas.microsoft.com/office/drawing/2014/main" id="{FB7DA86B-B060-4F81-9114-677A3A3B6ED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2" name="Text Box 15">
          <a:extLst>
            <a:ext uri="{FF2B5EF4-FFF2-40B4-BE49-F238E27FC236}">
              <a16:creationId xmlns:a16="http://schemas.microsoft.com/office/drawing/2014/main" id="{9C29940E-B6DF-4A31-A4D0-2C266DC0724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3" name="Text Box 15">
          <a:extLst>
            <a:ext uri="{FF2B5EF4-FFF2-40B4-BE49-F238E27FC236}">
              <a16:creationId xmlns:a16="http://schemas.microsoft.com/office/drawing/2014/main" id="{58B6E214-0705-4A74-A996-61E770F7387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4" name="Text Box 15">
          <a:extLst>
            <a:ext uri="{FF2B5EF4-FFF2-40B4-BE49-F238E27FC236}">
              <a16:creationId xmlns:a16="http://schemas.microsoft.com/office/drawing/2014/main" id="{BC3DCE37-0BE3-42CC-9EB5-C0DBA2E3FB2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5" name="Text Box 15">
          <a:extLst>
            <a:ext uri="{FF2B5EF4-FFF2-40B4-BE49-F238E27FC236}">
              <a16:creationId xmlns:a16="http://schemas.microsoft.com/office/drawing/2014/main" id="{3F53606F-9E34-4ED2-9EF7-513999715D5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6" name="Text Box 15">
          <a:extLst>
            <a:ext uri="{FF2B5EF4-FFF2-40B4-BE49-F238E27FC236}">
              <a16:creationId xmlns:a16="http://schemas.microsoft.com/office/drawing/2014/main" id="{BD3C24D0-364B-4E58-899B-A1BA52CF3A8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7" name="Text Box 15">
          <a:extLst>
            <a:ext uri="{FF2B5EF4-FFF2-40B4-BE49-F238E27FC236}">
              <a16:creationId xmlns:a16="http://schemas.microsoft.com/office/drawing/2014/main" id="{0D069125-E359-4F52-B85D-5A046A6FA94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8" name="Text Box 15">
          <a:extLst>
            <a:ext uri="{FF2B5EF4-FFF2-40B4-BE49-F238E27FC236}">
              <a16:creationId xmlns:a16="http://schemas.microsoft.com/office/drawing/2014/main" id="{7777864D-907F-42B6-A545-FB372CA45FF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49" name="Text Box 15">
          <a:extLst>
            <a:ext uri="{FF2B5EF4-FFF2-40B4-BE49-F238E27FC236}">
              <a16:creationId xmlns:a16="http://schemas.microsoft.com/office/drawing/2014/main" id="{CACA83AD-A356-4290-8251-F073EA3D96C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0" name="Text Box 15">
          <a:extLst>
            <a:ext uri="{FF2B5EF4-FFF2-40B4-BE49-F238E27FC236}">
              <a16:creationId xmlns:a16="http://schemas.microsoft.com/office/drawing/2014/main" id="{02D184A9-561C-4970-BEA8-06AD5E891B1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1" name="Text Box 15">
          <a:extLst>
            <a:ext uri="{FF2B5EF4-FFF2-40B4-BE49-F238E27FC236}">
              <a16:creationId xmlns:a16="http://schemas.microsoft.com/office/drawing/2014/main" id="{BF74EEF7-6749-41E6-952F-68553D0C0AC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2" name="Text Box 15">
          <a:extLst>
            <a:ext uri="{FF2B5EF4-FFF2-40B4-BE49-F238E27FC236}">
              <a16:creationId xmlns:a16="http://schemas.microsoft.com/office/drawing/2014/main" id="{FD9ACD06-3919-4ECB-A1B2-43482D705B3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3" name="Text Box 15">
          <a:extLst>
            <a:ext uri="{FF2B5EF4-FFF2-40B4-BE49-F238E27FC236}">
              <a16:creationId xmlns:a16="http://schemas.microsoft.com/office/drawing/2014/main" id="{E2F4272F-87B4-44ED-BAA1-AF16B44F198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4" name="Text Box 15">
          <a:extLst>
            <a:ext uri="{FF2B5EF4-FFF2-40B4-BE49-F238E27FC236}">
              <a16:creationId xmlns:a16="http://schemas.microsoft.com/office/drawing/2014/main" id="{E7EFCBF5-76B8-4B41-879B-A0CED7A9B3A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5" name="Text Box 15">
          <a:extLst>
            <a:ext uri="{FF2B5EF4-FFF2-40B4-BE49-F238E27FC236}">
              <a16:creationId xmlns:a16="http://schemas.microsoft.com/office/drawing/2014/main" id="{46AEC634-9344-41F1-B521-3BBF3562CEF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6" name="Text Box 15">
          <a:extLst>
            <a:ext uri="{FF2B5EF4-FFF2-40B4-BE49-F238E27FC236}">
              <a16:creationId xmlns:a16="http://schemas.microsoft.com/office/drawing/2014/main" id="{2A70A4BF-89A5-4998-BF6C-15558E65DC4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7" name="Text Box 15">
          <a:extLst>
            <a:ext uri="{FF2B5EF4-FFF2-40B4-BE49-F238E27FC236}">
              <a16:creationId xmlns:a16="http://schemas.microsoft.com/office/drawing/2014/main" id="{6E52D1D3-49E0-4D9B-8343-E61556673EC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8" name="Text Box 15">
          <a:extLst>
            <a:ext uri="{FF2B5EF4-FFF2-40B4-BE49-F238E27FC236}">
              <a16:creationId xmlns:a16="http://schemas.microsoft.com/office/drawing/2014/main" id="{5D082F04-55F9-43C9-8040-11FB6B22D32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59" name="Text Box 15">
          <a:extLst>
            <a:ext uri="{FF2B5EF4-FFF2-40B4-BE49-F238E27FC236}">
              <a16:creationId xmlns:a16="http://schemas.microsoft.com/office/drawing/2014/main" id="{4B27F504-4D6D-4D37-942A-1D903633AA5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0" name="Text Box 15">
          <a:extLst>
            <a:ext uri="{FF2B5EF4-FFF2-40B4-BE49-F238E27FC236}">
              <a16:creationId xmlns:a16="http://schemas.microsoft.com/office/drawing/2014/main" id="{E4AEF7C7-BC85-4A8D-BADC-0EFC219CA79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1" name="Text Box 15">
          <a:extLst>
            <a:ext uri="{FF2B5EF4-FFF2-40B4-BE49-F238E27FC236}">
              <a16:creationId xmlns:a16="http://schemas.microsoft.com/office/drawing/2014/main" id="{BF3D4FB9-0293-4C3B-9748-8076487E4F8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2" name="Text Box 15">
          <a:extLst>
            <a:ext uri="{FF2B5EF4-FFF2-40B4-BE49-F238E27FC236}">
              <a16:creationId xmlns:a16="http://schemas.microsoft.com/office/drawing/2014/main" id="{CAC21736-B20F-43F5-9E4A-872DB1A96DA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3" name="Text Box 15">
          <a:extLst>
            <a:ext uri="{FF2B5EF4-FFF2-40B4-BE49-F238E27FC236}">
              <a16:creationId xmlns:a16="http://schemas.microsoft.com/office/drawing/2014/main" id="{DCC7FCDD-DD53-4FCE-9294-CDA0514C603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4" name="Text Box 15">
          <a:extLst>
            <a:ext uri="{FF2B5EF4-FFF2-40B4-BE49-F238E27FC236}">
              <a16:creationId xmlns:a16="http://schemas.microsoft.com/office/drawing/2014/main" id="{364872F3-DFB0-46F1-80AC-170121D0745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5" name="Text Box 15">
          <a:extLst>
            <a:ext uri="{FF2B5EF4-FFF2-40B4-BE49-F238E27FC236}">
              <a16:creationId xmlns:a16="http://schemas.microsoft.com/office/drawing/2014/main" id="{2CF321DE-0DC8-427B-8FE7-F4B38EB8874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6" name="Text Box 15">
          <a:extLst>
            <a:ext uri="{FF2B5EF4-FFF2-40B4-BE49-F238E27FC236}">
              <a16:creationId xmlns:a16="http://schemas.microsoft.com/office/drawing/2014/main" id="{329B7131-370A-43CC-B4FA-A1A19476370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7" name="Text Box 15">
          <a:extLst>
            <a:ext uri="{FF2B5EF4-FFF2-40B4-BE49-F238E27FC236}">
              <a16:creationId xmlns:a16="http://schemas.microsoft.com/office/drawing/2014/main" id="{96A8DF14-F21E-4725-930D-E82689FE429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8" name="Text Box 15">
          <a:extLst>
            <a:ext uri="{FF2B5EF4-FFF2-40B4-BE49-F238E27FC236}">
              <a16:creationId xmlns:a16="http://schemas.microsoft.com/office/drawing/2014/main" id="{6CA5126B-95A6-4F8E-8846-5F2522CFF29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69" name="Text Box 15">
          <a:extLst>
            <a:ext uri="{FF2B5EF4-FFF2-40B4-BE49-F238E27FC236}">
              <a16:creationId xmlns:a16="http://schemas.microsoft.com/office/drawing/2014/main" id="{D29CD191-381E-4385-867B-75A12B2C338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0" name="Text Box 15">
          <a:extLst>
            <a:ext uri="{FF2B5EF4-FFF2-40B4-BE49-F238E27FC236}">
              <a16:creationId xmlns:a16="http://schemas.microsoft.com/office/drawing/2014/main" id="{06F6327B-5F8A-4DEB-BCB5-3FF65C1F051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1" name="Text Box 15">
          <a:extLst>
            <a:ext uri="{FF2B5EF4-FFF2-40B4-BE49-F238E27FC236}">
              <a16:creationId xmlns:a16="http://schemas.microsoft.com/office/drawing/2014/main" id="{6B372FD3-050D-40CF-B3DE-3DC6EFD45B6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2" name="Text Box 15">
          <a:extLst>
            <a:ext uri="{FF2B5EF4-FFF2-40B4-BE49-F238E27FC236}">
              <a16:creationId xmlns:a16="http://schemas.microsoft.com/office/drawing/2014/main" id="{F322E957-EF37-49A7-85E8-0437E79A8FC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3" name="Text Box 15">
          <a:extLst>
            <a:ext uri="{FF2B5EF4-FFF2-40B4-BE49-F238E27FC236}">
              <a16:creationId xmlns:a16="http://schemas.microsoft.com/office/drawing/2014/main" id="{8316A11B-9D5F-4CC1-A3E0-9A31D808F4F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4" name="Text Box 15">
          <a:extLst>
            <a:ext uri="{FF2B5EF4-FFF2-40B4-BE49-F238E27FC236}">
              <a16:creationId xmlns:a16="http://schemas.microsoft.com/office/drawing/2014/main" id="{6D25D093-8395-4A79-9B4E-2D6A023E766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5" name="Text Box 15">
          <a:extLst>
            <a:ext uri="{FF2B5EF4-FFF2-40B4-BE49-F238E27FC236}">
              <a16:creationId xmlns:a16="http://schemas.microsoft.com/office/drawing/2014/main" id="{700E587F-927E-4D82-9CE2-B59492661AE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6" name="Text Box 15">
          <a:extLst>
            <a:ext uri="{FF2B5EF4-FFF2-40B4-BE49-F238E27FC236}">
              <a16:creationId xmlns:a16="http://schemas.microsoft.com/office/drawing/2014/main" id="{5158D7E6-77CA-45B1-8764-6F77FDE590E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7" name="Text Box 15">
          <a:extLst>
            <a:ext uri="{FF2B5EF4-FFF2-40B4-BE49-F238E27FC236}">
              <a16:creationId xmlns:a16="http://schemas.microsoft.com/office/drawing/2014/main" id="{D5A6734C-40E1-4E31-B232-775FC59C98C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8" name="Text Box 15">
          <a:extLst>
            <a:ext uri="{FF2B5EF4-FFF2-40B4-BE49-F238E27FC236}">
              <a16:creationId xmlns:a16="http://schemas.microsoft.com/office/drawing/2014/main" id="{5421F3BF-54D4-4095-85CA-6DE4E31C1B0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79" name="Text Box 15">
          <a:extLst>
            <a:ext uri="{FF2B5EF4-FFF2-40B4-BE49-F238E27FC236}">
              <a16:creationId xmlns:a16="http://schemas.microsoft.com/office/drawing/2014/main" id="{6B39AFF7-7AC1-4B27-A1CD-0B294848EF6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0" name="Text Box 15">
          <a:extLst>
            <a:ext uri="{FF2B5EF4-FFF2-40B4-BE49-F238E27FC236}">
              <a16:creationId xmlns:a16="http://schemas.microsoft.com/office/drawing/2014/main" id="{415A1BEA-9F00-4CF2-A32F-0F5E80E23BA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1" name="Text Box 15">
          <a:extLst>
            <a:ext uri="{FF2B5EF4-FFF2-40B4-BE49-F238E27FC236}">
              <a16:creationId xmlns:a16="http://schemas.microsoft.com/office/drawing/2014/main" id="{C3E2E4EB-C194-4E5D-828A-E8A8C3A711B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2" name="Text Box 15">
          <a:extLst>
            <a:ext uri="{FF2B5EF4-FFF2-40B4-BE49-F238E27FC236}">
              <a16:creationId xmlns:a16="http://schemas.microsoft.com/office/drawing/2014/main" id="{1295E0B3-4C69-4FD7-938C-D14148691D8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3" name="Text Box 15">
          <a:extLst>
            <a:ext uri="{FF2B5EF4-FFF2-40B4-BE49-F238E27FC236}">
              <a16:creationId xmlns:a16="http://schemas.microsoft.com/office/drawing/2014/main" id="{A74FF325-8F98-4FFD-89BD-4C34DFA174D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4" name="Text Box 15">
          <a:extLst>
            <a:ext uri="{FF2B5EF4-FFF2-40B4-BE49-F238E27FC236}">
              <a16:creationId xmlns:a16="http://schemas.microsoft.com/office/drawing/2014/main" id="{7A6FA777-8A41-4A92-8087-EC8E7B9F999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5" name="Text Box 15">
          <a:extLst>
            <a:ext uri="{FF2B5EF4-FFF2-40B4-BE49-F238E27FC236}">
              <a16:creationId xmlns:a16="http://schemas.microsoft.com/office/drawing/2014/main" id="{10637329-9AB8-47E9-92E7-35046B83584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6" name="Text Box 15">
          <a:extLst>
            <a:ext uri="{FF2B5EF4-FFF2-40B4-BE49-F238E27FC236}">
              <a16:creationId xmlns:a16="http://schemas.microsoft.com/office/drawing/2014/main" id="{8608BE47-CF67-4D02-B6C7-26A5C848054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7" name="Text Box 15">
          <a:extLst>
            <a:ext uri="{FF2B5EF4-FFF2-40B4-BE49-F238E27FC236}">
              <a16:creationId xmlns:a16="http://schemas.microsoft.com/office/drawing/2014/main" id="{EB5D9EBB-8B70-4D94-B94F-0B242FE6AF8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8" name="Text Box 15">
          <a:extLst>
            <a:ext uri="{FF2B5EF4-FFF2-40B4-BE49-F238E27FC236}">
              <a16:creationId xmlns:a16="http://schemas.microsoft.com/office/drawing/2014/main" id="{F80B589A-50CD-440C-B344-8BF9E4359A3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89" name="Text Box 15">
          <a:extLst>
            <a:ext uri="{FF2B5EF4-FFF2-40B4-BE49-F238E27FC236}">
              <a16:creationId xmlns:a16="http://schemas.microsoft.com/office/drawing/2014/main" id="{96700248-2771-48B0-9384-D2B94A0F456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0" name="Text Box 15">
          <a:extLst>
            <a:ext uri="{FF2B5EF4-FFF2-40B4-BE49-F238E27FC236}">
              <a16:creationId xmlns:a16="http://schemas.microsoft.com/office/drawing/2014/main" id="{3C6A7DEC-E389-4B1F-9F02-3A0636EBBCB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1" name="Text Box 15">
          <a:extLst>
            <a:ext uri="{FF2B5EF4-FFF2-40B4-BE49-F238E27FC236}">
              <a16:creationId xmlns:a16="http://schemas.microsoft.com/office/drawing/2014/main" id="{3BBE101C-30F0-4899-B05A-48A95D3879E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2" name="Text Box 15">
          <a:extLst>
            <a:ext uri="{FF2B5EF4-FFF2-40B4-BE49-F238E27FC236}">
              <a16:creationId xmlns:a16="http://schemas.microsoft.com/office/drawing/2014/main" id="{8FC2F5C8-6C6B-4742-9FBE-6057BAFFEEA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3" name="Text Box 15">
          <a:extLst>
            <a:ext uri="{FF2B5EF4-FFF2-40B4-BE49-F238E27FC236}">
              <a16:creationId xmlns:a16="http://schemas.microsoft.com/office/drawing/2014/main" id="{908DA5D5-F0E4-468C-BDD8-5B10B947ECF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4" name="Text Box 15">
          <a:extLst>
            <a:ext uri="{FF2B5EF4-FFF2-40B4-BE49-F238E27FC236}">
              <a16:creationId xmlns:a16="http://schemas.microsoft.com/office/drawing/2014/main" id="{5C8DD955-65DE-4276-A305-1C651C75B9A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5" name="Text Box 15">
          <a:extLst>
            <a:ext uri="{FF2B5EF4-FFF2-40B4-BE49-F238E27FC236}">
              <a16:creationId xmlns:a16="http://schemas.microsoft.com/office/drawing/2014/main" id="{E995377E-B8D6-4D83-A6C1-025EDBEB347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6" name="Text Box 15">
          <a:extLst>
            <a:ext uri="{FF2B5EF4-FFF2-40B4-BE49-F238E27FC236}">
              <a16:creationId xmlns:a16="http://schemas.microsoft.com/office/drawing/2014/main" id="{C3017AE7-48BF-4A5B-85C2-64EA99C5D70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7" name="Text Box 15">
          <a:extLst>
            <a:ext uri="{FF2B5EF4-FFF2-40B4-BE49-F238E27FC236}">
              <a16:creationId xmlns:a16="http://schemas.microsoft.com/office/drawing/2014/main" id="{43493994-3956-4076-9971-E25738A0F22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8" name="Text Box 15">
          <a:extLst>
            <a:ext uri="{FF2B5EF4-FFF2-40B4-BE49-F238E27FC236}">
              <a16:creationId xmlns:a16="http://schemas.microsoft.com/office/drawing/2014/main" id="{5B43F558-0804-4342-A6D0-B0B5D7D07B1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699" name="Text Box 15">
          <a:extLst>
            <a:ext uri="{FF2B5EF4-FFF2-40B4-BE49-F238E27FC236}">
              <a16:creationId xmlns:a16="http://schemas.microsoft.com/office/drawing/2014/main" id="{085DB115-A5C4-4E03-B720-1A5F667D52E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0" name="Text Box 15">
          <a:extLst>
            <a:ext uri="{FF2B5EF4-FFF2-40B4-BE49-F238E27FC236}">
              <a16:creationId xmlns:a16="http://schemas.microsoft.com/office/drawing/2014/main" id="{494EE0B8-677B-4BEF-AC15-7E86CACE05B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1" name="Text Box 15">
          <a:extLst>
            <a:ext uri="{FF2B5EF4-FFF2-40B4-BE49-F238E27FC236}">
              <a16:creationId xmlns:a16="http://schemas.microsoft.com/office/drawing/2014/main" id="{85E88553-2174-4133-A50C-9BDA99955C6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2" name="Text Box 15">
          <a:extLst>
            <a:ext uri="{FF2B5EF4-FFF2-40B4-BE49-F238E27FC236}">
              <a16:creationId xmlns:a16="http://schemas.microsoft.com/office/drawing/2014/main" id="{C26A44EA-A470-4D02-A7FC-B4C43F89DEE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3" name="Text Box 15">
          <a:extLst>
            <a:ext uri="{FF2B5EF4-FFF2-40B4-BE49-F238E27FC236}">
              <a16:creationId xmlns:a16="http://schemas.microsoft.com/office/drawing/2014/main" id="{A9C8784B-4DF5-4BA0-B257-66E323047EA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4" name="Text Box 15">
          <a:extLst>
            <a:ext uri="{FF2B5EF4-FFF2-40B4-BE49-F238E27FC236}">
              <a16:creationId xmlns:a16="http://schemas.microsoft.com/office/drawing/2014/main" id="{3A964E87-6C25-412F-A169-96E6BAC195B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5" name="Text Box 15">
          <a:extLst>
            <a:ext uri="{FF2B5EF4-FFF2-40B4-BE49-F238E27FC236}">
              <a16:creationId xmlns:a16="http://schemas.microsoft.com/office/drawing/2014/main" id="{98A08B12-328B-4C75-91FC-2C33D471451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6" name="Text Box 15">
          <a:extLst>
            <a:ext uri="{FF2B5EF4-FFF2-40B4-BE49-F238E27FC236}">
              <a16:creationId xmlns:a16="http://schemas.microsoft.com/office/drawing/2014/main" id="{4C5AF6CC-82EC-457E-9E67-E30E6144A05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7" name="Text Box 15">
          <a:extLst>
            <a:ext uri="{FF2B5EF4-FFF2-40B4-BE49-F238E27FC236}">
              <a16:creationId xmlns:a16="http://schemas.microsoft.com/office/drawing/2014/main" id="{427E0628-6124-4280-BB44-CA5E0F43FF9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8" name="Text Box 15">
          <a:extLst>
            <a:ext uri="{FF2B5EF4-FFF2-40B4-BE49-F238E27FC236}">
              <a16:creationId xmlns:a16="http://schemas.microsoft.com/office/drawing/2014/main" id="{23295F54-842E-4D34-8491-F43B5B734DC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09" name="Text Box 15">
          <a:extLst>
            <a:ext uri="{FF2B5EF4-FFF2-40B4-BE49-F238E27FC236}">
              <a16:creationId xmlns:a16="http://schemas.microsoft.com/office/drawing/2014/main" id="{4E9B3BDE-DC87-45E7-ABD2-3056CD1052A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0" name="Text Box 15">
          <a:extLst>
            <a:ext uri="{FF2B5EF4-FFF2-40B4-BE49-F238E27FC236}">
              <a16:creationId xmlns:a16="http://schemas.microsoft.com/office/drawing/2014/main" id="{ECEBD805-189C-4E37-997D-E1C72B1DF26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1" name="Text Box 15">
          <a:extLst>
            <a:ext uri="{FF2B5EF4-FFF2-40B4-BE49-F238E27FC236}">
              <a16:creationId xmlns:a16="http://schemas.microsoft.com/office/drawing/2014/main" id="{F63F463A-14C1-41A0-87C0-1ABF110B9F1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2" name="Text Box 15">
          <a:extLst>
            <a:ext uri="{FF2B5EF4-FFF2-40B4-BE49-F238E27FC236}">
              <a16:creationId xmlns:a16="http://schemas.microsoft.com/office/drawing/2014/main" id="{927DC094-3298-4D03-920F-E4EF18199AD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3" name="Text Box 15">
          <a:extLst>
            <a:ext uri="{FF2B5EF4-FFF2-40B4-BE49-F238E27FC236}">
              <a16:creationId xmlns:a16="http://schemas.microsoft.com/office/drawing/2014/main" id="{D12102F8-3D73-431E-8871-90D5E8DAC54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4" name="Text Box 15">
          <a:extLst>
            <a:ext uri="{FF2B5EF4-FFF2-40B4-BE49-F238E27FC236}">
              <a16:creationId xmlns:a16="http://schemas.microsoft.com/office/drawing/2014/main" id="{BD1D6392-8424-426B-87DB-D7BC62C8FE4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5" name="Text Box 15">
          <a:extLst>
            <a:ext uri="{FF2B5EF4-FFF2-40B4-BE49-F238E27FC236}">
              <a16:creationId xmlns:a16="http://schemas.microsoft.com/office/drawing/2014/main" id="{E03E9098-FC4C-4B9B-AEE5-70D69499DC7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6" name="Text Box 15">
          <a:extLst>
            <a:ext uri="{FF2B5EF4-FFF2-40B4-BE49-F238E27FC236}">
              <a16:creationId xmlns:a16="http://schemas.microsoft.com/office/drawing/2014/main" id="{3534C86A-D877-49AA-9C4C-B73A72DD2E3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7" name="Text Box 15">
          <a:extLst>
            <a:ext uri="{FF2B5EF4-FFF2-40B4-BE49-F238E27FC236}">
              <a16:creationId xmlns:a16="http://schemas.microsoft.com/office/drawing/2014/main" id="{FD95A0CA-BCC0-400E-868C-FCF7D17CFF2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8" name="Text Box 15">
          <a:extLst>
            <a:ext uri="{FF2B5EF4-FFF2-40B4-BE49-F238E27FC236}">
              <a16:creationId xmlns:a16="http://schemas.microsoft.com/office/drawing/2014/main" id="{508C8BA3-33F7-44CE-AB31-2B4BEA270BE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19" name="Text Box 15">
          <a:extLst>
            <a:ext uri="{FF2B5EF4-FFF2-40B4-BE49-F238E27FC236}">
              <a16:creationId xmlns:a16="http://schemas.microsoft.com/office/drawing/2014/main" id="{CEB474A7-BD7C-4B66-9F34-B4F6E47F1CF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0" name="Text Box 15">
          <a:extLst>
            <a:ext uri="{FF2B5EF4-FFF2-40B4-BE49-F238E27FC236}">
              <a16:creationId xmlns:a16="http://schemas.microsoft.com/office/drawing/2014/main" id="{1C5EF121-7DFF-401A-A761-64B59E4DA5C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1" name="Text Box 15">
          <a:extLst>
            <a:ext uri="{FF2B5EF4-FFF2-40B4-BE49-F238E27FC236}">
              <a16:creationId xmlns:a16="http://schemas.microsoft.com/office/drawing/2014/main" id="{4C6A5BC2-4DCF-4ED1-A61F-C1676472F68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2" name="Text Box 15">
          <a:extLst>
            <a:ext uri="{FF2B5EF4-FFF2-40B4-BE49-F238E27FC236}">
              <a16:creationId xmlns:a16="http://schemas.microsoft.com/office/drawing/2014/main" id="{F36889DD-237F-4AA5-9CF5-9890BD04FA1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3" name="Text Box 15">
          <a:extLst>
            <a:ext uri="{FF2B5EF4-FFF2-40B4-BE49-F238E27FC236}">
              <a16:creationId xmlns:a16="http://schemas.microsoft.com/office/drawing/2014/main" id="{08E5B327-8454-4FD1-9BAD-BDD4130748F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4" name="Text Box 15">
          <a:extLst>
            <a:ext uri="{FF2B5EF4-FFF2-40B4-BE49-F238E27FC236}">
              <a16:creationId xmlns:a16="http://schemas.microsoft.com/office/drawing/2014/main" id="{E3470AE5-4CF9-449B-A17F-EB27665D156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5" name="Text Box 15">
          <a:extLst>
            <a:ext uri="{FF2B5EF4-FFF2-40B4-BE49-F238E27FC236}">
              <a16:creationId xmlns:a16="http://schemas.microsoft.com/office/drawing/2014/main" id="{66C30F2A-DFA0-42A4-AFFF-CBC88E6452E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6" name="Text Box 15">
          <a:extLst>
            <a:ext uri="{FF2B5EF4-FFF2-40B4-BE49-F238E27FC236}">
              <a16:creationId xmlns:a16="http://schemas.microsoft.com/office/drawing/2014/main" id="{ED64FB3C-2434-4A25-8078-91D116B8A87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7" name="Text Box 15">
          <a:extLst>
            <a:ext uri="{FF2B5EF4-FFF2-40B4-BE49-F238E27FC236}">
              <a16:creationId xmlns:a16="http://schemas.microsoft.com/office/drawing/2014/main" id="{64DE00AB-0BB8-45A3-8AB6-9BEA222523B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544</xdr:row>
      <xdr:rowOff>0</xdr:rowOff>
    </xdr:from>
    <xdr:ext cx="3175" cy="190629"/>
    <xdr:sp macro="" textlink="">
      <xdr:nvSpPr>
        <xdr:cNvPr id="3728" name="Text Box 15">
          <a:extLst>
            <a:ext uri="{FF2B5EF4-FFF2-40B4-BE49-F238E27FC236}">
              <a16:creationId xmlns:a16="http://schemas.microsoft.com/office/drawing/2014/main" id="{3BCB627D-711F-4A9F-8717-BDB8E60235B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29" name="Text Box 15">
          <a:extLst>
            <a:ext uri="{FF2B5EF4-FFF2-40B4-BE49-F238E27FC236}">
              <a16:creationId xmlns:a16="http://schemas.microsoft.com/office/drawing/2014/main" id="{4C4BC453-92E3-4CD6-A129-884560E10F2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0" name="Text Box 15">
          <a:extLst>
            <a:ext uri="{FF2B5EF4-FFF2-40B4-BE49-F238E27FC236}">
              <a16:creationId xmlns:a16="http://schemas.microsoft.com/office/drawing/2014/main" id="{F311FFAB-7C64-4A47-835A-AF41F72266A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1" name="Text Box 15">
          <a:extLst>
            <a:ext uri="{FF2B5EF4-FFF2-40B4-BE49-F238E27FC236}">
              <a16:creationId xmlns:a16="http://schemas.microsoft.com/office/drawing/2014/main" id="{1732ED7D-19A4-46F9-862C-A81AA4656B67}"/>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2" name="Text Box 15">
          <a:extLst>
            <a:ext uri="{FF2B5EF4-FFF2-40B4-BE49-F238E27FC236}">
              <a16:creationId xmlns:a16="http://schemas.microsoft.com/office/drawing/2014/main" id="{437D608F-5492-4C19-A3DE-22087547CDC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3" name="Text Box 15">
          <a:extLst>
            <a:ext uri="{FF2B5EF4-FFF2-40B4-BE49-F238E27FC236}">
              <a16:creationId xmlns:a16="http://schemas.microsoft.com/office/drawing/2014/main" id="{B731CB3C-62CB-4ADB-868F-878B792E688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4" name="Text Box 15">
          <a:extLst>
            <a:ext uri="{FF2B5EF4-FFF2-40B4-BE49-F238E27FC236}">
              <a16:creationId xmlns:a16="http://schemas.microsoft.com/office/drawing/2014/main" id="{41154EED-9C93-4B08-A256-9F435BC0701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5" name="Text Box 15">
          <a:extLst>
            <a:ext uri="{FF2B5EF4-FFF2-40B4-BE49-F238E27FC236}">
              <a16:creationId xmlns:a16="http://schemas.microsoft.com/office/drawing/2014/main" id="{417CEC64-FAB6-4387-8A3C-2C012E8AD54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6" name="Text Box 15">
          <a:extLst>
            <a:ext uri="{FF2B5EF4-FFF2-40B4-BE49-F238E27FC236}">
              <a16:creationId xmlns:a16="http://schemas.microsoft.com/office/drawing/2014/main" id="{55892E5A-3020-4CA9-8E16-19FA9C94407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7" name="Text Box 15">
          <a:extLst>
            <a:ext uri="{FF2B5EF4-FFF2-40B4-BE49-F238E27FC236}">
              <a16:creationId xmlns:a16="http://schemas.microsoft.com/office/drawing/2014/main" id="{296FC850-6B6B-4717-B9BE-876B777E303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8" name="Text Box 15">
          <a:extLst>
            <a:ext uri="{FF2B5EF4-FFF2-40B4-BE49-F238E27FC236}">
              <a16:creationId xmlns:a16="http://schemas.microsoft.com/office/drawing/2014/main" id="{2D47B6BC-0689-450D-A105-28DCF3BBBA6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39" name="Text Box 15">
          <a:extLst>
            <a:ext uri="{FF2B5EF4-FFF2-40B4-BE49-F238E27FC236}">
              <a16:creationId xmlns:a16="http://schemas.microsoft.com/office/drawing/2014/main" id="{59E6A6A6-A2D9-43F4-A44B-67219540B6C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0" name="Text Box 15">
          <a:extLst>
            <a:ext uri="{FF2B5EF4-FFF2-40B4-BE49-F238E27FC236}">
              <a16:creationId xmlns:a16="http://schemas.microsoft.com/office/drawing/2014/main" id="{2C6F8FAE-1764-4DA1-A1C5-19EB0C517F9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1" name="Text Box 15">
          <a:extLst>
            <a:ext uri="{FF2B5EF4-FFF2-40B4-BE49-F238E27FC236}">
              <a16:creationId xmlns:a16="http://schemas.microsoft.com/office/drawing/2014/main" id="{11570C4A-C728-483E-80AC-86237C893BD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2" name="Text Box 15">
          <a:extLst>
            <a:ext uri="{FF2B5EF4-FFF2-40B4-BE49-F238E27FC236}">
              <a16:creationId xmlns:a16="http://schemas.microsoft.com/office/drawing/2014/main" id="{39C225C5-B55B-45A0-A4C2-A103B17B3BC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3" name="Text Box 15">
          <a:extLst>
            <a:ext uri="{FF2B5EF4-FFF2-40B4-BE49-F238E27FC236}">
              <a16:creationId xmlns:a16="http://schemas.microsoft.com/office/drawing/2014/main" id="{134AD3AC-924A-4F2A-886F-468E2CEC697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4" name="Text Box 15">
          <a:extLst>
            <a:ext uri="{FF2B5EF4-FFF2-40B4-BE49-F238E27FC236}">
              <a16:creationId xmlns:a16="http://schemas.microsoft.com/office/drawing/2014/main" id="{53CC01A0-A0D4-4646-A62E-5323C846167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5" name="Text Box 15">
          <a:extLst>
            <a:ext uri="{FF2B5EF4-FFF2-40B4-BE49-F238E27FC236}">
              <a16:creationId xmlns:a16="http://schemas.microsoft.com/office/drawing/2014/main" id="{29DB341E-DAE9-4411-9C5A-0E12F0D54532}"/>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6" name="Text Box 15">
          <a:extLst>
            <a:ext uri="{FF2B5EF4-FFF2-40B4-BE49-F238E27FC236}">
              <a16:creationId xmlns:a16="http://schemas.microsoft.com/office/drawing/2014/main" id="{AB3F8F28-3112-43F9-9BE3-1A441FDEA7A7}"/>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7" name="Text Box 15">
          <a:extLst>
            <a:ext uri="{FF2B5EF4-FFF2-40B4-BE49-F238E27FC236}">
              <a16:creationId xmlns:a16="http://schemas.microsoft.com/office/drawing/2014/main" id="{CFD53B44-CECD-41B8-BD6B-84B52E5A03D2}"/>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8" name="Text Box 15">
          <a:extLst>
            <a:ext uri="{FF2B5EF4-FFF2-40B4-BE49-F238E27FC236}">
              <a16:creationId xmlns:a16="http://schemas.microsoft.com/office/drawing/2014/main" id="{3A330495-511B-41B7-A8ED-717E4CD53C6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49" name="Text Box 15">
          <a:extLst>
            <a:ext uri="{FF2B5EF4-FFF2-40B4-BE49-F238E27FC236}">
              <a16:creationId xmlns:a16="http://schemas.microsoft.com/office/drawing/2014/main" id="{4714C588-F38B-4EEF-A724-AB5022B8556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0" name="Text Box 15">
          <a:extLst>
            <a:ext uri="{FF2B5EF4-FFF2-40B4-BE49-F238E27FC236}">
              <a16:creationId xmlns:a16="http://schemas.microsoft.com/office/drawing/2014/main" id="{593D9A42-9878-4BAA-B1FE-6F71B3FDE7E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1" name="Text Box 15">
          <a:extLst>
            <a:ext uri="{FF2B5EF4-FFF2-40B4-BE49-F238E27FC236}">
              <a16:creationId xmlns:a16="http://schemas.microsoft.com/office/drawing/2014/main" id="{17639559-D5F1-4738-BB0B-36464E2B4569}"/>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2" name="Text Box 15">
          <a:extLst>
            <a:ext uri="{FF2B5EF4-FFF2-40B4-BE49-F238E27FC236}">
              <a16:creationId xmlns:a16="http://schemas.microsoft.com/office/drawing/2014/main" id="{E296BDAF-DF72-4C48-BD9E-09E225CEB2B7}"/>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3" name="Text Box 15">
          <a:extLst>
            <a:ext uri="{FF2B5EF4-FFF2-40B4-BE49-F238E27FC236}">
              <a16:creationId xmlns:a16="http://schemas.microsoft.com/office/drawing/2014/main" id="{03C2626C-0E2D-41F5-B909-C8B733DD9D6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4" name="Text Box 15">
          <a:extLst>
            <a:ext uri="{FF2B5EF4-FFF2-40B4-BE49-F238E27FC236}">
              <a16:creationId xmlns:a16="http://schemas.microsoft.com/office/drawing/2014/main" id="{EE016642-2CB7-407B-95E8-1E1A5BA7E37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5" name="Text Box 15">
          <a:extLst>
            <a:ext uri="{FF2B5EF4-FFF2-40B4-BE49-F238E27FC236}">
              <a16:creationId xmlns:a16="http://schemas.microsoft.com/office/drawing/2014/main" id="{789BC6B2-1787-4AFE-91F3-F383DB4AE54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6" name="Text Box 15">
          <a:extLst>
            <a:ext uri="{FF2B5EF4-FFF2-40B4-BE49-F238E27FC236}">
              <a16:creationId xmlns:a16="http://schemas.microsoft.com/office/drawing/2014/main" id="{E4B43AD0-F32A-4C4C-B68B-C4FDD6769E1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7" name="Text Box 15">
          <a:extLst>
            <a:ext uri="{FF2B5EF4-FFF2-40B4-BE49-F238E27FC236}">
              <a16:creationId xmlns:a16="http://schemas.microsoft.com/office/drawing/2014/main" id="{5A18E1BD-2334-40CC-979D-65A716C8B35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8" name="Text Box 15">
          <a:extLst>
            <a:ext uri="{FF2B5EF4-FFF2-40B4-BE49-F238E27FC236}">
              <a16:creationId xmlns:a16="http://schemas.microsoft.com/office/drawing/2014/main" id="{9AF8D1E5-C0BA-43FF-8D69-BB9C398A50C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59" name="Text Box 15">
          <a:extLst>
            <a:ext uri="{FF2B5EF4-FFF2-40B4-BE49-F238E27FC236}">
              <a16:creationId xmlns:a16="http://schemas.microsoft.com/office/drawing/2014/main" id="{1BC7655E-F6F4-4D21-A2DD-00BC97C10F3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0" name="Text Box 15">
          <a:extLst>
            <a:ext uri="{FF2B5EF4-FFF2-40B4-BE49-F238E27FC236}">
              <a16:creationId xmlns:a16="http://schemas.microsoft.com/office/drawing/2014/main" id="{92D18DA8-B78C-4938-8F30-2D5AB09DCD8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1" name="Text Box 15">
          <a:extLst>
            <a:ext uri="{FF2B5EF4-FFF2-40B4-BE49-F238E27FC236}">
              <a16:creationId xmlns:a16="http://schemas.microsoft.com/office/drawing/2014/main" id="{85AF4C69-53C0-4A0B-BA6F-9CDCD9E3DD9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2" name="Text Box 15">
          <a:extLst>
            <a:ext uri="{FF2B5EF4-FFF2-40B4-BE49-F238E27FC236}">
              <a16:creationId xmlns:a16="http://schemas.microsoft.com/office/drawing/2014/main" id="{4DB43953-D20D-4B76-9668-36ACCBF9C0D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3" name="Text Box 15">
          <a:extLst>
            <a:ext uri="{FF2B5EF4-FFF2-40B4-BE49-F238E27FC236}">
              <a16:creationId xmlns:a16="http://schemas.microsoft.com/office/drawing/2014/main" id="{7EB27A5C-AD57-481F-984D-1E71F771FCF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4" name="Text Box 15">
          <a:extLst>
            <a:ext uri="{FF2B5EF4-FFF2-40B4-BE49-F238E27FC236}">
              <a16:creationId xmlns:a16="http://schemas.microsoft.com/office/drawing/2014/main" id="{78809C25-82E3-490A-A239-4C50AEEFFDE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5" name="Text Box 15">
          <a:extLst>
            <a:ext uri="{FF2B5EF4-FFF2-40B4-BE49-F238E27FC236}">
              <a16:creationId xmlns:a16="http://schemas.microsoft.com/office/drawing/2014/main" id="{E0D2FDF1-EA30-45C8-851E-E87FD9335C6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6" name="Text Box 15">
          <a:extLst>
            <a:ext uri="{FF2B5EF4-FFF2-40B4-BE49-F238E27FC236}">
              <a16:creationId xmlns:a16="http://schemas.microsoft.com/office/drawing/2014/main" id="{C5C04F04-7E74-4120-A8BF-A515BF584CC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7" name="Text Box 15">
          <a:extLst>
            <a:ext uri="{FF2B5EF4-FFF2-40B4-BE49-F238E27FC236}">
              <a16:creationId xmlns:a16="http://schemas.microsoft.com/office/drawing/2014/main" id="{A8CE791E-67DD-4432-AD30-87E9DB17A5D7}"/>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8" name="Text Box 15">
          <a:extLst>
            <a:ext uri="{FF2B5EF4-FFF2-40B4-BE49-F238E27FC236}">
              <a16:creationId xmlns:a16="http://schemas.microsoft.com/office/drawing/2014/main" id="{0E9543BD-0EE9-4E5B-8428-5A9B8D9D3994}"/>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69" name="Text Box 15">
          <a:extLst>
            <a:ext uri="{FF2B5EF4-FFF2-40B4-BE49-F238E27FC236}">
              <a16:creationId xmlns:a16="http://schemas.microsoft.com/office/drawing/2014/main" id="{87498020-ACF8-4150-83F4-77D00B6C2E1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0" name="Text Box 15">
          <a:extLst>
            <a:ext uri="{FF2B5EF4-FFF2-40B4-BE49-F238E27FC236}">
              <a16:creationId xmlns:a16="http://schemas.microsoft.com/office/drawing/2014/main" id="{912B7758-2FA7-4665-8FC8-994E92156CA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1" name="Text Box 15">
          <a:extLst>
            <a:ext uri="{FF2B5EF4-FFF2-40B4-BE49-F238E27FC236}">
              <a16:creationId xmlns:a16="http://schemas.microsoft.com/office/drawing/2014/main" id="{2482B0E7-0A4B-4DFF-A852-1C63EB3358D9}"/>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2" name="Text Box 15">
          <a:extLst>
            <a:ext uri="{FF2B5EF4-FFF2-40B4-BE49-F238E27FC236}">
              <a16:creationId xmlns:a16="http://schemas.microsoft.com/office/drawing/2014/main" id="{782DF016-8CD5-47DD-9D8C-84EECD966FF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3" name="Text Box 15">
          <a:extLst>
            <a:ext uri="{FF2B5EF4-FFF2-40B4-BE49-F238E27FC236}">
              <a16:creationId xmlns:a16="http://schemas.microsoft.com/office/drawing/2014/main" id="{696DC522-20A1-4B5E-BEFF-ED8E3405F7F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4" name="Text Box 15">
          <a:extLst>
            <a:ext uri="{FF2B5EF4-FFF2-40B4-BE49-F238E27FC236}">
              <a16:creationId xmlns:a16="http://schemas.microsoft.com/office/drawing/2014/main" id="{B2C66594-D00B-4E39-83A3-DE110F089DB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5" name="Text Box 15">
          <a:extLst>
            <a:ext uri="{FF2B5EF4-FFF2-40B4-BE49-F238E27FC236}">
              <a16:creationId xmlns:a16="http://schemas.microsoft.com/office/drawing/2014/main" id="{00883098-7628-4FAD-BA55-AABEF4B617F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6" name="Text Box 15">
          <a:extLst>
            <a:ext uri="{FF2B5EF4-FFF2-40B4-BE49-F238E27FC236}">
              <a16:creationId xmlns:a16="http://schemas.microsoft.com/office/drawing/2014/main" id="{22CFF9DD-8122-4A43-A8D5-1E7B779DDF7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7" name="Text Box 15">
          <a:extLst>
            <a:ext uri="{FF2B5EF4-FFF2-40B4-BE49-F238E27FC236}">
              <a16:creationId xmlns:a16="http://schemas.microsoft.com/office/drawing/2014/main" id="{48951AC0-7617-4B85-8DE4-D26FACA16C6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8" name="Text Box 15">
          <a:extLst>
            <a:ext uri="{FF2B5EF4-FFF2-40B4-BE49-F238E27FC236}">
              <a16:creationId xmlns:a16="http://schemas.microsoft.com/office/drawing/2014/main" id="{5681D04F-1346-4FB5-A37F-C5AA3943607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79" name="Text Box 15">
          <a:extLst>
            <a:ext uri="{FF2B5EF4-FFF2-40B4-BE49-F238E27FC236}">
              <a16:creationId xmlns:a16="http://schemas.microsoft.com/office/drawing/2014/main" id="{12E22693-7F90-4AF2-8EF8-5AB6426E6AE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0" name="Text Box 15">
          <a:extLst>
            <a:ext uri="{FF2B5EF4-FFF2-40B4-BE49-F238E27FC236}">
              <a16:creationId xmlns:a16="http://schemas.microsoft.com/office/drawing/2014/main" id="{6869247C-27C8-44D2-B8A8-267D83F1CD1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1" name="Text Box 15">
          <a:extLst>
            <a:ext uri="{FF2B5EF4-FFF2-40B4-BE49-F238E27FC236}">
              <a16:creationId xmlns:a16="http://schemas.microsoft.com/office/drawing/2014/main" id="{000E29E7-75BF-4FD3-90E8-6E86EB81AA5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2" name="Text Box 15">
          <a:extLst>
            <a:ext uri="{FF2B5EF4-FFF2-40B4-BE49-F238E27FC236}">
              <a16:creationId xmlns:a16="http://schemas.microsoft.com/office/drawing/2014/main" id="{9C79FB29-F30A-4302-8057-2EDF53D4FB5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3" name="Text Box 15">
          <a:extLst>
            <a:ext uri="{FF2B5EF4-FFF2-40B4-BE49-F238E27FC236}">
              <a16:creationId xmlns:a16="http://schemas.microsoft.com/office/drawing/2014/main" id="{6CB2DC8E-CFE0-48F1-A5FC-1C41C20433E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4" name="Text Box 15">
          <a:extLst>
            <a:ext uri="{FF2B5EF4-FFF2-40B4-BE49-F238E27FC236}">
              <a16:creationId xmlns:a16="http://schemas.microsoft.com/office/drawing/2014/main" id="{E50B394A-AC69-4FB4-A95B-9B4263C83E64}"/>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5" name="Text Box 15">
          <a:extLst>
            <a:ext uri="{FF2B5EF4-FFF2-40B4-BE49-F238E27FC236}">
              <a16:creationId xmlns:a16="http://schemas.microsoft.com/office/drawing/2014/main" id="{ED610B04-A5FD-49E8-A44A-906BCDE47AB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6" name="Text Box 15">
          <a:extLst>
            <a:ext uri="{FF2B5EF4-FFF2-40B4-BE49-F238E27FC236}">
              <a16:creationId xmlns:a16="http://schemas.microsoft.com/office/drawing/2014/main" id="{A95CD44D-8C1B-4849-86D4-73FD6F779A0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7" name="Text Box 15">
          <a:extLst>
            <a:ext uri="{FF2B5EF4-FFF2-40B4-BE49-F238E27FC236}">
              <a16:creationId xmlns:a16="http://schemas.microsoft.com/office/drawing/2014/main" id="{BD7EE6EB-9F8B-45A3-867F-A77422E15F74}"/>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8" name="Text Box 15">
          <a:extLst>
            <a:ext uri="{FF2B5EF4-FFF2-40B4-BE49-F238E27FC236}">
              <a16:creationId xmlns:a16="http://schemas.microsoft.com/office/drawing/2014/main" id="{D7BC9E81-3E29-444E-B093-0A8716CB432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89" name="Text Box 15">
          <a:extLst>
            <a:ext uri="{FF2B5EF4-FFF2-40B4-BE49-F238E27FC236}">
              <a16:creationId xmlns:a16="http://schemas.microsoft.com/office/drawing/2014/main" id="{D9DBFE1D-BE27-4D2D-8E4A-B295AA4B1814}"/>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0" name="Text Box 15">
          <a:extLst>
            <a:ext uri="{FF2B5EF4-FFF2-40B4-BE49-F238E27FC236}">
              <a16:creationId xmlns:a16="http://schemas.microsoft.com/office/drawing/2014/main" id="{731893B3-E425-4041-8641-E18AC3DCDA6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1" name="Text Box 15">
          <a:extLst>
            <a:ext uri="{FF2B5EF4-FFF2-40B4-BE49-F238E27FC236}">
              <a16:creationId xmlns:a16="http://schemas.microsoft.com/office/drawing/2014/main" id="{9802DE22-1D15-4E85-8A60-B99DA390942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2" name="Text Box 15">
          <a:extLst>
            <a:ext uri="{FF2B5EF4-FFF2-40B4-BE49-F238E27FC236}">
              <a16:creationId xmlns:a16="http://schemas.microsoft.com/office/drawing/2014/main" id="{53022FDF-7FFB-4DA2-A721-D9BCD597483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3" name="Text Box 15">
          <a:extLst>
            <a:ext uri="{FF2B5EF4-FFF2-40B4-BE49-F238E27FC236}">
              <a16:creationId xmlns:a16="http://schemas.microsoft.com/office/drawing/2014/main" id="{76271976-502E-4ABF-98CD-6E92E6193699}"/>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4" name="Text Box 15">
          <a:extLst>
            <a:ext uri="{FF2B5EF4-FFF2-40B4-BE49-F238E27FC236}">
              <a16:creationId xmlns:a16="http://schemas.microsoft.com/office/drawing/2014/main" id="{5FA66847-FA3D-436A-A9D7-2D311A1E681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5" name="Text Box 15">
          <a:extLst>
            <a:ext uri="{FF2B5EF4-FFF2-40B4-BE49-F238E27FC236}">
              <a16:creationId xmlns:a16="http://schemas.microsoft.com/office/drawing/2014/main" id="{80BBA4F4-8D2F-4FB6-9BF7-6D95FEC13612}"/>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6" name="Text Box 15">
          <a:extLst>
            <a:ext uri="{FF2B5EF4-FFF2-40B4-BE49-F238E27FC236}">
              <a16:creationId xmlns:a16="http://schemas.microsoft.com/office/drawing/2014/main" id="{AE121309-6046-474C-A900-174438CA83D4}"/>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7" name="Text Box 15">
          <a:extLst>
            <a:ext uri="{FF2B5EF4-FFF2-40B4-BE49-F238E27FC236}">
              <a16:creationId xmlns:a16="http://schemas.microsoft.com/office/drawing/2014/main" id="{B09E2475-D671-4CB7-9DFF-D47FA7F4671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8" name="Text Box 15">
          <a:extLst>
            <a:ext uri="{FF2B5EF4-FFF2-40B4-BE49-F238E27FC236}">
              <a16:creationId xmlns:a16="http://schemas.microsoft.com/office/drawing/2014/main" id="{C31E6CBD-A116-4117-802B-41F7D92E674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799" name="Text Box 15">
          <a:extLst>
            <a:ext uri="{FF2B5EF4-FFF2-40B4-BE49-F238E27FC236}">
              <a16:creationId xmlns:a16="http://schemas.microsoft.com/office/drawing/2014/main" id="{05CB2E15-6E48-488F-9B4A-7DDD2C6369C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0" name="Text Box 15">
          <a:extLst>
            <a:ext uri="{FF2B5EF4-FFF2-40B4-BE49-F238E27FC236}">
              <a16:creationId xmlns:a16="http://schemas.microsoft.com/office/drawing/2014/main" id="{92027697-F16A-4EFB-BCD5-0DAFE566370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1" name="Text Box 15">
          <a:extLst>
            <a:ext uri="{FF2B5EF4-FFF2-40B4-BE49-F238E27FC236}">
              <a16:creationId xmlns:a16="http://schemas.microsoft.com/office/drawing/2014/main" id="{D18204BE-AC46-43CC-9442-4E732C7119B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2" name="Text Box 15">
          <a:extLst>
            <a:ext uri="{FF2B5EF4-FFF2-40B4-BE49-F238E27FC236}">
              <a16:creationId xmlns:a16="http://schemas.microsoft.com/office/drawing/2014/main" id="{12A3B4F1-0B9F-428C-8390-6F2F407C539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3" name="Text Box 15">
          <a:extLst>
            <a:ext uri="{FF2B5EF4-FFF2-40B4-BE49-F238E27FC236}">
              <a16:creationId xmlns:a16="http://schemas.microsoft.com/office/drawing/2014/main" id="{1CB4D2E1-01F2-4AC2-91EC-59FEF780676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4" name="Text Box 15">
          <a:extLst>
            <a:ext uri="{FF2B5EF4-FFF2-40B4-BE49-F238E27FC236}">
              <a16:creationId xmlns:a16="http://schemas.microsoft.com/office/drawing/2014/main" id="{88E9BF7A-07CC-44B0-953D-B3A86C40153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5" name="Text Box 15">
          <a:extLst>
            <a:ext uri="{FF2B5EF4-FFF2-40B4-BE49-F238E27FC236}">
              <a16:creationId xmlns:a16="http://schemas.microsoft.com/office/drawing/2014/main" id="{CE5B50F1-96C4-4905-80C8-5B9E4B89CA72}"/>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6" name="Text Box 15">
          <a:extLst>
            <a:ext uri="{FF2B5EF4-FFF2-40B4-BE49-F238E27FC236}">
              <a16:creationId xmlns:a16="http://schemas.microsoft.com/office/drawing/2014/main" id="{6599F448-EABA-427F-8458-5A19432DADE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7" name="Text Box 15">
          <a:extLst>
            <a:ext uri="{FF2B5EF4-FFF2-40B4-BE49-F238E27FC236}">
              <a16:creationId xmlns:a16="http://schemas.microsoft.com/office/drawing/2014/main" id="{9C45A890-0DB9-4E88-B4BF-627EEAB39B6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8" name="Text Box 15">
          <a:extLst>
            <a:ext uri="{FF2B5EF4-FFF2-40B4-BE49-F238E27FC236}">
              <a16:creationId xmlns:a16="http://schemas.microsoft.com/office/drawing/2014/main" id="{C14A7143-EA98-4C0B-8623-E294E3DDDB37}"/>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09" name="Text Box 15">
          <a:extLst>
            <a:ext uri="{FF2B5EF4-FFF2-40B4-BE49-F238E27FC236}">
              <a16:creationId xmlns:a16="http://schemas.microsoft.com/office/drawing/2014/main" id="{9EC0137B-DED3-4FE8-A1E0-11230A47C70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0" name="Text Box 15">
          <a:extLst>
            <a:ext uri="{FF2B5EF4-FFF2-40B4-BE49-F238E27FC236}">
              <a16:creationId xmlns:a16="http://schemas.microsoft.com/office/drawing/2014/main" id="{218457E0-3088-4FB6-BB3B-7C0BD2EC6A4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1" name="Text Box 15">
          <a:extLst>
            <a:ext uri="{FF2B5EF4-FFF2-40B4-BE49-F238E27FC236}">
              <a16:creationId xmlns:a16="http://schemas.microsoft.com/office/drawing/2014/main" id="{D0E36A94-294A-497B-8647-6A228906362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2" name="Text Box 15">
          <a:extLst>
            <a:ext uri="{FF2B5EF4-FFF2-40B4-BE49-F238E27FC236}">
              <a16:creationId xmlns:a16="http://schemas.microsoft.com/office/drawing/2014/main" id="{E49DA43B-B47F-4E54-8BBE-3FB5995FC43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3" name="Text Box 15">
          <a:extLst>
            <a:ext uri="{FF2B5EF4-FFF2-40B4-BE49-F238E27FC236}">
              <a16:creationId xmlns:a16="http://schemas.microsoft.com/office/drawing/2014/main" id="{614CE457-C59A-41A9-B335-F0E82EE6BB7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4" name="Text Box 15">
          <a:extLst>
            <a:ext uri="{FF2B5EF4-FFF2-40B4-BE49-F238E27FC236}">
              <a16:creationId xmlns:a16="http://schemas.microsoft.com/office/drawing/2014/main" id="{19CFF6D9-8020-4ED7-901E-AFD8A4F3640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5" name="Text Box 15">
          <a:extLst>
            <a:ext uri="{FF2B5EF4-FFF2-40B4-BE49-F238E27FC236}">
              <a16:creationId xmlns:a16="http://schemas.microsoft.com/office/drawing/2014/main" id="{F16D901E-6EE3-4073-BBEC-74DFF2E0524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6" name="Text Box 15">
          <a:extLst>
            <a:ext uri="{FF2B5EF4-FFF2-40B4-BE49-F238E27FC236}">
              <a16:creationId xmlns:a16="http://schemas.microsoft.com/office/drawing/2014/main" id="{9F5E6AEA-9B1D-4DEF-BF6D-41F4E1C1D85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7" name="Text Box 15">
          <a:extLst>
            <a:ext uri="{FF2B5EF4-FFF2-40B4-BE49-F238E27FC236}">
              <a16:creationId xmlns:a16="http://schemas.microsoft.com/office/drawing/2014/main" id="{08D6AEB0-E0C5-4704-91BA-8B0317B64321}"/>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8" name="Text Box 15">
          <a:extLst>
            <a:ext uri="{FF2B5EF4-FFF2-40B4-BE49-F238E27FC236}">
              <a16:creationId xmlns:a16="http://schemas.microsoft.com/office/drawing/2014/main" id="{A2053012-384E-4B14-86AD-7C37B96D0AAA}"/>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19" name="Text Box 15">
          <a:extLst>
            <a:ext uri="{FF2B5EF4-FFF2-40B4-BE49-F238E27FC236}">
              <a16:creationId xmlns:a16="http://schemas.microsoft.com/office/drawing/2014/main" id="{C1FD765F-9257-4D35-999A-E65BD6A4A0D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0" name="Text Box 15">
          <a:extLst>
            <a:ext uri="{FF2B5EF4-FFF2-40B4-BE49-F238E27FC236}">
              <a16:creationId xmlns:a16="http://schemas.microsoft.com/office/drawing/2014/main" id="{FF72620A-EC0E-436E-9BA2-8C8C68775CEE}"/>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1" name="Text Box 15">
          <a:extLst>
            <a:ext uri="{FF2B5EF4-FFF2-40B4-BE49-F238E27FC236}">
              <a16:creationId xmlns:a16="http://schemas.microsoft.com/office/drawing/2014/main" id="{D4CD99EA-EC94-4F2C-9CB1-FBC22936B2C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2" name="Text Box 15">
          <a:extLst>
            <a:ext uri="{FF2B5EF4-FFF2-40B4-BE49-F238E27FC236}">
              <a16:creationId xmlns:a16="http://schemas.microsoft.com/office/drawing/2014/main" id="{11AE01F1-A9BB-4790-833D-5480255391B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3" name="Text Box 15">
          <a:extLst>
            <a:ext uri="{FF2B5EF4-FFF2-40B4-BE49-F238E27FC236}">
              <a16:creationId xmlns:a16="http://schemas.microsoft.com/office/drawing/2014/main" id="{B54EE580-45B5-4B4F-BA47-1A3B9C2D287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4" name="Text Box 15">
          <a:extLst>
            <a:ext uri="{FF2B5EF4-FFF2-40B4-BE49-F238E27FC236}">
              <a16:creationId xmlns:a16="http://schemas.microsoft.com/office/drawing/2014/main" id="{43FCABAA-3A9A-4ED3-B768-D5DC9D95DF8B}"/>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5" name="Text Box 15">
          <a:extLst>
            <a:ext uri="{FF2B5EF4-FFF2-40B4-BE49-F238E27FC236}">
              <a16:creationId xmlns:a16="http://schemas.microsoft.com/office/drawing/2014/main" id="{A2F954FA-732D-41DD-967F-39430912FF6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6" name="Text Box 15">
          <a:extLst>
            <a:ext uri="{FF2B5EF4-FFF2-40B4-BE49-F238E27FC236}">
              <a16:creationId xmlns:a16="http://schemas.microsoft.com/office/drawing/2014/main" id="{201FB2C5-ABF6-4124-B128-CE8104D470D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7" name="Text Box 15">
          <a:extLst>
            <a:ext uri="{FF2B5EF4-FFF2-40B4-BE49-F238E27FC236}">
              <a16:creationId xmlns:a16="http://schemas.microsoft.com/office/drawing/2014/main" id="{FF6DBA39-F426-4756-BE2A-511C971FCC8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8" name="Text Box 15">
          <a:extLst>
            <a:ext uri="{FF2B5EF4-FFF2-40B4-BE49-F238E27FC236}">
              <a16:creationId xmlns:a16="http://schemas.microsoft.com/office/drawing/2014/main" id="{4E5F75FA-535D-473F-AD37-C51AA617FB4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29" name="Text Box 15">
          <a:extLst>
            <a:ext uri="{FF2B5EF4-FFF2-40B4-BE49-F238E27FC236}">
              <a16:creationId xmlns:a16="http://schemas.microsoft.com/office/drawing/2014/main" id="{CCB5D15B-EFE5-4F2E-9718-9ABD6B390EB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0" name="Text Box 15">
          <a:extLst>
            <a:ext uri="{FF2B5EF4-FFF2-40B4-BE49-F238E27FC236}">
              <a16:creationId xmlns:a16="http://schemas.microsoft.com/office/drawing/2014/main" id="{5899AAC5-4281-4343-B9FA-FC13A0691E8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1" name="Text Box 15">
          <a:extLst>
            <a:ext uri="{FF2B5EF4-FFF2-40B4-BE49-F238E27FC236}">
              <a16:creationId xmlns:a16="http://schemas.microsoft.com/office/drawing/2014/main" id="{15691643-F3C3-4EF6-97D3-3E1E221EA07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2" name="Text Box 15">
          <a:extLst>
            <a:ext uri="{FF2B5EF4-FFF2-40B4-BE49-F238E27FC236}">
              <a16:creationId xmlns:a16="http://schemas.microsoft.com/office/drawing/2014/main" id="{5DDDAEC4-183C-4FB0-9CD2-C835BD144BD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3" name="Text Box 15">
          <a:extLst>
            <a:ext uri="{FF2B5EF4-FFF2-40B4-BE49-F238E27FC236}">
              <a16:creationId xmlns:a16="http://schemas.microsoft.com/office/drawing/2014/main" id="{0B2B4747-8252-4C47-9F82-9A329D7E0D5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4" name="Text Box 15">
          <a:extLst>
            <a:ext uri="{FF2B5EF4-FFF2-40B4-BE49-F238E27FC236}">
              <a16:creationId xmlns:a16="http://schemas.microsoft.com/office/drawing/2014/main" id="{BFF2EBF8-A6F1-483E-9269-09218ABAC26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5" name="Text Box 15">
          <a:extLst>
            <a:ext uri="{FF2B5EF4-FFF2-40B4-BE49-F238E27FC236}">
              <a16:creationId xmlns:a16="http://schemas.microsoft.com/office/drawing/2014/main" id="{969B0298-9254-4356-9FC8-B711F514350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6" name="Text Box 15">
          <a:extLst>
            <a:ext uri="{FF2B5EF4-FFF2-40B4-BE49-F238E27FC236}">
              <a16:creationId xmlns:a16="http://schemas.microsoft.com/office/drawing/2014/main" id="{81F7C75F-D1EF-4381-A9EE-32AC0EC53DF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7" name="Text Box 15">
          <a:extLst>
            <a:ext uri="{FF2B5EF4-FFF2-40B4-BE49-F238E27FC236}">
              <a16:creationId xmlns:a16="http://schemas.microsoft.com/office/drawing/2014/main" id="{AD8C179B-E482-4F70-83C7-F6BD6814998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8" name="Text Box 15">
          <a:extLst>
            <a:ext uri="{FF2B5EF4-FFF2-40B4-BE49-F238E27FC236}">
              <a16:creationId xmlns:a16="http://schemas.microsoft.com/office/drawing/2014/main" id="{9331D924-4760-40DF-A4B1-163BE74304A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39" name="Text Box 15">
          <a:extLst>
            <a:ext uri="{FF2B5EF4-FFF2-40B4-BE49-F238E27FC236}">
              <a16:creationId xmlns:a16="http://schemas.microsoft.com/office/drawing/2014/main" id="{418009B3-E9A4-4A6E-B62D-9DFAD197D1D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0" name="Text Box 15">
          <a:extLst>
            <a:ext uri="{FF2B5EF4-FFF2-40B4-BE49-F238E27FC236}">
              <a16:creationId xmlns:a16="http://schemas.microsoft.com/office/drawing/2014/main" id="{2EF51C80-B3CB-4CEA-A1AB-49BC2C4379B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1" name="Text Box 15">
          <a:extLst>
            <a:ext uri="{FF2B5EF4-FFF2-40B4-BE49-F238E27FC236}">
              <a16:creationId xmlns:a16="http://schemas.microsoft.com/office/drawing/2014/main" id="{EC677124-6F0C-4F2F-9029-D60F25B878F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2" name="Text Box 15">
          <a:extLst>
            <a:ext uri="{FF2B5EF4-FFF2-40B4-BE49-F238E27FC236}">
              <a16:creationId xmlns:a16="http://schemas.microsoft.com/office/drawing/2014/main" id="{81CFB867-8678-4A57-BBAD-E0F4F8871DF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3" name="Text Box 15">
          <a:extLst>
            <a:ext uri="{FF2B5EF4-FFF2-40B4-BE49-F238E27FC236}">
              <a16:creationId xmlns:a16="http://schemas.microsoft.com/office/drawing/2014/main" id="{DFAFD84E-959A-4FED-A44C-EEFDA4712903}"/>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4" name="Text Box 15">
          <a:extLst>
            <a:ext uri="{FF2B5EF4-FFF2-40B4-BE49-F238E27FC236}">
              <a16:creationId xmlns:a16="http://schemas.microsoft.com/office/drawing/2014/main" id="{51D0B09C-B705-42E3-82FA-F59E518CC19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5" name="Text Box 15">
          <a:extLst>
            <a:ext uri="{FF2B5EF4-FFF2-40B4-BE49-F238E27FC236}">
              <a16:creationId xmlns:a16="http://schemas.microsoft.com/office/drawing/2014/main" id="{FD5D5FD0-D95E-4235-BA5E-6D6EAEAF510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6" name="Text Box 15">
          <a:extLst>
            <a:ext uri="{FF2B5EF4-FFF2-40B4-BE49-F238E27FC236}">
              <a16:creationId xmlns:a16="http://schemas.microsoft.com/office/drawing/2014/main" id="{36D9292C-D005-47BA-B0A3-A79C797CEE79}"/>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7" name="Text Box 15">
          <a:extLst>
            <a:ext uri="{FF2B5EF4-FFF2-40B4-BE49-F238E27FC236}">
              <a16:creationId xmlns:a16="http://schemas.microsoft.com/office/drawing/2014/main" id="{DE41EBA3-5F02-4BE3-AFFE-8B4AD9395430}"/>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8" name="Text Box 15">
          <a:extLst>
            <a:ext uri="{FF2B5EF4-FFF2-40B4-BE49-F238E27FC236}">
              <a16:creationId xmlns:a16="http://schemas.microsoft.com/office/drawing/2014/main" id="{0B95D19E-5418-4F44-A194-91E90935F795}"/>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49" name="Text Box 15">
          <a:extLst>
            <a:ext uri="{FF2B5EF4-FFF2-40B4-BE49-F238E27FC236}">
              <a16:creationId xmlns:a16="http://schemas.microsoft.com/office/drawing/2014/main" id="{520E1832-B47E-4F28-8659-A57332981B9D}"/>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0" name="Text Box 15">
          <a:extLst>
            <a:ext uri="{FF2B5EF4-FFF2-40B4-BE49-F238E27FC236}">
              <a16:creationId xmlns:a16="http://schemas.microsoft.com/office/drawing/2014/main" id="{0EF43DBF-C4F4-4C23-BFAD-90D6C6C5008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1" name="Text Box 15">
          <a:extLst>
            <a:ext uri="{FF2B5EF4-FFF2-40B4-BE49-F238E27FC236}">
              <a16:creationId xmlns:a16="http://schemas.microsoft.com/office/drawing/2014/main" id="{69F1F669-6863-418A-9A3E-22E40C87E012}"/>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2" name="Text Box 15">
          <a:extLst>
            <a:ext uri="{FF2B5EF4-FFF2-40B4-BE49-F238E27FC236}">
              <a16:creationId xmlns:a16="http://schemas.microsoft.com/office/drawing/2014/main" id="{250CCEA7-93B2-4AC0-A565-E05B722B3CBF}"/>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3" name="Text Box 15">
          <a:extLst>
            <a:ext uri="{FF2B5EF4-FFF2-40B4-BE49-F238E27FC236}">
              <a16:creationId xmlns:a16="http://schemas.microsoft.com/office/drawing/2014/main" id="{EBF03CB0-DE39-4712-829B-94DA6B37C459}"/>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4" name="Text Box 15">
          <a:extLst>
            <a:ext uri="{FF2B5EF4-FFF2-40B4-BE49-F238E27FC236}">
              <a16:creationId xmlns:a16="http://schemas.microsoft.com/office/drawing/2014/main" id="{49AC4AE1-C694-44A5-91B7-2929433A46EC}"/>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5" name="Text Box 15">
          <a:extLst>
            <a:ext uri="{FF2B5EF4-FFF2-40B4-BE49-F238E27FC236}">
              <a16:creationId xmlns:a16="http://schemas.microsoft.com/office/drawing/2014/main" id="{FF6F2D07-DC89-4CE0-B09A-83BCCD824088}"/>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545</xdr:row>
      <xdr:rowOff>0</xdr:rowOff>
    </xdr:from>
    <xdr:ext cx="3175" cy="190629"/>
    <xdr:sp macro="" textlink="">
      <xdr:nvSpPr>
        <xdr:cNvPr id="3856" name="Text Box 15">
          <a:extLst>
            <a:ext uri="{FF2B5EF4-FFF2-40B4-BE49-F238E27FC236}">
              <a16:creationId xmlns:a16="http://schemas.microsoft.com/office/drawing/2014/main" id="{861EFE0A-1339-498A-B105-21B35A663D06}"/>
            </a:ext>
          </a:extLst>
        </xdr:cNvPr>
        <xdr:cNvSpPr txBox="1">
          <a:spLocks noChangeArrowheads="1"/>
        </xdr:cNvSpPr>
      </xdr:nvSpPr>
      <xdr:spPr bwMode="auto">
        <a:xfrm>
          <a:off x="6858000" y="103822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57" name="Text Box 15">
          <a:extLst>
            <a:ext uri="{FF2B5EF4-FFF2-40B4-BE49-F238E27FC236}">
              <a16:creationId xmlns:a16="http://schemas.microsoft.com/office/drawing/2014/main" id="{43CA1793-B2E5-49CD-B116-0BAF1AC7B6D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58" name="Text Box 15">
          <a:extLst>
            <a:ext uri="{FF2B5EF4-FFF2-40B4-BE49-F238E27FC236}">
              <a16:creationId xmlns:a16="http://schemas.microsoft.com/office/drawing/2014/main" id="{5326CD3E-A221-4807-A672-B8072663735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59" name="Text Box 15">
          <a:extLst>
            <a:ext uri="{FF2B5EF4-FFF2-40B4-BE49-F238E27FC236}">
              <a16:creationId xmlns:a16="http://schemas.microsoft.com/office/drawing/2014/main" id="{782567B4-45E7-4678-AE7F-1580C150136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0" name="Text Box 15">
          <a:extLst>
            <a:ext uri="{FF2B5EF4-FFF2-40B4-BE49-F238E27FC236}">
              <a16:creationId xmlns:a16="http://schemas.microsoft.com/office/drawing/2014/main" id="{5C0AA8B9-0FE3-4233-880A-C9936DAAE67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1" name="Text Box 15">
          <a:extLst>
            <a:ext uri="{FF2B5EF4-FFF2-40B4-BE49-F238E27FC236}">
              <a16:creationId xmlns:a16="http://schemas.microsoft.com/office/drawing/2014/main" id="{6BA63431-2140-41D4-8615-7AE63056007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2" name="Text Box 15">
          <a:extLst>
            <a:ext uri="{FF2B5EF4-FFF2-40B4-BE49-F238E27FC236}">
              <a16:creationId xmlns:a16="http://schemas.microsoft.com/office/drawing/2014/main" id="{7D92B490-806C-4DE0-8AD9-69FB275DD24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3" name="Text Box 15">
          <a:extLst>
            <a:ext uri="{FF2B5EF4-FFF2-40B4-BE49-F238E27FC236}">
              <a16:creationId xmlns:a16="http://schemas.microsoft.com/office/drawing/2014/main" id="{D774B36D-FFC6-4F10-95EA-5534CC821B2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4" name="Text Box 15">
          <a:extLst>
            <a:ext uri="{FF2B5EF4-FFF2-40B4-BE49-F238E27FC236}">
              <a16:creationId xmlns:a16="http://schemas.microsoft.com/office/drawing/2014/main" id="{AA61827A-97F5-405E-BD08-9647271EDBD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5" name="Text Box 15">
          <a:extLst>
            <a:ext uri="{FF2B5EF4-FFF2-40B4-BE49-F238E27FC236}">
              <a16:creationId xmlns:a16="http://schemas.microsoft.com/office/drawing/2014/main" id="{594E8753-7758-4C1A-AC45-2F2C0509E1F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6" name="Text Box 15">
          <a:extLst>
            <a:ext uri="{FF2B5EF4-FFF2-40B4-BE49-F238E27FC236}">
              <a16:creationId xmlns:a16="http://schemas.microsoft.com/office/drawing/2014/main" id="{4AFEB20E-30E9-4DD9-81AA-D681AD438C5F}"/>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7" name="Text Box 15">
          <a:extLst>
            <a:ext uri="{FF2B5EF4-FFF2-40B4-BE49-F238E27FC236}">
              <a16:creationId xmlns:a16="http://schemas.microsoft.com/office/drawing/2014/main" id="{766AB549-6E48-41C9-B3BF-6DB72CC1055F}"/>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8" name="Text Box 15">
          <a:extLst>
            <a:ext uri="{FF2B5EF4-FFF2-40B4-BE49-F238E27FC236}">
              <a16:creationId xmlns:a16="http://schemas.microsoft.com/office/drawing/2014/main" id="{029BE53B-A433-4726-8C28-9C37137C5BA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69" name="Text Box 15">
          <a:extLst>
            <a:ext uri="{FF2B5EF4-FFF2-40B4-BE49-F238E27FC236}">
              <a16:creationId xmlns:a16="http://schemas.microsoft.com/office/drawing/2014/main" id="{80BFD3ED-C626-44A4-AE40-AEDBDE98172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0" name="Text Box 15">
          <a:extLst>
            <a:ext uri="{FF2B5EF4-FFF2-40B4-BE49-F238E27FC236}">
              <a16:creationId xmlns:a16="http://schemas.microsoft.com/office/drawing/2014/main" id="{E1538EA8-8DB5-4D4B-AB51-1B5A9A7A173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1" name="Text Box 15">
          <a:extLst>
            <a:ext uri="{FF2B5EF4-FFF2-40B4-BE49-F238E27FC236}">
              <a16:creationId xmlns:a16="http://schemas.microsoft.com/office/drawing/2014/main" id="{ED6FEE96-59C6-48CD-B741-4C7026B08E7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2" name="Text Box 15">
          <a:extLst>
            <a:ext uri="{FF2B5EF4-FFF2-40B4-BE49-F238E27FC236}">
              <a16:creationId xmlns:a16="http://schemas.microsoft.com/office/drawing/2014/main" id="{A35D04F0-AA22-4DBE-B66F-776A079DE59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3" name="Text Box 15">
          <a:extLst>
            <a:ext uri="{FF2B5EF4-FFF2-40B4-BE49-F238E27FC236}">
              <a16:creationId xmlns:a16="http://schemas.microsoft.com/office/drawing/2014/main" id="{893AE93B-A6CF-41E3-AD4F-C6D610F9B5E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4" name="Text Box 15">
          <a:extLst>
            <a:ext uri="{FF2B5EF4-FFF2-40B4-BE49-F238E27FC236}">
              <a16:creationId xmlns:a16="http://schemas.microsoft.com/office/drawing/2014/main" id="{71124F41-581B-4165-95C8-7BC3836A0948}"/>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5" name="Text Box 15">
          <a:extLst>
            <a:ext uri="{FF2B5EF4-FFF2-40B4-BE49-F238E27FC236}">
              <a16:creationId xmlns:a16="http://schemas.microsoft.com/office/drawing/2014/main" id="{98D34DC0-3804-480F-9425-4AB186A1CBC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6" name="Text Box 15">
          <a:extLst>
            <a:ext uri="{FF2B5EF4-FFF2-40B4-BE49-F238E27FC236}">
              <a16:creationId xmlns:a16="http://schemas.microsoft.com/office/drawing/2014/main" id="{490BF114-3393-4850-BF40-D7AD8841C1F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7" name="Text Box 15">
          <a:extLst>
            <a:ext uri="{FF2B5EF4-FFF2-40B4-BE49-F238E27FC236}">
              <a16:creationId xmlns:a16="http://schemas.microsoft.com/office/drawing/2014/main" id="{6B087402-228D-4ADB-A9C9-D8DE0879BA0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8" name="Text Box 15">
          <a:extLst>
            <a:ext uri="{FF2B5EF4-FFF2-40B4-BE49-F238E27FC236}">
              <a16:creationId xmlns:a16="http://schemas.microsoft.com/office/drawing/2014/main" id="{05853C15-8BB5-4AA8-A47F-9E968A4C4BE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79" name="Text Box 15">
          <a:extLst>
            <a:ext uri="{FF2B5EF4-FFF2-40B4-BE49-F238E27FC236}">
              <a16:creationId xmlns:a16="http://schemas.microsoft.com/office/drawing/2014/main" id="{03584667-C0B9-4885-AC87-A0E7270B144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0" name="Text Box 15">
          <a:extLst>
            <a:ext uri="{FF2B5EF4-FFF2-40B4-BE49-F238E27FC236}">
              <a16:creationId xmlns:a16="http://schemas.microsoft.com/office/drawing/2014/main" id="{E809F838-5ACA-4054-A37E-3F7C626CCDF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1" name="Text Box 15">
          <a:extLst>
            <a:ext uri="{FF2B5EF4-FFF2-40B4-BE49-F238E27FC236}">
              <a16:creationId xmlns:a16="http://schemas.microsoft.com/office/drawing/2014/main" id="{998C9D95-1BC7-41ED-B520-C231F4AC054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2" name="Text Box 15">
          <a:extLst>
            <a:ext uri="{FF2B5EF4-FFF2-40B4-BE49-F238E27FC236}">
              <a16:creationId xmlns:a16="http://schemas.microsoft.com/office/drawing/2014/main" id="{3DEE9D66-0959-47D3-B0BA-2F4E23BC265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3" name="Text Box 15">
          <a:extLst>
            <a:ext uri="{FF2B5EF4-FFF2-40B4-BE49-F238E27FC236}">
              <a16:creationId xmlns:a16="http://schemas.microsoft.com/office/drawing/2014/main" id="{CB035B4F-A61C-40E5-A0A5-0E48EFBF3B8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4" name="Text Box 15">
          <a:extLst>
            <a:ext uri="{FF2B5EF4-FFF2-40B4-BE49-F238E27FC236}">
              <a16:creationId xmlns:a16="http://schemas.microsoft.com/office/drawing/2014/main" id="{27A767F7-DF4E-4B10-9492-AF4ABAA67C7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5" name="Text Box 15">
          <a:extLst>
            <a:ext uri="{FF2B5EF4-FFF2-40B4-BE49-F238E27FC236}">
              <a16:creationId xmlns:a16="http://schemas.microsoft.com/office/drawing/2014/main" id="{86116273-2568-4EFC-A68D-C7F2C61A543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6" name="Text Box 15">
          <a:extLst>
            <a:ext uri="{FF2B5EF4-FFF2-40B4-BE49-F238E27FC236}">
              <a16:creationId xmlns:a16="http://schemas.microsoft.com/office/drawing/2014/main" id="{5B502EA1-6C47-447A-AB5C-DA80CCD159F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7" name="Text Box 15">
          <a:extLst>
            <a:ext uri="{FF2B5EF4-FFF2-40B4-BE49-F238E27FC236}">
              <a16:creationId xmlns:a16="http://schemas.microsoft.com/office/drawing/2014/main" id="{2A4C7570-C390-465A-AD40-1D4059BAF6E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8" name="Text Box 15">
          <a:extLst>
            <a:ext uri="{FF2B5EF4-FFF2-40B4-BE49-F238E27FC236}">
              <a16:creationId xmlns:a16="http://schemas.microsoft.com/office/drawing/2014/main" id="{6B97BDF0-E3BE-4890-9123-7BF4B4341A2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89" name="Text Box 15">
          <a:extLst>
            <a:ext uri="{FF2B5EF4-FFF2-40B4-BE49-F238E27FC236}">
              <a16:creationId xmlns:a16="http://schemas.microsoft.com/office/drawing/2014/main" id="{69029451-F796-4F02-8037-C682F5CDDDC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0" name="Text Box 15">
          <a:extLst>
            <a:ext uri="{FF2B5EF4-FFF2-40B4-BE49-F238E27FC236}">
              <a16:creationId xmlns:a16="http://schemas.microsoft.com/office/drawing/2014/main" id="{B5CBF2AC-E8BB-4688-A74A-DA1294A343D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1" name="Text Box 15">
          <a:extLst>
            <a:ext uri="{FF2B5EF4-FFF2-40B4-BE49-F238E27FC236}">
              <a16:creationId xmlns:a16="http://schemas.microsoft.com/office/drawing/2014/main" id="{AC3325E9-9F92-47A4-9314-F059778CE18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2" name="Text Box 15">
          <a:extLst>
            <a:ext uri="{FF2B5EF4-FFF2-40B4-BE49-F238E27FC236}">
              <a16:creationId xmlns:a16="http://schemas.microsoft.com/office/drawing/2014/main" id="{EC62EDE0-AB9D-456D-8A8F-A4FDE01F672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3" name="Text Box 15">
          <a:extLst>
            <a:ext uri="{FF2B5EF4-FFF2-40B4-BE49-F238E27FC236}">
              <a16:creationId xmlns:a16="http://schemas.microsoft.com/office/drawing/2014/main" id="{773569F9-D5A8-48BE-92A8-C5249722044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4" name="Text Box 15">
          <a:extLst>
            <a:ext uri="{FF2B5EF4-FFF2-40B4-BE49-F238E27FC236}">
              <a16:creationId xmlns:a16="http://schemas.microsoft.com/office/drawing/2014/main" id="{9A74EC3D-828E-4F3D-A0AC-DD4538CEBB2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5" name="Text Box 15">
          <a:extLst>
            <a:ext uri="{FF2B5EF4-FFF2-40B4-BE49-F238E27FC236}">
              <a16:creationId xmlns:a16="http://schemas.microsoft.com/office/drawing/2014/main" id="{C74B77D9-35F9-4A6F-97DF-3806C58C507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6" name="Text Box 15">
          <a:extLst>
            <a:ext uri="{FF2B5EF4-FFF2-40B4-BE49-F238E27FC236}">
              <a16:creationId xmlns:a16="http://schemas.microsoft.com/office/drawing/2014/main" id="{03A67383-14CA-4616-9389-181911451A5A}"/>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7" name="Text Box 15">
          <a:extLst>
            <a:ext uri="{FF2B5EF4-FFF2-40B4-BE49-F238E27FC236}">
              <a16:creationId xmlns:a16="http://schemas.microsoft.com/office/drawing/2014/main" id="{5376C244-A146-4069-8F37-6AC3F89790B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8" name="Text Box 15">
          <a:extLst>
            <a:ext uri="{FF2B5EF4-FFF2-40B4-BE49-F238E27FC236}">
              <a16:creationId xmlns:a16="http://schemas.microsoft.com/office/drawing/2014/main" id="{896E8649-7152-45D0-B909-567BEE55C24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899" name="Text Box 15">
          <a:extLst>
            <a:ext uri="{FF2B5EF4-FFF2-40B4-BE49-F238E27FC236}">
              <a16:creationId xmlns:a16="http://schemas.microsoft.com/office/drawing/2014/main" id="{20F59E87-A363-4A19-89DF-B1194A945A6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0" name="Text Box 15">
          <a:extLst>
            <a:ext uri="{FF2B5EF4-FFF2-40B4-BE49-F238E27FC236}">
              <a16:creationId xmlns:a16="http://schemas.microsoft.com/office/drawing/2014/main" id="{451A7549-2198-49D2-976E-2CD2D52C38CA}"/>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1" name="Text Box 15">
          <a:extLst>
            <a:ext uri="{FF2B5EF4-FFF2-40B4-BE49-F238E27FC236}">
              <a16:creationId xmlns:a16="http://schemas.microsoft.com/office/drawing/2014/main" id="{7EC01ED9-8850-4B03-8371-393ABFD8618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2" name="Text Box 15">
          <a:extLst>
            <a:ext uri="{FF2B5EF4-FFF2-40B4-BE49-F238E27FC236}">
              <a16:creationId xmlns:a16="http://schemas.microsoft.com/office/drawing/2014/main" id="{BD090C41-5C45-4F28-85F0-2B206382D56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3" name="Text Box 15">
          <a:extLst>
            <a:ext uri="{FF2B5EF4-FFF2-40B4-BE49-F238E27FC236}">
              <a16:creationId xmlns:a16="http://schemas.microsoft.com/office/drawing/2014/main" id="{AFBE33B9-46AD-45ED-A747-37D79247113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4" name="Text Box 15">
          <a:extLst>
            <a:ext uri="{FF2B5EF4-FFF2-40B4-BE49-F238E27FC236}">
              <a16:creationId xmlns:a16="http://schemas.microsoft.com/office/drawing/2014/main" id="{58C17342-E091-4FB0-973E-3D1E72D44A1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5" name="Text Box 15">
          <a:extLst>
            <a:ext uri="{FF2B5EF4-FFF2-40B4-BE49-F238E27FC236}">
              <a16:creationId xmlns:a16="http://schemas.microsoft.com/office/drawing/2014/main" id="{C7218090-60F5-4088-89CD-1B65AF3D489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6" name="Text Box 15">
          <a:extLst>
            <a:ext uri="{FF2B5EF4-FFF2-40B4-BE49-F238E27FC236}">
              <a16:creationId xmlns:a16="http://schemas.microsoft.com/office/drawing/2014/main" id="{74BBBCD5-6FB4-42C2-8F4D-48BFF4025B4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7" name="Text Box 15">
          <a:extLst>
            <a:ext uri="{FF2B5EF4-FFF2-40B4-BE49-F238E27FC236}">
              <a16:creationId xmlns:a16="http://schemas.microsoft.com/office/drawing/2014/main" id="{B4B33A58-00FF-4AB2-8CEA-532C355496B8}"/>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8" name="Text Box 15">
          <a:extLst>
            <a:ext uri="{FF2B5EF4-FFF2-40B4-BE49-F238E27FC236}">
              <a16:creationId xmlns:a16="http://schemas.microsoft.com/office/drawing/2014/main" id="{5C561CA9-8C93-4963-AC46-4F5C2556F1A8}"/>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09" name="Text Box 15">
          <a:extLst>
            <a:ext uri="{FF2B5EF4-FFF2-40B4-BE49-F238E27FC236}">
              <a16:creationId xmlns:a16="http://schemas.microsoft.com/office/drawing/2014/main" id="{20B21B5D-CFE7-46B5-8D88-555015B2473F}"/>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0" name="Text Box 15">
          <a:extLst>
            <a:ext uri="{FF2B5EF4-FFF2-40B4-BE49-F238E27FC236}">
              <a16:creationId xmlns:a16="http://schemas.microsoft.com/office/drawing/2014/main" id="{B2A4E639-2734-4603-AB79-336327C65DB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1" name="Text Box 15">
          <a:extLst>
            <a:ext uri="{FF2B5EF4-FFF2-40B4-BE49-F238E27FC236}">
              <a16:creationId xmlns:a16="http://schemas.microsoft.com/office/drawing/2014/main" id="{351E7D17-6989-4C26-84DF-CE93CBEF44E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2" name="Text Box 15">
          <a:extLst>
            <a:ext uri="{FF2B5EF4-FFF2-40B4-BE49-F238E27FC236}">
              <a16:creationId xmlns:a16="http://schemas.microsoft.com/office/drawing/2014/main" id="{0F18CE0A-CAC0-4E98-BDB3-38F232FFEDF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3" name="Text Box 15">
          <a:extLst>
            <a:ext uri="{FF2B5EF4-FFF2-40B4-BE49-F238E27FC236}">
              <a16:creationId xmlns:a16="http://schemas.microsoft.com/office/drawing/2014/main" id="{0CD1DB01-4BA9-4198-8BB6-0C48BCCFA22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4" name="Text Box 15">
          <a:extLst>
            <a:ext uri="{FF2B5EF4-FFF2-40B4-BE49-F238E27FC236}">
              <a16:creationId xmlns:a16="http://schemas.microsoft.com/office/drawing/2014/main" id="{B05AE261-A7AD-4ADA-993A-5EDA302A4A9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5" name="Text Box 15">
          <a:extLst>
            <a:ext uri="{FF2B5EF4-FFF2-40B4-BE49-F238E27FC236}">
              <a16:creationId xmlns:a16="http://schemas.microsoft.com/office/drawing/2014/main" id="{844C18C0-57CF-48DE-9056-4A99C7CB5A3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6" name="Text Box 15">
          <a:extLst>
            <a:ext uri="{FF2B5EF4-FFF2-40B4-BE49-F238E27FC236}">
              <a16:creationId xmlns:a16="http://schemas.microsoft.com/office/drawing/2014/main" id="{AAC0ACDB-3A62-4D8D-BAE6-14623FD5CE7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7" name="Text Box 15">
          <a:extLst>
            <a:ext uri="{FF2B5EF4-FFF2-40B4-BE49-F238E27FC236}">
              <a16:creationId xmlns:a16="http://schemas.microsoft.com/office/drawing/2014/main" id="{E74CC0C4-1CA6-420B-ADD9-BF4B3502B1D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8" name="Text Box 15">
          <a:extLst>
            <a:ext uri="{FF2B5EF4-FFF2-40B4-BE49-F238E27FC236}">
              <a16:creationId xmlns:a16="http://schemas.microsoft.com/office/drawing/2014/main" id="{90030E38-3B18-4C31-B42A-17D5E8DAEBA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19" name="Text Box 15">
          <a:extLst>
            <a:ext uri="{FF2B5EF4-FFF2-40B4-BE49-F238E27FC236}">
              <a16:creationId xmlns:a16="http://schemas.microsoft.com/office/drawing/2014/main" id="{17E31FCC-C5F1-4ECA-B021-4A1E7BD1B55D}"/>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0" name="Text Box 15">
          <a:extLst>
            <a:ext uri="{FF2B5EF4-FFF2-40B4-BE49-F238E27FC236}">
              <a16:creationId xmlns:a16="http://schemas.microsoft.com/office/drawing/2014/main" id="{BFF81908-AD5A-4C0C-B29A-E7D34C5584D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1" name="Text Box 15">
          <a:extLst>
            <a:ext uri="{FF2B5EF4-FFF2-40B4-BE49-F238E27FC236}">
              <a16:creationId xmlns:a16="http://schemas.microsoft.com/office/drawing/2014/main" id="{47EB8A55-195A-40BD-8C06-6183460C46A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2" name="Text Box 15">
          <a:extLst>
            <a:ext uri="{FF2B5EF4-FFF2-40B4-BE49-F238E27FC236}">
              <a16:creationId xmlns:a16="http://schemas.microsoft.com/office/drawing/2014/main" id="{EC0F2F3E-7680-485E-8F4B-AFDFB00A969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3" name="Text Box 15">
          <a:extLst>
            <a:ext uri="{FF2B5EF4-FFF2-40B4-BE49-F238E27FC236}">
              <a16:creationId xmlns:a16="http://schemas.microsoft.com/office/drawing/2014/main" id="{6E1C7F7D-8F29-49BB-9BDC-A6894DA9E8D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4" name="Text Box 15">
          <a:extLst>
            <a:ext uri="{FF2B5EF4-FFF2-40B4-BE49-F238E27FC236}">
              <a16:creationId xmlns:a16="http://schemas.microsoft.com/office/drawing/2014/main" id="{C765583B-2140-450A-AD93-5F5E7D900A6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5" name="Text Box 15">
          <a:extLst>
            <a:ext uri="{FF2B5EF4-FFF2-40B4-BE49-F238E27FC236}">
              <a16:creationId xmlns:a16="http://schemas.microsoft.com/office/drawing/2014/main" id="{CAF9F9C5-8F89-4F49-B83D-71C5EA1E58F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6" name="Text Box 15">
          <a:extLst>
            <a:ext uri="{FF2B5EF4-FFF2-40B4-BE49-F238E27FC236}">
              <a16:creationId xmlns:a16="http://schemas.microsoft.com/office/drawing/2014/main" id="{36288611-7AE6-4DC2-8AC8-6BCC032A8C1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7" name="Text Box 15">
          <a:extLst>
            <a:ext uri="{FF2B5EF4-FFF2-40B4-BE49-F238E27FC236}">
              <a16:creationId xmlns:a16="http://schemas.microsoft.com/office/drawing/2014/main" id="{65CB5C3E-4065-468E-AD84-FFD5F1E6EB8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8" name="Text Box 15">
          <a:extLst>
            <a:ext uri="{FF2B5EF4-FFF2-40B4-BE49-F238E27FC236}">
              <a16:creationId xmlns:a16="http://schemas.microsoft.com/office/drawing/2014/main" id="{AFD6C010-F1E1-4C68-81D7-0090EEAFDAC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29" name="Text Box 15">
          <a:extLst>
            <a:ext uri="{FF2B5EF4-FFF2-40B4-BE49-F238E27FC236}">
              <a16:creationId xmlns:a16="http://schemas.microsoft.com/office/drawing/2014/main" id="{00C9CB33-DBDA-4219-B76F-8AE9EDEDADB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0" name="Text Box 15">
          <a:extLst>
            <a:ext uri="{FF2B5EF4-FFF2-40B4-BE49-F238E27FC236}">
              <a16:creationId xmlns:a16="http://schemas.microsoft.com/office/drawing/2014/main" id="{5A6F0F1D-2C80-4943-ADDA-EF85E8828D9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1" name="Text Box 15">
          <a:extLst>
            <a:ext uri="{FF2B5EF4-FFF2-40B4-BE49-F238E27FC236}">
              <a16:creationId xmlns:a16="http://schemas.microsoft.com/office/drawing/2014/main" id="{8DBFAAD6-5CFD-49B3-8360-4D02EA96FA1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2" name="Text Box 15">
          <a:extLst>
            <a:ext uri="{FF2B5EF4-FFF2-40B4-BE49-F238E27FC236}">
              <a16:creationId xmlns:a16="http://schemas.microsoft.com/office/drawing/2014/main" id="{92F9FEBD-A7FA-4157-9F82-E8FC0B952BE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3" name="Text Box 15">
          <a:extLst>
            <a:ext uri="{FF2B5EF4-FFF2-40B4-BE49-F238E27FC236}">
              <a16:creationId xmlns:a16="http://schemas.microsoft.com/office/drawing/2014/main" id="{4F0BB1EA-0916-4821-B8DF-538F7F68B16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4" name="Text Box 15">
          <a:extLst>
            <a:ext uri="{FF2B5EF4-FFF2-40B4-BE49-F238E27FC236}">
              <a16:creationId xmlns:a16="http://schemas.microsoft.com/office/drawing/2014/main" id="{ECB0F9D2-D6FF-44E2-A2DA-2BF8F4B0CD9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5" name="Text Box 15">
          <a:extLst>
            <a:ext uri="{FF2B5EF4-FFF2-40B4-BE49-F238E27FC236}">
              <a16:creationId xmlns:a16="http://schemas.microsoft.com/office/drawing/2014/main" id="{9D209D00-A064-4206-A928-299900A4A36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6" name="Text Box 15">
          <a:extLst>
            <a:ext uri="{FF2B5EF4-FFF2-40B4-BE49-F238E27FC236}">
              <a16:creationId xmlns:a16="http://schemas.microsoft.com/office/drawing/2014/main" id="{D6A08AEB-FDEA-41E4-BC7D-80190098667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7" name="Text Box 15">
          <a:extLst>
            <a:ext uri="{FF2B5EF4-FFF2-40B4-BE49-F238E27FC236}">
              <a16:creationId xmlns:a16="http://schemas.microsoft.com/office/drawing/2014/main" id="{8D8CD8A0-796B-453E-B758-CBB46A42988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8" name="Text Box 15">
          <a:extLst>
            <a:ext uri="{FF2B5EF4-FFF2-40B4-BE49-F238E27FC236}">
              <a16:creationId xmlns:a16="http://schemas.microsoft.com/office/drawing/2014/main" id="{168B779E-99A2-47C8-9F88-B6DF3982250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39" name="Text Box 15">
          <a:extLst>
            <a:ext uri="{FF2B5EF4-FFF2-40B4-BE49-F238E27FC236}">
              <a16:creationId xmlns:a16="http://schemas.microsoft.com/office/drawing/2014/main" id="{AEBD8EB9-24CF-4710-92E9-447B6371D0B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0" name="Text Box 15">
          <a:extLst>
            <a:ext uri="{FF2B5EF4-FFF2-40B4-BE49-F238E27FC236}">
              <a16:creationId xmlns:a16="http://schemas.microsoft.com/office/drawing/2014/main" id="{E48D8B18-E834-4778-A774-359A1CF2CEEC}"/>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1" name="Text Box 15">
          <a:extLst>
            <a:ext uri="{FF2B5EF4-FFF2-40B4-BE49-F238E27FC236}">
              <a16:creationId xmlns:a16="http://schemas.microsoft.com/office/drawing/2014/main" id="{0783284F-33E7-459B-8711-8B2B3BE1B69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2" name="Text Box 15">
          <a:extLst>
            <a:ext uri="{FF2B5EF4-FFF2-40B4-BE49-F238E27FC236}">
              <a16:creationId xmlns:a16="http://schemas.microsoft.com/office/drawing/2014/main" id="{C3AE7586-C24B-4B1D-BDF9-38825820A74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3" name="Text Box 15">
          <a:extLst>
            <a:ext uri="{FF2B5EF4-FFF2-40B4-BE49-F238E27FC236}">
              <a16:creationId xmlns:a16="http://schemas.microsoft.com/office/drawing/2014/main" id="{FED3BD57-1D15-4DB1-A1D5-542607B71D1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4" name="Text Box 15">
          <a:extLst>
            <a:ext uri="{FF2B5EF4-FFF2-40B4-BE49-F238E27FC236}">
              <a16:creationId xmlns:a16="http://schemas.microsoft.com/office/drawing/2014/main" id="{B6783B4D-348E-4778-975D-30DB64890C1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5" name="Text Box 15">
          <a:extLst>
            <a:ext uri="{FF2B5EF4-FFF2-40B4-BE49-F238E27FC236}">
              <a16:creationId xmlns:a16="http://schemas.microsoft.com/office/drawing/2014/main" id="{2F0A0A6B-15FC-4365-BA13-3D38EC490E9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6" name="Text Box 15">
          <a:extLst>
            <a:ext uri="{FF2B5EF4-FFF2-40B4-BE49-F238E27FC236}">
              <a16:creationId xmlns:a16="http://schemas.microsoft.com/office/drawing/2014/main" id="{A0D0C45F-9E68-4051-A449-8ADF96B2909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7" name="Text Box 15">
          <a:extLst>
            <a:ext uri="{FF2B5EF4-FFF2-40B4-BE49-F238E27FC236}">
              <a16:creationId xmlns:a16="http://schemas.microsoft.com/office/drawing/2014/main" id="{39F58F43-6B5A-42D8-875F-6D9BC8B07A35}"/>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8" name="Text Box 15">
          <a:extLst>
            <a:ext uri="{FF2B5EF4-FFF2-40B4-BE49-F238E27FC236}">
              <a16:creationId xmlns:a16="http://schemas.microsoft.com/office/drawing/2014/main" id="{58C7F26D-7498-4371-B091-035FA7C8074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49" name="Text Box 15">
          <a:extLst>
            <a:ext uri="{FF2B5EF4-FFF2-40B4-BE49-F238E27FC236}">
              <a16:creationId xmlns:a16="http://schemas.microsoft.com/office/drawing/2014/main" id="{C397DA62-8082-4774-A421-4C1A50436FB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0" name="Text Box 15">
          <a:extLst>
            <a:ext uri="{FF2B5EF4-FFF2-40B4-BE49-F238E27FC236}">
              <a16:creationId xmlns:a16="http://schemas.microsoft.com/office/drawing/2014/main" id="{114BFF71-C4DE-449B-ADF0-6DA2181E771A}"/>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1" name="Text Box 15">
          <a:extLst>
            <a:ext uri="{FF2B5EF4-FFF2-40B4-BE49-F238E27FC236}">
              <a16:creationId xmlns:a16="http://schemas.microsoft.com/office/drawing/2014/main" id="{EC519AA8-74CD-4D1C-820E-0D68CF27DF1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2" name="Text Box 15">
          <a:extLst>
            <a:ext uri="{FF2B5EF4-FFF2-40B4-BE49-F238E27FC236}">
              <a16:creationId xmlns:a16="http://schemas.microsoft.com/office/drawing/2014/main" id="{CDA55D65-A6FE-4B0A-87E6-6CF734F1672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3" name="Text Box 15">
          <a:extLst>
            <a:ext uri="{FF2B5EF4-FFF2-40B4-BE49-F238E27FC236}">
              <a16:creationId xmlns:a16="http://schemas.microsoft.com/office/drawing/2014/main" id="{693DBCB3-C66B-4C0F-8481-EE40634F11A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4" name="Text Box 15">
          <a:extLst>
            <a:ext uri="{FF2B5EF4-FFF2-40B4-BE49-F238E27FC236}">
              <a16:creationId xmlns:a16="http://schemas.microsoft.com/office/drawing/2014/main" id="{0DBB30FB-AF5B-4F61-A267-D8EDBF461CD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5" name="Text Box 15">
          <a:extLst>
            <a:ext uri="{FF2B5EF4-FFF2-40B4-BE49-F238E27FC236}">
              <a16:creationId xmlns:a16="http://schemas.microsoft.com/office/drawing/2014/main" id="{93D0D37F-0AFC-408C-8E04-ACD1845FDB6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6" name="Text Box 15">
          <a:extLst>
            <a:ext uri="{FF2B5EF4-FFF2-40B4-BE49-F238E27FC236}">
              <a16:creationId xmlns:a16="http://schemas.microsoft.com/office/drawing/2014/main" id="{0947DE3B-6E9C-4AF9-8540-7F8A5125124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7" name="Text Box 15">
          <a:extLst>
            <a:ext uri="{FF2B5EF4-FFF2-40B4-BE49-F238E27FC236}">
              <a16:creationId xmlns:a16="http://schemas.microsoft.com/office/drawing/2014/main" id="{228BAA99-2D25-4785-9F2B-A6B2BC44D19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8" name="Text Box 15">
          <a:extLst>
            <a:ext uri="{FF2B5EF4-FFF2-40B4-BE49-F238E27FC236}">
              <a16:creationId xmlns:a16="http://schemas.microsoft.com/office/drawing/2014/main" id="{6EDDF1DD-9390-446C-BC1C-76AE629C6BB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59" name="Text Box 15">
          <a:extLst>
            <a:ext uri="{FF2B5EF4-FFF2-40B4-BE49-F238E27FC236}">
              <a16:creationId xmlns:a16="http://schemas.microsoft.com/office/drawing/2014/main" id="{7E9B61E5-382E-4872-A27D-3AC03A50004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0" name="Text Box 15">
          <a:extLst>
            <a:ext uri="{FF2B5EF4-FFF2-40B4-BE49-F238E27FC236}">
              <a16:creationId xmlns:a16="http://schemas.microsoft.com/office/drawing/2014/main" id="{7CAD955B-6014-4ECB-8B91-7CE06859045A}"/>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1" name="Text Box 15">
          <a:extLst>
            <a:ext uri="{FF2B5EF4-FFF2-40B4-BE49-F238E27FC236}">
              <a16:creationId xmlns:a16="http://schemas.microsoft.com/office/drawing/2014/main" id="{C52E1DE1-D956-464E-833B-9A3A932DDEE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2" name="Text Box 15">
          <a:extLst>
            <a:ext uri="{FF2B5EF4-FFF2-40B4-BE49-F238E27FC236}">
              <a16:creationId xmlns:a16="http://schemas.microsoft.com/office/drawing/2014/main" id="{350C26F8-9B87-483D-8B06-11267D93AF9E}"/>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3" name="Text Box 15">
          <a:extLst>
            <a:ext uri="{FF2B5EF4-FFF2-40B4-BE49-F238E27FC236}">
              <a16:creationId xmlns:a16="http://schemas.microsoft.com/office/drawing/2014/main" id="{DDA7D496-F465-4559-888B-7378F0B44E2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4" name="Text Box 15">
          <a:extLst>
            <a:ext uri="{FF2B5EF4-FFF2-40B4-BE49-F238E27FC236}">
              <a16:creationId xmlns:a16="http://schemas.microsoft.com/office/drawing/2014/main" id="{62C901E0-FEB7-44C3-8CF1-E0FFD8D1080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5" name="Text Box 15">
          <a:extLst>
            <a:ext uri="{FF2B5EF4-FFF2-40B4-BE49-F238E27FC236}">
              <a16:creationId xmlns:a16="http://schemas.microsoft.com/office/drawing/2014/main" id="{8E313065-DDFE-4E98-8398-01B60A274EC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6" name="Text Box 15">
          <a:extLst>
            <a:ext uri="{FF2B5EF4-FFF2-40B4-BE49-F238E27FC236}">
              <a16:creationId xmlns:a16="http://schemas.microsoft.com/office/drawing/2014/main" id="{8E74D040-6445-41E1-81F8-9ECB47A86BE3}"/>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7" name="Text Box 15">
          <a:extLst>
            <a:ext uri="{FF2B5EF4-FFF2-40B4-BE49-F238E27FC236}">
              <a16:creationId xmlns:a16="http://schemas.microsoft.com/office/drawing/2014/main" id="{A953E6B4-D00E-4066-AA67-9A6CD8F9F29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8" name="Text Box 15">
          <a:extLst>
            <a:ext uri="{FF2B5EF4-FFF2-40B4-BE49-F238E27FC236}">
              <a16:creationId xmlns:a16="http://schemas.microsoft.com/office/drawing/2014/main" id="{AB9A47E5-6CDB-4CF7-A210-F507B92E3D0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69" name="Text Box 15">
          <a:extLst>
            <a:ext uri="{FF2B5EF4-FFF2-40B4-BE49-F238E27FC236}">
              <a16:creationId xmlns:a16="http://schemas.microsoft.com/office/drawing/2014/main" id="{5199E61F-71B9-438A-A834-8A8C29D63CD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0" name="Text Box 15">
          <a:extLst>
            <a:ext uri="{FF2B5EF4-FFF2-40B4-BE49-F238E27FC236}">
              <a16:creationId xmlns:a16="http://schemas.microsoft.com/office/drawing/2014/main" id="{ED6CF2BD-E080-461E-8B27-FCE5DE10C454}"/>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1" name="Text Box 15">
          <a:extLst>
            <a:ext uri="{FF2B5EF4-FFF2-40B4-BE49-F238E27FC236}">
              <a16:creationId xmlns:a16="http://schemas.microsoft.com/office/drawing/2014/main" id="{A1892B39-C2CD-432C-84BD-3DE0E6CDC97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2" name="Text Box 15">
          <a:extLst>
            <a:ext uri="{FF2B5EF4-FFF2-40B4-BE49-F238E27FC236}">
              <a16:creationId xmlns:a16="http://schemas.microsoft.com/office/drawing/2014/main" id="{E2D2AC3D-821F-4B76-BAAF-FEE63904DA9F}"/>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3" name="Text Box 15">
          <a:extLst>
            <a:ext uri="{FF2B5EF4-FFF2-40B4-BE49-F238E27FC236}">
              <a16:creationId xmlns:a16="http://schemas.microsoft.com/office/drawing/2014/main" id="{D8A4154E-B4C5-407E-ABC1-D0AE71A5E29F}"/>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4" name="Text Box 15">
          <a:extLst>
            <a:ext uri="{FF2B5EF4-FFF2-40B4-BE49-F238E27FC236}">
              <a16:creationId xmlns:a16="http://schemas.microsoft.com/office/drawing/2014/main" id="{F957560E-A918-4B20-A270-CB44DB5A4D6A}"/>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5" name="Text Box 15">
          <a:extLst>
            <a:ext uri="{FF2B5EF4-FFF2-40B4-BE49-F238E27FC236}">
              <a16:creationId xmlns:a16="http://schemas.microsoft.com/office/drawing/2014/main" id="{B5D68026-A70C-436C-8533-988CDAA7519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6" name="Text Box 15">
          <a:extLst>
            <a:ext uri="{FF2B5EF4-FFF2-40B4-BE49-F238E27FC236}">
              <a16:creationId xmlns:a16="http://schemas.microsoft.com/office/drawing/2014/main" id="{BE59E1C9-EAFF-43AE-A98A-7F8FC96F1DE7}"/>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7" name="Text Box 15">
          <a:extLst>
            <a:ext uri="{FF2B5EF4-FFF2-40B4-BE49-F238E27FC236}">
              <a16:creationId xmlns:a16="http://schemas.microsoft.com/office/drawing/2014/main" id="{AF16F6D7-D4DF-473F-B1C3-2E023F27A1F6}"/>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8" name="Text Box 15">
          <a:extLst>
            <a:ext uri="{FF2B5EF4-FFF2-40B4-BE49-F238E27FC236}">
              <a16:creationId xmlns:a16="http://schemas.microsoft.com/office/drawing/2014/main" id="{18B3E6B0-9816-4FBB-8774-C038BA57CA42}"/>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79" name="Text Box 15">
          <a:extLst>
            <a:ext uri="{FF2B5EF4-FFF2-40B4-BE49-F238E27FC236}">
              <a16:creationId xmlns:a16="http://schemas.microsoft.com/office/drawing/2014/main" id="{0ED967E2-7F83-47BD-8F01-5AAAE17E733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80" name="Text Box 15">
          <a:extLst>
            <a:ext uri="{FF2B5EF4-FFF2-40B4-BE49-F238E27FC236}">
              <a16:creationId xmlns:a16="http://schemas.microsoft.com/office/drawing/2014/main" id="{A7AAF395-B00D-4819-A5C8-5DADE778161B}"/>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81" name="Text Box 15">
          <a:extLst>
            <a:ext uri="{FF2B5EF4-FFF2-40B4-BE49-F238E27FC236}">
              <a16:creationId xmlns:a16="http://schemas.microsoft.com/office/drawing/2014/main" id="{86B1036E-2926-43B9-A37A-530C1257822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82" name="Text Box 15">
          <a:extLst>
            <a:ext uri="{FF2B5EF4-FFF2-40B4-BE49-F238E27FC236}">
              <a16:creationId xmlns:a16="http://schemas.microsoft.com/office/drawing/2014/main" id="{43432A39-5F16-4669-8863-21F994669CA9}"/>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83" name="Text Box 15">
          <a:extLst>
            <a:ext uri="{FF2B5EF4-FFF2-40B4-BE49-F238E27FC236}">
              <a16:creationId xmlns:a16="http://schemas.microsoft.com/office/drawing/2014/main" id="{964EB3BA-3994-42F0-B18E-0364728B5391}"/>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546</xdr:row>
      <xdr:rowOff>0</xdr:rowOff>
    </xdr:from>
    <xdr:ext cx="3175" cy="190629"/>
    <xdr:sp macro="" textlink="">
      <xdr:nvSpPr>
        <xdr:cNvPr id="3984" name="Text Box 15">
          <a:extLst>
            <a:ext uri="{FF2B5EF4-FFF2-40B4-BE49-F238E27FC236}">
              <a16:creationId xmlns:a16="http://schemas.microsoft.com/office/drawing/2014/main" id="{8586EA57-FF62-4601-A393-57B7C224FBC0}"/>
            </a:ext>
          </a:extLst>
        </xdr:cNvPr>
        <xdr:cNvSpPr txBox="1">
          <a:spLocks noChangeArrowheads="1"/>
        </xdr:cNvSpPr>
      </xdr:nvSpPr>
      <xdr:spPr bwMode="auto">
        <a:xfrm>
          <a:off x="6858000" y="10401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85" name="Text Box 15">
          <a:extLst>
            <a:ext uri="{FF2B5EF4-FFF2-40B4-BE49-F238E27FC236}">
              <a16:creationId xmlns:a16="http://schemas.microsoft.com/office/drawing/2014/main" id="{4C0DE4BA-91E2-44CF-B377-77BCB4A1E44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86" name="Text Box 15">
          <a:extLst>
            <a:ext uri="{FF2B5EF4-FFF2-40B4-BE49-F238E27FC236}">
              <a16:creationId xmlns:a16="http://schemas.microsoft.com/office/drawing/2014/main" id="{6D2BA683-831B-43ED-A5FA-C12A87520CA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87" name="Text Box 15">
          <a:extLst>
            <a:ext uri="{FF2B5EF4-FFF2-40B4-BE49-F238E27FC236}">
              <a16:creationId xmlns:a16="http://schemas.microsoft.com/office/drawing/2014/main" id="{100C8859-AC9D-4758-9BA9-9D898E8BA45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88" name="Text Box 15">
          <a:extLst>
            <a:ext uri="{FF2B5EF4-FFF2-40B4-BE49-F238E27FC236}">
              <a16:creationId xmlns:a16="http://schemas.microsoft.com/office/drawing/2014/main" id="{B250BA5D-E3B9-456E-B9D9-9598129052E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89" name="Text Box 15">
          <a:extLst>
            <a:ext uri="{FF2B5EF4-FFF2-40B4-BE49-F238E27FC236}">
              <a16:creationId xmlns:a16="http://schemas.microsoft.com/office/drawing/2014/main" id="{AD7C6D3F-4C19-49B8-927A-7541201B6BF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0" name="Text Box 15">
          <a:extLst>
            <a:ext uri="{FF2B5EF4-FFF2-40B4-BE49-F238E27FC236}">
              <a16:creationId xmlns:a16="http://schemas.microsoft.com/office/drawing/2014/main" id="{EA9F5C83-9429-4A37-AD03-E80B74C8736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1" name="Text Box 15">
          <a:extLst>
            <a:ext uri="{FF2B5EF4-FFF2-40B4-BE49-F238E27FC236}">
              <a16:creationId xmlns:a16="http://schemas.microsoft.com/office/drawing/2014/main" id="{2023BC57-9F1B-4C0C-A1A9-5142A482261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2" name="Text Box 15">
          <a:extLst>
            <a:ext uri="{FF2B5EF4-FFF2-40B4-BE49-F238E27FC236}">
              <a16:creationId xmlns:a16="http://schemas.microsoft.com/office/drawing/2014/main" id="{C9122914-AC8F-4B6D-91DB-AF789235D05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3" name="Text Box 15">
          <a:extLst>
            <a:ext uri="{FF2B5EF4-FFF2-40B4-BE49-F238E27FC236}">
              <a16:creationId xmlns:a16="http://schemas.microsoft.com/office/drawing/2014/main" id="{65C69652-1933-422A-8618-60DFDC77904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4" name="Text Box 15">
          <a:extLst>
            <a:ext uri="{FF2B5EF4-FFF2-40B4-BE49-F238E27FC236}">
              <a16:creationId xmlns:a16="http://schemas.microsoft.com/office/drawing/2014/main" id="{A2AF1638-9F1C-44CB-AA19-896A2E85250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5" name="Text Box 15">
          <a:extLst>
            <a:ext uri="{FF2B5EF4-FFF2-40B4-BE49-F238E27FC236}">
              <a16:creationId xmlns:a16="http://schemas.microsoft.com/office/drawing/2014/main" id="{933D2857-27F5-4250-9FAC-6ED0DA3BB85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6" name="Text Box 15">
          <a:extLst>
            <a:ext uri="{FF2B5EF4-FFF2-40B4-BE49-F238E27FC236}">
              <a16:creationId xmlns:a16="http://schemas.microsoft.com/office/drawing/2014/main" id="{59B12275-599E-45B9-9C57-1C78F155BB5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7" name="Text Box 15">
          <a:extLst>
            <a:ext uri="{FF2B5EF4-FFF2-40B4-BE49-F238E27FC236}">
              <a16:creationId xmlns:a16="http://schemas.microsoft.com/office/drawing/2014/main" id="{2A170270-DF07-448B-9903-4D66FEAA135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8" name="Text Box 15">
          <a:extLst>
            <a:ext uri="{FF2B5EF4-FFF2-40B4-BE49-F238E27FC236}">
              <a16:creationId xmlns:a16="http://schemas.microsoft.com/office/drawing/2014/main" id="{7C9941DD-C764-429C-903E-362609B886B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3999" name="Text Box 15">
          <a:extLst>
            <a:ext uri="{FF2B5EF4-FFF2-40B4-BE49-F238E27FC236}">
              <a16:creationId xmlns:a16="http://schemas.microsoft.com/office/drawing/2014/main" id="{FDF92167-6858-47A5-9C27-8B95E11F776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0" name="Text Box 15">
          <a:extLst>
            <a:ext uri="{FF2B5EF4-FFF2-40B4-BE49-F238E27FC236}">
              <a16:creationId xmlns:a16="http://schemas.microsoft.com/office/drawing/2014/main" id="{AEF40B18-977A-4D1A-A52C-DD375143185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1" name="Text Box 15">
          <a:extLst>
            <a:ext uri="{FF2B5EF4-FFF2-40B4-BE49-F238E27FC236}">
              <a16:creationId xmlns:a16="http://schemas.microsoft.com/office/drawing/2014/main" id="{73793420-1D29-405D-AE26-69B3B5C22F2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2" name="Text Box 15">
          <a:extLst>
            <a:ext uri="{FF2B5EF4-FFF2-40B4-BE49-F238E27FC236}">
              <a16:creationId xmlns:a16="http://schemas.microsoft.com/office/drawing/2014/main" id="{1B298449-B42B-4959-AF41-1FE5C9605AE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3" name="Text Box 15">
          <a:extLst>
            <a:ext uri="{FF2B5EF4-FFF2-40B4-BE49-F238E27FC236}">
              <a16:creationId xmlns:a16="http://schemas.microsoft.com/office/drawing/2014/main" id="{6329EDD5-4051-4F9B-9726-E53C34A4CA8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4" name="Text Box 15">
          <a:extLst>
            <a:ext uri="{FF2B5EF4-FFF2-40B4-BE49-F238E27FC236}">
              <a16:creationId xmlns:a16="http://schemas.microsoft.com/office/drawing/2014/main" id="{D001A3DB-BAF2-4A40-A1BD-9D217420330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5" name="Text Box 15">
          <a:extLst>
            <a:ext uri="{FF2B5EF4-FFF2-40B4-BE49-F238E27FC236}">
              <a16:creationId xmlns:a16="http://schemas.microsoft.com/office/drawing/2014/main" id="{E309D9ED-902F-4CEB-A750-FB200615771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6" name="Text Box 15">
          <a:extLst>
            <a:ext uri="{FF2B5EF4-FFF2-40B4-BE49-F238E27FC236}">
              <a16:creationId xmlns:a16="http://schemas.microsoft.com/office/drawing/2014/main" id="{B887F68D-5D34-4AC6-8541-5C75A834A62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7" name="Text Box 15">
          <a:extLst>
            <a:ext uri="{FF2B5EF4-FFF2-40B4-BE49-F238E27FC236}">
              <a16:creationId xmlns:a16="http://schemas.microsoft.com/office/drawing/2014/main" id="{E2056C41-BAF8-41F6-8FAA-F5F3001D4A66}"/>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8" name="Text Box 15">
          <a:extLst>
            <a:ext uri="{FF2B5EF4-FFF2-40B4-BE49-F238E27FC236}">
              <a16:creationId xmlns:a16="http://schemas.microsoft.com/office/drawing/2014/main" id="{ABB274DC-4C77-4354-9730-69756C1EFC8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09" name="Text Box 15">
          <a:extLst>
            <a:ext uri="{FF2B5EF4-FFF2-40B4-BE49-F238E27FC236}">
              <a16:creationId xmlns:a16="http://schemas.microsoft.com/office/drawing/2014/main" id="{9ED1266D-CD9E-4427-BA94-1C74812C5B5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0" name="Text Box 15">
          <a:extLst>
            <a:ext uri="{FF2B5EF4-FFF2-40B4-BE49-F238E27FC236}">
              <a16:creationId xmlns:a16="http://schemas.microsoft.com/office/drawing/2014/main" id="{36F643AB-74D5-4BA3-A922-759097E99E9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1" name="Text Box 15">
          <a:extLst>
            <a:ext uri="{FF2B5EF4-FFF2-40B4-BE49-F238E27FC236}">
              <a16:creationId xmlns:a16="http://schemas.microsoft.com/office/drawing/2014/main" id="{1F188C3E-E123-4BE7-B2E2-FDCA2F6C428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2" name="Text Box 15">
          <a:extLst>
            <a:ext uri="{FF2B5EF4-FFF2-40B4-BE49-F238E27FC236}">
              <a16:creationId xmlns:a16="http://schemas.microsoft.com/office/drawing/2014/main" id="{EA94A585-6F7E-4544-A25F-E214E12F091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3" name="Text Box 15">
          <a:extLst>
            <a:ext uri="{FF2B5EF4-FFF2-40B4-BE49-F238E27FC236}">
              <a16:creationId xmlns:a16="http://schemas.microsoft.com/office/drawing/2014/main" id="{7A260D18-9F79-43FB-8381-E695D2A8E69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4" name="Text Box 15">
          <a:extLst>
            <a:ext uri="{FF2B5EF4-FFF2-40B4-BE49-F238E27FC236}">
              <a16:creationId xmlns:a16="http://schemas.microsoft.com/office/drawing/2014/main" id="{0D68F4D4-004F-4E1F-A46F-2F33A7EBD2F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5" name="Text Box 15">
          <a:extLst>
            <a:ext uri="{FF2B5EF4-FFF2-40B4-BE49-F238E27FC236}">
              <a16:creationId xmlns:a16="http://schemas.microsoft.com/office/drawing/2014/main" id="{7BC07BC1-0953-48BD-91BB-B5EB5BEFD8B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6" name="Text Box 15">
          <a:extLst>
            <a:ext uri="{FF2B5EF4-FFF2-40B4-BE49-F238E27FC236}">
              <a16:creationId xmlns:a16="http://schemas.microsoft.com/office/drawing/2014/main" id="{CCAB19F5-0068-45E9-B8F2-9F546221780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7" name="Text Box 15">
          <a:extLst>
            <a:ext uri="{FF2B5EF4-FFF2-40B4-BE49-F238E27FC236}">
              <a16:creationId xmlns:a16="http://schemas.microsoft.com/office/drawing/2014/main" id="{0F5126B3-9736-4E16-BD58-D977E8B59E1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8" name="Text Box 15">
          <a:extLst>
            <a:ext uri="{FF2B5EF4-FFF2-40B4-BE49-F238E27FC236}">
              <a16:creationId xmlns:a16="http://schemas.microsoft.com/office/drawing/2014/main" id="{4F1A7EC0-FD63-4C01-AC91-A025BC85521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19" name="Text Box 15">
          <a:extLst>
            <a:ext uri="{FF2B5EF4-FFF2-40B4-BE49-F238E27FC236}">
              <a16:creationId xmlns:a16="http://schemas.microsoft.com/office/drawing/2014/main" id="{5436DD6D-92A8-4707-93A9-BCCF77EA999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0" name="Text Box 15">
          <a:extLst>
            <a:ext uri="{FF2B5EF4-FFF2-40B4-BE49-F238E27FC236}">
              <a16:creationId xmlns:a16="http://schemas.microsoft.com/office/drawing/2014/main" id="{B60D0553-2B94-437F-B3C3-5CB20106D51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1" name="Text Box 15">
          <a:extLst>
            <a:ext uri="{FF2B5EF4-FFF2-40B4-BE49-F238E27FC236}">
              <a16:creationId xmlns:a16="http://schemas.microsoft.com/office/drawing/2014/main" id="{E0F039B2-787D-437C-BFEF-7371361ECA4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2" name="Text Box 15">
          <a:extLst>
            <a:ext uri="{FF2B5EF4-FFF2-40B4-BE49-F238E27FC236}">
              <a16:creationId xmlns:a16="http://schemas.microsoft.com/office/drawing/2014/main" id="{1D9A3571-6B32-4D7D-AC8E-5E5A448DCAE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3" name="Text Box 15">
          <a:extLst>
            <a:ext uri="{FF2B5EF4-FFF2-40B4-BE49-F238E27FC236}">
              <a16:creationId xmlns:a16="http://schemas.microsoft.com/office/drawing/2014/main" id="{B90037C7-7161-418C-8196-A56B6645703B}"/>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4" name="Text Box 15">
          <a:extLst>
            <a:ext uri="{FF2B5EF4-FFF2-40B4-BE49-F238E27FC236}">
              <a16:creationId xmlns:a16="http://schemas.microsoft.com/office/drawing/2014/main" id="{B6FACEE2-711C-4469-8059-B118BA4A9946}"/>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5" name="Text Box 15">
          <a:extLst>
            <a:ext uri="{FF2B5EF4-FFF2-40B4-BE49-F238E27FC236}">
              <a16:creationId xmlns:a16="http://schemas.microsoft.com/office/drawing/2014/main" id="{C98C08A6-50F4-492F-87A4-84D696FC97D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6" name="Text Box 15">
          <a:extLst>
            <a:ext uri="{FF2B5EF4-FFF2-40B4-BE49-F238E27FC236}">
              <a16:creationId xmlns:a16="http://schemas.microsoft.com/office/drawing/2014/main" id="{275BD595-9002-43EA-AA19-8AE596AD8F5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7" name="Text Box 15">
          <a:extLst>
            <a:ext uri="{FF2B5EF4-FFF2-40B4-BE49-F238E27FC236}">
              <a16:creationId xmlns:a16="http://schemas.microsoft.com/office/drawing/2014/main" id="{0DE49489-DFAF-4261-8230-8025DBD0292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8" name="Text Box 15">
          <a:extLst>
            <a:ext uri="{FF2B5EF4-FFF2-40B4-BE49-F238E27FC236}">
              <a16:creationId xmlns:a16="http://schemas.microsoft.com/office/drawing/2014/main" id="{E43B90F3-54B0-4E39-B7BE-A277E498DF76}"/>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29" name="Text Box 15">
          <a:extLst>
            <a:ext uri="{FF2B5EF4-FFF2-40B4-BE49-F238E27FC236}">
              <a16:creationId xmlns:a16="http://schemas.microsoft.com/office/drawing/2014/main" id="{E5C0DE73-77B8-4DD8-AD37-AE51785F45B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0" name="Text Box 15">
          <a:extLst>
            <a:ext uri="{FF2B5EF4-FFF2-40B4-BE49-F238E27FC236}">
              <a16:creationId xmlns:a16="http://schemas.microsoft.com/office/drawing/2014/main" id="{D7D59A9E-5F29-42A3-8029-442E4B7AB08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1" name="Text Box 15">
          <a:extLst>
            <a:ext uri="{FF2B5EF4-FFF2-40B4-BE49-F238E27FC236}">
              <a16:creationId xmlns:a16="http://schemas.microsoft.com/office/drawing/2014/main" id="{2607BB4B-90EF-4031-8D3A-A7355B34755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2" name="Text Box 15">
          <a:extLst>
            <a:ext uri="{FF2B5EF4-FFF2-40B4-BE49-F238E27FC236}">
              <a16:creationId xmlns:a16="http://schemas.microsoft.com/office/drawing/2014/main" id="{AC7A9E0C-9F99-4649-A957-BF78C0C92B1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3" name="Text Box 15">
          <a:extLst>
            <a:ext uri="{FF2B5EF4-FFF2-40B4-BE49-F238E27FC236}">
              <a16:creationId xmlns:a16="http://schemas.microsoft.com/office/drawing/2014/main" id="{E438E932-3067-41E8-B5D7-FB03A8140B9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4" name="Text Box 15">
          <a:extLst>
            <a:ext uri="{FF2B5EF4-FFF2-40B4-BE49-F238E27FC236}">
              <a16:creationId xmlns:a16="http://schemas.microsoft.com/office/drawing/2014/main" id="{F6CC8D00-9B0C-4C71-9D21-66CF77CCE84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5" name="Text Box 15">
          <a:extLst>
            <a:ext uri="{FF2B5EF4-FFF2-40B4-BE49-F238E27FC236}">
              <a16:creationId xmlns:a16="http://schemas.microsoft.com/office/drawing/2014/main" id="{D63B325C-4B35-4348-916B-B46A2E51CBB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6" name="Text Box 15">
          <a:extLst>
            <a:ext uri="{FF2B5EF4-FFF2-40B4-BE49-F238E27FC236}">
              <a16:creationId xmlns:a16="http://schemas.microsoft.com/office/drawing/2014/main" id="{7980BE6D-A924-452A-BBCD-F49B784DE42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7" name="Text Box 15">
          <a:extLst>
            <a:ext uri="{FF2B5EF4-FFF2-40B4-BE49-F238E27FC236}">
              <a16:creationId xmlns:a16="http://schemas.microsoft.com/office/drawing/2014/main" id="{4B402D99-2C56-4B37-932A-9FAE213E1E3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8" name="Text Box 15">
          <a:extLst>
            <a:ext uri="{FF2B5EF4-FFF2-40B4-BE49-F238E27FC236}">
              <a16:creationId xmlns:a16="http://schemas.microsoft.com/office/drawing/2014/main" id="{99CD40BC-73FD-4A36-A797-F3E56972DE4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39" name="Text Box 15">
          <a:extLst>
            <a:ext uri="{FF2B5EF4-FFF2-40B4-BE49-F238E27FC236}">
              <a16:creationId xmlns:a16="http://schemas.microsoft.com/office/drawing/2014/main" id="{A0880047-0669-453E-A975-CEF13268F01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0" name="Text Box 15">
          <a:extLst>
            <a:ext uri="{FF2B5EF4-FFF2-40B4-BE49-F238E27FC236}">
              <a16:creationId xmlns:a16="http://schemas.microsoft.com/office/drawing/2014/main" id="{9CE0BAA1-AC5C-47E5-898A-4DC5D4D7EBE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1" name="Text Box 15">
          <a:extLst>
            <a:ext uri="{FF2B5EF4-FFF2-40B4-BE49-F238E27FC236}">
              <a16:creationId xmlns:a16="http://schemas.microsoft.com/office/drawing/2014/main" id="{19E53F73-0C70-429A-898C-B92B51A23E9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2" name="Text Box 15">
          <a:extLst>
            <a:ext uri="{FF2B5EF4-FFF2-40B4-BE49-F238E27FC236}">
              <a16:creationId xmlns:a16="http://schemas.microsoft.com/office/drawing/2014/main" id="{118EC1E5-6EE2-43E9-9301-FD361A2F155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3" name="Text Box 15">
          <a:extLst>
            <a:ext uri="{FF2B5EF4-FFF2-40B4-BE49-F238E27FC236}">
              <a16:creationId xmlns:a16="http://schemas.microsoft.com/office/drawing/2014/main" id="{4A463A25-42A4-4192-8A9E-11C61A8CE76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4" name="Text Box 15">
          <a:extLst>
            <a:ext uri="{FF2B5EF4-FFF2-40B4-BE49-F238E27FC236}">
              <a16:creationId xmlns:a16="http://schemas.microsoft.com/office/drawing/2014/main" id="{8C6758C5-0F36-43ED-960E-816DB9CCE00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5" name="Text Box 15">
          <a:extLst>
            <a:ext uri="{FF2B5EF4-FFF2-40B4-BE49-F238E27FC236}">
              <a16:creationId xmlns:a16="http://schemas.microsoft.com/office/drawing/2014/main" id="{2F7C9BF7-F81A-4EDA-95F4-F3EFD4697E2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6" name="Text Box 15">
          <a:extLst>
            <a:ext uri="{FF2B5EF4-FFF2-40B4-BE49-F238E27FC236}">
              <a16:creationId xmlns:a16="http://schemas.microsoft.com/office/drawing/2014/main" id="{7EFB1579-2685-446A-ACF6-88AA8B1F03A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7" name="Text Box 15">
          <a:extLst>
            <a:ext uri="{FF2B5EF4-FFF2-40B4-BE49-F238E27FC236}">
              <a16:creationId xmlns:a16="http://schemas.microsoft.com/office/drawing/2014/main" id="{95699EFE-E243-4FE4-A22B-CC1AD2F1649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8" name="Text Box 15">
          <a:extLst>
            <a:ext uri="{FF2B5EF4-FFF2-40B4-BE49-F238E27FC236}">
              <a16:creationId xmlns:a16="http://schemas.microsoft.com/office/drawing/2014/main" id="{7B316D7D-1386-4988-A42B-83DC7D33668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49" name="Text Box 15">
          <a:extLst>
            <a:ext uri="{FF2B5EF4-FFF2-40B4-BE49-F238E27FC236}">
              <a16:creationId xmlns:a16="http://schemas.microsoft.com/office/drawing/2014/main" id="{29E22ACD-24BF-42C1-8B1E-9DAB9A27CEB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0" name="Text Box 15">
          <a:extLst>
            <a:ext uri="{FF2B5EF4-FFF2-40B4-BE49-F238E27FC236}">
              <a16:creationId xmlns:a16="http://schemas.microsoft.com/office/drawing/2014/main" id="{502FCB87-D9B8-495B-B339-024CFF81E53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1" name="Text Box 15">
          <a:extLst>
            <a:ext uri="{FF2B5EF4-FFF2-40B4-BE49-F238E27FC236}">
              <a16:creationId xmlns:a16="http://schemas.microsoft.com/office/drawing/2014/main" id="{EF131446-BA86-4FD7-AA88-4734458AA53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2" name="Text Box 15">
          <a:extLst>
            <a:ext uri="{FF2B5EF4-FFF2-40B4-BE49-F238E27FC236}">
              <a16:creationId xmlns:a16="http://schemas.microsoft.com/office/drawing/2014/main" id="{9BA0E881-A67A-442D-BD49-DAA56BF1BB5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3" name="Text Box 15">
          <a:extLst>
            <a:ext uri="{FF2B5EF4-FFF2-40B4-BE49-F238E27FC236}">
              <a16:creationId xmlns:a16="http://schemas.microsoft.com/office/drawing/2014/main" id="{FE7C7F49-15BF-41A1-9C17-A4A83ACE134B}"/>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4" name="Text Box 15">
          <a:extLst>
            <a:ext uri="{FF2B5EF4-FFF2-40B4-BE49-F238E27FC236}">
              <a16:creationId xmlns:a16="http://schemas.microsoft.com/office/drawing/2014/main" id="{B425C949-E105-4129-B911-BD40A29BDB0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5" name="Text Box 15">
          <a:extLst>
            <a:ext uri="{FF2B5EF4-FFF2-40B4-BE49-F238E27FC236}">
              <a16:creationId xmlns:a16="http://schemas.microsoft.com/office/drawing/2014/main" id="{E7DC4604-895E-4705-8BC8-D9CABFE8C4D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6" name="Text Box 15">
          <a:extLst>
            <a:ext uri="{FF2B5EF4-FFF2-40B4-BE49-F238E27FC236}">
              <a16:creationId xmlns:a16="http://schemas.microsoft.com/office/drawing/2014/main" id="{7168868F-6755-4CC0-82E1-E2AED04220E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7" name="Text Box 15">
          <a:extLst>
            <a:ext uri="{FF2B5EF4-FFF2-40B4-BE49-F238E27FC236}">
              <a16:creationId xmlns:a16="http://schemas.microsoft.com/office/drawing/2014/main" id="{59FB13B6-6999-42A2-B551-993084F7142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8" name="Text Box 15">
          <a:extLst>
            <a:ext uri="{FF2B5EF4-FFF2-40B4-BE49-F238E27FC236}">
              <a16:creationId xmlns:a16="http://schemas.microsoft.com/office/drawing/2014/main" id="{E7710783-2E56-49FD-BB5D-999A1575F79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59" name="Text Box 15">
          <a:extLst>
            <a:ext uri="{FF2B5EF4-FFF2-40B4-BE49-F238E27FC236}">
              <a16:creationId xmlns:a16="http://schemas.microsoft.com/office/drawing/2014/main" id="{D25593FF-FCCB-4DFA-9597-0688DB7D35A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0" name="Text Box 15">
          <a:extLst>
            <a:ext uri="{FF2B5EF4-FFF2-40B4-BE49-F238E27FC236}">
              <a16:creationId xmlns:a16="http://schemas.microsoft.com/office/drawing/2014/main" id="{6993A4A2-6555-45A1-8B2E-CE1797D6C36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1" name="Text Box 15">
          <a:extLst>
            <a:ext uri="{FF2B5EF4-FFF2-40B4-BE49-F238E27FC236}">
              <a16:creationId xmlns:a16="http://schemas.microsoft.com/office/drawing/2014/main" id="{418B34A2-D673-417F-9739-CD3C36FDC13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2" name="Text Box 15">
          <a:extLst>
            <a:ext uri="{FF2B5EF4-FFF2-40B4-BE49-F238E27FC236}">
              <a16:creationId xmlns:a16="http://schemas.microsoft.com/office/drawing/2014/main" id="{C73D88C3-ABAF-41DD-B362-B91EC5429C4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3" name="Text Box 15">
          <a:extLst>
            <a:ext uri="{FF2B5EF4-FFF2-40B4-BE49-F238E27FC236}">
              <a16:creationId xmlns:a16="http://schemas.microsoft.com/office/drawing/2014/main" id="{DB0C0412-E336-48EC-AD95-14CF2F72B70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4" name="Text Box 15">
          <a:extLst>
            <a:ext uri="{FF2B5EF4-FFF2-40B4-BE49-F238E27FC236}">
              <a16:creationId xmlns:a16="http://schemas.microsoft.com/office/drawing/2014/main" id="{493EF720-657F-40DE-A62C-FA780FBAA8C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5" name="Text Box 15">
          <a:extLst>
            <a:ext uri="{FF2B5EF4-FFF2-40B4-BE49-F238E27FC236}">
              <a16:creationId xmlns:a16="http://schemas.microsoft.com/office/drawing/2014/main" id="{5924435E-E917-46AF-8ECC-8BCF72CC456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6" name="Text Box 15">
          <a:extLst>
            <a:ext uri="{FF2B5EF4-FFF2-40B4-BE49-F238E27FC236}">
              <a16:creationId xmlns:a16="http://schemas.microsoft.com/office/drawing/2014/main" id="{7B1A4D15-BA11-4514-BAEF-32D54A6E1CC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7" name="Text Box 15">
          <a:extLst>
            <a:ext uri="{FF2B5EF4-FFF2-40B4-BE49-F238E27FC236}">
              <a16:creationId xmlns:a16="http://schemas.microsoft.com/office/drawing/2014/main" id="{CED83FDF-422E-4B4C-BB09-30D6AAB4E7C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8" name="Text Box 15">
          <a:extLst>
            <a:ext uri="{FF2B5EF4-FFF2-40B4-BE49-F238E27FC236}">
              <a16:creationId xmlns:a16="http://schemas.microsoft.com/office/drawing/2014/main" id="{C66DBF47-E7A8-4C1E-B43A-F95A73262AD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69" name="Text Box 15">
          <a:extLst>
            <a:ext uri="{FF2B5EF4-FFF2-40B4-BE49-F238E27FC236}">
              <a16:creationId xmlns:a16="http://schemas.microsoft.com/office/drawing/2014/main" id="{84EB7A9F-DA82-43AC-9072-578F369FF31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0" name="Text Box 15">
          <a:extLst>
            <a:ext uri="{FF2B5EF4-FFF2-40B4-BE49-F238E27FC236}">
              <a16:creationId xmlns:a16="http://schemas.microsoft.com/office/drawing/2014/main" id="{F9EF56C8-EE55-43FA-A7A8-ACF90725AC6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1" name="Text Box 15">
          <a:extLst>
            <a:ext uri="{FF2B5EF4-FFF2-40B4-BE49-F238E27FC236}">
              <a16:creationId xmlns:a16="http://schemas.microsoft.com/office/drawing/2014/main" id="{F0D36A43-6EA2-47DA-9DA8-5158CF32756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2" name="Text Box 15">
          <a:extLst>
            <a:ext uri="{FF2B5EF4-FFF2-40B4-BE49-F238E27FC236}">
              <a16:creationId xmlns:a16="http://schemas.microsoft.com/office/drawing/2014/main" id="{6FC92BC8-901E-4DE8-A316-4BE7FE6C374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3" name="Text Box 15">
          <a:extLst>
            <a:ext uri="{FF2B5EF4-FFF2-40B4-BE49-F238E27FC236}">
              <a16:creationId xmlns:a16="http://schemas.microsoft.com/office/drawing/2014/main" id="{DD0BD275-C20E-405D-95BE-0754CC711C3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4" name="Text Box 15">
          <a:extLst>
            <a:ext uri="{FF2B5EF4-FFF2-40B4-BE49-F238E27FC236}">
              <a16:creationId xmlns:a16="http://schemas.microsoft.com/office/drawing/2014/main" id="{97035BCC-6C45-423B-8775-A5563AE5368B}"/>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5" name="Text Box 15">
          <a:extLst>
            <a:ext uri="{FF2B5EF4-FFF2-40B4-BE49-F238E27FC236}">
              <a16:creationId xmlns:a16="http://schemas.microsoft.com/office/drawing/2014/main" id="{CC8D4974-10CA-47D8-84CC-033FF307946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6" name="Text Box 15">
          <a:extLst>
            <a:ext uri="{FF2B5EF4-FFF2-40B4-BE49-F238E27FC236}">
              <a16:creationId xmlns:a16="http://schemas.microsoft.com/office/drawing/2014/main" id="{78264D6F-2EAF-4C8D-9EE6-E4F769C54AB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7" name="Text Box 15">
          <a:extLst>
            <a:ext uri="{FF2B5EF4-FFF2-40B4-BE49-F238E27FC236}">
              <a16:creationId xmlns:a16="http://schemas.microsoft.com/office/drawing/2014/main" id="{17EC7B9A-53CC-444E-A6A5-7B401BC922D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8" name="Text Box 15">
          <a:extLst>
            <a:ext uri="{FF2B5EF4-FFF2-40B4-BE49-F238E27FC236}">
              <a16:creationId xmlns:a16="http://schemas.microsoft.com/office/drawing/2014/main" id="{872A44EC-30A5-49FB-9B0F-FAAD596F47D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79" name="Text Box 15">
          <a:extLst>
            <a:ext uri="{FF2B5EF4-FFF2-40B4-BE49-F238E27FC236}">
              <a16:creationId xmlns:a16="http://schemas.microsoft.com/office/drawing/2014/main" id="{4ECA5D42-10D5-4E2B-9D0F-28C64673FE4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0" name="Text Box 15">
          <a:extLst>
            <a:ext uri="{FF2B5EF4-FFF2-40B4-BE49-F238E27FC236}">
              <a16:creationId xmlns:a16="http://schemas.microsoft.com/office/drawing/2014/main" id="{27136E69-851A-4022-811A-8759DED5FBA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1" name="Text Box 15">
          <a:extLst>
            <a:ext uri="{FF2B5EF4-FFF2-40B4-BE49-F238E27FC236}">
              <a16:creationId xmlns:a16="http://schemas.microsoft.com/office/drawing/2014/main" id="{6FE6D47E-72CB-4661-86C8-3DD8A29BAFAB}"/>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2" name="Text Box 15">
          <a:extLst>
            <a:ext uri="{FF2B5EF4-FFF2-40B4-BE49-F238E27FC236}">
              <a16:creationId xmlns:a16="http://schemas.microsoft.com/office/drawing/2014/main" id="{B25163FB-6850-4907-A8B5-66B681F9C3F2}"/>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3" name="Text Box 15">
          <a:extLst>
            <a:ext uri="{FF2B5EF4-FFF2-40B4-BE49-F238E27FC236}">
              <a16:creationId xmlns:a16="http://schemas.microsoft.com/office/drawing/2014/main" id="{D8CE272A-812D-4D47-AE2B-EE9E9DF35CE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4" name="Text Box 15">
          <a:extLst>
            <a:ext uri="{FF2B5EF4-FFF2-40B4-BE49-F238E27FC236}">
              <a16:creationId xmlns:a16="http://schemas.microsoft.com/office/drawing/2014/main" id="{65AE6C72-ED51-47B8-BCA4-40D5F611C72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5" name="Text Box 15">
          <a:extLst>
            <a:ext uri="{FF2B5EF4-FFF2-40B4-BE49-F238E27FC236}">
              <a16:creationId xmlns:a16="http://schemas.microsoft.com/office/drawing/2014/main" id="{EE530555-7A72-45C0-A0EB-7FA491FC630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6" name="Text Box 15">
          <a:extLst>
            <a:ext uri="{FF2B5EF4-FFF2-40B4-BE49-F238E27FC236}">
              <a16:creationId xmlns:a16="http://schemas.microsoft.com/office/drawing/2014/main" id="{1AD47CA5-7F53-41AE-83F4-E89B67D5A1C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7" name="Text Box 15">
          <a:extLst>
            <a:ext uri="{FF2B5EF4-FFF2-40B4-BE49-F238E27FC236}">
              <a16:creationId xmlns:a16="http://schemas.microsoft.com/office/drawing/2014/main" id="{23738091-250C-4324-A7AA-357FD4DB2E9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8" name="Text Box 15">
          <a:extLst>
            <a:ext uri="{FF2B5EF4-FFF2-40B4-BE49-F238E27FC236}">
              <a16:creationId xmlns:a16="http://schemas.microsoft.com/office/drawing/2014/main" id="{D0AAD95C-428C-4E23-A837-287B423D6156}"/>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89" name="Text Box 15">
          <a:extLst>
            <a:ext uri="{FF2B5EF4-FFF2-40B4-BE49-F238E27FC236}">
              <a16:creationId xmlns:a16="http://schemas.microsoft.com/office/drawing/2014/main" id="{08529CFD-3F9E-4D4C-977A-3C5742427D3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0" name="Text Box 15">
          <a:extLst>
            <a:ext uri="{FF2B5EF4-FFF2-40B4-BE49-F238E27FC236}">
              <a16:creationId xmlns:a16="http://schemas.microsoft.com/office/drawing/2014/main" id="{2F748E66-3111-4B3E-880E-26102538AB66}"/>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1" name="Text Box 15">
          <a:extLst>
            <a:ext uri="{FF2B5EF4-FFF2-40B4-BE49-F238E27FC236}">
              <a16:creationId xmlns:a16="http://schemas.microsoft.com/office/drawing/2014/main" id="{F3E65943-6BD4-4C23-96E8-B3489D7B745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2" name="Text Box 15">
          <a:extLst>
            <a:ext uri="{FF2B5EF4-FFF2-40B4-BE49-F238E27FC236}">
              <a16:creationId xmlns:a16="http://schemas.microsoft.com/office/drawing/2014/main" id="{F374C3F4-A27E-4A94-BD4C-234E609E96B3}"/>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3" name="Text Box 15">
          <a:extLst>
            <a:ext uri="{FF2B5EF4-FFF2-40B4-BE49-F238E27FC236}">
              <a16:creationId xmlns:a16="http://schemas.microsoft.com/office/drawing/2014/main" id="{8A968713-41F0-435A-A99A-7D43BD794F27}"/>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4" name="Text Box 15">
          <a:extLst>
            <a:ext uri="{FF2B5EF4-FFF2-40B4-BE49-F238E27FC236}">
              <a16:creationId xmlns:a16="http://schemas.microsoft.com/office/drawing/2014/main" id="{0D1F012C-1137-48E9-8C7F-DE2CCF0C9751}"/>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5" name="Text Box 15">
          <a:extLst>
            <a:ext uri="{FF2B5EF4-FFF2-40B4-BE49-F238E27FC236}">
              <a16:creationId xmlns:a16="http://schemas.microsoft.com/office/drawing/2014/main" id="{5CC0D8C8-57CD-4E37-8DEE-AA2E9838B95B}"/>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6" name="Text Box 15">
          <a:extLst>
            <a:ext uri="{FF2B5EF4-FFF2-40B4-BE49-F238E27FC236}">
              <a16:creationId xmlns:a16="http://schemas.microsoft.com/office/drawing/2014/main" id="{80673F12-814D-471E-9BAA-7C156222264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7" name="Text Box 15">
          <a:extLst>
            <a:ext uri="{FF2B5EF4-FFF2-40B4-BE49-F238E27FC236}">
              <a16:creationId xmlns:a16="http://schemas.microsoft.com/office/drawing/2014/main" id="{712466ED-A21B-40B5-B876-3AA180BC4A6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8" name="Text Box 15">
          <a:extLst>
            <a:ext uri="{FF2B5EF4-FFF2-40B4-BE49-F238E27FC236}">
              <a16:creationId xmlns:a16="http://schemas.microsoft.com/office/drawing/2014/main" id="{01858BBE-0948-4C4B-B1B7-2D26D090F9D8}"/>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099" name="Text Box 15">
          <a:extLst>
            <a:ext uri="{FF2B5EF4-FFF2-40B4-BE49-F238E27FC236}">
              <a16:creationId xmlns:a16="http://schemas.microsoft.com/office/drawing/2014/main" id="{1C56A562-F6F6-4CDC-A52E-D6304940AE3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0" name="Text Box 15">
          <a:extLst>
            <a:ext uri="{FF2B5EF4-FFF2-40B4-BE49-F238E27FC236}">
              <a16:creationId xmlns:a16="http://schemas.microsoft.com/office/drawing/2014/main" id="{D7913892-DC21-4862-AF17-22E7C3380C8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1" name="Text Box 15">
          <a:extLst>
            <a:ext uri="{FF2B5EF4-FFF2-40B4-BE49-F238E27FC236}">
              <a16:creationId xmlns:a16="http://schemas.microsoft.com/office/drawing/2014/main" id="{04396023-BC10-428A-B89A-88353CB5C07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2" name="Text Box 15">
          <a:extLst>
            <a:ext uri="{FF2B5EF4-FFF2-40B4-BE49-F238E27FC236}">
              <a16:creationId xmlns:a16="http://schemas.microsoft.com/office/drawing/2014/main" id="{AE92DC6F-11CA-4766-A356-C0D6300EDB5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3" name="Text Box 15">
          <a:extLst>
            <a:ext uri="{FF2B5EF4-FFF2-40B4-BE49-F238E27FC236}">
              <a16:creationId xmlns:a16="http://schemas.microsoft.com/office/drawing/2014/main" id="{86CFD306-5932-4024-817C-95807AA35CE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4" name="Text Box 15">
          <a:extLst>
            <a:ext uri="{FF2B5EF4-FFF2-40B4-BE49-F238E27FC236}">
              <a16:creationId xmlns:a16="http://schemas.microsoft.com/office/drawing/2014/main" id="{0DAC06D8-041B-4453-9514-38FA1F3A8E19}"/>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5" name="Text Box 15">
          <a:extLst>
            <a:ext uri="{FF2B5EF4-FFF2-40B4-BE49-F238E27FC236}">
              <a16:creationId xmlns:a16="http://schemas.microsoft.com/office/drawing/2014/main" id="{07365C7B-7FC4-4C58-9646-864F4F30CF2E}"/>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6" name="Text Box 15">
          <a:extLst>
            <a:ext uri="{FF2B5EF4-FFF2-40B4-BE49-F238E27FC236}">
              <a16:creationId xmlns:a16="http://schemas.microsoft.com/office/drawing/2014/main" id="{C60BD032-62A8-4D29-8F50-D902D62E576F}"/>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7" name="Text Box 15">
          <a:extLst>
            <a:ext uri="{FF2B5EF4-FFF2-40B4-BE49-F238E27FC236}">
              <a16:creationId xmlns:a16="http://schemas.microsoft.com/office/drawing/2014/main" id="{0EEA39D2-6372-4EA7-B3BE-5D61D7FF4B6D}"/>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8" name="Text Box 15">
          <a:extLst>
            <a:ext uri="{FF2B5EF4-FFF2-40B4-BE49-F238E27FC236}">
              <a16:creationId xmlns:a16="http://schemas.microsoft.com/office/drawing/2014/main" id="{42C0B942-CD60-4B86-A926-E66BD30CE415}"/>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09" name="Text Box 15">
          <a:extLst>
            <a:ext uri="{FF2B5EF4-FFF2-40B4-BE49-F238E27FC236}">
              <a16:creationId xmlns:a16="http://schemas.microsoft.com/office/drawing/2014/main" id="{41A558A4-723F-44C7-A645-93A5192ACD44}"/>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10" name="Text Box 15">
          <a:extLst>
            <a:ext uri="{FF2B5EF4-FFF2-40B4-BE49-F238E27FC236}">
              <a16:creationId xmlns:a16="http://schemas.microsoft.com/office/drawing/2014/main" id="{D17F4B91-52C4-4D76-9AB1-43AD2E51182C}"/>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11" name="Text Box 15">
          <a:extLst>
            <a:ext uri="{FF2B5EF4-FFF2-40B4-BE49-F238E27FC236}">
              <a16:creationId xmlns:a16="http://schemas.microsoft.com/office/drawing/2014/main" id="{D79447A2-7475-4AD0-B903-5D8AAD8F7930}"/>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547</xdr:row>
      <xdr:rowOff>0</xdr:rowOff>
    </xdr:from>
    <xdr:ext cx="3175" cy="190629"/>
    <xdr:sp macro="" textlink="">
      <xdr:nvSpPr>
        <xdr:cNvPr id="4112" name="Text Box 15">
          <a:extLst>
            <a:ext uri="{FF2B5EF4-FFF2-40B4-BE49-F238E27FC236}">
              <a16:creationId xmlns:a16="http://schemas.microsoft.com/office/drawing/2014/main" id="{9943309F-19D0-46EB-A6D8-1F579B9FAFBA}"/>
            </a:ext>
          </a:extLst>
        </xdr:cNvPr>
        <xdr:cNvSpPr txBox="1">
          <a:spLocks noChangeArrowheads="1"/>
        </xdr:cNvSpPr>
      </xdr:nvSpPr>
      <xdr:spPr bwMode="auto">
        <a:xfrm>
          <a:off x="6858000" y="10420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3" name="Text Box 15">
          <a:extLst>
            <a:ext uri="{FF2B5EF4-FFF2-40B4-BE49-F238E27FC236}">
              <a16:creationId xmlns:a16="http://schemas.microsoft.com/office/drawing/2014/main" id="{E6433537-A54A-49CC-AB04-2A64D151DF0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4" name="Text Box 15">
          <a:extLst>
            <a:ext uri="{FF2B5EF4-FFF2-40B4-BE49-F238E27FC236}">
              <a16:creationId xmlns:a16="http://schemas.microsoft.com/office/drawing/2014/main" id="{EDE7FC33-0206-4472-B27F-E09749B518E3}"/>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5" name="Text Box 15">
          <a:extLst>
            <a:ext uri="{FF2B5EF4-FFF2-40B4-BE49-F238E27FC236}">
              <a16:creationId xmlns:a16="http://schemas.microsoft.com/office/drawing/2014/main" id="{BF527429-B448-418F-94C1-D73C757C6F8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6" name="Text Box 15">
          <a:extLst>
            <a:ext uri="{FF2B5EF4-FFF2-40B4-BE49-F238E27FC236}">
              <a16:creationId xmlns:a16="http://schemas.microsoft.com/office/drawing/2014/main" id="{39CF1D70-E022-4EB9-A142-4855C8C0FF61}"/>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7" name="Text Box 15">
          <a:extLst>
            <a:ext uri="{FF2B5EF4-FFF2-40B4-BE49-F238E27FC236}">
              <a16:creationId xmlns:a16="http://schemas.microsoft.com/office/drawing/2014/main" id="{F9F9D2BE-ED5D-42A3-8D88-26B51000FFF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8" name="Text Box 15">
          <a:extLst>
            <a:ext uri="{FF2B5EF4-FFF2-40B4-BE49-F238E27FC236}">
              <a16:creationId xmlns:a16="http://schemas.microsoft.com/office/drawing/2014/main" id="{79FA46B1-75BE-4B03-AC0C-74D66854924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19" name="Text Box 15">
          <a:extLst>
            <a:ext uri="{FF2B5EF4-FFF2-40B4-BE49-F238E27FC236}">
              <a16:creationId xmlns:a16="http://schemas.microsoft.com/office/drawing/2014/main" id="{14061D9F-5F1F-4843-A16D-58F9CB8C0A0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0" name="Text Box 15">
          <a:extLst>
            <a:ext uri="{FF2B5EF4-FFF2-40B4-BE49-F238E27FC236}">
              <a16:creationId xmlns:a16="http://schemas.microsoft.com/office/drawing/2014/main" id="{BC4F9A72-B8F2-412D-88AA-FB3E648F948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1" name="Text Box 15">
          <a:extLst>
            <a:ext uri="{FF2B5EF4-FFF2-40B4-BE49-F238E27FC236}">
              <a16:creationId xmlns:a16="http://schemas.microsoft.com/office/drawing/2014/main" id="{7C3FE299-11DA-459D-961E-817245A87E2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2" name="Text Box 15">
          <a:extLst>
            <a:ext uri="{FF2B5EF4-FFF2-40B4-BE49-F238E27FC236}">
              <a16:creationId xmlns:a16="http://schemas.microsoft.com/office/drawing/2014/main" id="{5559B870-7D95-4EBC-A7DE-3F31B875600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3" name="Text Box 15">
          <a:extLst>
            <a:ext uri="{FF2B5EF4-FFF2-40B4-BE49-F238E27FC236}">
              <a16:creationId xmlns:a16="http://schemas.microsoft.com/office/drawing/2014/main" id="{1BC40ACB-7B84-414F-90C2-955493289C1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4" name="Text Box 15">
          <a:extLst>
            <a:ext uri="{FF2B5EF4-FFF2-40B4-BE49-F238E27FC236}">
              <a16:creationId xmlns:a16="http://schemas.microsoft.com/office/drawing/2014/main" id="{D07BA293-FA64-4AC1-BEE8-E277386E6550}"/>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5" name="Text Box 15">
          <a:extLst>
            <a:ext uri="{FF2B5EF4-FFF2-40B4-BE49-F238E27FC236}">
              <a16:creationId xmlns:a16="http://schemas.microsoft.com/office/drawing/2014/main" id="{F360DBBA-7208-4309-B64E-C08607110C9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6" name="Text Box 15">
          <a:extLst>
            <a:ext uri="{FF2B5EF4-FFF2-40B4-BE49-F238E27FC236}">
              <a16:creationId xmlns:a16="http://schemas.microsoft.com/office/drawing/2014/main" id="{2624AF56-EA3C-474F-A156-97D997F389D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7" name="Text Box 15">
          <a:extLst>
            <a:ext uri="{FF2B5EF4-FFF2-40B4-BE49-F238E27FC236}">
              <a16:creationId xmlns:a16="http://schemas.microsoft.com/office/drawing/2014/main" id="{14311462-013B-4E0B-8EB4-38FA7E54D69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8" name="Text Box 15">
          <a:extLst>
            <a:ext uri="{FF2B5EF4-FFF2-40B4-BE49-F238E27FC236}">
              <a16:creationId xmlns:a16="http://schemas.microsoft.com/office/drawing/2014/main" id="{85428AB8-829B-47E6-8996-03BE4D6A9E0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29" name="Text Box 15">
          <a:extLst>
            <a:ext uri="{FF2B5EF4-FFF2-40B4-BE49-F238E27FC236}">
              <a16:creationId xmlns:a16="http://schemas.microsoft.com/office/drawing/2014/main" id="{6627C88C-76EC-4723-B88C-970B204ADEF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0" name="Text Box 15">
          <a:extLst>
            <a:ext uri="{FF2B5EF4-FFF2-40B4-BE49-F238E27FC236}">
              <a16:creationId xmlns:a16="http://schemas.microsoft.com/office/drawing/2014/main" id="{BC38B166-43E7-458B-A44C-BBE7AAAEBD7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1" name="Text Box 15">
          <a:extLst>
            <a:ext uri="{FF2B5EF4-FFF2-40B4-BE49-F238E27FC236}">
              <a16:creationId xmlns:a16="http://schemas.microsoft.com/office/drawing/2014/main" id="{909C5D0C-69BC-4630-8B2F-E7C7D8A95D7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2" name="Text Box 15">
          <a:extLst>
            <a:ext uri="{FF2B5EF4-FFF2-40B4-BE49-F238E27FC236}">
              <a16:creationId xmlns:a16="http://schemas.microsoft.com/office/drawing/2014/main" id="{E620F452-99A8-4C70-8CBB-F4766B0F4FF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3" name="Text Box 15">
          <a:extLst>
            <a:ext uri="{FF2B5EF4-FFF2-40B4-BE49-F238E27FC236}">
              <a16:creationId xmlns:a16="http://schemas.microsoft.com/office/drawing/2014/main" id="{841BFE01-37B8-42F9-A11E-2B49708FE6B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4" name="Text Box 15">
          <a:extLst>
            <a:ext uri="{FF2B5EF4-FFF2-40B4-BE49-F238E27FC236}">
              <a16:creationId xmlns:a16="http://schemas.microsoft.com/office/drawing/2014/main" id="{40F0DB1A-487E-4605-8062-A1892ED5875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5" name="Text Box 15">
          <a:extLst>
            <a:ext uri="{FF2B5EF4-FFF2-40B4-BE49-F238E27FC236}">
              <a16:creationId xmlns:a16="http://schemas.microsoft.com/office/drawing/2014/main" id="{AC67D319-BC56-4523-88A0-AE517830B91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6" name="Text Box 15">
          <a:extLst>
            <a:ext uri="{FF2B5EF4-FFF2-40B4-BE49-F238E27FC236}">
              <a16:creationId xmlns:a16="http://schemas.microsoft.com/office/drawing/2014/main" id="{1A36FA06-B3A9-4E17-88F0-50654ED38F9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7" name="Text Box 15">
          <a:extLst>
            <a:ext uri="{FF2B5EF4-FFF2-40B4-BE49-F238E27FC236}">
              <a16:creationId xmlns:a16="http://schemas.microsoft.com/office/drawing/2014/main" id="{1541764E-25B6-44E7-85F3-E9677807B3B9}"/>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8" name="Text Box 15">
          <a:extLst>
            <a:ext uri="{FF2B5EF4-FFF2-40B4-BE49-F238E27FC236}">
              <a16:creationId xmlns:a16="http://schemas.microsoft.com/office/drawing/2014/main" id="{2BDC255D-FA91-40A3-A6CA-3633297D7AA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39" name="Text Box 15">
          <a:extLst>
            <a:ext uri="{FF2B5EF4-FFF2-40B4-BE49-F238E27FC236}">
              <a16:creationId xmlns:a16="http://schemas.microsoft.com/office/drawing/2014/main" id="{52CD7EB8-CE53-4052-803C-DCE0AAE1689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0" name="Text Box 15">
          <a:extLst>
            <a:ext uri="{FF2B5EF4-FFF2-40B4-BE49-F238E27FC236}">
              <a16:creationId xmlns:a16="http://schemas.microsoft.com/office/drawing/2014/main" id="{6FBD975C-9DD3-4236-A53D-900E36ED823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1" name="Text Box 15">
          <a:extLst>
            <a:ext uri="{FF2B5EF4-FFF2-40B4-BE49-F238E27FC236}">
              <a16:creationId xmlns:a16="http://schemas.microsoft.com/office/drawing/2014/main" id="{0B34F339-E869-4F92-A9B5-C3008BDABA51}"/>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2" name="Text Box 15">
          <a:extLst>
            <a:ext uri="{FF2B5EF4-FFF2-40B4-BE49-F238E27FC236}">
              <a16:creationId xmlns:a16="http://schemas.microsoft.com/office/drawing/2014/main" id="{C780F428-4A9A-4E63-9FFA-6D71DF696F0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3" name="Text Box 15">
          <a:extLst>
            <a:ext uri="{FF2B5EF4-FFF2-40B4-BE49-F238E27FC236}">
              <a16:creationId xmlns:a16="http://schemas.microsoft.com/office/drawing/2014/main" id="{968B71B8-1DD2-404C-84A8-941869D5E489}"/>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4" name="Text Box 15">
          <a:extLst>
            <a:ext uri="{FF2B5EF4-FFF2-40B4-BE49-F238E27FC236}">
              <a16:creationId xmlns:a16="http://schemas.microsoft.com/office/drawing/2014/main" id="{056DD4CF-875E-4C47-91F3-D2C21FEC44F1}"/>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5" name="Text Box 15">
          <a:extLst>
            <a:ext uri="{FF2B5EF4-FFF2-40B4-BE49-F238E27FC236}">
              <a16:creationId xmlns:a16="http://schemas.microsoft.com/office/drawing/2014/main" id="{67285F67-DF7A-411A-8FC4-6666695B18A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6" name="Text Box 15">
          <a:extLst>
            <a:ext uri="{FF2B5EF4-FFF2-40B4-BE49-F238E27FC236}">
              <a16:creationId xmlns:a16="http://schemas.microsoft.com/office/drawing/2014/main" id="{3761EAB0-1247-45B4-9B6B-215079B03DD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7" name="Text Box 15">
          <a:extLst>
            <a:ext uri="{FF2B5EF4-FFF2-40B4-BE49-F238E27FC236}">
              <a16:creationId xmlns:a16="http://schemas.microsoft.com/office/drawing/2014/main" id="{FC04A4B0-0140-4DEF-91AB-F5BB322D6E4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8" name="Text Box 15">
          <a:extLst>
            <a:ext uri="{FF2B5EF4-FFF2-40B4-BE49-F238E27FC236}">
              <a16:creationId xmlns:a16="http://schemas.microsoft.com/office/drawing/2014/main" id="{DF87B64A-572A-4F30-A7E7-87F79547597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49" name="Text Box 15">
          <a:extLst>
            <a:ext uri="{FF2B5EF4-FFF2-40B4-BE49-F238E27FC236}">
              <a16:creationId xmlns:a16="http://schemas.microsoft.com/office/drawing/2014/main" id="{1EB23955-1B25-4586-BB90-F8AFBDFB0A4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0" name="Text Box 15">
          <a:extLst>
            <a:ext uri="{FF2B5EF4-FFF2-40B4-BE49-F238E27FC236}">
              <a16:creationId xmlns:a16="http://schemas.microsoft.com/office/drawing/2014/main" id="{0CB0BF92-E3FC-4905-8BAA-FF43BEE0D04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1" name="Text Box 15">
          <a:extLst>
            <a:ext uri="{FF2B5EF4-FFF2-40B4-BE49-F238E27FC236}">
              <a16:creationId xmlns:a16="http://schemas.microsoft.com/office/drawing/2014/main" id="{8CCCC444-A189-44E9-A5BB-AED88E3EA0E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2" name="Text Box 15">
          <a:extLst>
            <a:ext uri="{FF2B5EF4-FFF2-40B4-BE49-F238E27FC236}">
              <a16:creationId xmlns:a16="http://schemas.microsoft.com/office/drawing/2014/main" id="{6332600E-0803-4698-8B31-87809AC93A2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3" name="Text Box 15">
          <a:extLst>
            <a:ext uri="{FF2B5EF4-FFF2-40B4-BE49-F238E27FC236}">
              <a16:creationId xmlns:a16="http://schemas.microsoft.com/office/drawing/2014/main" id="{9EAC172F-6CF8-49ED-B896-A8A6A1B6E20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4" name="Text Box 15">
          <a:extLst>
            <a:ext uri="{FF2B5EF4-FFF2-40B4-BE49-F238E27FC236}">
              <a16:creationId xmlns:a16="http://schemas.microsoft.com/office/drawing/2014/main" id="{729AC182-C08E-405B-95D3-38C242FAC80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5" name="Text Box 15">
          <a:extLst>
            <a:ext uri="{FF2B5EF4-FFF2-40B4-BE49-F238E27FC236}">
              <a16:creationId xmlns:a16="http://schemas.microsoft.com/office/drawing/2014/main" id="{80963665-BA48-4EC3-B358-992472A292D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6" name="Text Box 15">
          <a:extLst>
            <a:ext uri="{FF2B5EF4-FFF2-40B4-BE49-F238E27FC236}">
              <a16:creationId xmlns:a16="http://schemas.microsoft.com/office/drawing/2014/main" id="{1A2DACB6-B70E-4B8E-8163-4B7BFDD5E08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7" name="Text Box 15">
          <a:extLst>
            <a:ext uri="{FF2B5EF4-FFF2-40B4-BE49-F238E27FC236}">
              <a16:creationId xmlns:a16="http://schemas.microsoft.com/office/drawing/2014/main" id="{E8105FC4-A417-4D47-8C79-1186D050A353}"/>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8" name="Text Box 15">
          <a:extLst>
            <a:ext uri="{FF2B5EF4-FFF2-40B4-BE49-F238E27FC236}">
              <a16:creationId xmlns:a16="http://schemas.microsoft.com/office/drawing/2014/main" id="{BB331571-2CF4-410B-BFBC-EE418535DBB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59" name="Text Box 15">
          <a:extLst>
            <a:ext uri="{FF2B5EF4-FFF2-40B4-BE49-F238E27FC236}">
              <a16:creationId xmlns:a16="http://schemas.microsoft.com/office/drawing/2014/main" id="{9058419A-DDBF-4FE6-9E8A-584C8905642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0" name="Text Box 15">
          <a:extLst>
            <a:ext uri="{FF2B5EF4-FFF2-40B4-BE49-F238E27FC236}">
              <a16:creationId xmlns:a16="http://schemas.microsoft.com/office/drawing/2014/main" id="{C78B7C70-87F8-4C6D-8E0C-EB2D7FAE325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1" name="Text Box 15">
          <a:extLst>
            <a:ext uri="{FF2B5EF4-FFF2-40B4-BE49-F238E27FC236}">
              <a16:creationId xmlns:a16="http://schemas.microsoft.com/office/drawing/2014/main" id="{EC6FA7AA-80C4-4C19-9F30-F83587B07BD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2" name="Text Box 15">
          <a:extLst>
            <a:ext uri="{FF2B5EF4-FFF2-40B4-BE49-F238E27FC236}">
              <a16:creationId xmlns:a16="http://schemas.microsoft.com/office/drawing/2014/main" id="{2ED4A4B7-BB13-4276-A59E-CDB6565D689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3" name="Text Box 15">
          <a:extLst>
            <a:ext uri="{FF2B5EF4-FFF2-40B4-BE49-F238E27FC236}">
              <a16:creationId xmlns:a16="http://schemas.microsoft.com/office/drawing/2014/main" id="{8BE42FA8-7C67-47BB-A640-D4DAFCBC8D4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4" name="Text Box 15">
          <a:extLst>
            <a:ext uri="{FF2B5EF4-FFF2-40B4-BE49-F238E27FC236}">
              <a16:creationId xmlns:a16="http://schemas.microsoft.com/office/drawing/2014/main" id="{43CEDF34-2DFF-4814-8177-B0768AA0723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5" name="Text Box 15">
          <a:extLst>
            <a:ext uri="{FF2B5EF4-FFF2-40B4-BE49-F238E27FC236}">
              <a16:creationId xmlns:a16="http://schemas.microsoft.com/office/drawing/2014/main" id="{01A149FD-8444-47D3-87B2-AD26811185E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6" name="Text Box 15">
          <a:extLst>
            <a:ext uri="{FF2B5EF4-FFF2-40B4-BE49-F238E27FC236}">
              <a16:creationId xmlns:a16="http://schemas.microsoft.com/office/drawing/2014/main" id="{9BAC6256-8043-4EDB-832A-D066618A4F0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7" name="Text Box 15">
          <a:extLst>
            <a:ext uri="{FF2B5EF4-FFF2-40B4-BE49-F238E27FC236}">
              <a16:creationId xmlns:a16="http://schemas.microsoft.com/office/drawing/2014/main" id="{AA34FB5E-7657-4678-9BE4-69E8BC1A98C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8" name="Text Box 15">
          <a:extLst>
            <a:ext uri="{FF2B5EF4-FFF2-40B4-BE49-F238E27FC236}">
              <a16:creationId xmlns:a16="http://schemas.microsoft.com/office/drawing/2014/main" id="{7FC6389B-1BF9-4A61-83C0-5C8A142B492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69" name="Text Box 15">
          <a:extLst>
            <a:ext uri="{FF2B5EF4-FFF2-40B4-BE49-F238E27FC236}">
              <a16:creationId xmlns:a16="http://schemas.microsoft.com/office/drawing/2014/main" id="{D59C3608-7B3F-49A9-BD97-DC12F293085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0" name="Text Box 15">
          <a:extLst>
            <a:ext uri="{FF2B5EF4-FFF2-40B4-BE49-F238E27FC236}">
              <a16:creationId xmlns:a16="http://schemas.microsoft.com/office/drawing/2014/main" id="{5769FECA-435E-46CB-9623-B8D2F46D6EC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1" name="Text Box 15">
          <a:extLst>
            <a:ext uri="{FF2B5EF4-FFF2-40B4-BE49-F238E27FC236}">
              <a16:creationId xmlns:a16="http://schemas.microsoft.com/office/drawing/2014/main" id="{4BB356D9-53D7-4B89-A166-56443FE5665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2" name="Text Box 15">
          <a:extLst>
            <a:ext uri="{FF2B5EF4-FFF2-40B4-BE49-F238E27FC236}">
              <a16:creationId xmlns:a16="http://schemas.microsoft.com/office/drawing/2014/main" id="{58B83341-7198-4412-9227-750F82196979}"/>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3" name="Text Box 15">
          <a:extLst>
            <a:ext uri="{FF2B5EF4-FFF2-40B4-BE49-F238E27FC236}">
              <a16:creationId xmlns:a16="http://schemas.microsoft.com/office/drawing/2014/main" id="{CCE232FA-0551-4DBD-BA00-C81A0D43B5E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4" name="Text Box 15">
          <a:extLst>
            <a:ext uri="{FF2B5EF4-FFF2-40B4-BE49-F238E27FC236}">
              <a16:creationId xmlns:a16="http://schemas.microsoft.com/office/drawing/2014/main" id="{86F6B844-976D-49AC-A8AE-9D89EA96017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5" name="Text Box 15">
          <a:extLst>
            <a:ext uri="{FF2B5EF4-FFF2-40B4-BE49-F238E27FC236}">
              <a16:creationId xmlns:a16="http://schemas.microsoft.com/office/drawing/2014/main" id="{645C086B-2D4B-4C59-AC87-05259A0B0EE3}"/>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6" name="Text Box 15">
          <a:extLst>
            <a:ext uri="{FF2B5EF4-FFF2-40B4-BE49-F238E27FC236}">
              <a16:creationId xmlns:a16="http://schemas.microsoft.com/office/drawing/2014/main" id="{12CC7C9C-BED2-472F-AB9C-67F918D9D9B1}"/>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7" name="Text Box 15">
          <a:extLst>
            <a:ext uri="{FF2B5EF4-FFF2-40B4-BE49-F238E27FC236}">
              <a16:creationId xmlns:a16="http://schemas.microsoft.com/office/drawing/2014/main" id="{90AEE849-DFE9-4D90-A7B2-451A9FF4DCA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8" name="Text Box 15">
          <a:extLst>
            <a:ext uri="{FF2B5EF4-FFF2-40B4-BE49-F238E27FC236}">
              <a16:creationId xmlns:a16="http://schemas.microsoft.com/office/drawing/2014/main" id="{0474E7ED-F538-434C-855C-AB1E6F9DC5A3}"/>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79" name="Text Box 15">
          <a:extLst>
            <a:ext uri="{FF2B5EF4-FFF2-40B4-BE49-F238E27FC236}">
              <a16:creationId xmlns:a16="http://schemas.microsoft.com/office/drawing/2014/main" id="{F2755998-EEB9-41F4-8901-21EC704A080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0" name="Text Box 15">
          <a:extLst>
            <a:ext uri="{FF2B5EF4-FFF2-40B4-BE49-F238E27FC236}">
              <a16:creationId xmlns:a16="http://schemas.microsoft.com/office/drawing/2014/main" id="{283268D6-8CBA-4326-B863-F614C25806A0}"/>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1" name="Text Box 15">
          <a:extLst>
            <a:ext uri="{FF2B5EF4-FFF2-40B4-BE49-F238E27FC236}">
              <a16:creationId xmlns:a16="http://schemas.microsoft.com/office/drawing/2014/main" id="{2D352565-302E-470B-B719-586B4607983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2" name="Text Box 15">
          <a:extLst>
            <a:ext uri="{FF2B5EF4-FFF2-40B4-BE49-F238E27FC236}">
              <a16:creationId xmlns:a16="http://schemas.microsoft.com/office/drawing/2014/main" id="{D7D83AC0-A9B7-411F-BD32-1B98FFA044E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3" name="Text Box 15">
          <a:extLst>
            <a:ext uri="{FF2B5EF4-FFF2-40B4-BE49-F238E27FC236}">
              <a16:creationId xmlns:a16="http://schemas.microsoft.com/office/drawing/2014/main" id="{19336C1F-8876-4025-86FB-7E0309441C8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4" name="Text Box 15">
          <a:extLst>
            <a:ext uri="{FF2B5EF4-FFF2-40B4-BE49-F238E27FC236}">
              <a16:creationId xmlns:a16="http://schemas.microsoft.com/office/drawing/2014/main" id="{DCB281F7-CC83-4E90-87BA-057C6E53C5D3}"/>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5" name="Text Box 15">
          <a:extLst>
            <a:ext uri="{FF2B5EF4-FFF2-40B4-BE49-F238E27FC236}">
              <a16:creationId xmlns:a16="http://schemas.microsoft.com/office/drawing/2014/main" id="{0689201F-C7D2-4A65-985A-C0A9EAEFE7F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6" name="Text Box 15">
          <a:extLst>
            <a:ext uri="{FF2B5EF4-FFF2-40B4-BE49-F238E27FC236}">
              <a16:creationId xmlns:a16="http://schemas.microsoft.com/office/drawing/2014/main" id="{2765C3C1-1097-4BE4-8A29-407BDB8B515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7" name="Text Box 15">
          <a:extLst>
            <a:ext uri="{FF2B5EF4-FFF2-40B4-BE49-F238E27FC236}">
              <a16:creationId xmlns:a16="http://schemas.microsoft.com/office/drawing/2014/main" id="{F95AFFFA-7146-437E-95C1-EB73BE6D275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8" name="Text Box 15">
          <a:extLst>
            <a:ext uri="{FF2B5EF4-FFF2-40B4-BE49-F238E27FC236}">
              <a16:creationId xmlns:a16="http://schemas.microsoft.com/office/drawing/2014/main" id="{B7991335-18FA-4E9C-8D03-A72300A79B0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89" name="Text Box 15">
          <a:extLst>
            <a:ext uri="{FF2B5EF4-FFF2-40B4-BE49-F238E27FC236}">
              <a16:creationId xmlns:a16="http://schemas.microsoft.com/office/drawing/2014/main" id="{CD47B55E-6EC5-4839-ADA1-2DA04952458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0" name="Text Box 15">
          <a:extLst>
            <a:ext uri="{FF2B5EF4-FFF2-40B4-BE49-F238E27FC236}">
              <a16:creationId xmlns:a16="http://schemas.microsoft.com/office/drawing/2014/main" id="{AC0F4451-3EA3-4613-891E-3025557F868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1" name="Text Box 15">
          <a:extLst>
            <a:ext uri="{FF2B5EF4-FFF2-40B4-BE49-F238E27FC236}">
              <a16:creationId xmlns:a16="http://schemas.microsoft.com/office/drawing/2014/main" id="{B5D101AC-7D7A-459A-9546-4AE025F46AD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2" name="Text Box 15">
          <a:extLst>
            <a:ext uri="{FF2B5EF4-FFF2-40B4-BE49-F238E27FC236}">
              <a16:creationId xmlns:a16="http://schemas.microsoft.com/office/drawing/2014/main" id="{0B3711B1-2C96-4B0A-B5BD-F13B78CB088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3" name="Text Box 15">
          <a:extLst>
            <a:ext uri="{FF2B5EF4-FFF2-40B4-BE49-F238E27FC236}">
              <a16:creationId xmlns:a16="http://schemas.microsoft.com/office/drawing/2014/main" id="{A5C40B62-7BA4-429F-A130-6B480F1E836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4" name="Text Box 15">
          <a:extLst>
            <a:ext uri="{FF2B5EF4-FFF2-40B4-BE49-F238E27FC236}">
              <a16:creationId xmlns:a16="http://schemas.microsoft.com/office/drawing/2014/main" id="{0533E004-D018-41DC-B9CC-4056960FBA0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5" name="Text Box 15">
          <a:extLst>
            <a:ext uri="{FF2B5EF4-FFF2-40B4-BE49-F238E27FC236}">
              <a16:creationId xmlns:a16="http://schemas.microsoft.com/office/drawing/2014/main" id="{7DAD1CE4-E9F2-4D85-970C-499C9815263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6" name="Text Box 15">
          <a:extLst>
            <a:ext uri="{FF2B5EF4-FFF2-40B4-BE49-F238E27FC236}">
              <a16:creationId xmlns:a16="http://schemas.microsoft.com/office/drawing/2014/main" id="{14132EDB-71E1-43C2-A444-58CEC02ECCF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7" name="Text Box 15">
          <a:extLst>
            <a:ext uri="{FF2B5EF4-FFF2-40B4-BE49-F238E27FC236}">
              <a16:creationId xmlns:a16="http://schemas.microsoft.com/office/drawing/2014/main" id="{7F88D179-0457-4F5A-9F8D-DC893C44BFA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8" name="Text Box 15">
          <a:extLst>
            <a:ext uri="{FF2B5EF4-FFF2-40B4-BE49-F238E27FC236}">
              <a16:creationId xmlns:a16="http://schemas.microsoft.com/office/drawing/2014/main" id="{DE354F12-0433-45DB-A74C-ADE62F4FA46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199" name="Text Box 15">
          <a:extLst>
            <a:ext uri="{FF2B5EF4-FFF2-40B4-BE49-F238E27FC236}">
              <a16:creationId xmlns:a16="http://schemas.microsoft.com/office/drawing/2014/main" id="{BC1D5742-105D-49A8-9FC9-3234AF3BBA3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0" name="Text Box 15">
          <a:extLst>
            <a:ext uri="{FF2B5EF4-FFF2-40B4-BE49-F238E27FC236}">
              <a16:creationId xmlns:a16="http://schemas.microsoft.com/office/drawing/2014/main" id="{C43CE698-4D8B-4DB2-9AA9-4D69A4725DD0}"/>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1" name="Text Box 15">
          <a:extLst>
            <a:ext uri="{FF2B5EF4-FFF2-40B4-BE49-F238E27FC236}">
              <a16:creationId xmlns:a16="http://schemas.microsoft.com/office/drawing/2014/main" id="{ED60765D-754C-457F-9DD0-23B8EB01537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2" name="Text Box 15">
          <a:extLst>
            <a:ext uri="{FF2B5EF4-FFF2-40B4-BE49-F238E27FC236}">
              <a16:creationId xmlns:a16="http://schemas.microsoft.com/office/drawing/2014/main" id="{917F8598-306A-475B-82FC-899ADDAC3B2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3" name="Text Box 15">
          <a:extLst>
            <a:ext uri="{FF2B5EF4-FFF2-40B4-BE49-F238E27FC236}">
              <a16:creationId xmlns:a16="http://schemas.microsoft.com/office/drawing/2014/main" id="{B1E88BA7-6ECF-412A-9464-2AD397FD177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4" name="Text Box 15">
          <a:extLst>
            <a:ext uri="{FF2B5EF4-FFF2-40B4-BE49-F238E27FC236}">
              <a16:creationId xmlns:a16="http://schemas.microsoft.com/office/drawing/2014/main" id="{DBC7A46A-525F-468B-92FE-7464DEE5300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5" name="Text Box 15">
          <a:extLst>
            <a:ext uri="{FF2B5EF4-FFF2-40B4-BE49-F238E27FC236}">
              <a16:creationId xmlns:a16="http://schemas.microsoft.com/office/drawing/2014/main" id="{F8C785F0-0E2C-4616-AB07-52898228549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6" name="Text Box 15">
          <a:extLst>
            <a:ext uri="{FF2B5EF4-FFF2-40B4-BE49-F238E27FC236}">
              <a16:creationId xmlns:a16="http://schemas.microsoft.com/office/drawing/2014/main" id="{2D7CEBB4-185B-44C7-80CF-58A65E47E49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7" name="Text Box 15">
          <a:extLst>
            <a:ext uri="{FF2B5EF4-FFF2-40B4-BE49-F238E27FC236}">
              <a16:creationId xmlns:a16="http://schemas.microsoft.com/office/drawing/2014/main" id="{1F065114-3780-4D57-AE06-85AF3667090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8" name="Text Box 15">
          <a:extLst>
            <a:ext uri="{FF2B5EF4-FFF2-40B4-BE49-F238E27FC236}">
              <a16:creationId xmlns:a16="http://schemas.microsoft.com/office/drawing/2014/main" id="{F6F8326A-0A3C-4C4A-82CB-5B44DEC3CFD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09" name="Text Box 15">
          <a:extLst>
            <a:ext uri="{FF2B5EF4-FFF2-40B4-BE49-F238E27FC236}">
              <a16:creationId xmlns:a16="http://schemas.microsoft.com/office/drawing/2014/main" id="{E2C43D26-D722-4E77-8B40-141B53323D6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0" name="Text Box 15">
          <a:extLst>
            <a:ext uri="{FF2B5EF4-FFF2-40B4-BE49-F238E27FC236}">
              <a16:creationId xmlns:a16="http://schemas.microsoft.com/office/drawing/2014/main" id="{B61961E6-0A74-4CC5-A4D6-FB2C65D16830}"/>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1" name="Text Box 15">
          <a:extLst>
            <a:ext uri="{FF2B5EF4-FFF2-40B4-BE49-F238E27FC236}">
              <a16:creationId xmlns:a16="http://schemas.microsoft.com/office/drawing/2014/main" id="{7B92669C-5D68-4328-BF17-EBFAEB8908A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2" name="Text Box 15">
          <a:extLst>
            <a:ext uri="{FF2B5EF4-FFF2-40B4-BE49-F238E27FC236}">
              <a16:creationId xmlns:a16="http://schemas.microsoft.com/office/drawing/2014/main" id="{F61BFF42-75C1-4499-8CA7-269F55720E0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3" name="Text Box 15">
          <a:extLst>
            <a:ext uri="{FF2B5EF4-FFF2-40B4-BE49-F238E27FC236}">
              <a16:creationId xmlns:a16="http://schemas.microsoft.com/office/drawing/2014/main" id="{76AD1306-2628-498E-B869-F54EDB11025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4" name="Text Box 15">
          <a:extLst>
            <a:ext uri="{FF2B5EF4-FFF2-40B4-BE49-F238E27FC236}">
              <a16:creationId xmlns:a16="http://schemas.microsoft.com/office/drawing/2014/main" id="{ED06E0F1-B9EF-4BD9-902D-1355A44647E1}"/>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5" name="Text Box 15">
          <a:extLst>
            <a:ext uri="{FF2B5EF4-FFF2-40B4-BE49-F238E27FC236}">
              <a16:creationId xmlns:a16="http://schemas.microsoft.com/office/drawing/2014/main" id="{6AF0480F-7213-4382-A9CB-E7959C40A44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6" name="Text Box 15">
          <a:extLst>
            <a:ext uri="{FF2B5EF4-FFF2-40B4-BE49-F238E27FC236}">
              <a16:creationId xmlns:a16="http://schemas.microsoft.com/office/drawing/2014/main" id="{E22C5C07-D15C-45CE-A58F-A2BA91A29B9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7" name="Text Box 15">
          <a:extLst>
            <a:ext uri="{FF2B5EF4-FFF2-40B4-BE49-F238E27FC236}">
              <a16:creationId xmlns:a16="http://schemas.microsoft.com/office/drawing/2014/main" id="{97232851-9AAA-4EEE-B31D-8CBC7B488B1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8" name="Text Box 15">
          <a:extLst>
            <a:ext uri="{FF2B5EF4-FFF2-40B4-BE49-F238E27FC236}">
              <a16:creationId xmlns:a16="http://schemas.microsoft.com/office/drawing/2014/main" id="{E2CD7AFC-4C6B-4584-AA68-26E8366C1C54}"/>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19" name="Text Box 15">
          <a:extLst>
            <a:ext uri="{FF2B5EF4-FFF2-40B4-BE49-F238E27FC236}">
              <a16:creationId xmlns:a16="http://schemas.microsoft.com/office/drawing/2014/main" id="{8A398C5E-E71B-4C5B-A383-CFE7C4F0330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0" name="Text Box 15">
          <a:extLst>
            <a:ext uri="{FF2B5EF4-FFF2-40B4-BE49-F238E27FC236}">
              <a16:creationId xmlns:a16="http://schemas.microsoft.com/office/drawing/2014/main" id="{0AA4A4F0-B36E-4AC4-8481-76EE01A70BA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1" name="Text Box 15">
          <a:extLst>
            <a:ext uri="{FF2B5EF4-FFF2-40B4-BE49-F238E27FC236}">
              <a16:creationId xmlns:a16="http://schemas.microsoft.com/office/drawing/2014/main" id="{871ED342-1506-4595-B5B2-9F8E6B7ABB6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2" name="Text Box 15">
          <a:extLst>
            <a:ext uri="{FF2B5EF4-FFF2-40B4-BE49-F238E27FC236}">
              <a16:creationId xmlns:a16="http://schemas.microsoft.com/office/drawing/2014/main" id="{55CBA9AC-EEE9-46C8-9E35-7BA0023FD2CE}"/>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3" name="Text Box 15">
          <a:extLst>
            <a:ext uri="{FF2B5EF4-FFF2-40B4-BE49-F238E27FC236}">
              <a16:creationId xmlns:a16="http://schemas.microsoft.com/office/drawing/2014/main" id="{05DD3B37-9674-4B10-8E1A-AA51B00DBA6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4" name="Text Box 15">
          <a:extLst>
            <a:ext uri="{FF2B5EF4-FFF2-40B4-BE49-F238E27FC236}">
              <a16:creationId xmlns:a16="http://schemas.microsoft.com/office/drawing/2014/main" id="{B3172442-51FA-47BE-8CAC-06A84C5246B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5" name="Text Box 15">
          <a:extLst>
            <a:ext uri="{FF2B5EF4-FFF2-40B4-BE49-F238E27FC236}">
              <a16:creationId xmlns:a16="http://schemas.microsoft.com/office/drawing/2014/main" id="{B9A82C54-562E-40A2-9EC2-7F3D5BB499D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6" name="Text Box 15">
          <a:extLst>
            <a:ext uri="{FF2B5EF4-FFF2-40B4-BE49-F238E27FC236}">
              <a16:creationId xmlns:a16="http://schemas.microsoft.com/office/drawing/2014/main" id="{B19940AA-2E0B-4AA9-97AD-6E8AD16A400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7" name="Text Box 15">
          <a:extLst>
            <a:ext uri="{FF2B5EF4-FFF2-40B4-BE49-F238E27FC236}">
              <a16:creationId xmlns:a16="http://schemas.microsoft.com/office/drawing/2014/main" id="{4DB125E9-8815-42A7-8F8E-41849BC4420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8" name="Text Box 15">
          <a:extLst>
            <a:ext uri="{FF2B5EF4-FFF2-40B4-BE49-F238E27FC236}">
              <a16:creationId xmlns:a16="http://schemas.microsoft.com/office/drawing/2014/main" id="{8CECF571-680F-4003-A691-DA10A59423C5}"/>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29" name="Text Box 15">
          <a:extLst>
            <a:ext uri="{FF2B5EF4-FFF2-40B4-BE49-F238E27FC236}">
              <a16:creationId xmlns:a16="http://schemas.microsoft.com/office/drawing/2014/main" id="{CAC11AB0-CCD2-4D4C-B307-7DDD838B523F}"/>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0" name="Text Box 15">
          <a:extLst>
            <a:ext uri="{FF2B5EF4-FFF2-40B4-BE49-F238E27FC236}">
              <a16:creationId xmlns:a16="http://schemas.microsoft.com/office/drawing/2014/main" id="{E2CD7480-2EA8-4220-BCE9-69257C3BF8CC}"/>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1" name="Text Box 15">
          <a:extLst>
            <a:ext uri="{FF2B5EF4-FFF2-40B4-BE49-F238E27FC236}">
              <a16:creationId xmlns:a16="http://schemas.microsoft.com/office/drawing/2014/main" id="{9BB3B106-D330-42EB-BA3C-362F4687890B}"/>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2" name="Text Box 15">
          <a:extLst>
            <a:ext uri="{FF2B5EF4-FFF2-40B4-BE49-F238E27FC236}">
              <a16:creationId xmlns:a16="http://schemas.microsoft.com/office/drawing/2014/main" id="{9A4BD9C3-19D7-4809-9F06-65CB3EB0A6F7}"/>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3" name="Text Box 15">
          <a:extLst>
            <a:ext uri="{FF2B5EF4-FFF2-40B4-BE49-F238E27FC236}">
              <a16:creationId xmlns:a16="http://schemas.microsoft.com/office/drawing/2014/main" id="{A98B1AE0-A439-4048-9CFA-80203B6013D9}"/>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4" name="Text Box 15">
          <a:extLst>
            <a:ext uri="{FF2B5EF4-FFF2-40B4-BE49-F238E27FC236}">
              <a16:creationId xmlns:a16="http://schemas.microsoft.com/office/drawing/2014/main" id="{86C6B049-E681-4F54-A7B4-303B9EEC94E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5" name="Text Box 15">
          <a:extLst>
            <a:ext uri="{FF2B5EF4-FFF2-40B4-BE49-F238E27FC236}">
              <a16:creationId xmlns:a16="http://schemas.microsoft.com/office/drawing/2014/main" id="{CB28B75E-4B65-4850-A87A-D85CF6C7D0ED}"/>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6" name="Text Box 15">
          <a:extLst>
            <a:ext uri="{FF2B5EF4-FFF2-40B4-BE49-F238E27FC236}">
              <a16:creationId xmlns:a16="http://schemas.microsoft.com/office/drawing/2014/main" id="{F0961400-61C2-4C67-88F6-BFC644B7A4AA}"/>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7" name="Text Box 15">
          <a:extLst>
            <a:ext uri="{FF2B5EF4-FFF2-40B4-BE49-F238E27FC236}">
              <a16:creationId xmlns:a16="http://schemas.microsoft.com/office/drawing/2014/main" id="{F4EDD01C-082E-451D-9A6F-737F607B833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8" name="Text Box 15">
          <a:extLst>
            <a:ext uri="{FF2B5EF4-FFF2-40B4-BE49-F238E27FC236}">
              <a16:creationId xmlns:a16="http://schemas.microsoft.com/office/drawing/2014/main" id="{4994AADE-CE90-4ECB-B1D3-00AB0D3A3F46}"/>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39" name="Text Box 15">
          <a:extLst>
            <a:ext uri="{FF2B5EF4-FFF2-40B4-BE49-F238E27FC236}">
              <a16:creationId xmlns:a16="http://schemas.microsoft.com/office/drawing/2014/main" id="{68E1050F-C36E-405D-8E3F-1856BC464C12}"/>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548</xdr:row>
      <xdr:rowOff>0</xdr:rowOff>
    </xdr:from>
    <xdr:ext cx="3175" cy="190629"/>
    <xdr:sp macro="" textlink="">
      <xdr:nvSpPr>
        <xdr:cNvPr id="4240" name="Text Box 15">
          <a:extLst>
            <a:ext uri="{FF2B5EF4-FFF2-40B4-BE49-F238E27FC236}">
              <a16:creationId xmlns:a16="http://schemas.microsoft.com/office/drawing/2014/main" id="{1C7D76A2-44D4-4C99-9777-CC00ABD41698}"/>
            </a:ext>
          </a:extLst>
        </xdr:cNvPr>
        <xdr:cNvSpPr txBox="1">
          <a:spLocks noChangeArrowheads="1"/>
        </xdr:cNvSpPr>
      </xdr:nvSpPr>
      <xdr:spPr bwMode="auto">
        <a:xfrm>
          <a:off x="6858000" y="10439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1" name="Text Box 15">
          <a:extLst>
            <a:ext uri="{FF2B5EF4-FFF2-40B4-BE49-F238E27FC236}">
              <a16:creationId xmlns:a16="http://schemas.microsoft.com/office/drawing/2014/main" id="{2B66C3EA-1F11-42BC-B76D-53FD0636198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2" name="Text Box 15">
          <a:extLst>
            <a:ext uri="{FF2B5EF4-FFF2-40B4-BE49-F238E27FC236}">
              <a16:creationId xmlns:a16="http://schemas.microsoft.com/office/drawing/2014/main" id="{AAA144AF-5740-4C9B-94CB-26E5FD6BA35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3" name="Text Box 15">
          <a:extLst>
            <a:ext uri="{FF2B5EF4-FFF2-40B4-BE49-F238E27FC236}">
              <a16:creationId xmlns:a16="http://schemas.microsoft.com/office/drawing/2014/main" id="{0C15D257-EBA3-4244-AD1E-BB9C5273494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4" name="Text Box 15">
          <a:extLst>
            <a:ext uri="{FF2B5EF4-FFF2-40B4-BE49-F238E27FC236}">
              <a16:creationId xmlns:a16="http://schemas.microsoft.com/office/drawing/2014/main" id="{9160FD68-FF44-4E3A-9D80-BE60406DA56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5" name="Text Box 15">
          <a:extLst>
            <a:ext uri="{FF2B5EF4-FFF2-40B4-BE49-F238E27FC236}">
              <a16:creationId xmlns:a16="http://schemas.microsoft.com/office/drawing/2014/main" id="{9213521F-5920-4B9E-A6DA-1435A8D0E1A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6" name="Text Box 15">
          <a:extLst>
            <a:ext uri="{FF2B5EF4-FFF2-40B4-BE49-F238E27FC236}">
              <a16:creationId xmlns:a16="http://schemas.microsoft.com/office/drawing/2014/main" id="{9CCA2A61-FE05-4439-A002-1404D4B92A5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7" name="Text Box 15">
          <a:extLst>
            <a:ext uri="{FF2B5EF4-FFF2-40B4-BE49-F238E27FC236}">
              <a16:creationId xmlns:a16="http://schemas.microsoft.com/office/drawing/2014/main" id="{F9B6E719-607C-47B2-9A83-95B7C025E32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8" name="Text Box 15">
          <a:extLst>
            <a:ext uri="{FF2B5EF4-FFF2-40B4-BE49-F238E27FC236}">
              <a16:creationId xmlns:a16="http://schemas.microsoft.com/office/drawing/2014/main" id="{0EB3860B-9574-48C7-8268-ACF486AAA99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49" name="Text Box 15">
          <a:extLst>
            <a:ext uri="{FF2B5EF4-FFF2-40B4-BE49-F238E27FC236}">
              <a16:creationId xmlns:a16="http://schemas.microsoft.com/office/drawing/2014/main" id="{BA393CBC-C7CF-4A78-8F2C-D83D0ED2CE5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0" name="Text Box 15">
          <a:extLst>
            <a:ext uri="{FF2B5EF4-FFF2-40B4-BE49-F238E27FC236}">
              <a16:creationId xmlns:a16="http://schemas.microsoft.com/office/drawing/2014/main" id="{C4BBEA45-FA0E-42EA-A090-E6D013B2B63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1" name="Text Box 15">
          <a:extLst>
            <a:ext uri="{FF2B5EF4-FFF2-40B4-BE49-F238E27FC236}">
              <a16:creationId xmlns:a16="http://schemas.microsoft.com/office/drawing/2014/main" id="{94B7A8C1-A472-4007-9181-997D73590B4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2" name="Text Box 15">
          <a:extLst>
            <a:ext uri="{FF2B5EF4-FFF2-40B4-BE49-F238E27FC236}">
              <a16:creationId xmlns:a16="http://schemas.microsoft.com/office/drawing/2014/main" id="{DAE0E77A-C1AF-4FC1-B4B1-A4DD7A39091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3" name="Text Box 15">
          <a:extLst>
            <a:ext uri="{FF2B5EF4-FFF2-40B4-BE49-F238E27FC236}">
              <a16:creationId xmlns:a16="http://schemas.microsoft.com/office/drawing/2014/main" id="{11FECC38-3DD3-4802-A863-9FDBA1C01E4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4" name="Text Box 15">
          <a:extLst>
            <a:ext uri="{FF2B5EF4-FFF2-40B4-BE49-F238E27FC236}">
              <a16:creationId xmlns:a16="http://schemas.microsoft.com/office/drawing/2014/main" id="{D6D3039E-F1FB-4E6B-BD0C-EAF10D05A6D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5" name="Text Box 15">
          <a:extLst>
            <a:ext uri="{FF2B5EF4-FFF2-40B4-BE49-F238E27FC236}">
              <a16:creationId xmlns:a16="http://schemas.microsoft.com/office/drawing/2014/main" id="{F5F22479-E5C7-445E-84DD-CC69AC386C86}"/>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6" name="Text Box 15">
          <a:extLst>
            <a:ext uri="{FF2B5EF4-FFF2-40B4-BE49-F238E27FC236}">
              <a16:creationId xmlns:a16="http://schemas.microsoft.com/office/drawing/2014/main" id="{B1F1A955-560B-4E66-958E-B48A44FCAED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7" name="Text Box 15">
          <a:extLst>
            <a:ext uri="{FF2B5EF4-FFF2-40B4-BE49-F238E27FC236}">
              <a16:creationId xmlns:a16="http://schemas.microsoft.com/office/drawing/2014/main" id="{EDDE8B2B-C941-4F36-A613-2E9150CB2A0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8" name="Text Box 15">
          <a:extLst>
            <a:ext uri="{FF2B5EF4-FFF2-40B4-BE49-F238E27FC236}">
              <a16:creationId xmlns:a16="http://schemas.microsoft.com/office/drawing/2014/main" id="{C7411A5F-B926-48D3-BBA5-865D3E2D000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59" name="Text Box 15">
          <a:extLst>
            <a:ext uri="{FF2B5EF4-FFF2-40B4-BE49-F238E27FC236}">
              <a16:creationId xmlns:a16="http://schemas.microsoft.com/office/drawing/2014/main" id="{D27BC7F2-6777-4C93-A91C-B3C4C923226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0" name="Text Box 15">
          <a:extLst>
            <a:ext uri="{FF2B5EF4-FFF2-40B4-BE49-F238E27FC236}">
              <a16:creationId xmlns:a16="http://schemas.microsoft.com/office/drawing/2014/main" id="{5D0F9BB5-A4E7-4688-93D2-7A83002F6A0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1" name="Text Box 15">
          <a:extLst>
            <a:ext uri="{FF2B5EF4-FFF2-40B4-BE49-F238E27FC236}">
              <a16:creationId xmlns:a16="http://schemas.microsoft.com/office/drawing/2014/main" id="{C82A311A-7C8F-48C8-8D99-5E4725EB4E1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2" name="Text Box 15">
          <a:extLst>
            <a:ext uri="{FF2B5EF4-FFF2-40B4-BE49-F238E27FC236}">
              <a16:creationId xmlns:a16="http://schemas.microsoft.com/office/drawing/2014/main" id="{86028615-E4EF-4AFA-A2C4-6AC7D330249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3" name="Text Box 15">
          <a:extLst>
            <a:ext uri="{FF2B5EF4-FFF2-40B4-BE49-F238E27FC236}">
              <a16:creationId xmlns:a16="http://schemas.microsoft.com/office/drawing/2014/main" id="{9C75FF67-2203-4E42-92CD-079B435BF0D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4" name="Text Box 15">
          <a:extLst>
            <a:ext uri="{FF2B5EF4-FFF2-40B4-BE49-F238E27FC236}">
              <a16:creationId xmlns:a16="http://schemas.microsoft.com/office/drawing/2014/main" id="{0681D757-367C-43D7-B4BD-567667E3638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5" name="Text Box 15">
          <a:extLst>
            <a:ext uri="{FF2B5EF4-FFF2-40B4-BE49-F238E27FC236}">
              <a16:creationId xmlns:a16="http://schemas.microsoft.com/office/drawing/2014/main" id="{40308454-CEA7-4EA2-9659-668B1BDA0DF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6" name="Text Box 15">
          <a:extLst>
            <a:ext uri="{FF2B5EF4-FFF2-40B4-BE49-F238E27FC236}">
              <a16:creationId xmlns:a16="http://schemas.microsoft.com/office/drawing/2014/main" id="{7F194888-90B6-46E9-A964-EF1B5744118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7" name="Text Box 15">
          <a:extLst>
            <a:ext uri="{FF2B5EF4-FFF2-40B4-BE49-F238E27FC236}">
              <a16:creationId xmlns:a16="http://schemas.microsoft.com/office/drawing/2014/main" id="{732F4DF2-3839-4F80-84EA-2527D3F45BC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8" name="Text Box 15">
          <a:extLst>
            <a:ext uri="{FF2B5EF4-FFF2-40B4-BE49-F238E27FC236}">
              <a16:creationId xmlns:a16="http://schemas.microsoft.com/office/drawing/2014/main" id="{909812CD-F69C-4BA3-9E4E-9FEF0B7FBF3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69" name="Text Box 15">
          <a:extLst>
            <a:ext uri="{FF2B5EF4-FFF2-40B4-BE49-F238E27FC236}">
              <a16:creationId xmlns:a16="http://schemas.microsoft.com/office/drawing/2014/main" id="{8C0CA879-97D4-4E98-949A-D4516D5B68A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0" name="Text Box 15">
          <a:extLst>
            <a:ext uri="{FF2B5EF4-FFF2-40B4-BE49-F238E27FC236}">
              <a16:creationId xmlns:a16="http://schemas.microsoft.com/office/drawing/2014/main" id="{88485511-6D62-4980-B4C5-B8A683CC741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1" name="Text Box 15">
          <a:extLst>
            <a:ext uri="{FF2B5EF4-FFF2-40B4-BE49-F238E27FC236}">
              <a16:creationId xmlns:a16="http://schemas.microsoft.com/office/drawing/2014/main" id="{1B66DECE-980B-4005-AC98-6CFA5642119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2" name="Text Box 15">
          <a:extLst>
            <a:ext uri="{FF2B5EF4-FFF2-40B4-BE49-F238E27FC236}">
              <a16:creationId xmlns:a16="http://schemas.microsoft.com/office/drawing/2014/main" id="{9A623C9C-32D0-4A30-9A48-2A1A3CC923E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3" name="Text Box 15">
          <a:extLst>
            <a:ext uri="{FF2B5EF4-FFF2-40B4-BE49-F238E27FC236}">
              <a16:creationId xmlns:a16="http://schemas.microsoft.com/office/drawing/2014/main" id="{EBC1D53F-92E7-4471-BB62-86AA024C776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4" name="Text Box 15">
          <a:extLst>
            <a:ext uri="{FF2B5EF4-FFF2-40B4-BE49-F238E27FC236}">
              <a16:creationId xmlns:a16="http://schemas.microsoft.com/office/drawing/2014/main" id="{ADB6E804-E3E8-4DD3-BFA9-86B1A2B2C55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5" name="Text Box 15">
          <a:extLst>
            <a:ext uri="{FF2B5EF4-FFF2-40B4-BE49-F238E27FC236}">
              <a16:creationId xmlns:a16="http://schemas.microsoft.com/office/drawing/2014/main" id="{70E2BFFB-FA1F-427B-9420-6308986BBCE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6" name="Text Box 15">
          <a:extLst>
            <a:ext uri="{FF2B5EF4-FFF2-40B4-BE49-F238E27FC236}">
              <a16:creationId xmlns:a16="http://schemas.microsoft.com/office/drawing/2014/main" id="{150D5913-146F-48AC-8B6B-2CEBB730EC4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7" name="Text Box 15">
          <a:extLst>
            <a:ext uri="{FF2B5EF4-FFF2-40B4-BE49-F238E27FC236}">
              <a16:creationId xmlns:a16="http://schemas.microsoft.com/office/drawing/2014/main" id="{864372DE-49C8-4E56-B258-2A26C9A147B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8" name="Text Box 15">
          <a:extLst>
            <a:ext uri="{FF2B5EF4-FFF2-40B4-BE49-F238E27FC236}">
              <a16:creationId xmlns:a16="http://schemas.microsoft.com/office/drawing/2014/main" id="{81446E0A-EF80-49CD-9844-E8AFDF871A16}"/>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79" name="Text Box 15">
          <a:extLst>
            <a:ext uri="{FF2B5EF4-FFF2-40B4-BE49-F238E27FC236}">
              <a16:creationId xmlns:a16="http://schemas.microsoft.com/office/drawing/2014/main" id="{F4EC0807-2A5C-4729-AFC2-F99F3B26451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0" name="Text Box 15">
          <a:extLst>
            <a:ext uri="{FF2B5EF4-FFF2-40B4-BE49-F238E27FC236}">
              <a16:creationId xmlns:a16="http://schemas.microsoft.com/office/drawing/2014/main" id="{04D4D683-3B35-4DFA-9AE0-18CC28399FC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1" name="Text Box 15">
          <a:extLst>
            <a:ext uri="{FF2B5EF4-FFF2-40B4-BE49-F238E27FC236}">
              <a16:creationId xmlns:a16="http://schemas.microsoft.com/office/drawing/2014/main" id="{03DC8152-0AD5-4760-A44D-60DB3566161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2" name="Text Box 15">
          <a:extLst>
            <a:ext uri="{FF2B5EF4-FFF2-40B4-BE49-F238E27FC236}">
              <a16:creationId xmlns:a16="http://schemas.microsoft.com/office/drawing/2014/main" id="{5C1B8072-2F28-4706-92B1-5EA57212E4D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3" name="Text Box 15">
          <a:extLst>
            <a:ext uri="{FF2B5EF4-FFF2-40B4-BE49-F238E27FC236}">
              <a16:creationId xmlns:a16="http://schemas.microsoft.com/office/drawing/2014/main" id="{D03E8A02-F1FD-467E-B1D8-A55D4D8403B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4" name="Text Box 15">
          <a:extLst>
            <a:ext uri="{FF2B5EF4-FFF2-40B4-BE49-F238E27FC236}">
              <a16:creationId xmlns:a16="http://schemas.microsoft.com/office/drawing/2014/main" id="{87EDB16A-2EC5-4B79-87A4-3E33B87923F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5" name="Text Box 15">
          <a:extLst>
            <a:ext uri="{FF2B5EF4-FFF2-40B4-BE49-F238E27FC236}">
              <a16:creationId xmlns:a16="http://schemas.microsoft.com/office/drawing/2014/main" id="{2D53B522-63A4-4086-AEFA-3B4E1BCED4F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6" name="Text Box 15">
          <a:extLst>
            <a:ext uri="{FF2B5EF4-FFF2-40B4-BE49-F238E27FC236}">
              <a16:creationId xmlns:a16="http://schemas.microsoft.com/office/drawing/2014/main" id="{734E5DE3-94F8-4AB1-9456-6FE74D366CE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7" name="Text Box 15">
          <a:extLst>
            <a:ext uri="{FF2B5EF4-FFF2-40B4-BE49-F238E27FC236}">
              <a16:creationId xmlns:a16="http://schemas.microsoft.com/office/drawing/2014/main" id="{2188D205-7B9F-4F78-8AEC-B5AE3217DE2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8" name="Text Box 15">
          <a:extLst>
            <a:ext uri="{FF2B5EF4-FFF2-40B4-BE49-F238E27FC236}">
              <a16:creationId xmlns:a16="http://schemas.microsoft.com/office/drawing/2014/main" id="{56C08B79-9097-4C1A-9941-74B303499C0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89" name="Text Box 15">
          <a:extLst>
            <a:ext uri="{FF2B5EF4-FFF2-40B4-BE49-F238E27FC236}">
              <a16:creationId xmlns:a16="http://schemas.microsoft.com/office/drawing/2014/main" id="{EA67861C-023B-4B29-8CAA-641B8E07657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0" name="Text Box 15">
          <a:extLst>
            <a:ext uri="{FF2B5EF4-FFF2-40B4-BE49-F238E27FC236}">
              <a16:creationId xmlns:a16="http://schemas.microsoft.com/office/drawing/2014/main" id="{B19DF059-2CDD-4D66-9F60-15B2AFE6F76F}"/>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1" name="Text Box 15">
          <a:extLst>
            <a:ext uri="{FF2B5EF4-FFF2-40B4-BE49-F238E27FC236}">
              <a16:creationId xmlns:a16="http://schemas.microsoft.com/office/drawing/2014/main" id="{3CEF8870-F05D-4160-9128-F1D3E33CD37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2" name="Text Box 15">
          <a:extLst>
            <a:ext uri="{FF2B5EF4-FFF2-40B4-BE49-F238E27FC236}">
              <a16:creationId xmlns:a16="http://schemas.microsoft.com/office/drawing/2014/main" id="{8A88B75C-32A8-495B-A9C6-315DFB51B84F}"/>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3" name="Text Box 15">
          <a:extLst>
            <a:ext uri="{FF2B5EF4-FFF2-40B4-BE49-F238E27FC236}">
              <a16:creationId xmlns:a16="http://schemas.microsoft.com/office/drawing/2014/main" id="{0D8F3937-ADED-4444-A096-8CC7948453A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4" name="Text Box 15">
          <a:extLst>
            <a:ext uri="{FF2B5EF4-FFF2-40B4-BE49-F238E27FC236}">
              <a16:creationId xmlns:a16="http://schemas.microsoft.com/office/drawing/2014/main" id="{DD5AE50E-3A14-42D5-9A29-01674AB75BD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5" name="Text Box 15">
          <a:extLst>
            <a:ext uri="{FF2B5EF4-FFF2-40B4-BE49-F238E27FC236}">
              <a16:creationId xmlns:a16="http://schemas.microsoft.com/office/drawing/2014/main" id="{B0D1B708-FDD3-407D-B9CF-BD97277A61D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6" name="Text Box 15">
          <a:extLst>
            <a:ext uri="{FF2B5EF4-FFF2-40B4-BE49-F238E27FC236}">
              <a16:creationId xmlns:a16="http://schemas.microsoft.com/office/drawing/2014/main" id="{BEDF3F2E-8D31-4FFC-9BA3-CF95FD49EA7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7" name="Text Box 15">
          <a:extLst>
            <a:ext uri="{FF2B5EF4-FFF2-40B4-BE49-F238E27FC236}">
              <a16:creationId xmlns:a16="http://schemas.microsoft.com/office/drawing/2014/main" id="{CCF700C3-EDE7-4E8C-A111-235677A0426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8" name="Text Box 15">
          <a:extLst>
            <a:ext uri="{FF2B5EF4-FFF2-40B4-BE49-F238E27FC236}">
              <a16:creationId xmlns:a16="http://schemas.microsoft.com/office/drawing/2014/main" id="{D6AE8B0D-2FB4-45B0-B21F-9372D0D68CA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299" name="Text Box 15">
          <a:extLst>
            <a:ext uri="{FF2B5EF4-FFF2-40B4-BE49-F238E27FC236}">
              <a16:creationId xmlns:a16="http://schemas.microsoft.com/office/drawing/2014/main" id="{187853B7-F1F5-4B23-9934-6F859F66FE7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0" name="Text Box 15">
          <a:extLst>
            <a:ext uri="{FF2B5EF4-FFF2-40B4-BE49-F238E27FC236}">
              <a16:creationId xmlns:a16="http://schemas.microsoft.com/office/drawing/2014/main" id="{D8AC8AC4-47CD-4407-9CCC-53196DDE70F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1" name="Text Box 15">
          <a:extLst>
            <a:ext uri="{FF2B5EF4-FFF2-40B4-BE49-F238E27FC236}">
              <a16:creationId xmlns:a16="http://schemas.microsoft.com/office/drawing/2014/main" id="{5C95AF94-56C2-4195-A4BD-5302761767D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2" name="Text Box 15">
          <a:extLst>
            <a:ext uri="{FF2B5EF4-FFF2-40B4-BE49-F238E27FC236}">
              <a16:creationId xmlns:a16="http://schemas.microsoft.com/office/drawing/2014/main" id="{20279E13-0096-4421-83D2-93E469FDF310}"/>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3" name="Text Box 15">
          <a:extLst>
            <a:ext uri="{FF2B5EF4-FFF2-40B4-BE49-F238E27FC236}">
              <a16:creationId xmlns:a16="http://schemas.microsoft.com/office/drawing/2014/main" id="{7DABAC92-F24A-452A-851C-3AA7F3F4BD0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4" name="Text Box 15">
          <a:extLst>
            <a:ext uri="{FF2B5EF4-FFF2-40B4-BE49-F238E27FC236}">
              <a16:creationId xmlns:a16="http://schemas.microsoft.com/office/drawing/2014/main" id="{784DF419-31DA-4DE7-8B77-D2FC32DBB1A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5" name="Text Box 15">
          <a:extLst>
            <a:ext uri="{FF2B5EF4-FFF2-40B4-BE49-F238E27FC236}">
              <a16:creationId xmlns:a16="http://schemas.microsoft.com/office/drawing/2014/main" id="{3C2B8748-F8FC-4815-8F87-801C711B17C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6" name="Text Box 15">
          <a:extLst>
            <a:ext uri="{FF2B5EF4-FFF2-40B4-BE49-F238E27FC236}">
              <a16:creationId xmlns:a16="http://schemas.microsoft.com/office/drawing/2014/main" id="{E6141398-F326-4DFA-8272-9E8444094E6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7" name="Text Box 15">
          <a:extLst>
            <a:ext uri="{FF2B5EF4-FFF2-40B4-BE49-F238E27FC236}">
              <a16:creationId xmlns:a16="http://schemas.microsoft.com/office/drawing/2014/main" id="{B35CE1F3-77E2-40A4-B88E-B1ED8A97F61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8" name="Text Box 15">
          <a:extLst>
            <a:ext uri="{FF2B5EF4-FFF2-40B4-BE49-F238E27FC236}">
              <a16:creationId xmlns:a16="http://schemas.microsoft.com/office/drawing/2014/main" id="{684A6BDE-1284-4ED7-97FF-4CF64A4535A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09" name="Text Box 15">
          <a:extLst>
            <a:ext uri="{FF2B5EF4-FFF2-40B4-BE49-F238E27FC236}">
              <a16:creationId xmlns:a16="http://schemas.microsoft.com/office/drawing/2014/main" id="{BA81574A-5D7B-4550-9708-013079A0B1EF}"/>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0" name="Text Box 15">
          <a:extLst>
            <a:ext uri="{FF2B5EF4-FFF2-40B4-BE49-F238E27FC236}">
              <a16:creationId xmlns:a16="http://schemas.microsoft.com/office/drawing/2014/main" id="{87CE6927-A7B8-4926-848E-9F1613C91C3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1" name="Text Box 15">
          <a:extLst>
            <a:ext uri="{FF2B5EF4-FFF2-40B4-BE49-F238E27FC236}">
              <a16:creationId xmlns:a16="http://schemas.microsoft.com/office/drawing/2014/main" id="{EE9D3F06-FA3B-44C2-9FC0-EC8DBBBF6A1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2" name="Text Box 15">
          <a:extLst>
            <a:ext uri="{FF2B5EF4-FFF2-40B4-BE49-F238E27FC236}">
              <a16:creationId xmlns:a16="http://schemas.microsoft.com/office/drawing/2014/main" id="{33E86D49-FF39-41D9-9603-310DA5C4D8F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3" name="Text Box 15">
          <a:extLst>
            <a:ext uri="{FF2B5EF4-FFF2-40B4-BE49-F238E27FC236}">
              <a16:creationId xmlns:a16="http://schemas.microsoft.com/office/drawing/2014/main" id="{3BE29A1D-1921-4A12-88B8-95783D959F5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4" name="Text Box 15">
          <a:extLst>
            <a:ext uri="{FF2B5EF4-FFF2-40B4-BE49-F238E27FC236}">
              <a16:creationId xmlns:a16="http://schemas.microsoft.com/office/drawing/2014/main" id="{0394158F-BE74-4FB3-B3AD-F4C933D984D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5" name="Text Box 15">
          <a:extLst>
            <a:ext uri="{FF2B5EF4-FFF2-40B4-BE49-F238E27FC236}">
              <a16:creationId xmlns:a16="http://schemas.microsoft.com/office/drawing/2014/main" id="{E074CDEE-F964-4A6A-B8E9-1FCDFCCFF3E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6" name="Text Box 15">
          <a:extLst>
            <a:ext uri="{FF2B5EF4-FFF2-40B4-BE49-F238E27FC236}">
              <a16:creationId xmlns:a16="http://schemas.microsoft.com/office/drawing/2014/main" id="{452D2F05-3483-4283-974D-BB16C2F6DAC0}"/>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7" name="Text Box 15">
          <a:extLst>
            <a:ext uri="{FF2B5EF4-FFF2-40B4-BE49-F238E27FC236}">
              <a16:creationId xmlns:a16="http://schemas.microsoft.com/office/drawing/2014/main" id="{339B16DB-B8DC-421D-B31F-9D29C1F8335F}"/>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8" name="Text Box 15">
          <a:extLst>
            <a:ext uri="{FF2B5EF4-FFF2-40B4-BE49-F238E27FC236}">
              <a16:creationId xmlns:a16="http://schemas.microsoft.com/office/drawing/2014/main" id="{B5029F80-1CB7-4A36-A4D2-3326861E7E0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19" name="Text Box 15">
          <a:extLst>
            <a:ext uri="{FF2B5EF4-FFF2-40B4-BE49-F238E27FC236}">
              <a16:creationId xmlns:a16="http://schemas.microsoft.com/office/drawing/2014/main" id="{2E671EB3-46A0-4235-ACFF-AA036ADB8A7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0" name="Text Box 15">
          <a:extLst>
            <a:ext uri="{FF2B5EF4-FFF2-40B4-BE49-F238E27FC236}">
              <a16:creationId xmlns:a16="http://schemas.microsoft.com/office/drawing/2014/main" id="{76D7501C-2BA6-4426-8417-2F09CD1449C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1" name="Text Box 15">
          <a:extLst>
            <a:ext uri="{FF2B5EF4-FFF2-40B4-BE49-F238E27FC236}">
              <a16:creationId xmlns:a16="http://schemas.microsoft.com/office/drawing/2014/main" id="{AE7D7B59-976B-4523-B30C-C1770D8337A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2" name="Text Box 15">
          <a:extLst>
            <a:ext uri="{FF2B5EF4-FFF2-40B4-BE49-F238E27FC236}">
              <a16:creationId xmlns:a16="http://schemas.microsoft.com/office/drawing/2014/main" id="{B1DE8506-BDA5-4653-9E2E-4118D79FD42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3" name="Text Box 15">
          <a:extLst>
            <a:ext uri="{FF2B5EF4-FFF2-40B4-BE49-F238E27FC236}">
              <a16:creationId xmlns:a16="http://schemas.microsoft.com/office/drawing/2014/main" id="{CBBC96C4-9F03-469A-A7DA-91BFE567264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4" name="Text Box 15">
          <a:extLst>
            <a:ext uri="{FF2B5EF4-FFF2-40B4-BE49-F238E27FC236}">
              <a16:creationId xmlns:a16="http://schemas.microsoft.com/office/drawing/2014/main" id="{E4DDEBBD-65A3-45AE-AD70-A34E4E23EA8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5" name="Text Box 15">
          <a:extLst>
            <a:ext uri="{FF2B5EF4-FFF2-40B4-BE49-F238E27FC236}">
              <a16:creationId xmlns:a16="http://schemas.microsoft.com/office/drawing/2014/main" id="{6E681ABD-3236-4784-A4E4-B9484BBBD88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6" name="Text Box 15">
          <a:extLst>
            <a:ext uri="{FF2B5EF4-FFF2-40B4-BE49-F238E27FC236}">
              <a16:creationId xmlns:a16="http://schemas.microsoft.com/office/drawing/2014/main" id="{7BD1CD56-08BF-4E8E-9B0D-B6A111C8AC5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7" name="Text Box 15">
          <a:extLst>
            <a:ext uri="{FF2B5EF4-FFF2-40B4-BE49-F238E27FC236}">
              <a16:creationId xmlns:a16="http://schemas.microsoft.com/office/drawing/2014/main" id="{60768C1E-3C4E-402C-8369-AB835820B9D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8" name="Text Box 15">
          <a:extLst>
            <a:ext uri="{FF2B5EF4-FFF2-40B4-BE49-F238E27FC236}">
              <a16:creationId xmlns:a16="http://schemas.microsoft.com/office/drawing/2014/main" id="{4F870B38-F190-429C-B202-45695F933B0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29" name="Text Box 15">
          <a:extLst>
            <a:ext uri="{FF2B5EF4-FFF2-40B4-BE49-F238E27FC236}">
              <a16:creationId xmlns:a16="http://schemas.microsoft.com/office/drawing/2014/main" id="{A29C41BA-472F-4C88-B6E1-49449BEF5B7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0" name="Text Box 15">
          <a:extLst>
            <a:ext uri="{FF2B5EF4-FFF2-40B4-BE49-F238E27FC236}">
              <a16:creationId xmlns:a16="http://schemas.microsoft.com/office/drawing/2014/main" id="{D0A64EF6-815F-48C7-B317-D82D8AAA875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1" name="Text Box 15">
          <a:extLst>
            <a:ext uri="{FF2B5EF4-FFF2-40B4-BE49-F238E27FC236}">
              <a16:creationId xmlns:a16="http://schemas.microsoft.com/office/drawing/2014/main" id="{21A08876-FA08-4A22-B868-3DC53672413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2" name="Text Box 15">
          <a:extLst>
            <a:ext uri="{FF2B5EF4-FFF2-40B4-BE49-F238E27FC236}">
              <a16:creationId xmlns:a16="http://schemas.microsoft.com/office/drawing/2014/main" id="{1432C45D-4768-445C-A597-D6F5BC4D326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3" name="Text Box 15">
          <a:extLst>
            <a:ext uri="{FF2B5EF4-FFF2-40B4-BE49-F238E27FC236}">
              <a16:creationId xmlns:a16="http://schemas.microsoft.com/office/drawing/2014/main" id="{FDB7A134-BE27-4F1D-8E72-CA035BE2DDE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4" name="Text Box 15">
          <a:extLst>
            <a:ext uri="{FF2B5EF4-FFF2-40B4-BE49-F238E27FC236}">
              <a16:creationId xmlns:a16="http://schemas.microsoft.com/office/drawing/2014/main" id="{741A0BC2-9983-4411-A7C0-5BB089155CE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5" name="Text Box 15">
          <a:extLst>
            <a:ext uri="{FF2B5EF4-FFF2-40B4-BE49-F238E27FC236}">
              <a16:creationId xmlns:a16="http://schemas.microsoft.com/office/drawing/2014/main" id="{B852DDA9-1879-4089-8FFF-94E167C98A1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6" name="Text Box 15">
          <a:extLst>
            <a:ext uri="{FF2B5EF4-FFF2-40B4-BE49-F238E27FC236}">
              <a16:creationId xmlns:a16="http://schemas.microsoft.com/office/drawing/2014/main" id="{B8547310-B84C-490B-B09A-5C1EC7D59E9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7" name="Text Box 15">
          <a:extLst>
            <a:ext uri="{FF2B5EF4-FFF2-40B4-BE49-F238E27FC236}">
              <a16:creationId xmlns:a16="http://schemas.microsoft.com/office/drawing/2014/main" id="{61FA2478-4D4B-43E6-8B32-F75CE76742C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8" name="Text Box 15">
          <a:extLst>
            <a:ext uri="{FF2B5EF4-FFF2-40B4-BE49-F238E27FC236}">
              <a16:creationId xmlns:a16="http://schemas.microsoft.com/office/drawing/2014/main" id="{D587DEE1-0B6B-4630-8869-BF6041BC5569}"/>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39" name="Text Box 15">
          <a:extLst>
            <a:ext uri="{FF2B5EF4-FFF2-40B4-BE49-F238E27FC236}">
              <a16:creationId xmlns:a16="http://schemas.microsoft.com/office/drawing/2014/main" id="{E978B80D-2DDD-4847-9074-1C016CDB7B1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0" name="Text Box 15">
          <a:extLst>
            <a:ext uri="{FF2B5EF4-FFF2-40B4-BE49-F238E27FC236}">
              <a16:creationId xmlns:a16="http://schemas.microsoft.com/office/drawing/2014/main" id="{DCD453F8-A9F1-4532-B57E-451E4910710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1" name="Text Box 15">
          <a:extLst>
            <a:ext uri="{FF2B5EF4-FFF2-40B4-BE49-F238E27FC236}">
              <a16:creationId xmlns:a16="http://schemas.microsoft.com/office/drawing/2014/main" id="{3FCAC09C-A39C-4978-A8B3-8358DF7020E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2" name="Text Box 15">
          <a:extLst>
            <a:ext uri="{FF2B5EF4-FFF2-40B4-BE49-F238E27FC236}">
              <a16:creationId xmlns:a16="http://schemas.microsoft.com/office/drawing/2014/main" id="{5FD25A69-F143-451F-BEA0-68D1B3F6326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3" name="Text Box 15">
          <a:extLst>
            <a:ext uri="{FF2B5EF4-FFF2-40B4-BE49-F238E27FC236}">
              <a16:creationId xmlns:a16="http://schemas.microsoft.com/office/drawing/2014/main" id="{6BD7B090-8797-49AC-99FF-F27BF9F1E52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4" name="Text Box 15">
          <a:extLst>
            <a:ext uri="{FF2B5EF4-FFF2-40B4-BE49-F238E27FC236}">
              <a16:creationId xmlns:a16="http://schemas.microsoft.com/office/drawing/2014/main" id="{2F6B7831-2FB0-446C-80CE-4667AFB03E0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5" name="Text Box 15">
          <a:extLst>
            <a:ext uri="{FF2B5EF4-FFF2-40B4-BE49-F238E27FC236}">
              <a16:creationId xmlns:a16="http://schemas.microsoft.com/office/drawing/2014/main" id="{58921371-DDAA-4C57-8EC0-E104864156C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6" name="Text Box 15">
          <a:extLst>
            <a:ext uri="{FF2B5EF4-FFF2-40B4-BE49-F238E27FC236}">
              <a16:creationId xmlns:a16="http://schemas.microsoft.com/office/drawing/2014/main" id="{F65D66B7-16CB-473C-A485-6C4B887D5D7D}"/>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7" name="Text Box 15">
          <a:extLst>
            <a:ext uri="{FF2B5EF4-FFF2-40B4-BE49-F238E27FC236}">
              <a16:creationId xmlns:a16="http://schemas.microsoft.com/office/drawing/2014/main" id="{0E81F533-AACB-4400-BED5-E5FA4B7EC59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8" name="Text Box 15">
          <a:extLst>
            <a:ext uri="{FF2B5EF4-FFF2-40B4-BE49-F238E27FC236}">
              <a16:creationId xmlns:a16="http://schemas.microsoft.com/office/drawing/2014/main" id="{3A29FECF-F2DB-4B15-9D4B-ADD2EFAD9C2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49" name="Text Box 15">
          <a:extLst>
            <a:ext uri="{FF2B5EF4-FFF2-40B4-BE49-F238E27FC236}">
              <a16:creationId xmlns:a16="http://schemas.microsoft.com/office/drawing/2014/main" id="{B7D0BBFB-AB83-4CB3-B832-A1FA134C387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0" name="Text Box 15">
          <a:extLst>
            <a:ext uri="{FF2B5EF4-FFF2-40B4-BE49-F238E27FC236}">
              <a16:creationId xmlns:a16="http://schemas.microsoft.com/office/drawing/2014/main" id="{97FC50A9-12CD-418F-B5CB-8657FD6AC51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1" name="Text Box 15">
          <a:extLst>
            <a:ext uri="{FF2B5EF4-FFF2-40B4-BE49-F238E27FC236}">
              <a16:creationId xmlns:a16="http://schemas.microsoft.com/office/drawing/2014/main" id="{05287AF3-5468-4674-8E72-97F781BABD3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2" name="Text Box 15">
          <a:extLst>
            <a:ext uri="{FF2B5EF4-FFF2-40B4-BE49-F238E27FC236}">
              <a16:creationId xmlns:a16="http://schemas.microsoft.com/office/drawing/2014/main" id="{A3DB25CD-4780-4706-8C0D-95363E87AEBB}"/>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3" name="Text Box 15">
          <a:extLst>
            <a:ext uri="{FF2B5EF4-FFF2-40B4-BE49-F238E27FC236}">
              <a16:creationId xmlns:a16="http://schemas.microsoft.com/office/drawing/2014/main" id="{1D3D2BD0-5D79-4AC6-A423-774052CFF42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4" name="Text Box 15">
          <a:extLst>
            <a:ext uri="{FF2B5EF4-FFF2-40B4-BE49-F238E27FC236}">
              <a16:creationId xmlns:a16="http://schemas.microsoft.com/office/drawing/2014/main" id="{85A7DE91-4C4C-4652-9683-C69BCF416D2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5" name="Text Box 15">
          <a:extLst>
            <a:ext uri="{FF2B5EF4-FFF2-40B4-BE49-F238E27FC236}">
              <a16:creationId xmlns:a16="http://schemas.microsoft.com/office/drawing/2014/main" id="{AB53C609-A59C-495B-8F58-A806BAD2688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6" name="Text Box 15">
          <a:extLst>
            <a:ext uri="{FF2B5EF4-FFF2-40B4-BE49-F238E27FC236}">
              <a16:creationId xmlns:a16="http://schemas.microsoft.com/office/drawing/2014/main" id="{309AC16A-FD71-497B-B89F-EC29723A780E}"/>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7" name="Text Box 15">
          <a:extLst>
            <a:ext uri="{FF2B5EF4-FFF2-40B4-BE49-F238E27FC236}">
              <a16:creationId xmlns:a16="http://schemas.microsoft.com/office/drawing/2014/main" id="{E4C58AB3-4AC1-4E5B-9A78-18EA5396B051}"/>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8" name="Text Box 15">
          <a:extLst>
            <a:ext uri="{FF2B5EF4-FFF2-40B4-BE49-F238E27FC236}">
              <a16:creationId xmlns:a16="http://schemas.microsoft.com/office/drawing/2014/main" id="{0BF538C1-6F5C-44D6-A2B6-7978B4917F1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59" name="Text Box 15">
          <a:extLst>
            <a:ext uri="{FF2B5EF4-FFF2-40B4-BE49-F238E27FC236}">
              <a16:creationId xmlns:a16="http://schemas.microsoft.com/office/drawing/2014/main" id="{CF487EBE-E2FA-4797-9BBE-F086C658BD9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0" name="Text Box 15">
          <a:extLst>
            <a:ext uri="{FF2B5EF4-FFF2-40B4-BE49-F238E27FC236}">
              <a16:creationId xmlns:a16="http://schemas.microsoft.com/office/drawing/2014/main" id="{50A6DF67-1C5E-45FD-8519-E702878B2E20}"/>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1" name="Text Box 15">
          <a:extLst>
            <a:ext uri="{FF2B5EF4-FFF2-40B4-BE49-F238E27FC236}">
              <a16:creationId xmlns:a16="http://schemas.microsoft.com/office/drawing/2014/main" id="{9E1D40B3-41D6-46C0-970F-6F21ADE1722A}"/>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2" name="Text Box 15">
          <a:extLst>
            <a:ext uri="{FF2B5EF4-FFF2-40B4-BE49-F238E27FC236}">
              <a16:creationId xmlns:a16="http://schemas.microsoft.com/office/drawing/2014/main" id="{35E7C4C4-9308-4FC2-BD62-4955EF304602}"/>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3" name="Text Box 15">
          <a:extLst>
            <a:ext uri="{FF2B5EF4-FFF2-40B4-BE49-F238E27FC236}">
              <a16:creationId xmlns:a16="http://schemas.microsoft.com/office/drawing/2014/main" id="{9241F52D-3439-49E9-A63D-A08562F82D27}"/>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4" name="Text Box 15">
          <a:extLst>
            <a:ext uri="{FF2B5EF4-FFF2-40B4-BE49-F238E27FC236}">
              <a16:creationId xmlns:a16="http://schemas.microsoft.com/office/drawing/2014/main" id="{E5E9C9C5-1DED-41AA-9BD7-D488E6DADCE5}"/>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5" name="Text Box 15">
          <a:extLst>
            <a:ext uri="{FF2B5EF4-FFF2-40B4-BE49-F238E27FC236}">
              <a16:creationId xmlns:a16="http://schemas.microsoft.com/office/drawing/2014/main" id="{D51850AF-E3F5-4C55-8618-CA7AB7E5AC83}"/>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6" name="Text Box 15">
          <a:extLst>
            <a:ext uri="{FF2B5EF4-FFF2-40B4-BE49-F238E27FC236}">
              <a16:creationId xmlns:a16="http://schemas.microsoft.com/office/drawing/2014/main" id="{79C064A9-A472-4BF5-98E7-DEA72434D5AC}"/>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7" name="Text Box 15">
          <a:extLst>
            <a:ext uri="{FF2B5EF4-FFF2-40B4-BE49-F238E27FC236}">
              <a16:creationId xmlns:a16="http://schemas.microsoft.com/office/drawing/2014/main" id="{D70C72EB-B79B-474E-9463-8C88D3408398}"/>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549</xdr:row>
      <xdr:rowOff>0</xdr:rowOff>
    </xdr:from>
    <xdr:ext cx="3175" cy="190629"/>
    <xdr:sp macro="" textlink="">
      <xdr:nvSpPr>
        <xdr:cNvPr id="4368" name="Text Box 15">
          <a:extLst>
            <a:ext uri="{FF2B5EF4-FFF2-40B4-BE49-F238E27FC236}">
              <a16:creationId xmlns:a16="http://schemas.microsoft.com/office/drawing/2014/main" id="{D9D37006-4B68-4987-B70D-679073D506A4}"/>
            </a:ext>
          </a:extLst>
        </xdr:cNvPr>
        <xdr:cNvSpPr txBox="1">
          <a:spLocks noChangeArrowheads="1"/>
        </xdr:cNvSpPr>
      </xdr:nvSpPr>
      <xdr:spPr bwMode="auto">
        <a:xfrm>
          <a:off x="6858000" y="10458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69" name="Text Box 15">
          <a:extLst>
            <a:ext uri="{FF2B5EF4-FFF2-40B4-BE49-F238E27FC236}">
              <a16:creationId xmlns:a16="http://schemas.microsoft.com/office/drawing/2014/main" id="{88A52B45-E19E-48FE-A7DA-A8E9B74ADF3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0" name="Text Box 15">
          <a:extLst>
            <a:ext uri="{FF2B5EF4-FFF2-40B4-BE49-F238E27FC236}">
              <a16:creationId xmlns:a16="http://schemas.microsoft.com/office/drawing/2014/main" id="{87A528DF-15AC-4BB5-B396-6645556D841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1" name="Text Box 15">
          <a:extLst>
            <a:ext uri="{FF2B5EF4-FFF2-40B4-BE49-F238E27FC236}">
              <a16:creationId xmlns:a16="http://schemas.microsoft.com/office/drawing/2014/main" id="{E3DB524C-ABDB-4ABC-A49A-C397E086DC5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2" name="Text Box 15">
          <a:extLst>
            <a:ext uri="{FF2B5EF4-FFF2-40B4-BE49-F238E27FC236}">
              <a16:creationId xmlns:a16="http://schemas.microsoft.com/office/drawing/2014/main" id="{40F440CA-214D-4313-A587-46490A38965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3" name="Text Box 15">
          <a:extLst>
            <a:ext uri="{FF2B5EF4-FFF2-40B4-BE49-F238E27FC236}">
              <a16:creationId xmlns:a16="http://schemas.microsoft.com/office/drawing/2014/main" id="{EDAE1461-97A2-4925-A293-14473873A3F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4" name="Text Box 15">
          <a:extLst>
            <a:ext uri="{FF2B5EF4-FFF2-40B4-BE49-F238E27FC236}">
              <a16:creationId xmlns:a16="http://schemas.microsoft.com/office/drawing/2014/main" id="{6648018F-7214-486D-ACC8-62D4F8B646D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5" name="Text Box 15">
          <a:extLst>
            <a:ext uri="{FF2B5EF4-FFF2-40B4-BE49-F238E27FC236}">
              <a16:creationId xmlns:a16="http://schemas.microsoft.com/office/drawing/2014/main" id="{F210A1E5-A25F-435B-96BA-578EF210372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6" name="Text Box 15">
          <a:extLst>
            <a:ext uri="{FF2B5EF4-FFF2-40B4-BE49-F238E27FC236}">
              <a16:creationId xmlns:a16="http://schemas.microsoft.com/office/drawing/2014/main" id="{4070D838-564F-4D0E-9052-BBD8A964C3C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7" name="Text Box 15">
          <a:extLst>
            <a:ext uri="{FF2B5EF4-FFF2-40B4-BE49-F238E27FC236}">
              <a16:creationId xmlns:a16="http://schemas.microsoft.com/office/drawing/2014/main" id="{21F43AB8-73F7-409F-B410-88D1CBE5992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8" name="Text Box 15">
          <a:extLst>
            <a:ext uri="{FF2B5EF4-FFF2-40B4-BE49-F238E27FC236}">
              <a16:creationId xmlns:a16="http://schemas.microsoft.com/office/drawing/2014/main" id="{07121415-F006-4170-B494-44DE94F05DD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79" name="Text Box 15">
          <a:extLst>
            <a:ext uri="{FF2B5EF4-FFF2-40B4-BE49-F238E27FC236}">
              <a16:creationId xmlns:a16="http://schemas.microsoft.com/office/drawing/2014/main" id="{87BE0A13-BBE2-4F51-A10B-3E6066B1DB5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0" name="Text Box 15">
          <a:extLst>
            <a:ext uri="{FF2B5EF4-FFF2-40B4-BE49-F238E27FC236}">
              <a16:creationId xmlns:a16="http://schemas.microsoft.com/office/drawing/2014/main" id="{AE424293-317C-4373-86C7-64191C52A59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1" name="Text Box 15">
          <a:extLst>
            <a:ext uri="{FF2B5EF4-FFF2-40B4-BE49-F238E27FC236}">
              <a16:creationId xmlns:a16="http://schemas.microsoft.com/office/drawing/2014/main" id="{43532FC9-2F0E-4708-81BD-2B99FD26447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2" name="Text Box 15">
          <a:extLst>
            <a:ext uri="{FF2B5EF4-FFF2-40B4-BE49-F238E27FC236}">
              <a16:creationId xmlns:a16="http://schemas.microsoft.com/office/drawing/2014/main" id="{B58DE04D-4CA4-4F8F-ADF9-A4323389462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3" name="Text Box 15">
          <a:extLst>
            <a:ext uri="{FF2B5EF4-FFF2-40B4-BE49-F238E27FC236}">
              <a16:creationId xmlns:a16="http://schemas.microsoft.com/office/drawing/2014/main" id="{1766E326-9DEB-4A6F-9813-C8DEEA34583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4" name="Text Box 15">
          <a:extLst>
            <a:ext uri="{FF2B5EF4-FFF2-40B4-BE49-F238E27FC236}">
              <a16:creationId xmlns:a16="http://schemas.microsoft.com/office/drawing/2014/main" id="{0D2869CF-8DFB-4DC1-B3E2-1441EE27499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5" name="Text Box 15">
          <a:extLst>
            <a:ext uri="{FF2B5EF4-FFF2-40B4-BE49-F238E27FC236}">
              <a16:creationId xmlns:a16="http://schemas.microsoft.com/office/drawing/2014/main" id="{DEA868F5-E86C-4404-8272-84F153E3B49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6" name="Text Box 15">
          <a:extLst>
            <a:ext uri="{FF2B5EF4-FFF2-40B4-BE49-F238E27FC236}">
              <a16:creationId xmlns:a16="http://schemas.microsoft.com/office/drawing/2014/main" id="{C5E38A34-0CA0-4B03-8F4C-39AED7E54C3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7" name="Text Box 15">
          <a:extLst>
            <a:ext uri="{FF2B5EF4-FFF2-40B4-BE49-F238E27FC236}">
              <a16:creationId xmlns:a16="http://schemas.microsoft.com/office/drawing/2014/main" id="{0DC3A75D-1146-4E7E-9E21-59465B74344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8" name="Text Box 15">
          <a:extLst>
            <a:ext uri="{FF2B5EF4-FFF2-40B4-BE49-F238E27FC236}">
              <a16:creationId xmlns:a16="http://schemas.microsoft.com/office/drawing/2014/main" id="{84207B45-857C-4121-9B08-29004E853B4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89" name="Text Box 15">
          <a:extLst>
            <a:ext uri="{FF2B5EF4-FFF2-40B4-BE49-F238E27FC236}">
              <a16:creationId xmlns:a16="http://schemas.microsoft.com/office/drawing/2014/main" id="{21146D57-A5A7-494C-AFDA-960AEFDD06A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0" name="Text Box 15">
          <a:extLst>
            <a:ext uri="{FF2B5EF4-FFF2-40B4-BE49-F238E27FC236}">
              <a16:creationId xmlns:a16="http://schemas.microsoft.com/office/drawing/2014/main" id="{7B33BE19-B016-437D-900F-08561685860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1" name="Text Box 15">
          <a:extLst>
            <a:ext uri="{FF2B5EF4-FFF2-40B4-BE49-F238E27FC236}">
              <a16:creationId xmlns:a16="http://schemas.microsoft.com/office/drawing/2014/main" id="{79F35CD2-6485-4A6C-BD6F-47C9ED1B6C1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2" name="Text Box 15">
          <a:extLst>
            <a:ext uri="{FF2B5EF4-FFF2-40B4-BE49-F238E27FC236}">
              <a16:creationId xmlns:a16="http://schemas.microsoft.com/office/drawing/2014/main" id="{6C8F60A4-8A52-47D8-9E3C-4BB062AA8F9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3" name="Text Box 15">
          <a:extLst>
            <a:ext uri="{FF2B5EF4-FFF2-40B4-BE49-F238E27FC236}">
              <a16:creationId xmlns:a16="http://schemas.microsoft.com/office/drawing/2014/main" id="{EB8ED43F-16E7-4791-A5A1-6CCDAD03453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4" name="Text Box 15">
          <a:extLst>
            <a:ext uri="{FF2B5EF4-FFF2-40B4-BE49-F238E27FC236}">
              <a16:creationId xmlns:a16="http://schemas.microsoft.com/office/drawing/2014/main" id="{E94A4358-6082-4D98-BE4D-26B6C09993B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5" name="Text Box 15">
          <a:extLst>
            <a:ext uri="{FF2B5EF4-FFF2-40B4-BE49-F238E27FC236}">
              <a16:creationId xmlns:a16="http://schemas.microsoft.com/office/drawing/2014/main" id="{7DA47972-AE9A-43DF-A366-4992C4742EC6}"/>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6" name="Text Box 15">
          <a:extLst>
            <a:ext uri="{FF2B5EF4-FFF2-40B4-BE49-F238E27FC236}">
              <a16:creationId xmlns:a16="http://schemas.microsoft.com/office/drawing/2014/main" id="{51CB5FB9-ACD4-43BD-9166-451DBB19258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7" name="Text Box 15">
          <a:extLst>
            <a:ext uri="{FF2B5EF4-FFF2-40B4-BE49-F238E27FC236}">
              <a16:creationId xmlns:a16="http://schemas.microsoft.com/office/drawing/2014/main" id="{45AC42C1-1068-490B-9F17-C638268B718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8" name="Text Box 15">
          <a:extLst>
            <a:ext uri="{FF2B5EF4-FFF2-40B4-BE49-F238E27FC236}">
              <a16:creationId xmlns:a16="http://schemas.microsoft.com/office/drawing/2014/main" id="{CD94E4A2-7E50-42E5-B7AC-D5C89638D7A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399" name="Text Box 15">
          <a:extLst>
            <a:ext uri="{FF2B5EF4-FFF2-40B4-BE49-F238E27FC236}">
              <a16:creationId xmlns:a16="http://schemas.microsoft.com/office/drawing/2014/main" id="{D0BD6620-DB4C-462F-8245-3363AFD8322A}"/>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0" name="Text Box 15">
          <a:extLst>
            <a:ext uri="{FF2B5EF4-FFF2-40B4-BE49-F238E27FC236}">
              <a16:creationId xmlns:a16="http://schemas.microsoft.com/office/drawing/2014/main" id="{7DC768A7-2A8A-46E2-9CA4-061E33DB4D4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1" name="Text Box 15">
          <a:extLst>
            <a:ext uri="{FF2B5EF4-FFF2-40B4-BE49-F238E27FC236}">
              <a16:creationId xmlns:a16="http://schemas.microsoft.com/office/drawing/2014/main" id="{2E4B26FC-1587-4F90-AD85-BD404B47168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2" name="Text Box 15">
          <a:extLst>
            <a:ext uri="{FF2B5EF4-FFF2-40B4-BE49-F238E27FC236}">
              <a16:creationId xmlns:a16="http://schemas.microsoft.com/office/drawing/2014/main" id="{631D3885-338D-4F96-8110-9E4EAD34D45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3" name="Text Box 15">
          <a:extLst>
            <a:ext uri="{FF2B5EF4-FFF2-40B4-BE49-F238E27FC236}">
              <a16:creationId xmlns:a16="http://schemas.microsoft.com/office/drawing/2014/main" id="{A20B069A-5849-4A1B-9BEF-67A14F9CB8E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4" name="Text Box 15">
          <a:extLst>
            <a:ext uri="{FF2B5EF4-FFF2-40B4-BE49-F238E27FC236}">
              <a16:creationId xmlns:a16="http://schemas.microsoft.com/office/drawing/2014/main" id="{63CC4F7D-09E5-46EF-BC76-A9198390F73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5" name="Text Box 15">
          <a:extLst>
            <a:ext uri="{FF2B5EF4-FFF2-40B4-BE49-F238E27FC236}">
              <a16:creationId xmlns:a16="http://schemas.microsoft.com/office/drawing/2014/main" id="{6ED9373D-30D7-4C80-AC63-80BE4AFDEC4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6" name="Text Box 15">
          <a:extLst>
            <a:ext uri="{FF2B5EF4-FFF2-40B4-BE49-F238E27FC236}">
              <a16:creationId xmlns:a16="http://schemas.microsoft.com/office/drawing/2014/main" id="{B0A9D386-0536-437C-88A8-280E4300A91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7" name="Text Box 15">
          <a:extLst>
            <a:ext uri="{FF2B5EF4-FFF2-40B4-BE49-F238E27FC236}">
              <a16:creationId xmlns:a16="http://schemas.microsoft.com/office/drawing/2014/main" id="{C7954E03-E386-41BB-B923-2A224BB19C7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8" name="Text Box 15">
          <a:extLst>
            <a:ext uri="{FF2B5EF4-FFF2-40B4-BE49-F238E27FC236}">
              <a16:creationId xmlns:a16="http://schemas.microsoft.com/office/drawing/2014/main" id="{716C9240-1107-4B8C-A0FE-2424F286543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09" name="Text Box 15">
          <a:extLst>
            <a:ext uri="{FF2B5EF4-FFF2-40B4-BE49-F238E27FC236}">
              <a16:creationId xmlns:a16="http://schemas.microsoft.com/office/drawing/2014/main" id="{54077398-5041-4D96-903F-361417DC06D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0" name="Text Box 15">
          <a:extLst>
            <a:ext uri="{FF2B5EF4-FFF2-40B4-BE49-F238E27FC236}">
              <a16:creationId xmlns:a16="http://schemas.microsoft.com/office/drawing/2014/main" id="{62878B5A-B0E9-4868-8582-382DE233CEB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1" name="Text Box 15">
          <a:extLst>
            <a:ext uri="{FF2B5EF4-FFF2-40B4-BE49-F238E27FC236}">
              <a16:creationId xmlns:a16="http://schemas.microsoft.com/office/drawing/2014/main" id="{D4ED17F2-88E2-43F1-83FF-538CD80F0FC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2" name="Text Box 15">
          <a:extLst>
            <a:ext uri="{FF2B5EF4-FFF2-40B4-BE49-F238E27FC236}">
              <a16:creationId xmlns:a16="http://schemas.microsoft.com/office/drawing/2014/main" id="{DC93399D-9637-4AE7-85A8-A7E85699F13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3" name="Text Box 15">
          <a:extLst>
            <a:ext uri="{FF2B5EF4-FFF2-40B4-BE49-F238E27FC236}">
              <a16:creationId xmlns:a16="http://schemas.microsoft.com/office/drawing/2014/main" id="{80C5F31A-8F9F-4DF9-95CE-7824771D514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4" name="Text Box 15">
          <a:extLst>
            <a:ext uri="{FF2B5EF4-FFF2-40B4-BE49-F238E27FC236}">
              <a16:creationId xmlns:a16="http://schemas.microsoft.com/office/drawing/2014/main" id="{E8551791-F90B-4A14-A170-92735FC625C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5" name="Text Box 15">
          <a:extLst>
            <a:ext uri="{FF2B5EF4-FFF2-40B4-BE49-F238E27FC236}">
              <a16:creationId xmlns:a16="http://schemas.microsoft.com/office/drawing/2014/main" id="{8F3468AE-74AA-4D54-B722-E5ECD8BD7BD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6" name="Text Box 15">
          <a:extLst>
            <a:ext uri="{FF2B5EF4-FFF2-40B4-BE49-F238E27FC236}">
              <a16:creationId xmlns:a16="http://schemas.microsoft.com/office/drawing/2014/main" id="{02837148-AE06-4838-9BFD-E85B36889B5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7" name="Text Box 15">
          <a:extLst>
            <a:ext uri="{FF2B5EF4-FFF2-40B4-BE49-F238E27FC236}">
              <a16:creationId xmlns:a16="http://schemas.microsoft.com/office/drawing/2014/main" id="{92C84A0D-FA78-4070-B9DC-A3902C273DC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8" name="Text Box 15">
          <a:extLst>
            <a:ext uri="{FF2B5EF4-FFF2-40B4-BE49-F238E27FC236}">
              <a16:creationId xmlns:a16="http://schemas.microsoft.com/office/drawing/2014/main" id="{AF0FA043-6460-4FDE-8791-D178438F226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19" name="Text Box 15">
          <a:extLst>
            <a:ext uri="{FF2B5EF4-FFF2-40B4-BE49-F238E27FC236}">
              <a16:creationId xmlns:a16="http://schemas.microsoft.com/office/drawing/2014/main" id="{C362269B-383B-4830-AF99-E19E7670932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0" name="Text Box 15">
          <a:extLst>
            <a:ext uri="{FF2B5EF4-FFF2-40B4-BE49-F238E27FC236}">
              <a16:creationId xmlns:a16="http://schemas.microsoft.com/office/drawing/2014/main" id="{383FCE6C-599D-4E8C-BA9D-2870DC91062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1" name="Text Box 15">
          <a:extLst>
            <a:ext uri="{FF2B5EF4-FFF2-40B4-BE49-F238E27FC236}">
              <a16:creationId xmlns:a16="http://schemas.microsoft.com/office/drawing/2014/main" id="{F77A935A-F708-463B-8220-8D20E2671FA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2" name="Text Box 15">
          <a:extLst>
            <a:ext uri="{FF2B5EF4-FFF2-40B4-BE49-F238E27FC236}">
              <a16:creationId xmlns:a16="http://schemas.microsoft.com/office/drawing/2014/main" id="{65FB4A6C-53A5-4474-BB59-25C83307DC0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3" name="Text Box 15">
          <a:extLst>
            <a:ext uri="{FF2B5EF4-FFF2-40B4-BE49-F238E27FC236}">
              <a16:creationId xmlns:a16="http://schemas.microsoft.com/office/drawing/2014/main" id="{87271B53-336F-436D-B0C8-6689FFDD504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4" name="Text Box 15">
          <a:extLst>
            <a:ext uri="{FF2B5EF4-FFF2-40B4-BE49-F238E27FC236}">
              <a16:creationId xmlns:a16="http://schemas.microsoft.com/office/drawing/2014/main" id="{639E57C0-587B-4CD2-BD58-74BCE923B30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5" name="Text Box 15">
          <a:extLst>
            <a:ext uri="{FF2B5EF4-FFF2-40B4-BE49-F238E27FC236}">
              <a16:creationId xmlns:a16="http://schemas.microsoft.com/office/drawing/2014/main" id="{0221F564-9D05-496B-82FB-1BE3AA328D3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6" name="Text Box 15">
          <a:extLst>
            <a:ext uri="{FF2B5EF4-FFF2-40B4-BE49-F238E27FC236}">
              <a16:creationId xmlns:a16="http://schemas.microsoft.com/office/drawing/2014/main" id="{13633D8C-43AB-41EC-9304-BE579FE6B3C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7" name="Text Box 15">
          <a:extLst>
            <a:ext uri="{FF2B5EF4-FFF2-40B4-BE49-F238E27FC236}">
              <a16:creationId xmlns:a16="http://schemas.microsoft.com/office/drawing/2014/main" id="{18F02B37-E2C3-43EE-9F32-0E86F28881B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8" name="Text Box 15">
          <a:extLst>
            <a:ext uri="{FF2B5EF4-FFF2-40B4-BE49-F238E27FC236}">
              <a16:creationId xmlns:a16="http://schemas.microsoft.com/office/drawing/2014/main" id="{8B2EE9B5-6980-4991-B911-FECF1D5144D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29" name="Text Box 15">
          <a:extLst>
            <a:ext uri="{FF2B5EF4-FFF2-40B4-BE49-F238E27FC236}">
              <a16:creationId xmlns:a16="http://schemas.microsoft.com/office/drawing/2014/main" id="{BCE4A8D0-8A42-46DF-BCF2-8458037EDEC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0" name="Text Box 15">
          <a:extLst>
            <a:ext uri="{FF2B5EF4-FFF2-40B4-BE49-F238E27FC236}">
              <a16:creationId xmlns:a16="http://schemas.microsoft.com/office/drawing/2014/main" id="{066BBC93-9E5C-467A-B1CF-E2F4014712A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1" name="Text Box 15">
          <a:extLst>
            <a:ext uri="{FF2B5EF4-FFF2-40B4-BE49-F238E27FC236}">
              <a16:creationId xmlns:a16="http://schemas.microsoft.com/office/drawing/2014/main" id="{CED09C29-C719-47CB-B734-E530AF7AD354}"/>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2" name="Text Box 15">
          <a:extLst>
            <a:ext uri="{FF2B5EF4-FFF2-40B4-BE49-F238E27FC236}">
              <a16:creationId xmlns:a16="http://schemas.microsoft.com/office/drawing/2014/main" id="{E282B542-4B43-4698-AF38-88C86539B41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3" name="Text Box 15">
          <a:extLst>
            <a:ext uri="{FF2B5EF4-FFF2-40B4-BE49-F238E27FC236}">
              <a16:creationId xmlns:a16="http://schemas.microsoft.com/office/drawing/2014/main" id="{8578387E-EF7B-4586-9F75-E1D08819836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4" name="Text Box 15">
          <a:extLst>
            <a:ext uri="{FF2B5EF4-FFF2-40B4-BE49-F238E27FC236}">
              <a16:creationId xmlns:a16="http://schemas.microsoft.com/office/drawing/2014/main" id="{3B7EF839-BA6E-42D3-849E-F7DA1D7951D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5" name="Text Box 15">
          <a:extLst>
            <a:ext uri="{FF2B5EF4-FFF2-40B4-BE49-F238E27FC236}">
              <a16:creationId xmlns:a16="http://schemas.microsoft.com/office/drawing/2014/main" id="{6BF62B86-10CB-4509-8F15-7571AD3826F6}"/>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6" name="Text Box 15">
          <a:extLst>
            <a:ext uri="{FF2B5EF4-FFF2-40B4-BE49-F238E27FC236}">
              <a16:creationId xmlns:a16="http://schemas.microsoft.com/office/drawing/2014/main" id="{BB12683A-9C5A-4141-9813-73CE3BA1416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7" name="Text Box 15">
          <a:extLst>
            <a:ext uri="{FF2B5EF4-FFF2-40B4-BE49-F238E27FC236}">
              <a16:creationId xmlns:a16="http://schemas.microsoft.com/office/drawing/2014/main" id="{C24C0B9E-DD8A-4A23-8D5D-6BE25B548C8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8" name="Text Box 15">
          <a:extLst>
            <a:ext uri="{FF2B5EF4-FFF2-40B4-BE49-F238E27FC236}">
              <a16:creationId xmlns:a16="http://schemas.microsoft.com/office/drawing/2014/main" id="{F9916591-625E-4ECA-B9D3-D37CB05BA76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39" name="Text Box 15">
          <a:extLst>
            <a:ext uri="{FF2B5EF4-FFF2-40B4-BE49-F238E27FC236}">
              <a16:creationId xmlns:a16="http://schemas.microsoft.com/office/drawing/2014/main" id="{C18AF7B0-C036-467D-AF03-C9928722300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0" name="Text Box 15">
          <a:extLst>
            <a:ext uri="{FF2B5EF4-FFF2-40B4-BE49-F238E27FC236}">
              <a16:creationId xmlns:a16="http://schemas.microsoft.com/office/drawing/2014/main" id="{3FE4FF50-D7FE-4390-9439-1B35136E42C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1" name="Text Box 15">
          <a:extLst>
            <a:ext uri="{FF2B5EF4-FFF2-40B4-BE49-F238E27FC236}">
              <a16:creationId xmlns:a16="http://schemas.microsoft.com/office/drawing/2014/main" id="{99DDC905-0012-4DB6-BCFA-E0FBE71FBB2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2" name="Text Box 15">
          <a:extLst>
            <a:ext uri="{FF2B5EF4-FFF2-40B4-BE49-F238E27FC236}">
              <a16:creationId xmlns:a16="http://schemas.microsoft.com/office/drawing/2014/main" id="{1CB45304-932F-4676-8662-8BB5947518D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3" name="Text Box 15">
          <a:extLst>
            <a:ext uri="{FF2B5EF4-FFF2-40B4-BE49-F238E27FC236}">
              <a16:creationId xmlns:a16="http://schemas.microsoft.com/office/drawing/2014/main" id="{D887634E-5655-4072-8874-575AE849FD3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4" name="Text Box 15">
          <a:extLst>
            <a:ext uri="{FF2B5EF4-FFF2-40B4-BE49-F238E27FC236}">
              <a16:creationId xmlns:a16="http://schemas.microsoft.com/office/drawing/2014/main" id="{4F03E1D6-9DA5-496D-8AE7-0497D47F9AD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5" name="Text Box 15">
          <a:extLst>
            <a:ext uri="{FF2B5EF4-FFF2-40B4-BE49-F238E27FC236}">
              <a16:creationId xmlns:a16="http://schemas.microsoft.com/office/drawing/2014/main" id="{8D30D6FC-9674-455E-8C98-D64465A2F02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6" name="Text Box 15">
          <a:extLst>
            <a:ext uri="{FF2B5EF4-FFF2-40B4-BE49-F238E27FC236}">
              <a16:creationId xmlns:a16="http://schemas.microsoft.com/office/drawing/2014/main" id="{BF2E1106-B6DB-498A-8918-EB3035AC318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7" name="Text Box 15">
          <a:extLst>
            <a:ext uri="{FF2B5EF4-FFF2-40B4-BE49-F238E27FC236}">
              <a16:creationId xmlns:a16="http://schemas.microsoft.com/office/drawing/2014/main" id="{3013246D-6AD6-4A21-87C5-A201551E483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8" name="Text Box 15">
          <a:extLst>
            <a:ext uri="{FF2B5EF4-FFF2-40B4-BE49-F238E27FC236}">
              <a16:creationId xmlns:a16="http://schemas.microsoft.com/office/drawing/2014/main" id="{C315C6BA-359B-4063-A2BE-9E551D0A9FDA}"/>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49" name="Text Box 15">
          <a:extLst>
            <a:ext uri="{FF2B5EF4-FFF2-40B4-BE49-F238E27FC236}">
              <a16:creationId xmlns:a16="http://schemas.microsoft.com/office/drawing/2014/main" id="{915B0C14-CDE8-492B-9287-619C73D3FC3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0" name="Text Box 15">
          <a:extLst>
            <a:ext uri="{FF2B5EF4-FFF2-40B4-BE49-F238E27FC236}">
              <a16:creationId xmlns:a16="http://schemas.microsoft.com/office/drawing/2014/main" id="{8516935C-4DD6-4165-94C5-E611D3B51BA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1" name="Text Box 15">
          <a:extLst>
            <a:ext uri="{FF2B5EF4-FFF2-40B4-BE49-F238E27FC236}">
              <a16:creationId xmlns:a16="http://schemas.microsoft.com/office/drawing/2014/main" id="{AC489FA2-EC14-400F-8A82-9ACBF157FDA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2" name="Text Box 15">
          <a:extLst>
            <a:ext uri="{FF2B5EF4-FFF2-40B4-BE49-F238E27FC236}">
              <a16:creationId xmlns:a16="http://schemas.microsoft.com/office/drawing/2014/main" id="{795718EC-CDBA-43A9-A0F6-A1E6DE6351F4}"/>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3" name="Text Box 15">
          <a:extLst>
            <a:ext uri="{FF2B5EF4-FFF2-40B4-BE49-F238E27FC236}">
              <a16:creationId xmlns:a16="http://schemas.microsoft.com/office/drawing/2014/main" id="{AB1985C7-364D-4C56-A7FF-1AC31A4257A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4" name="Text Box 15">
          <a:extLst>
            <a:ext uri="{FF2B5EF4-FFF2-40B4-BE49-F238E27FC236}">
              <a16:creationId xmlns:a16="http://schemas.microsoft.com/office/drawing/2014/main" id="{B86D207D-F304-4CE3-B6DD-DAF0849E8BCA}"/>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5" name="Text Box 15">
          <a:extLst>
            <a:ext uri="{FF2B5EF4-FFF2-40B4-BE49-F238E27FC236}">
              <a16:creationId xmlns:a16="http://schemas.microsoft.com/office/drawing/2014/main" id="{2318605D-9CF4-4EC8-A12D-3E38D03D2386}"/>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6" name="Text Box 15">
          <a:extLst>
            <a:ext uri="{FF2B5EF4-FFF2-40B4-BE49-F238E27FC236}">
              <a16:creationId xmlns:a16="http://schemas.microsoft.com/office/drawing/2014/main" id="{041A8D50-7B42-406E-95BE-DD0BBE3AD774}"/>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7" name="Text Box 15">
          <a:extLst>
            <a:ext uri="{FF2B5EF4-FFF2-40B4-BE49-F238E27FC236}">
              <a16:creationId xmlns:a16="http://schemas.microsoft.com/office/drawing/2014/main" id="{60BE69D0-CC44-4DB6-B5CD-7EA7B98EC6A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8" name="Text Box 15">
          <a:extLst>
            <a:ext uri="{FF2B5EF4-FFF2-40B4-BE49-F238E27FC236}">
              <a16:creationId xmlns:a16="http://schemas.microsoft.com/office/drawing/2014/main" id="{6F832734-80ED-4432-95F4-DAB2DAC4B8E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59" name="Text Box 15">
          <a:extLst>
            <a:ext uri="{FF2B5EF4-FFF2-40B4-BE49-F238E27FC236}">
              <a16:creationId xmlns:a16="http://schemas.microsoft.com/office/drawing/2014/main" id="{0C31CD70-6CBE-48C8-8A62-A40A83C915A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0" name="Text Box 15">
          <a:extLst>
            <a:ext uri="{FF2B5EF4-FFF2-40B4-BE49-F238E27FC236}">
              <a16:creationId xmlns:a16="http://schemas.microsoft.com/office/drawing/2014/main" id="{920D45D2-63BE-4362-A368-E13A9970EBF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1" name="Text Box 15">
          <a:extLst>
            <a:ext uri="{FF2B5EF4-FFF2-40B4-BE49-F238E27FC236}">
              <a16:creationId xmlns:a16="http://schemas.microsoft.com/office/drawing/2014/main" id="{D6A5FC6F-B8B6-40DE-8CDE-A9461029A896}"/>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2" name="Text Box 15">
          <a:extLst>
            <a:ext uri="{FF2B5EF4-FFF2-40B4-BE49-F238E27FC236}">
              <a16:creationId xmlns:a16="http://schemas.microsoft.com/office/drawing/2014/main" id="{3D84CBE1-F2A1-40BC-B2BE-6B6AC973F50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3" name="Text Box 15">
          <a:extLst>
            <a:ext uri="{FF2B5EF4-FFF2-40B4-BE49-F238E27FC236}">
              <a16:creationId xmlns:a16="http://schemas.microsoft.com/office/drawing/2014/main" id="{ED482908-AC34-4AFF-A62B-77943491A8E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4" name="Text Box 15">
          <a:extLst>
            <a:ext uri="{FF2B5EF4-FFF2-40B4-BE49-F238E27FC236}">
              <a16:creationId xmlns:a16="http://schemas.microsoft.com/office/drawing/2014/main" id="{362866B6-67CB-4215-ACE9-7DE3542F531D}"/>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5" name="Text Box 15">
          <a:extLst>
            <a:ext uri="{FF2B5EF4-FFF2-40B4-BE49-F238E27FC236}">
              <a16:creationId xmlns:a16="http://schemas.microsoft.com/office/drawing/2014/main" id="{32A657D0-A89F-45D0-8E63-FA6945101DF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6" name="Text Box 15">
          <a:extLst>
            <a:ext uri="{FF2B5EF4-FFF2-40B4-BE49-F238E27FC236}">
              <a16:creationId xmlns:a16="http://schemas.microsoft.com/office/drawing/2014/main" id="{0CFC8034-42ED-48BE-B967-99A3814B3769}"/>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7" name="Text Box 15">
          <a:extLst>
            <a:ext uri="{FF2B5EF4-FFF2-40B4-BE49-F238E27FC236}">
              <a16:creationId xmlns:a16="http://schemas.microsoft.com/office/drawing/2014/main" id="{371A715E-4E2C-471F-A1A5-97E4D6C89A86}"/>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8" name="Text Box 15">
          <a:extLst>
            <a:ext uri="{FF2B5EF4-FFF2-40B4-BE49-F238E27FC236}">
              <a16:creationId xmlns:a16="http://schemas.microsoft.com/office/drawing/2014/main" id="{6F4D4623-E52F-4A72-8B4E-5CF5149C9EDB}"/>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69" name="Text Box 15">
          <a:extLst>
            <a:ext uri="{FF2B5EF4-FFF2-40B4-BE49-F238E27FC236}">
              <a16:creationId xmlns:a16="http://schemas.microsoft.com/office/drawing/2014/main" id="{9EC2E683-4EB6-4818-B000-463FD1034AE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0" name="Text Box 15">
          <a:extLst>
            <a:ext uri="{FF2B5EF4-FFF2-40B4-BE49-F238E27FC236}">
              <a16:creationId xmlns:a16="http://schemas.microsoft.com/office/drawing/2014/main" id="{218689CA-420F-4FF1-9FE9-E686D537154A}"/>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1" name="Text Box 15">
          <a:extLst>
            <a:ext uri="{FF2B5EF4-FFF2-40B4-BE49-F238E27FC236}">
              <a16:creationId xmlns:a16="http://schemas.microsoft.com/office/drawing/2014/main" id="{E0C1C958-554D-42B6-897C-0DA18AA3101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2" name="Text Box 15">
          <a:extLst>
            <a:ext uri="{FF2B5EF4-FFF2-40B4-BE49-F238E27FC236}">
              <a16:creationId xmlns:a16="http://schemas.microsoft.com/office/drawing/2014/main" id="{6120FB42-233F-4750-983F-D887EE9A5A24}"/>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3" name="Text Box 15">
          <a:extLst>
            <a:ext uri="{FF2B5EF4-FFF2-40B4-BE49-F238E27FC236}">
              <a16:creationId xmlns:a16="http://schemas.microsoft.com/office/drawing/2014/main" id="{950CF90A-0352-47AF-AFEB-46F532E931E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4" name="Text Box 15">
          <a:extLst>
            <a:ext uri="{FF2B5EF4-FFF2-40B4-BE49-F238E27FC236}">
              <a16:creationId xmlns:a16="http://schemas.microsoft.com/office/drawing/2014/main" id="{781A81EB-BFB1-402B-9F81-567567AD269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5" name="Text Box 15">
          <a:extLst>
            <a:ext uri="{FF2B5EF4-FFF2-40B4-BE49-F238E27FC236}">
              <a16:creationId xmlns:a16="http://schemas.microsoft.com/office/drawing/2014/main" id="{465C606D-761A-4832-82F6-4F8731AE0315}"/>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6" name="Text Box 15">
          <a:extLst>
            <a:ext uri="{FF2B5EF4-FFF2-40B4-BE49-F238E27FC236}">
              <a16:creationId xmlns:a16="http://schemas.microsoft.com/office/drawing/2014/main" id="{A77EC5CD-D54D-4966-89B2-4D69251D016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7" name="Text Box 15">
          <a:extLst>
            <a:ext uri="{FF2B5EF4-FFF2-40B4-BE49-F238E27FC236}">
              <a16:creationId xmlns:a16="http://schemas.microsoft.com/office/drawing/2014/main" id="{6579AF19-D9B0-4637-A129-9FBDE2C9D211}"/>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8" name="Text Box 15">
          <a:extLst>
            <a:ext uri="{FF2B5EF4-FFF2-40B4-BE49-F238E27FC236}">
              <a16:creationId xmlns:a16="http://schemas.microsoft.com/office/drawing/2014/main" id="{EC27B5E7-821A-4B27-97B9-02FF9FCBB71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79" name="Text Box 15">
          <a:extLst>
            <a:ext uri="{FF2B5EF4-FFF2-40B4-BE49-F238E27FC236}">
              <a16:creationId xmlns:a16="http://schemas.microsoft.com/office/drawing/2014/main" id="{700488F2-62F8-4827-94A2-D5E849306DC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0" name="Text Box 15">
          <a:extLst>
            <a:ext uri="{FF2B5EF4-FFF2-40B4-BE49-F238E27FC236}">
              <a16:creationId xmlns:a16="http://schemas.microsoft.com/office/drawing/2014/main" id="{D6D24219-5DDD-45B2-A73A-4DEADA43BF9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1" name="Text Box 15">
          <a:extLst>
            <a:ext uri="{FF2B5EF4-FFF2-40B4-BE49-F238E27FC236}">
              <a16:creationId xmlns:a16="http://schemas.microsoft.com/office/drawing/2014/main" id="{14CD2222-84F3-443D-AAB1-66EBE580706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2" name="Text Box 15">
          <a:extLst>
            <a:ext uri="{FF2B5EF4-FFF2-40B4-BE49-F238E27FC236}">
              <a16:creationId xmlns:a16="http://schemas.microsoft.com/office/drawing/2014/main" id="{A3CAB0E8-AC09-499C-8F4A-3470931D3E7A}"/>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3" name="Text Box 15">
          <a:extLst>
            <a:ext uri="{FF2B5EF4-FFF2-40B4-BE49-F238E27FC236}">
              <a16:creationId xmlns:a16="http://schemas.microsoft.com/office/drawing/2014/main" id="{59B7E96E-B72A-45E2-849C-8A9A0C3600D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4" name="Text Box 15">
          <a:extLst>
            <a:ext uri="{FF2B5EF4-FFF2-40B4-BE49-F238E27FC236}">
              <a16:creationId xmlns:a16="http://schemas.microsoft.com/office/drawing/2014/main" id="{379163FA-BA4D-4186-B6F9-B370636089C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5" name="Text Box 15">
          <a:extLst>
            <a:ext uri="{FF2B5EF4-FFF2-40B4-BE49-F238E27FC236}">
              <a16:creationId xmlns:a16="http://schemas.microsoft.com/office/drawing/2014/main" id="{175D1829-9FDE-4F52-9CFD-0BA13B2BD25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6" name="Text Box 15">
          <a:extLst>
            <a:ext uri="{FF2B5EF4-FFF2-40B4-BE49-F238E27FC236}">
              <a16:creationId xmlns:a16="http://schemas.microsoft.com/office/drawing/2014/main" id="{E5E6D333-86C2-45DD-9F2F-B8F8D723934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7" name="Text Box 15">
          <a:extLst>
            <a:ext uri="{FF2B5EF4-FFF2-40B4-BE49-F238E27FC236}">
              <a16:creationId xmlns:a16="http://schemas.microsoft.com/office/drawing/2014/main" id="{CA4C45B8-D5F9-40C4-8399-C1A0224A5E9C}"/>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8" name="Text Box 15">
          <a:extLst>
            <a:ext uri="{FF2B5EF4-FFF2-40B4-BE49-F238E27FC236}">
              <a16:creationId xmlns:a16="http://schemas.microsoft.com/office/drawing/2014/main" id="{AE543B65-6B11-416C-A73F-6A1CA912BF80}"/>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89" name="Text Box 15">
          <a:extLst>
            <a:ext uri="{FF2B5EF4-FFF2-40B4-BE49-F238E27FC236}">
              <a16:creationId xmlns:a16="http://schemas.microsoft.com/office/drawing/2014/main" id="{D25DDFCE-BB4F-4DF1-9760-E277AE98799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0" name="Text Box 15">
          <a:extLst>
            <a:ext uri="{FF2B5EF4-FFF2-40B4-BE49-F238E27FC236}">
              <a16:creationId xmlns:a16="http://schemas.microsoft.com/office/drawing/2014/main" id="{94CFFF06-8B33-4525-8ADB-CB21AB4B19BE}"/>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1" name="Text Box 15">
          <a:extLst>
            <a:ext uri="{FF2B5EF4-FFF2-40B4-BE49-F238E27FC236}">
              <a16:creationId xmlns:a16="http://schemas.microsoft.com/office/drawing/2014/main" id="{61FE5702-9FBB-4605-A95D-3E45313A2E68}"/>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2" name="Text Box 15">
          <a:extLst>
            <a:ext uri="{FF2B5EF4-FFF2-40B4-BE49-F238E27FC236}">
              <a16:creationId xmlns:a16="http://schemas.microsoft.com/office/drawing/2014/main" id="{A9CA7E78-E256-4968-8F50-D5E6DDED50B7}"/>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3" name="Text Box 15">
          <a:extLst>
            <a:ext uri="{FF2B5EF4-FFF2-40B4-BE49-F238E27FC236}">
              <a16:creationId xmlns:a16="http://schemas.microsoft.com/office/drawing/2014/main" id="{61CAAC8C-EB36-4C07-A684-D499E0EE986F}"/>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4" name="Text Box 15">
          <a:extLst>
            <a:ext uri="{FF2B5EF4-FFF2-40B4-BE49-F238E27FC236}">
              <a16:creationId xmlns:a16="http://schemas.microsoft.com/office/drawing/2014/main" id="{BE3B3222-07BC-42AC-AA88-497EE8015D0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5" name="Text Box 15">
          <a:extLst>
            <a:ext uri="{FF2B5EF4-FFF2-40B4-BE49-F238E27FC236}">
              <a16:creationId xmlns:a16="http://schemas.microsoft.com/office/drawing/2014/main" id="{7DFC149D-BE96-4AED-BB3E-F665CCCC1CF2}"/>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550</xdr:row>
      <xdr:rowOff>0</xdr:rowOff>
    </xdr:from>
    <xdr:ext cx="3175" cy="190629"/>
    <xdr:sp macro="" textlink="">
      <xdr:nvSpPr>
        <xdr:cNvPr id="4496" name="Text Box 15">
          <a:extLst>
            <a:ext uri="{FF2B5EF4-FFF2-40B4-BE49-F238E27FC236}">
              <a16:creationId xmlns:a16="http://schemas.microsoft.com/office/drawing/2014/main" id="{9B4EF52B-9938-42AE-B63B-5B7B0F9B55A3}"/>
            </a:ext>
          </a:extLst>
        </xdr:cNvPr>
        <xdr:cNvSpPr txBox="1">
          <a:spLocks noChangeArrowheads="1"/>
        </xdr:cNvSpPr>
      </xdr:nvSpPr>
      <xdr:spPr bwMode="auto">
        <a:xfrm>
          <a:off x="6858000" y="10477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386522</xdr:colOff>
      <xdr:row>617</xdr:row>
      <xdr:rowOff>165653</xdr:rowOff>
    </xdr:from>
    <xdr:ext cx="2608308" cy="1890663"/>
    <xdr:pic>
      <xdr:nvPicPr>
        <xdr:cNvPr id="4497" name="Imagen 4496">
          <a:extLst>
            <a:ext uri="{FF2B5EF4-FFF2-40B4-BE49-F238E27FC236}">
              <a16:creationId xmlns:a16="http://schemas.microsoft.com/office/drawing/2014/main" id="{9A1A3B5F-ECF5-4514-B85F-1D6C8B7017DB}"/>
            </a:ext>
          </a:extLst>
        </xdr:cNvPr>
        <xdr:cNvPicPr>
          <a:picLocks noChangeAspect="1"/>
        </xdr:cNvPicPr>
      </xdr:nvPicPr>
      <xdr:blipFill>
        <a:blip xmlns:r="http://schemas.openxmlformats.org/officeDocument/2006/relationships" r:embed="rId5"/>
        <a:stretch>
          <a:fillRect/>
        </a:stretch>
      </xdr:blipFill>
      <xdr:spPr>
        <a:xfrm>
          <a:off x="1148522" y="117704153"/>
          <a:ext cx="2608308" cy="1890663"/>
        </a:xfrm>
        <a:prstGeom prst="rect">
          <a:avLst/>
        </a:prstGeom>
      </xdr:spPr>
    </xdr:pic>
    <xdr:clientData/>
  </xdr:oneCellAnchor>
  <xdr:oneCellAnchor>
    <xdr:from>
      <xdr:col>9</xdr:col>
      <xdr:colOff>0</xdr:colOff>
      <xdr:row>522</xdr:row>
      <xdr:rowOff>0</xdr:rowOff>
    </xdr:from>
    <xdr:ext cx="3175" cy="190629"/>
    <xdr:sp macro="" textlink="">
      <xdr:nvSpPr>
        <xdr:cNvPr id="4498" name="Text Box 15">
          <a:extLst>
            <a:ext uri="{FF2B5EF4-FFF2-40B4-BE49-F238E27FC236}">
              <a16:creationId xmlns:a16="http://schemas.microsoft.com/office/drawing/2014/main" id="{04204806-474D-4955-985B-1F419A725DB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499" name="Text Box 15">
          <a:extLst>
            <a:ext uri="{FF2B5EF4-FFF2-40B4-BE49-F238E27FC236}">
              <a16:creationId xmlns:a16="http://schemas.microsoft.com/office/drawing/2014/main" id="{35151ABC-B246-48FB-929A-3F78D0303DE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0" name="Text Box 15">
          <a:extLst>
            <a:ext uri="{FF2B5EF4-FFF2-40B4-BE49-F238E27FC236}">
              <a16:creationId xmlns:a16="http://schemas.microsoft.com/office/drawing/2014/main" id="{CF7C572B-183A-44CC-8FE1-2DA56CB621A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1" name="Text Box 15">
          <a:extLst>
            <a:ext uri="{FF2B5EF4-FFF2-40B4-BE49-F238E27FC236}">
              <a16:creationId xmlns:a16="http://schemas.microsoft.com/office/drawing/2014/main" id="{98BDEC92-6FDF-414E-A977-0ED0FC58B91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2" name="Text Box 15">
          <a:extLst>
            <a:ext uri="{FF2B5EF4-FFF2-40B4-BE49-F238E27FC236}">
              <a16:creationId xmlns:a16="http://schemas.microsoft.com/office/drawing/2014/main" id="{C12FB207-DFDD-4880-AEAA-11083C01B19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3" name="Text Box 15">
          <a:extLst>
            <a:ext uri="{FF2B5EF4-FFF2-40B4-BE49-F238E27FC236}">
              <a16:creationId xmlns:a16="http://schemas.microsoft.com/office/drawing/2014/main" id="{B37FDAC4-7671-4515-A6B9-84FC7114CFE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4" name="Text Box 15">
          <a:extLst>
            <a:ext uri="{FF2B5EF4-FFF2-40B4-BE49-F238E27FC236}">
              <a16:creationId xmlns:a16="http://schemas.microsoft.com/office/drawing/2014/main" id="{24925985-B4E5-4FDE-BFFE-577BB6AEAF8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5" name="Text Box 15">
          <a:extLst>
            <a:ext uri="{FF2B5EF4-FFF2-40B4-BE49-F238E27FC236}">
              <a16:creationId xmlns:a16="http://schemas.microsoft.com/office/drawing/2014/main" id="{4DDC7BDF-B7DE-4A4C-B376-E5F5FF7F9BA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6" name="Text Box 15">
          <a:extLst>
            <a:ext uri="{FF2B5EF4-FFF2-40B4-BE49-F238E27FC236}">
              <a16:creationId xmlns:a16="http://schemas.microsoft.com/office/drawing/2014/main" id="{0FD63DA1-636B-4239-A081-17C4AE1D744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7" name="Text Box 15">
          <a:extLst>
            <a:ext uri="{FF2B5EF4-FFF2-40B4-BE49-F238E27FC236}">
              <a16:creationId xmlns:a16="http://schemas.microsoft.com/office/drawing/2014/main" id="{1A54BB8B-B32C-46ED-99F6-0C3A33E5025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8" name="Text Box 15">
          <a:extLst>
            <a:ext uri="{FF2B5EF4-FFF2-40B4-BE49-F238E27FC236}">
              <a16:creationId xmlns:a16="http://schemas.microsoft.com/office/drawing/2014/main" id="{2A947250-CD3F-4920-AC16-3697C957179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09" name="Text Box 15">
          <a:extLst>
            <a:ext uri="{FF2B5EF4-FFF2-40B4-BE49-F238E27FC236}">
              <a16:creationId xmlns:a16="http://schemas.microsoft.com/office/drawing/2014/main" id="{6792FA4C-AFF1-4EB1-9028-161C573DEB3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0" name="Text Box 15">
          <a:extLst>
            <a:ext uri="{FF2B5EF4-FFF2-40B4-BE49-F238E27FC236}">
              <a16:creationId xmlns:a16="http://schemas.microsoft.com/office/drawing/2014/main" id="{05D8EE06-5BE3-4290-B060-05C1B8861E4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1" name="Text Box 15">
          <a:extLst>
            <a:ext uri="{FF2B5EF4-FFF2-40B4-BE49-F238E27FC236}">
              <a16:creationId xmlns:a16="http://schemas.microsoft.com/office/drawing/2014/main" id="{F2207AD9-6A31-49E9-AB3B-4F14E3FA081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2" name="Text Box 15">
          <a:extLst>
            <a:ext uri="{FF2B5EF4-FFF2-40B4-BE49-F238E27FC236}">
              <a16:creationId xmlns:a16="http://schemas.microsoft.com/office/drawing/2014/main" id="{F4729E12-8855-43F1-A92E-9249878DFC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3" name="Text Box 15">
          <a:extLst>
            <a:ext uri="{FF2B5EF4-FFF2-40B4-BE49-F238E27FC236}">
              <a16:creationId xmlns:a16="http://schemas.microsoft.com/office/drawing/2014/main" id="{3A009304-246A-497B-A4EB-BA9C2BDB911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4" name="Text Box 15">
          <a:extLst>
            <a:ext uri="{FF2B5EF4-FFF2-40B4-BE49-F238E27FC236}">
              <a16:creationId xmlns:a16="http://schemas.microsoft.com/office/drawing/2014/main" id="{2A608E9A-DCB0-4166-BA21-43C147CC0D5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5" name="Text Box 15">
          <a:extLst>
            <a:ext uri="{FF2B5EF4-FFF2-40B4-BE49-F238E27FC236}">
              <a16:creationId xmlns:a16="http://schemas.microsoft.com/office/drawing/2014/main" id="{8FF97EAC-F049-4805-AF80-E3786DF428E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6" name="Text Box 15">
          <a:extLst>
            <a:ext uri="{FF2B5EF4-FFF2-40B4-BE49-F238E27FC236}">
              <a16:creationId xmlns:a16="http://schemas.microsoft.com/office/drawing/2014/main" id="{67A7D111-A459-4F68-AD78-EB00172AB7C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7" name="Text Box 15">
          <a:extLst>
            <a:ext uri="{FF2B5EF4-FFF2-40B4-BE49-F238E27FC236}">
              <a16:creationId xmlns:a16="http://schemas.microsoft.com/office/drawing/2014/main" id="{DFF2CBC0-BC51-487E-89DA-CC1CBC26AC3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8" name="Text Box 15">
          <a:extLst>
            <a:ext uri="{FF2B5EF4-FFF2-40B4-BE49-F238E27FC236}">
              <a16:creationId xmlns:a16="http://schemas.microsoft.com/office/drawing/2014/main" id="{C2A82CA8-0918-4E0D-807A-B6FEA56169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19" name="Text Box 15">
          <a:extLst>
            <a:ext uri="{FF2B5EF4-FFF2-40B4-BE49-F238E27FC236}">
              <a16:creationId xmlns:a16="http://schemas.microsoft.com/office/drawing/2014/main" id="{21EF6E42-6CDA-472B-A2C1-D95DA990D9E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0" name="Text Box 15">
          <a:extLst>
            <a:ext uri="{FF2B5EF4-FFF2-40B4-BE49-F238E27FC236}">
              <a16:creationId xmlns:a16="http://schemas.microsoft.com/office/drawing/2014/main" id="{8C7C520E-D17F-4AD2-B1E0-F30F83FE7E0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1" name="Text Box 15">
          <a:extLst>
            <a:ext uri="{FF2B5EF4-FFF2-40B4-BE49-F238E27FC236}">
              <a16:creationId xmlns:a16="http://schemas.microsoft.com/office/drawing/2014/main" id="{E7C52BA0-5FB5-41E1-9A4F-1208428F1BA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2" name="Text Box 15">
          <a:extLst>
            <a:ext uri="{FF2B5EF4-FFF2-40B4-BE49-F238E27FC236}">
              <a16:creationId xmlns:a16="http://schemas.microsoft.com/office/drawing/2014/main" id="{D770BA40-D332-42CB-B02E-4656330EFD7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3" name="Text Box 15">
          <a:extLst>
            <a:ext uri="{FF2B5EF4-FFF2-40B4-BE49-F238E27FC236}">
              <a16:creationId xmlns:a16="http://schemas.microsoft.com/office/drawing/2014/main" id="{E45F0444-6DB6-4E98-8452-1451EA254B8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4" name="Text Box 15">
          <a:extLst>
            <a:ext uri="{FF2B5EF4-FFF2-40B4-BE49-F238E27FC236}">
              <a16:creationId xmlns:a16="http://schemas.microsoft.com/office/drawing/2014/main" id="{1607E887-6879-49D1-9B8F-BB749EC4F62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5" name="Text Box 15">
          <a:extLst>
            <a:ext uri="{FF2B5EF4-FFF2-40B4-BE49-F238E27FC236}">
              <a16:creationId xmlns:a16="http://schemas.microsoft.com/office/drawing/2014/main" id="{5EE0752D-2B25-43F3-B509-3EBB52CB0BE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6" name="Text Box 15">
          <a:extLst>
            <a:ext uri="{FF2B5EF4-FFF2-40B4-BE49-F238E27FC236}">
              <a16:creationId xmlns:a16="http://schemas.microsoft.com/office/drawing/2014/main" id="{95E5122C-05CD-4517-94BA-1A58C6BA0DB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7" name="Text Box 15">
          <a:extLst>
            <a:ext uri="{FF2B5EF4-FFF2-40B4-BE49-F238E27FC236}">
              <a16:creationId xmlns:a16="http://schemas.microsoft.com/office/drawing/2014/main" id="{290237D4-7CD9-4CA6-B0A0-A99B4991A53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8" name="Text Box 15">
          <a:extLst>
            <a:ext uri="{FF2B5EF4-FFF2-40B4-BE49-F238E27FC236}">
              <a16:creationId xmlns:a16="http://schemas.microsoft.com/office/drawing/2014/main" id="{F4E80054-710D-4EE1-A343-1FD76AFF999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29" name="Text Box 15">
          <a:extLst>
            <a:ext uri="{FF2B5EF4-FFF2-40B4-BE49-F238E27FC236}">
              <a16:creationId xmlns:a16="http://schemas.microsoft.com/office/drawing/2014/main" id="{9DCB4C83-0466-4301-AB60-136311644CC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0" name="Text Box 15">
          <a:extLst>
            <a:ext uri="{FF2B5EF4-FFF2-40B4-BE49-F238E27FC236}">
              <a16:creationId xmlns:a16="http://schemas.microsoft.com/office/drawing/2014/main" id="{65F34C16-E81F-496F-9E21-96A15BDBEA0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1" name="Text Box 15">
          <a:extLst>
            <a:ext uri="{FF2B5EF4-FFF2-40B4-BE49-F238E27FC236}">
              <a16:creationId xmlns:a16="http://schemas.microsoft.com/office/drawing/2014/main" id="{76E6904B-9857-4D81-A3A9-314589CA18A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2" name="Text Box 15">
          <a:extLst>
            <a:ext uri="{FF2B5EF4-FFF2-40B4-BE49-F238E27FC236}">
              <a16:creationId xmlns:a16="http://schemas.microsoft.com/office/drawing/2014/main" id="{B50FD4FA-A1F0-422F-BE1A-FBEE7AF2AE3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3" name="Text Box 15">
          <a:extLst>
            <a:ext uri="{FF2B5EF4-FFF2-40B4-BE49-F238E27FC236}">
              <a16:creationId xmlns:a16="http://schemas.microsoft.com/office/drawing/2014/main" id="{299EF062-D718-4A3B-8CB0-6596A41A637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4" name="Text Box 15">
          <a:extLst>
            <a:ext uri="{FF2B5EF4-FFF2-40B4-BE49-F238E27FC236}">
              <a16:creationId xmlns:a16="http://schemas.microsoft.com/office/drawing/2014/main" id="{52DE9EF8-4CE3-4CAA-BA01-E279C24365C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5" name="Text Box 15">
          <a:extLst>
            <a:ext uri="{FF2B5EF4-FFF2-40B4-BE49-F238E27FC236}">
              <a16:creationId xmlns:a16="http://schemas.microsoft.com/office/drawing/2014/main" id="{1013E20B-845B-45A4-96D1-4EA0E89F92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6" name="Text Box 15">
          <a:extLst>
            <a:ext uri="{FF2B5EF4-FFF2-40B4-BE49-F238E27FC236}">
              <a16:creationId xmlns:a16="http://schemas.microsoft.com/office/drawing/2014/main" id="{A7561C7A-D790-480B-A2F7-93F6307ABD0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7" name="Text Box 15">
          <a:extLst>
            <a:ext uri="{FF2B5EF4-FFF2-40B4-BE49-F238E27FC236}">
              <a16:creationId xmlns:a16="http://schemas.microsoft.com/office/drawing/2014/main" id="{955DA472-7FE7-4CFA-A37C-386899787C3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8" name="Text Box 15">
          <a:extLst>
            <a:ext uri="{FF2B5EF4-FFF2-40B4-BE49-F238E27FC236}">
              <a16:creationId xmlns:a16="http://schemas.microsoft.com/office/drawing/2014/main" id="{46CC9E2E-C016-4A16-92C7-9E42EACCAC7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39" name="Text Box 15">
          <a:extLst>
            <a:ext uri="{FF2B5EF4-FFF2-40B4-BE49-F238E27FC236}">
              <a16:creationId xmlns:a16="http://schemas.microsoft.com/office/drawing/2014/main" id="{E96E8E0C-50F4-4528-9DD6-DE07E4BF47D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0" name="Text Box 15">
          <a:extLst>
            <a:ext uri="{FF2B5EF4-FFF2-40B4-BE49-F238E27FC236}">
              <a16:creationId xmlns:a16="http://schemas.microsoft.com/office/drawing/2014/main" id="{878AF90E-9E51-4220-B3EF-4993225E3E9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1" name="Text Box 15">
          <a:extLst>
            <a:ext uri="{FF2B5EF4-FFF2-40B4-BE49-F238E27FC236}">
              <a16:creationId xmlns:a16="http://schemas.microsoft.com/office/drawing/2014/main" id="{7246FC4F-BB2E-4FD0-892B-BD8A4B12898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2" name="Text Box 15">
          <a:extLst>
            <a:ext uri="{FF2B5EF4-FFF2-40B4-BE49-F238E27FC236}">
              <a16:creationId xmlns:a16="http://schemas.microsoft.com/office/drawing/2014/main" id="{2CF480D2-C62E-49FF-8C48-20A1DAB1C85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3" name="Text Box 15">
          <a:extLst>
            <a:ext uri="{FF2B5EF4-FFF2-40B4-BE49-F238E27FC236}">
              <a16:creationId xmlns:a16="http://schemas.microsoft.com/office/drawing/2014/main" id="{BB9DE85C-4B53-4A38-B0A5-2E3A9D3B97B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4" name="Text Box 15">
          <a:extLst>
            <a:ext uri="{FF2B5EF4-FFF2-40B4-BE49-F238E27FC236}">
              <a16:creationId xmlns:a16="http://schemas.microsoft.com/office/drawing/2014/main" id="{59F74A5B-21E1-4D5E-B03C-6739061C114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5" name="Text Box 15">
          <a:extLst>
            <a:ext uri="{FF2B5EF4-FFF2-40B4-BE49-F238E27FC236}">
              <a16:creationId xmlns:a16="http://schemas.microsoft.com/office/drawing/2014/main" id="{C8ABF310-44F2-4553-A27E-FE5DD3A99CC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6" name="Text Box 15">
          <a:extLst>
            <a:ext uri="{FF2B5EF4-FFF2-40B4-BE49-F238E27FC236}">
              <a16:creationId xmlns:a16="http://schemas.microsoft.com/office/drawing/2014/main" id="{0A05DC9B-EA4D-405D-B9B4-B0FDDDF5B90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7" name="Text Box 15">
          <a:extLst>
            <a:ext uri="{FF2B5EF4-FFF2-40B4-BE49-F238E27FC236}">
              <a16:creationId xmlns:a16="http://schemas.microsoft.com/office/drawing/2014/main" id="{FB17933E-956F-4B8C-B7A8-43EF8FA1EFD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8" name="Text Box 15">
          <a:extLst>
            <a:ext uri="{FF2B5EF4-FFF2-40B4-BE49-F238E27FC236}">
              <a16:creationId xmlns:a16="http://schemas.microsoft.com/office/drawing/2014/main" id="{F6C40DD9-56C6-450A-8BAF-85F5DB050A2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49" name="Text Box 15">
          <a:extLst>
            <a:ext uri="{FF2B5EF4-FFF2-40B4-BE49-F238E27FC236}">
              <a16:creationId xmlns:a16="http://schemas.microsoft.com/office/drawing/2014/main" id="{9B44E4FE-F4B4-4001-9595-8A208C97BC3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0" name="Text Box 15">
          <a:extLst>
            <a:ext uri="{FF2B5EF4-FFF2-40B4-BE49-F238E27FC236}">
              <a16:creationId xmlns:a16="http://schemas.microsoft.com/office/drawing/2014/main" id="{8A5323A9-BABA-4316-8D85-839D573F4C0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1" name="Text Box 15">
          <a:extLst>
            <a:ext uri="{FF2B5EF4-FFF2-40B4-BE49-F238E27FC236}">
              <a16:creationId xmlns:a16="http://schemas.microsoft.com/office/drawing/2014/main" id="{80287E01-CE2E-4FA6-9FF1-329AA94C7C1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2" name="Text Box 15">
          <a:extLst>
            <a:ext uri="{FF2B5EF4-FFF2-40B4-BE49-F238E27FC236}">
              <a16:creationId xmlns:a16="http://schemas.microsoft.com/office/drawing/2014/main" id="{23C7E10B-E51F-473C-91B2-2C9E70F3FFE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3" name="Text Box 15">
          <a:extLst>
            <a:ext uri="{FF2B5EF4-FFF2-40B4-BE49-F238E27FC236}">
              <a16:creationId xmlns:a16="http://schemas.microsoft.com/office/drawing/2014/main" id="{04EAECFE-0898-49CC-A579-A5F4A28154E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4" name="Text Box 15">
          <a:extLst>
            <a:ext uri="{FF2B5EF4-FFF2-40B4-BE49-F238E27FC236}">
              <a16:creationId xmlns:a16="http://schemas.microsoft.com/office/drawing/2014/main" id="{690742F7-CB98-420B-BD4A-2A5C3B49414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5" name="Text Box 15">
          <a:extLst>
            <a:ext uri="{FF2B5EF4-FFF2-40B4-BE49-F238E27FC236}">
              <a16:creationId xmlns:a16="http://schemas.microsoft.com/office/drawing/2014/main" id="{6F268F7F-E24B-40E2-B00F-7637F8E9DD4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6" name="Text Box 15">
          <a:extLst>
            <a:ext uri="{FF2B5EF4-FFF2-40B4-BE49-F238E27FC236}">
              <a16:creationId xmlns:a16="http://schemas.microsoft.com/office/drawing/2014/main" id="{1A4DF0D9-69FA-4345-B4BC-63DB8DB2DF3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7" name="Text Box 15">
          <a:extLst>
            <a:ext uri="{FF2B5EF4-FFF2-40B4-BE49-F238E27FC236}">
              <a16:creationId xmlns:a16="http://schemas.microsoft.com/office/drawing/2014/main" id="{8FB1B38F-C3AC-48A6-AD48-4213E1B2114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8" name="Text Box 15">
          <a:extLst>
            <a:ext uri="{FF2B5EF4-FFF2-40B4-BE49-F238E27FC236}">
              <a16:creationId xmlns:a16="http://schemas.microsoft.com/office/drawing/2014/main" id="{755257F0-FF65-40F5-A180-83B660E9A7C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59" name="Text Box 15">
          <a:extLst>
            <a:ext uri="{FF2B5EF4-FFF2-40B4-BE49-F238E27FC236}">
              <a16:creationId xmlns:a16="http://schemas.microsoft.com/office/drawing/2014/main" id="{A607306B-54A1-4D94-B493-FD5A29A6C87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0" name="Text Box 15">
          <a:extLst>
            <a:ext uri="{FF2B5EF4-FFF2-40B4-BE49-F238E27FC236}">
              <a16:creationId xmlns:a16="http://schemas.microsoft.com/office/drawing/2014/main" id="{5E09EC7F-16C9-4E12-BF0C-4EE880A72E1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1" name="Text Box 15">
          <a:extLst>
            <a:ext uri="{FF2B5EF4-FFF2-40B4-BE49-F238E27FC236}">
              <a16:creationId xmlns:a16="http://schemas.microsoft.com/office/drawing/2014/main" id="{87FA4229-F962-4D57-B7D3-EC0099C3E38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2" name="Text Box 15">
          <a:extLst>
            <a:ext uri="{FF2B5EF4-FFF2-40B4-BE49-F238E27FC236}">
              <a16:creationId xmlns:a16="http://schemas.microsoft.com/office/drawing/2014/main" id="{5498E716-DE27-4F16-AAC0-6E952910FE4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3" name="Text Box 15">
          <a:extLst>
            <a:ext uri="{FF2B5EF4-FFF2-40B4-BE49-F238E27FC236}">
              <a16:creationId xmlns:a16="http://schemas.microsoft.com/office/drawing/2014/main" id="{B47F95F3-A776-4C62-BF3E-2173387ABCD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4" name="Text Box 15">
          <a:extLst>
            <a:ext uri="{FF2B5EF4-FFF2-40B4-BE49-F238E27FC236}">
              <a16:creationId xmlns:a16="http://schemas.microsoft.com/office/drawing/2014/main" id="{55552063-24C5-459B-A2AB-E78195BDE9C1}"/>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5" name="Text Box 15">
          <a:extLst>
            <a:ext uri="{FF2B5EF4-FFF2-40B4-BE49-F238E27FC236}">
              <a16:creationId xmlns:a16="http://schemas.microsoft.com/office/drawing/2014/main" id="{AA549AC2-853B-422B-802E-C66DE8A13A1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6" name="Text Box 15">
          <a:extLst>
            <a:ext uri="{FF2B5EF4-FFF2-40B4-BE49-F238E27FC236}">
              <a16:creationId xmlns:a16="http://schemas.microsoft.com/office/drawing/2014/main" id="{3F43C0B6-4BEE-4483-A59F-204808B09A7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7" name="Text Box 15">
          <a:extLst>
            <a:ext uri="{FF2B5EF4-FFF2-40B4-BE49-F238E27FC236}">
              <a16:creationId xmlns:a16="http://schemas.microsoft.com/office/drawing/2014/main" id="{D2B0245C-44DB-489C-9C36-74E088070F8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8" name="Text Box 15">
          <a:extLst>
            <a:ext uri="{FF2B5EF4-FFF2-40B4-BE49-F238E27FC236}">
              <a16:creationId xmlns:a16="http://schemas.microsoft.com/office/drawing/2014/main" id="{B7361994-F1A8-4FEB-BE7A-BC7E09BEB2A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69" name="Text Box 15">
          <a:extLst>
            <a:ext uri="{FF2B5EF4-FFF2-40B4-BE49-F238E27FC236}">
              <a16:creationId xmlns:a16="http://schemas.microsoft.com/office/drawing/2014/main" id="{3FD46C49-E9AE-4BCB-83FA-6243462259E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0" name="Text Box 15">
          <a:extLst>
            <a:ext uri="{FF2B5EF4-FFF2-40B4-BE49-F238E27FC236}">
              <a16:creationId xmlns:a16="http://schemas.microsoft.com/office/drawing/2014/main" id="{A34E3554-5BBD-4E65-8E49-6E99BEE3D8C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1" name="Text Box 15">
          <a:extLst>
            <a:ext uri="{FF2B5EF4-FFF2-40B4-BE49-F238E27FC236}">
              <a16:creationId xmlns:a16="http://schemas.microsoft.com/office/drawing/2014/main" id="{E346BFF5-962A-4EEC-87F6-B86A609A698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2" name="Text Box 15">
          <a:extLst>
            <a:ext uri="{FF2B5EF4-FFF2-40B4-BE49-F238E27FC236}">
              <a16:creationId xmlns:a16="http://schemas.microsoft.com/office/drawing/2014/main" id="{8FA2CAEE-2D37-4F75-816D-5BDA4654DE2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3" name="Text Box 15">
          <a:extLst>
            <a:ext uri="{FF2B5EF4-FFF2-40B4-BE49-F238E27FC236}">
              <a16:creationId xmlns:a16="http://schemas.microsoft.com/office/drawing/2014/main" id="{60642AF5-C113-48EB-B20F-F564B80DCE2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4" name="Text Box 15">
          <a:extLst>
            <a:ext uri="{FF2B5EF4-FFF2-40B4-BE49-F238E27FC236}">
              <a16:creationId xmlns:a16="http://schemas.microsoft.com/office/drawing/2014/main" id="{479FA148-1DDC-4C98-BED5-CA9F9FEA859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5" name="Text Box 15">
          <a:extLst>
            <a:ext uri="{FF2B5EF4-FFF2-40B4-BE49-F238E27FC236}">
              <a16:creationId xmlns:a16="http://schemas.microsoft.com/office/drawing/2014/main" id="{568E4786-C372-4734-867A-7B25BF74B08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6" name="Text Box 15">
          <a:extLst>
            <a:ext uri="{FF2B5EF4-FFF2-40B4-BE49-F238E27FC236}">
              <a16:creationId xmlns:a16="http://schemas.microsoft.com/office/drawing/2014/main" id="{69CC2949-6368-486E-A57F-AD7AA10DFBF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7" name="Text Box 15">
          <a:extLst>
            <a:ext uri="{FF2B5EF4-FFF2-40B4-BE49-F238E27FC236}">
              <a16:creationId xmlns:a16="http://schemas.microsoft.com/office/drawing/2014/main" id="{64D8BC8C-F009-4E1A-96CE-03F2FA335AF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8" name="Text Box 15">
          <a:extLst>
            <a:ext uri="{FF2B5EF4-FFF2-40B4-BE49-F238E27FC236}">
              <a16:creationId xmlns:a16="http://schemas.microsoft.com/office/drawing/2014/main" id="{AADDE573-A6B5-44CA-A24B-F78B34BEEC3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79" name="Text Box 15">
          <a:extLst>
            <a:ext uri="{FF2B5EF4-FFF2-40B4-BE49-F238E27FC236}">
              <a16:creationId xmlns:a16="http://schemas.microsoft.com/office/drawing/2014/main" id="{A2BE198A-D665-4C96-A97B-9627D3C5D2E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0" name="Text Box 15">
          <a:extLst>
            <a:ext uri="{FF2B5EF4-FFF2-40B4-BE49-F238E27FC236}">
              <a16:creationId xmlns:a16="http://schemas.microsoft.com/office/drawing/2014/main" id="{C9B02DDA-079D-4F78-A166-D701BB034D3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1" name="Text Box 15">
          <a:extLst>
            <a:ext uri="{FF2B5EF4-FFF2-40B4-BE49-F238E27FC236}">
              <a16:creationId xmlns:a16="http://schemas.microsoft.com/office/drawing/2014/main" id="{DB60DB17-F25E-4A45-ABB7-48415E80DE3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2" name="Text Box 15">
          <a:extLst>
            <a:ext uri="{FF2B5EF4-FFF2-40B4-BE49-F238E27FC236}">
              <a16:creationId xmlns:a16="http://schemas.microsoft.com/office/drawing/2014/main" id="{AD3B876E-8166-431C-B3F8-9EEA7D120A2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3" name="Text Box 15">
          <a:extLst>
            <a:ext uri="{FF2B5EF4-FFF2-40B4-BE49-F238E27FC236}">
              <a16:creationId xmlns:a16="http://schemas.microsoft.com/office/drawing/2014/main" id="{0199DA31-9B76-4918-B532-1329F7D6069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4" name="Text Box 15">
          <a:extLst>
            <a:ext uri="{FF2B5EF4-FFF2-40B4-BE49-F238E27FC236}">
              <a16:creationId xmlns:a16="http://schemas.microsoft.com/office/drawing/2014/main" id="{C1B376F2-97B2-411F-B952-2A67C078567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5" name="Text Box 15">
          <a:extLst>
            <a:ext uri="{FF2B5EF4-FFF2-40B4-BE49-F238E27FC236}">
              <a16:creationId xmlns:a16="http://schemas.microsoft.com/office/drawing/2014/main" id="{C409A3A7-CF60-47B3-B4F8-0A2D28C5461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6" name="Text Box 15">
          <a:extLst>
            <a:ext uri="{FF2B5EF4-FFF2-40B4-BE49-F238E27FC236}">
              <a16:creationId xmlns:a16="http://schemas.microsoft.com/office/drawing/2014/main" id="{8E8FD36E-4BF9-473E-BD00-F8DF0A30ECB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7" name="Text Box 15">
          <a:extLst>
            <a:ext uri="{FF2B5EF4-FFF2-40B4-BE49-F238E27FC236}">
              <a16:creationId xmlns:a16="http://schemas.microsoft.com/office/drawing/2014/main" id="{AB644E1D-9480-4DF7-97DD-C48ED719D30D}"/>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8" name="Text Box 15">
          <a:extLst>
            <a:ext uri="{FF2B5EF4-FFF2-40B4-BE49-F238E27FC236}">
              <a16:creationId xmlns:a16="http://schemas.microsoft.com/office/drawing/2014/main" id="{39E96416-B428-41DC-88F0-98707F969CC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89" name="Text Box 15">
          <a:extLst>
            <a:ext uri="{FF2B5EF4-FFF2-40B4-BE49-F238E27FC236}">
              <a16:creationId xmlns:a16="http://schemas.microsoft.com/office/drawing/2014/main" id="{D7DE010E-DEC0-43C1-9B38-116B2347C57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0" name="Text Box 15">
          <a:extLst>
            <a:ext uri="{FF2B5EF4-FFF2-40B4-BE49-F238E27FC236}">
              <a16:creationId xmlns:a16="http://schemas.microsoft.com/office/drawing/2014/main" id="{5BD40158-AD1B-4581-9782-2A48A0BE4BA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1" name="Text Box 15">
          <a:extLst>
            <a:ext uri="{FF2B5EF4-FFF2-40B4-BE49-F238E27FC236}">
              <a16:creationId xmlns:a16="http://schemas.microsoft.com/office/drawing/2014/main" id="{90F50027-C9CF-48ED-AC86-03C8C95EA22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2" name="Text Box 15">
          <a:extLst>
            <a:ext uri="{FF2B5EF4-FFF2-40B4-BE49-F238E27FC236}">
              <a16:creationId xmlns:a16="http://schemas.microsoft.com/office/drawing/2014/main" id="{2E75E926-11C1-4CF4-B31A-DFF05D6B7C9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3" name="Text Box 15">
          <a:extLst>
            <a:ext uri="{FF2B5EF4-FFF2-40B4-BE49-F238E27FC236}">
              <a16:creationId xmlns:a16="http://schemas.microsoft.com/office/drawing/2014/main" id="{74C57F12-28EB-41BC-BBAF-67EBEEB9663F}"/>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4" name="Text Box 15">
          <a:extLst>
            <a:ext uri="{FF2B5EF4-FFF2-40B4-BE49-F238E27FC236}">
              <a16:creationId xmlns:a16="http://schemas.microsoft.com/office/drawing/2014/main" id="{0A230E26-DFAB-479A-802F-9121C0A17C64}"/>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5" name="Text Box 15">
          <a:extLst>
            <a:ext uri="{FF2B5EF4-FFF2-40B4-BE49-F238E27FC236}">
              <a16:creationId xmlns:a16="http://schemas.microsoft.com/office/drawing/2014/main" id="{47B433AA-511E-471D-A26E-FB4F25B6CC4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6" name="Text Box 15">
          <a:extLst>
            <a:ext uri="{FF2B5EF4-FFF2-40B4-BE49-F238E27FC236}">
              <a16:creationId xmlns:a16="http://schemas.microsoft.com/office/drawing/2014/main" id="{628C4BED-9C17-4DC2-84E8-127D51E7764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7" name="Text Box 15">
          <a:extLst>
            <a:ext uri="{FF2B5EF4-FFF2-40B4-BE49-F238E27FC236}">
              <a16:creationId xmlns:a16="http://schemas.microsoft.com/office/drawing/2014/main" id="{E38E45DB-A110-43DB-BE2E-AAF30B5B05E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8" name="Text Box 15">
          <a:extLst>
            <a:ext uri="{FF2B5EF4-FFF2-40B4-BE49-F238E27FC236}">
              <a16:creationId xmlns:a16="http://schemas.microsoft.com/office/drawing/2014/main" id="{43B4C054-DED6-42C2-B321-15D818835BD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599" name="Text Box 15">
          <a:extLst>
            <a:ext uri="{FF2B5EF4-FFF2-40B4-BE49-F238E27FC236}">
              <a16:creationId xmlns:a16="http://schemas.microsoft.com/office/drawing/2014/main" id="{CF666C39-6A31-44E1-B90E-0C667400E5C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0" name="Text Box 15">
          <a:extLst>
            <a:ext uri="{FF2B5EF4-FFF2-40B4-BE49-F238E27FC236}">
              <a16:creationId xmlns:a16="http://schemas.microsoft.com/office/drawing/2014/main" id="{8AF85251-FC57-45F5-A6F7-711B5F624FE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1" name="Text Box 15">
          <a:extLst>
            <a:ext uri="{FF2B5EF4-FFF2-40B4-BE49-F238E27FC236}">
              <a16:creationId xmlns:a16="http://schemas.microsoft.com/office/drawing/2014/main" id="{72DA11EC-BD90-43B2-A0B0-F01F33CC672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2" name="Text Box 15">
          <a:extLst>
            <a:ext uri="{FF2B5EF4-FFF2-40B4-BE49-F238E27FC236}">
              <a16:creationId xmlns:a16="http://schemas.microsoft.com/office/drawing/2014/main" id="{FEB5CD94-8C6F-48B6-B3B2-628BACD4370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3" name="Text Box 15">
          <a:extLst>
            <a:ext uri="{FF2B5EF4-FFF2-40B4-BE49-F238E27FC236}">
              <a16:creationId xmlns:a16="http://schemas.microsoft.com/office/drawing/2014/main" id="{20D826E4-CD25-4BE1-BF9B-D0A23562E17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4" name="Text Box 15">
          <a:extLst>
            <a:ext uri="{FF2B5EF4-FFF2-40B4-BE49-F238E27FC236}">
              <a16:creationId xmlns:a16="http://schemas.microsoft.com/office/drawing/2014/main" id="{E100C913-72FF-4329-B600-616CFEDC049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5" name="Text Box 15">
          <a:extLst>
            <a:ext uri="{FF2B5EF4-FFF2-40B4-BE49-F238E27FC236}">
              <a16:creationId xmlns:a16="http://schemas.microsoft.com/office/drawing/2014/main" id="{F621886F-DB80-48B3-B500-2A633D1C899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6" name="Text Box 15">
          <a:extLst>
            <a:ext uri="{FF2B5EF4-FFF2-40B4-BE49-F238E27FC236}">
              <a16:creationId xmlns:a16="http://schemas.microsoft.com/office/drawing/2014/main" id="{AB98713A-C2AF-4B65-9535-B11909EDDE25}"/>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7" name="Text Box 15">
          <a:extLst>
            <a:ext uri="{FF2B5EF4-FFF2-40B4-BE49-F238E27FC236}">
              <a16:creationId xmlns:a16="http://schemas.microsoft.com/office/drawing/2014/main" id="{AE80AC18-FD7C-4BBD-A812-E0F36D0A306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8" name="Text Box 15">
          <a:extLst>
            <a:ext uri="{FF2B5EF4-FFF2-40B4-BE49-F238E27FC236}">
              <a16:creationId xmlns:a16="http://schemas.microsoft.com/office/drawing/2014/main" id="{D0C74E51-6F3F-4B5D-A823-39C79858D9A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09" name="Text Box 15">
          <a:extLst>
            <a:ext uri="{FF2B5EF4-FFF2-40B4-BE49-F238E27FC236}">
              <a16:creationId xmlns:a16="http://schemas.microsoft.com/office/drawing/2014/main" id="{18E397C0-D4FB-4E2E-984D-499389989862}"/>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0" name="Text Box 15">
          <a:extLst>
            <a:ext uri="{FF2B5EF4-FFF2-40B4-BE49-F238E27FC236}">
              <a16:creationId xmlns:a16="http://schemas.microsoft.com/office/drawing/2014/main" id="{1BE1D7B1-9085-4B37-A543-3E08BFD5179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1" name="Text Box 15">
          <a:extLst>
            <a:ext uri="{FF2B5EF4-FFF2-40B4-BE49-F238E27FC236}">
              <a16:creationId xmlns:a16="http://schemas.microsoft.com/office/drawing/2014/main" id="{C07D6820-5CEE-47B1-A490-CAD962BC1CE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2" name="Text Box 15">
          <a:extLst>
            <a:ext uri="{FF2B5EF4-FFF2-40B4-BE49-F238E27FC236}">
              <a16:creationId xmlns:a16="http://schemas.microsoft.com/office/drawing/2014/main" id="{956C08A2-6873-4A32-A61B-3557144E6B4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3" name="Text Box 15">
          <a:extLst>
            <a:ext uri="{FF2B5EF4-FFF2-40B4-BE49-F238E27FC236}">
              <a16:creationId xmlns:a16="http://schemas.microsoft.com/office/drawing/2014/main" id="{0BAAFD4E-B7D7-4D7A-8AFE-C8FBE5C8C26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4" name="Text Box 15">
          <a:extLst>
            <a:ext uri="{FF2B5EF4-FFF2-40B4-BE49-F238E27FC236}">
              <a16:creationId xmlns:a16="http://schemas.microsoft.com/office/drawing/2014/main" id="{4AACC9CC-E9DB-45A3-892C-F979CE33DD39}"/>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5" name="Text Box 15">
          <a:extLst>
            <a:ext uri="{FF2B5EF4-FFF2-40B4-BE49-F238E27FC236}">
              <a16:creationId xmlns:a16="http://schemas.microsoft.com/office/drawing/2014/main" id="{9D8D6599-E86D-4443-8557-63EC91FDC258}"/>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6" name="Text Box 15">
          <a:extLst>
            <a:ext uri="{FF2B5EF4-FFF2-40B4-BE49-F238E27FC236}">
              <a16:creationId xmlns:a16="http://schemas.microsoft.com/office/drawing/2014/main" id="{0317E5A1-209C-4A39-83A7-944D900A76D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7" name="Text Box 15">
          <a:extLst>
            <a:ext uri="{FF2B5EF4-FFF2-40B4-BE49-F238E27FC236}">
              <a16:creationId xmlns:a16="http://schemas.microsoft.com/office/drawing/2014/main" id="{F1D3E774-8F84-40A1-B28C-4B4D806A912A}"/>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8" name="Text Box 15">
          <a:extLst>
            <a:ext uri="{FF2B5EF4-FFF2-40B4-BE49-F238E27FC236}">
              <a16:creationId xmlns:a16="http://schemas.microsoft.com/office/drawing/2014/main" id="{49F8600C-D050-485B-B827-4E7D7C760EAE}"/>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19" name="Text Box 15">
          <a:extLst>
            <a:ext uri="{FF2B5EF4-FFF2-40B4-BE49-F238E27FC236}">
              <a16:creationId xmlns:a16="http://schemas.microsoft.com/office/drawing/2014/main" id="{BD04B5F3-5E15-48F1-B50A-851A3FC2A7A6}"/>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0" name="Text Box 15">
          <a:extLst>
            <a:ext uri="{FF2B5EF4-FFF2-40B4-BE49-F238E27FC236}">
              <a16:creationId xmlns:a16="http://schemas.microsoft.com/office/drawing/2014/main" id="{E409E1DF-22D4-4AF2-8231-A873AD822950}"/>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1" name="Text Box 15">
          <a:extLst>
            <a:ext uri="{FF2B5EF4-FFF2-40B4-BE49-F238E27FC236}">
              <a16:creationId xmlns:a16="http://schemas.microsoft.com/office/drawing/2014/main" id="{43469D95-EB86-4BA2-85EE-F281F3DD38A3}"/>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2" name="Text Box 15">
          <a:extLst>
            <a:ext uri="{FF2B5EF4-FFF2-40B4-BE49-F238E27FC236}">
              <a16:creationId xmlns:a16="http://schemas.microsoft.com/office/drawing/2014/main" id="{688BD865-6035-42CF-860B-C372C51A501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3" name="Text Box 15">
          <a:extLst>
            <a:ext uri="{FF2B5EF4-FFF2-40B4-BE49-F238E27FC236}">
              <a16:creationId xmlns:a16="http://schemas.microsoft.com/office/drawing/2014/main" id="{AE638CB5-B193-49F3-AF17-2CB5BE3DEC8C}"/>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4" name="Text Box 15">
          <a:extLst>
            <a:ext uri="{FF2B5EF4-FFF2-40B4-BE49-F238E27FC236}">
              <a16:creationId xmlns:a16="http://schemas.microsoft.com/office/drawing/2014/main" id="{B68A5A2A-6FA8-4BCE-B15D-BDCAA6F533E7}"/>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9</xdr:col>
      <xdr:colOff>0</xdr:colOff>
      <xdr:row>522</xdr:row>
      <xdr:rowOff>0</xdr:rowOff>
    </xdr:from>
    <xdr:ext cx="3175" cy="190629"/>
    <xdr:sp macro="" textlink="">
      <xdr:nvSpPr>
        <xdr:cNvPr id="4625" name="Text Box 15">
          <a:extLst>
            <a:ext uri="{FF2B5EF4-FFF2-40B4-BE49-F238E27FC236}">
              <a16:creationId xmlns:a16="http://schemas.microsoft.com/office/drawing/2014/main" id="{4B490568-A09F-4A42-B4D7-87A37CF4F06B}"/>
            </a:ext>
          </a:extLst>
        </xdr:cNvPr>
        <xdr:cNvSpPr txBox="1">
          <a:spLocks noChangeArrowheads="1"/>
        </xdr:cNvSpPr>
      </xdr:nvSpPr>
      <xdr:spPr bwMode="auto">
        <a:xfrm>
          <a:off x="6858000" y="9944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101</xdr:row>
      <xdr:rowOff>0</xdr:rowOff>
    </xdr:from>
    <xdr:ext cx="76200" cy="5590399"/>
    <xdr:pic>
      <xdr:nvPicPr>
        <xdr:cNvPr id="2" name="Picture 8993">
          <a:extLst>
            <a:ext uri="{FF2B5EF4-FFF2-40B4-BE49-F238E27FC236}">
              <a16:creationId xmlns:a16="http://schemas.microsoft.com/office/drawing/2014/main" id="{FD208516-A131-4F9A-99CE-BB5D47A9D39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5590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5590399"/>
    <xdr:pic>
      <xdr:nvPicPr>
        <xdr:cNvPr id="3" name="Picture 8993">
          <a:extLst>
            <a:ext uri="{FF2B5EF4-FFF2-40B4-BE49-F238E27FC236}">
              <a16:creationId xmlns:a16="http://schemas.microsoft.com/office/drawing/2014/main" id="{2E9B0EC4-DFD7-4B74-A8FA-0DB3708E49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5590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5590399"/>
    <xdr:pic>
      <xdr:nvPicPr>
        <xdr:cNvPr id="4" name="Picture 8993">
          <a:extLst>
            <a:ext uri="{FF2B5EF4-FFF2-40B4-BE49-F238E27FC236}">
              <a16:creationId xmlns:a16="http://schemas.microsoft.com/office/drawing/2014/main" id="{A7AD6488-8B61-4F36-8BB0-2F061A1B53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5590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5" name="Picture 8993">
          <a:extLst>
            <a:ext uri="{FF2B5EF4-FFF2-40B4-BE49-F238E27FC236}">
              <a16:creationId xmlns:a16="http://schemas.microsoft.com/office/drawing/2014/main" id="{F55F2B4E-90DC-4516-9DAE-268A582139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6" name="Picture 8993">
          <a:extLst>
            <a:ext uri="{FF2B5EF4-FFF2-40B4-BE49-F238E27FC236}">
              <a16:creationId xmlns:a16="http://schemas.microsoft.com/office/drawing/2014/main" id="{B96C4404-4470-4997-B5A8-5194B0B621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7" name="Picture 8993">
          <a:extLst>
            <a:ext uri="{FF2B5EF4-FFF2-40B4-BE49-F238E27FC236}">
              <a16:creationId xmlns:a16="http://schemas.microsoft.com/office/drawing/2014/main" id="{27132E3C-EC23-4294-AED9-F8D98CE5EA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8" name="Picture 8993">
          <a:extLst>
            <a:ext uri="{FF2B5EF4-FFF2-40B4-BE49-F238E27FC236}">
              <a16:creationId xmlns:a16="http://schemas.microsoft.com/office/drawing/2014/main" id="{87ACB916-BFBF-4C6B-96BD-193A0260B8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9" name="Picture 8993">
          <a:extLst>
            <a:ext uri="{FF2B5EF4-FFF2-40B4-BE49-F238E27FC236}">
              <a16:creationId xmlns:a16="http://schemas.microsoft.com/office/drawing/2014/main" id="{0A4CFC70-CBD5-45A4-8034-0427CC5B6E0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0" name="Picture 8993">
          <a:extLst>
            <a:ext uri="{FF2B5EF4-FFF2-40B4-BE49-F238E27FC236}">
              <a16:creationId xmlns:a16="http://schemas.microsoft.com/office/drawing/2014/main" id="{1C326EC8-2BC9-4F04-97EC-0A6FDE43E3C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1" name="Picture 8993">
          <a:extLst>
            <a:ext uri="{FF2B5EF4-FFF2-40B4-BE49-F238E27FC236}">
              <a16:creationId xmlns:a16="http://schemas.microsoft.com/office/drawing/2014/main" id="{5E0FA7A1-7EFB-4807-9C12-E3610236ED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2" name="Picture 8993">
          <a:extLst>
            <a:ext uri="{FF2B5EF4-FFF2-40B4-BE49-F238E27FC236}">
              <a16:creationId xmlns:a16="http://schemas.microsoft.com/office/drawing/2014/main" id="{1740C48F-8FC9-436D-9DA2-B22E07B1C28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3" name="Picture 8993">
          <a:extLst>
            <a:ext uri="{FF2B5EF4-FFF2-40B4-BE49-F238E27FC236}">
              <a16:creationId xmlns:a16="http://schemas.microsoft.com/office/drawing/2014/main" id="{02F45954-0DCB-403B-ABD0-A3DD18C97C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4" name="Picture 8993">
          <a:extLst>
            <a:ext uri="{FF2B5EF4-FFF2-40B4-BE49-F238E27FC236}">
              <a16:creationId xmlns:a16="http://schemas.microsoft.com/office/drawing/2014/main" id="{FE40B8A7-922E-4FD2-BCE4-2B648B7B43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5" name="Picture 8993">
          <a:extLst>
            <a:ext uri="{FF2B5EF4-FFF2-40B4-BE49-F238E27FC236}">
              <a16:creationId xmlns:a16="http://schemas.microsoft.com/office/drawing/2014/main" id="{34C47669-A731-438B-A52B-5F3654738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6" name="Picture 8993">
          <a:extLst>
            <a:ext uri="{FF2B5EF4-FFF2-40B4-BE49-F238E27FC236}">
              <a16:creationId xmlns:a16="http://schemas.microsoft.com/office/drawing/2014/main" id="{D180AAE9-1D1D-4C0A-8DA9-4D67BAC217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0"/>
    <xdr:pic>
      <xdr:nvPicPr>
        <xdr:cNvPr id="17" name="Picture 8993">
          <a:extLst>
            <a:ext uri="{FF2B5EF4-FFF2-40B4-BE49-F238E27FC236}">
              <a16:creationId xmlns:a16="http://schemas.microsoft.com/office/drawing/2014/main" id="{065BEDB9-0433-483C-8612-B1068D2C73A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8" name="Picture 8993">
          <a:extLst>
            <a:ext uri="{FF2B5EF4-FFF2-40B4-BE49-F238E27FC236}">
              <a16:creationId xmlns:a16="http://schemas.microsoft.com/office/drawing/2014/main" id="{D8F53A91-294B-4457-A3D9-2E969258DA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19" name="Picture 8993">
          <a:extLst>
            <a:ext uri="{FF2B5EF4-FFF2-40B4-BE49-F238E27FC236}">
              <a16:creationId xmlns:a16="http://schemas.microsoft.com/office/drawing/2014/main" id="{FEC59224-C6ED-439C-8404-89487C565B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0" name="Picture 8993">
          <a:extLst>
            <a:ext uri="{FF2B5EF4-FFF2-40B4-BE49-F238E27FC236}">
              <a16:creationId xmlns:a16="http://schemas.microsoft.com/office/drawing/2014/main" id="{0C224CCA-E4BF-4E8C-BD21-EA8B9571D4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1" name="Picture 8993">
          <a:extLst>
            <a:ext uri="{FF2B5EF4-FFF2-40B4-BE49-F238E27FC236}">
              <a16:creationId xmlns:a16="http://schemas.microsoft.com/office/drawing/2014/main" id="{A66455A6-5EC4-4202-ADEA-4EE378BCCC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2" name="Picture 8993">
          <a:extLst>
            <a:ext uri="{FF2B5EF4-FFF2-40B4-BE49-F238E27FC236}">
              <a16:creationId xmlns:a16="http://schemas.microsoft.com/office/drawing/2014/main" id="{F30F9111-612B-429F-9610-C3452639BD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3" name="Picture 8993">
          <a:extLst>
            <a:ext uri="{FF2B5EF4-FFF2-40B4-BE49-F238E27FC236}">
              <a16:creationId xmlns:a16="http://schemas.microsoft.com/office/drawing/2014/main" id="{77893623-9D77-47D9-AFD4-025F65ABE7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4" name="Picture 8993">
          <a:extLst>
            <a:ext uri="{FF2B5EF4-FFF2-40B4-BE49-F238E27FC236}">
              <a16:creationId xmlns:a16="http://schemas.microsoft.com/office/drawing/2014/main" id="{2AD9BC9D-12B1-4FD9-83EE-A27DA0F27B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5" name="Picture 8993">
          <a:extLst>
            <a:ext uri="{FF2B5EF4-FFF2-40B4-BE49-F238E27FC236}">
              <a16:creationId xmlns:a16="http://schemas.microsoft.com/office/drawing/2014/main" id="{C93B8242-128D-47BB-9EDD-0B4623E691B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101</xdr:row>
      <xdr:rowOff>0</xdr:rowOff>
    </xdr:from>
    <xdr:ext cx="76200" cy="228600"/>
    <xdr:pic>
      <xdr:nvPicPr>
        <xdr:cNvPr id="26" name="Picture 8993">
          <a:extLst>
            <a:ext uri="{FF2B5EF4-FFF2-40B4-BE49-F238E27FC236}">
              <a16:creationId xmlns:a16="http://schemas.microsoft.com/office/drawing/2014/main" id="{0CA3BE18-3FBD-4E35-B816-FA43F5BB29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85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28</xdr:row>
      <xdr:rowOff>0</xdr:rowOff>
    </xdr:from>
    <xdr:ext cx="90011" cy="1833926"/>
    <xdr:pic>
      <xdr:nvPicPr>
        <xdr:cNvPr id="27" name="Picture 8993">
          <a:extLst>
            <a:ext uri="{FF2B5EF4-FFF2-40B4-BE49-F238E27FC236}">
              <a16:creationId xmlns:a16="http://schemas.microsoft.com/office/drawing/2014/main" id="{E2A185E4-04F8-46D8-9CA1-9E299A09617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4953000"/>
          <a:ext cx="90011" cy="1833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1833926"/>
    <xdr:pic>
      <xdr:nvPicPr>
        <xdr:cNvPr id="28" name="Picture 8993">
          <a:extLst>
            <a:ext uri="{FF2B5EF4-FFF2-40B4-BE49-F238E27FC236}">
              <a16:creationId xmlns:a16="http://schemas.microsoft.com/office/drawing/2014/main" id="{2F0C9004-D629-4604-B431-7D615397557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8581" cy="1833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1833926"/>
    <xdr:pic>
      <xdr:nvPicPr>
        <xdr:cNvPr id="29" name="Picture 8993">
          <a:extLst>
            <a:ext uri="{FF2B5EF4-FFF2-40B4-BE49-F238E27FC236}">
              <a16:creationId xmlns:a16="http://schemas.microsoft.com/office/drawing/2014/main" id="{C61F4496-9A0B-4F1E-B190-8768C13B8F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8581" cy="1833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8581" cy="1833926"/>
    <xdr:pic>
      <xdr:nvPicPr>
        <xdr:cNvPr id="30" name="Picture 8993">
          <a:extLst>
            <a:ext uri="{FF2B5EF4-FFF2-40B4-BE49-F238E27FC236}">
              <a16:creationId xmlns:a16="http://schemas.microsoft.com/office/drawing/2014/main" id="{E10168F5-737B-4C94-80D2-B2A99FE3CC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8581" cy="1833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1" name="Picture 8993">
          <a:extLst>
            <a:ext uri="{FF2B5EF4-FFF2-40B4-BE49-F238E27FC236}">
              <a16:creationId xmlns:a16="http://schemas.microsoft.com/office/drawing/2014/main" id="{77DA5CE0-2FEC-46D5-93D4-D9EA716392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2" name="Picture 8993">
          <a:extLst>
            <a:ext uri="{FF2B5EF4-FFF2-40B4-BE49-F238E27FC236}">
              <a16:creationId xmlns:a16="http://schemas.microsoft.com/office/drawing/2014/main" id="{A6657B41-5ED6-4C1E-8E73-6515647A20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3" name="Picture 8993">
          <a:extLst>
            <a:ext uri="{FF2B5EF4-FFF2-40B4-BE49-F238E27FC236}">
              <a16:creationId xmlns:a16="http://schemas.microsoft.com/office/drawing/2014/main" id="{4A6A2555-AAA6-4A90-931A-FF9B0CE1B0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4" name="Picture 8993">
          <a:extLst>
            <a:ext uri="{FF2B5EF4-FFF2-40B4-BE49-F238E27FC236}">
              <a16:creationId xmlns:a16="http://schemas.microsoft.com/office/drawing/2014/main" id="{E877B459-ECC4-4583-9CBB-519A2C4F1D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5" name="Picture 8993">
          <a:extLst>
            <a:ext uri="{FF2B5EF4-FFF2-40B4-BE49-F238E27FC236}">
              <a16:creationId xmlns:a16="http://schemas.microsoft.com/office/drawing/2014/main" id="{A4F2C6F1-AEF2-4A7A-95C7-3F327F8D917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6" name="Picture 8993">
          <a:extLst>
            <a:ext uri="{FF2B5EF4-FFF2-40B4-BE49-F238E27FC236}">
              <a16:creationId xmlns:a16="http://schemas.microsoft.com/office/drawing/2014/main" id="{30182ABF-C883-4F6A-AF26-72909FFF5A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7" name="Picture 8993">
          <a:extLst>
            <a:ext uri="{FF2B5EF4-FFF2-40B4-BE49-F238E27FC236}">
              <a16:creationId xmlns:a16="http://schemas.microsoft.com/office/drawing/2014/main" id="{47DAC101-0A1B-43E8-881A-E183017285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8" name="Picture 8993">
          <a:extLst>
            <a:ext uri="{FF2B5EF4-FFF2-40B4-BE49-F238E27FC236}">
              <a16:creationId xmlns:a16="http://schemas.microsoft.com/office/drawing/2014/main" id="{3D9B012B-C9A0-4F4C-A5D6-A965E832D4E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28</xdr:row>
      <xdr:rowOff>0</xdr:rowOff>
    </xdr:from>
    <xdr:ext cx="76200" cy="228600"/>
    <xdr:pic>
      <xdr:nvPicPr>
        <xdr:cNvPr id="39" name="Picture 8993">
          <a:extLst>
            <a:ext uri="{FF2B5EF4-FFF2-40B4-BE49-F238E27FC236}">
              <a16:creationId xmlns:a16="http://schemas.microsoft.com/office/drawing/2014/main" id="{8987C847-5042-43F3-824F-F82283FDAD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95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39</xdr:row>
      <xdr:rowOff>149135</xdr:rowOff>
    </xdr:from>
    <xdr:ext cx="90011" cy="3330959"/>
    <xdr:pic>
      <xdr:nvPicPr>
        <xdr:cNvPr id="40" name="Picture 8993">
          <a:extLst>
            <a:ext uri="{FF2B5EF4-FFF2-40B4-BE49-F238E27FC236}">
              <a16:creationId xmlns:a16="http://schemas.microsoft.com/office/drawing/2014/main" id="{7158ACB3-3AA6-420E-9372-FEEEAEC7B7C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7197635"/>
          <a:ext cx="90011" cy="33309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158</xdr:row>
      <xdr:rowOff>167640</xdr:rowOff>
    </xdr:from>
    <xdr:ext cx="78581" cy="926044"/>
    <xdr:pic>
      <xdr:nvPicPr>
        <xdr:cNvPr id="41" name="Picture 8993">
          <a:extLst>
            <a:ext uri="{FF2B5EF4-FFF2-40B4-BE49-F238E27FC236}">
              <a16:creationId xmlns:a16="http://schemas.microsoft.com/office/drawing/2014/main" id="{95610A40-0B09-4B3E-830F-A4D2D98F91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9885640"/>
          <a:ext cx="78581" cy="9260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159</xdr:row>
      <xdr:rowOff>167640</xdr:rowOff>
    </xdr:from>
    <xdr:ext cx="78581" cy="495675"/>
    <xdr:pic>
      <xdr:nvPicPr>
        <xdr:cNvPr id="42" name="Picture 8993">
          <a:extLst>
            <a:ext uri="{FF2B5EF4-FFF2-40B4-BE49-F238E27FC236}">
              <a16:creationId xmlns:a16="http://schemas.microsoft.com/office/drawing/2014/main" id="{F409A6FD-DBA5-4EB3-B708-8024A320D6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076140"/>
          <a:ext cx="78581" cy="49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41</xdr:row>
      <xdr:rowOff>167640</xdr:rowOff>
    </xdr:from>
    <xdr:ext cx="78581" cy="1089587"/>
    <xdr:pic>
      <xdr:nvPicPr>
        <xdr:cNvPr id="43" name="Picture 8993">
          <a:extLst>
            <a:ext uri="{FF2B5EF4-FFF2-40B4-BE49-F238E27FC236}">
              <a16:creationId xmlns:a16="http://schemas.microsoft.com/office/drawing/2014/main" id="{AE1BB403-5088-4716-8056-58D74387C9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597140"/>
          <a:ext cx="78581" cy="1089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124</xdr:row>
      <xdr:rowOff>167640</xdr:rowOff>
    </xdr:from>
    <xdr:ext cx="76200" cy="228600"/>
    <xdr:pic>
      <xdr:nvPicPr>
        <xdr:cNvPr id="44" name="Picture 8993">
          <a:extLst>
            <a:ext uri="{FF2B5EF4-FFF2-40B4-BE49-F238E27FC236}">
              <a16:creationId xmlns:a16="http://schemas.microsoft.com/office/drawing/2014/main" id="{024F8034-374D-415B-856E-06E28A6CAE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3408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130</xdr:row>
      <xdr:rowOff>167640</xdr:rowOff>
    </xdr:from>
    <xdr:ext cx="76200" cy="231870"/>
    <xdr:pic>
      <xdr:nvPicPr>
        <xdr:cNvPr id="45" name="Picture 8993">
          <a:extLst>
            <a:ext uri="{FF2B5EF4-FFF2-40B4-BE49-F238E27FC236}">
              <a16:creationId xmlns:a16="http://schemas.microsoft.com/office/drawing/2014/main" id="{86730095-4CC1-4B04-B79F-1585B0FF12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55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129</xdr:row>
      <xdr:rowOff>167640</xdr:rowOff>
    </xdr:from>
    <xdr:ext cx="76200" cy="231870"/>
    <xdr:pic>
      <xdr:nvPicPr>
        <xdr:cNvPr id="46" name="Picture 8993">
          <a:extLst>
            <a:ext uri="{FF2B5EF4-FFF2-40B4-BE49-F238E27FC236}">
              <a16:creationId xmlns:a16="http://schemas.microsoft.com/office/drawing/2014/main" id="{EFA5FD6A-E7BE-407C-9B4D-FB9E61F4E9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361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130</xdr:row>
      <xdr:rowOff>167640</xdr:rowOff>
    </xdr:from>
    <xdr:ext cx="76200" cy="231870"/>
    <xdr:pic>
      <xdr:nvPicPr>
        <xdr:cNvPr id="47" name="Picture 8993">
          <a:extLst>
            <a:ext uri="{FF2B5EF4-FFF2-40B4-BE49-F238E27FC236}">
              <a16:creationId xmlns:a16="http://schemas.microsoft.com/office/drawing/2014/main" id="{0DB5C8F8-B660-496E-9FD7-0F102442ED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455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157</xdr:row>
      <xdr:rowOff>167640</xdr:rowOff>
    </xdr:from>
    <xdr:ext cx="76200" cy="228600"/>
    <xdr:pic>
      <xdr:nvPicPr>
        <xdr:cNvPr id="48" name="Picture 8993">
          <a:extLst>
            <a:ext uri="{FF2B5EF4-FFF2-40B4-BE49-F238E27FC236}">
              <a16:creationId xmlns:a16="http://schemas.microsoft.com/office/drawing/2014/main" id="{CF1BF9D0-4361-4424-9EC4-51B2E23D54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9695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158</xdr:row>
      <xdr:rowOff>167640</xdr:rowOff>
    </xdr:from>
    <xdr:ext cx="76200" cy="228600"/>
    <xdr:pic>
      <xdr:nvPicPr>
        <xdr:cNvPr id="49" name="Picture 8993">
          <a:extLst>
            <a:ext uri="{FF2B5EF4-FFF2-40B4-BE49-F238E27FC236}">
              <a16:creationId xmlns:a16="http://schemas.microsoft.com/office/drawing/2014/main" id="{F38ABE4D-4DFA-4947-A23D-4057749A82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988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167640</xdr:rowOff>
    </xdr:from>
    <xdr:ext cx="76200" cy="228600"/>
    <xdr:pic>
      <xdr:nvPicPr>
        <xdr:cNvPr id="50" name="Picture 8993">
          <a:extLst>
            <a:ext uri="{FF2B5EF4-FFF2-40B4-BE49-F238E27FC236}">
              <a16:creationId xmlns:a16="http://schemas.microsoft.com/office/drawing/2014/main" id="{809B4D05-8756-44D6-AD9F-F689FCC091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025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39</xdr:row>
      <xdr:rowOff>0</xdr:rowOff>
    </xdr:from>
    <xdr:ext cx="76200" cy="231870"/>
    <xdr:pic>
      <xdr:nvPicPr>
        <xdr:cNvPr id="51" name="Picture 8993">
          <a:extLst>
            <a:ext uri="{FF2B5EF4-FFF2-40B4-BE49-F238E27FC236}">
              <a16:creationId xmlns:a16="http://schemas.microsoft.com/office/drawing/2014/main" id="{6EBD8E91-D537-4DD5-A041-EC0CCD19CF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048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39</xdr:row>
      <xdr:rowOff>0</xdr:rowOff>
    </xdr:from>
    <xdr:ext cx="76200" cy="228600"/>
    <xdr:pic>
      <xdr:nvPicPr>
        <xdr:cNvPr id="52" name="Picture 8993">
          <a:extLst>
            <a:ext uri="{FF2B5EF4-FFF2-40B4-BE49-F238E27FC236}">
              <a16:creationId xmlns:a16="http://schemas.microsoft.com/office/drawing/2014/main" id="{987DD2B0-CC26-4529-9FFB-B252329FBA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7048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40</xdr:row>
      <xdr:rowOff>149135</xdr:rowOff>
    </xdr:from>
    <xdr:ext cx="76200" cy="231870"/>
    <xdr:pic>
      <xdr:nvPicPr>
        <xdr:cNvPr id="53" name="Picture 8993">
          <a:extLst>
            <a:ext uri="{FF2B5EF4-FFF2-40B4-BE49-F238E27FC236}">
              <a16:creationId xmlns:a16="http://schemas.microsoft.com/office/drawing/2014/main" id="{5A0263E1-7BBF-496F-9DCB-A3EA01B91C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73881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141</xdr:row>
      <xdr:rowOff>149135</xdr:rowOff>
    </xdr:from>
    <xdr:ext cx="90011" cy="0"/>
    <xdr:pic>
      <xdr:nvPicPr>
        <xdr:cNvPr id="54" name="Picture 8993">
          <a:extLst>
            <a:ext uri="{FF2B5EF4-FFF2-40B4-BE49-F238E27FC236}">
              <a16:creationId xmlns:a16="http://schemas.microsoft.com/office/drawing/2014/main" id="{99A66412-21F3-44A0-8147-2E90D0CA20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6628635"/>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136</xdr:row>
      <xdr:rowOff>167640</xdr:rowOff>
    </xdr:from>
    <xdr:ext cx="78581" cy="7620"/>
    <xdr:pic>
      <xdr:nvPicPr>
        <xdr:cNvPr id="55" name="Picture 8993">
          <a:extLst>
            <a:ext uri="{FF2B5EF4-FFF2-40B4-BE49-F238E27FC236}">
              <a16:creationId xmlns:a16="http://schemas.microsoft.com/office/drawing/2014/main" id="{8D5E66C7-8700-44E5-9DD5-C4BC9832E3D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56946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137</xdr:row>
      <xdr:rowOff>167640</xdr:rowOff>
    </xdr:from>
    <xdr:ext cx="78581" cy="7620"/>
    <xdr:pic>
      <xdr:nvPicPr>
        <xdr:cNvPr id="56" name="Picture 8993">
          <a:extLst>
            <a:ext uri="{FF2B5EF4-FFF2-40B4-BE49-F238E27FC236}">
              <a16:creationId xmlns:a16="http://schemas.microsoft.com/office/drawing/2014/main" id="{9755A743-FAA9-4739-A24C-3BB8CB961D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58851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143</xdr:row>
      <xdr:rowOff>167640</xdr:rowOff>
    </xdr:from>
    <xdr:ext cx="78581" cy="7620"/>
    <xdr:pic>
      <xdr:nvPicPr>
        <xdr:cNvPr id="57" name="Picture 8993">
          <a:extLst>
            <a:ext uri="{FF2B5EF4-FFF2-40B4-BE49-F238E27FC236}">
              <a16:creationId xmlns:a16="http://schemas.microsoft.com/office/drawing/2014/main" id="{2C9D309E-DE63-4466-BE74-2CE8992C3E3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2814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135</xdr:row>
      <xdr:rowOff>167640</xdr:rowOff>
    </xdr:from>
    <xdr:ext cx="76200" cy="228600"/>
    <xdr:pic>
      <xdr:nvPicPr>
        <xdr:cNvPr id="58" name="Picture 8993">
          <a:extLst>
            <a:ext uri="{FF2B5EF4-FFF2-40B4-BE49-F238E27FC236}">
              <a16:creationId xmlns:a16="http://schemas.microsoft.com/office/drawing/2014/main" id="{91A0478D-2D30-40D8-BD15-965404A8CB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5504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136</xdr:row>
      <xdr:rowOff>167640</xdr:rowOff>
    </xdr:from>
    <xdr:ext cx="76200" cy="228600"/>
    <xdr:pic>
      <xdr:nvPicPr>
        <xdr:cNvPr id="59" name="Picture 8993">
          <a:extLst>
            <a:ext uri="{FF2B5EF4-FFF2-40B4-BE49-F238E27FC236}">
              <a16:creationId xmlns:a16="http://schemas.microsoft.com/office/drawing/2014/main" id="{8375FCF9-D83C-4AA7-AC7D-5BF4B2E9DF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569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139</xdr:row>
      <xdr:rowOff>167640</xdr:rowOff>
    </xdr:from>
    <xdr:ext cx="76200" cy="228600"/>
    <xdr:pic>
      <xdr:nvPicPr>
        <xdr:cNvPr id="60" name="Picture 8993">
          <a:extLst>
            <a:ext uri="{FF2B5EF4-FFF2-40B4-BE49-F238E27FC236}">
              <a16:creationId xmlns:a16="http://schemas.microsoft.com/office/drawing/2014/main" id="{8196130A-C2B5-475D-BE4D-598169B52A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266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140</xdr:row>
      <xdr:rowOff>167640</xdr:rowOff>
    </xdr:from>
    <xdr:ext cx="76200" cy="231870"/>
    <xdr:pic>
      <xdr:nvPicPr>
        <xdr:cNvPr id="61" name="Picture 8993">
          <a:extLst>
            <a:ext uri="{FF2B5EF4-FFF2-40B4-BE49-F238E27FC236}">
              <a16:creationId xmlns:a16="http://schemas.microsoft.com/office/drawing/2014/main" id="{F006AFAB-D928-4BD8-B619-B57735111D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45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140</xdr:row>
      <xdr:rowOff>167640</xdr:rowOff>
    </xdr:from>
    <xdr:ext cx="76200" cy="228600"/>
    <xdr:pic>
      <xdr:nvPicPr>
        <xdr:cNvPr id="62" name="Picture 8993">
          <a:extLst>
            <a:ext uri="{FF2B5EF4-FFF2-40B4-BE49-F238E27FC236}">
              <a16:creationId xmlns:a16="http://schemas.microsoft.com/office/drawing/2014/main" id="{9A4A62BC-8386-41C2-84A1-2399BD5C83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645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142</xdr:row>
      <xdr:rowOff>149135</xdr:rowOff>
    </xdr:from>
    <xdr:ext cx="76200" cy="231870"/>
    <xdr:pic>
      <xdr:nvPicPr>
        <xdr:cNvPr id="63" name="Picture 8993">
          <a:extLst>
            <a:ext uri="{FF2B5EF4-FFF2-40B4-BE49-F238E27FC236}">
              <a16:creationId xmlns:a16="http://schemas.microsoft.com/office/drawing/2014/main" id="{87E4B78A-9473-4005-AF2F-BFAA7E16B6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68191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144</xdr:row>
      <xdr:rowOff>0</xdr:rowOff>
    </xdr:from>
    <xdr:ext cx="90011" cy="0"/>
    <xdr:pic>
      <xdr:nvPicPr>
        <xdr:cNvPr id="64" name="Picture 8993">
          <a:extLst>
            <a:ext uri="{FF2B5EF4-FFF2-40B4-BE49-F238E27FC236}">
              <a16:creationId xmlns:a16="http://schemas.microsoft.com/office/drawing/2014/main" id="{09637394-94C3-4695-A039-CBAE4034528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27051000"/>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5" name="Picture 8993">
          <a:extLst>
            <a:ext uri="{FF2B5EF4-FFF2-40B4-BE49-F238E27FC236}">
              <a16:creationId xmlns:a16="http://schemas.microsoft.com/office/drawing/2014/main" id="{E926BE5B-7CF8-4F04-80C4-E99BD477ED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6" name="Picture 8993">
          <a:extLst>
            <a:ext uri="{FF2B5EF4-FFF2-40B4-BE49-F238E27FC236}">
              <a16:creationId xmlns:a16="http://schemas.microsoft.com/office/drawing/2014/main" id="{74AA7E8A-4ACD-4280-9CC1-0851E96706B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8581" cy="0"/>
    <xdr:pic>
      <xdr:nvPicPr>
        <xdr:cNvPr id="67" name="Picture 8993">
          <a:extLst>
            <a:ext uri="{FF2B5EF4-FFF2-40B4-BE49-F238E27FC236}">
              <a16:creationId xmlns:a16="http://schemas.microsoft.com/office/drawing/2014/main" id="{968C682E-376B-424B-8150-E28251113C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68" name="Picture 8993">
          <a:extLst>
            <a:ext uri="{FF2B5EF4-FFF2-40B4-BE49-F238E27FC236}">
              <a16:creationId xmlns:a16="http://schemas.microsoft.com/office/drawing/2014/main" id="{2AD0934C-1E3C-4038-8E4D-738EF883C27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69" name="Picture 8993">
          <a:extLst>
            <a:ext uri="{FF2B5EF4-FFF2-40B4-BE49-F238E27FC236}">
              <a16:creationId xmlns:a16="http://schemas.microsoft.com/office/drawing/2014/main" id="{4E69AF7E-E242-4477-A152-87F37B9FE8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0" name="Picture 8993">
          <a:extLst>
            <a:ext uri="{FF2B5EF4-FFF2-40B4-BE49-F238E27FC236}">
              <a16:creationId xmlns:a16="http://schemas.microsoft.com/office/drawing/2014/main" id="{BB0F2B61-0948-4DC8-AE59-3BDAE27157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1" name="Picture 8993">
          <a:extLst>
            <a:ext uri="{FF2B5EF4-FFF2-40B4-BE49-F238E27FC236}">
              <a16:creationId xmlns:a16="http://schemas.microsoft.com/office/drawing/2014/main" id="{C96A11D5-5141-4045-B0AF-049DF3AC08A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2" name="Picture 8993">
          <a:extLst>
            <a:ext uri="{FF2B5EF4-FFF2-40B4-BE49-F238E27FC236}">
              <a16:creationId xmlns:a16="http://schemas.microsoft.com/office/drawing/2014/main" id="{AEBCC644-F971-47CD-B365-66F8E219E1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3" name="Picture 8993">
          <a:extLst>
            <a:ext uri="{FF2B5EF4-FFF2-40B4-BE49-F238E27FC236}">
              <a16:creationId xmlns:a16="http://schemas.microsoft.com/office/drawing/2014/main" id="{04BEB4E4-B02A-49FE-B93D-F183BBC4C45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4" name="Picture 8993">
          <a:extLst>
            <a:ext uri="{FF2B5EF4-FFF2-40B4-BE49-F238E27FC236}">
              <a16:creationId xmlns:a16="http://schemas.microsoft.com/office/drawing/2014/main" id="{CC947885-079D-452F-93C7-09EC3F7C4EF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5" name="Picture 8993">
          <a:extLst>
            <a:ext uri="{FF2B5EF4-FFF2-40B4-BE49-F238E27FC236}">
              <a16:creationId xmlns:a16="http://schemas.microsoft.com/office/drawing/2014/main" id="{17115A21-B28B-4CF8-88D3-5A492FC7F2B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144</xdr:row>
      <xdr:rowOff>0</xdr:rowOff>
    </xdr:from>
    <xdr:ext cx="76200" cy="228600"/>
    <xdr:pic>
      <xdr:nvPicPr>
        <xdr:cNvPr id="76" name="Picture 8993">
          <a:extLst>
            <a:ext uri="{FF2B5EF4-FFF2-40B4-BE49-F238E27FC236}">
              <a16:creationId xmlns:a16="http://schemas.microsoft.com/office/drawing/2014/main" id="{85C2BBEB-96D7-4DC1-83DB-1A3768CE66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7051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77" name="Picture 8993">
          <a:extLst>
            <a:ext uri="{FF2B5EF4-FFF2-40B4-BE49-F238E27FC236}">
              <a16:creationId xmlns:a16="http://schemas.microsoft.com/office/drawing/2014/main" id="{B0D59971-ABAD-4DFA-AF72-633AB6D459C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858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154</xdr:row>
      <xdr:rowOff>0</xdr:rowOff>
    </xdr:from>
    <xdr:ext cx="76200" cy="228600"/>
    <xdr:pic>
      <xdr:nvPicPr>
        <xdr:cNvPr id="78" name="Picture 8993">
          <a:extLst>
            <a:ext uri="{FF2B5EF4-FFF2-40B4-BE49-F238E27FC236}">
              <a16:creationId xmlns:a16="http://schemas.microsoft.com/office/drawing/2014/main" id="{BBF14C14-6E13-43F3-A98E-0429E2F5C7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8956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79" name="Picture 8993">
          <a:extLst>
            <a:ext uri="{FF2B5EF4-FFF2-40B4-BE49-F238E27FC236}">
              <a16:creationId xmlns:a16="http://schemas.microsoft.com/office/drawing/2014/main" id="{621AA61B-FAC9-43E6-A311-C94FE9152F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858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38</xdr:row>
      <xdr:rowOff>0</xdr:rowOff>
    </xdr:from>
    <xdr:ext cx="76200" cy="228600"/>
    <xdr:pic>
      <xdr:nvPicPr>
        <xdr:cNvPr id="80" name="Picture 8993">
          <a:extLst>
            <a:ext uri="{FF2B5EF4-FFF2-40B4-BE49-F238E27FC236}">
              <a16:creationId xmlns:a16="http://schemas.microsoft.com/office/drawing/2014/main" id="{664AB13C-211E-4350-9C60-C1C65B8E36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858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1" name="Picture 8993">
          <a:extLst>
            <a:ext uri="{FF2B5EF4-FFF2-40B4-BE49-F238E27FC236}">
              <a16:creationId xmlns:a16="http://schemas.microsoft.com/office/drawing/2014/main" id="{2D89DDCD-14E6-466E-9605-99F7623E3A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2" name="Picture 8993">
          <a:extLst>
            <a:ext uri="{FF2B5EF4-FFF2-40B4-BE49-F238E27FC236}">
              <a16:creationId xmlns:a16="http://schemas.microsoft.com/office/drawing/2014/main" id="{BE6C1446-7D3B-464E-9785-E40C7F88B1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3" name="Picture 8993">
          <a:extLst>
            <a:ext uri="{FF2B5EF4-FFF2-40B4-BE49-F238E27FC236}">
              <a16:creationId xmlns:a16="http://schemas.microsoft.com/office/drawing/2014/main" id="{8304B7E5-0F78-4670-9AF2-6548BEF53D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4" name="Picture 8993">
          <a:extLst>
            <a:ext uri="{FF2B5EF4-FFF2-40B4-BE49-F238E27FC236}">
              <a16:creationId xmlns:a16="http://schemas.microsoft.com/office/drawing/2014/main" id="{F76A1A61-8DFA-4568-B6BB-68F9C00577D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5" name="Picture 8993">
          <a:extLst>
            <a:ext uri="{FF2B5EF4-FFF2-40B4-BE49-F238E27FC236}">
              <a16:creationId xmlns:a16="http://schemas.microsoft.com/office/drawing/2014/main" id="{03D72F9E-507D-492E-8C24-FBA89BC680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6" name="Picture 8993">
          <a:extLst>
            <a:ext uri="{FF2B5EF4-FFF2-40B4-BE49-F238E27FC236}">
              <a16:creationId xmlns:a16="http://schemas.microsoft.com/office/drawing/2014/main" id="{FAA57B0E-32B9-4513-A4D6-FF6142D23A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7" name="Picture 8993">
          <a:extLst>
            <a:ext uri="{FF2B5EF4-FFF2-40B4-BE49-F238E27FC236}">
              <a16:creationId xmlns:a16="http://schemas.microsoft.com/office/drawing/2014/main" id="{6E73C36F-3105-4CA9-93C6-3CC657D137D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8" name="Picture 8993">
          <a:extLst>
            <a:ext uri="{FF2B5EF4-FFF2-40B4-BE49-F238E27FC236}">
              <a16:creationId xmlns:a16="http://schemas.microsoft.com/office/drawing/2014/main" id="{BBBB86ED-987A-47D2-9752-E9D1A523FCF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89" name="Picture 8993">
          <a:extLst>
            <a:ext uri="{FF2B5EF4-FFF2-40B4-BE49-F238E27FC236}">
              <a16:creationId xmlns:a16="http://schemas.microsoft.com/office/drawing/2014/main" id="{44AB2BA6-C8A2-4696-B7E2-BC820CAC80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0" name="Picture 8993">
          <a:extLst>
            <a:ext uri="{FF2B5EF4-FFF2-40B4-BE49-F238E27FC236}">
              <a16:creationId xmlns:a16="http://schemas.microsoft.com/office/drawing/2014/main" id="{E4A8503C-009E-4E54-A7E5-7D476A888A4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1" name="Picture 8993">
          <a:extLst>
            <a:ext uri="{FF2B5EF4-FFF2-40B4-BE49-F238E27FC236}">
              <a16:creationId xmlns:a16="http://schemas.microsoft.com/office/drawing/2014/main" id="{33A6C394-77D4-4E33-8F96-856C558F48D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2" name="Picture 8993">
          <a:extLst>
            <a:ext uri="{FF2B5EF4-FFF2-40B4-BE49-F238E27FC236}">
              <a16:creationId xmlns:a16="http://schemas.microsoft.com/office/drawing/2014/main" id="{27E3445D-D578-4EA2-AFC0-6FDDC89F76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3" name="Picture 8993">
          <a:extLst>
            <a:ext uri="{FF2B5EF4-FFF2-40B4-BE49-F238E27FC236}">
              <a16:creationId xmlns:a16="http://schemas.microsoft.com/office/drawing/2014/main" id="{C2940491-A484-4431-B19B-34F2306DA71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4" name="Picture 8993">
          <a:extLst>
            <a:ext uri="{FF2B5EF4-FFF2-40B4-BE49-F238E27FC236}">
              <a16:creationId xmlns:a16="http://schemas.microsoft.com/office/drawing/2014/main" id="{AA9C0841-7C9A-47AF-9E20-ED42A8D877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5" name="Picture 8993">
          <a:extLst>
            <a:ext uri="{FF2B5EF4-FFF2-40B4-BE49-F238E27FC236}">
              <a16:creationId xmlns:a16="http://schemas.microsoft.com/office/drawing/2014/main" id="{9E3858C7-442A-43DF-8396-F4D77C098A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6" name="Picture 8993">
          <a:extLst>
            <a:ext uri="{FF2B5EF4-FFF2-40B4-BE49-F238E27FC236}">
              <a16:creationId xmlns:a16="http://schemas.microsoft.com/office/drawing/2014/main" id="{08012563-E073-4265-B49F-8A4CABFD9F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92</xdr:row>
      <xdr:rowOff>0</xdr:rowOff>
    </xdr:from>
    <xdr:ext cx="76200" cy="228600"/>
    <xdr:pic>
      <xdr:nvPicPr>
        <xdr:cNvPr id="97" name="Picture 8993">
          <a:extLst>
            <a:ext uri="{FF2B5EF4-FFF2-40B4-BE49-F238E27FC236}">
              <a16:creationId xmlns:a16="http://schemas.microsoft.com/office/drawing/2014/main" id="{2EE2862C-776D-4391-A482-95296B5F1AB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1714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64</xdr:row>
      <xdr:rowOff>167640</xdr:rowOff>
    </xdr:from>
    <xdr:ext cx="78581" cy="881306"/>
    <xdr:pic>
      <xdr:nvPicPr>
        <xdr:cNvPr id="98" name="Picture 8993">
          <a:extLst>
            <a:ext uri="{FF2B5EF4-FFF2-40B4-BE49-F238E27FC236}">
              <a16:creationId xmlns:a16="http://schemas.microsoft.com/office/drawing/2014/main" id="{E6DC883F-18F6-4627-B7C5-61A534411A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978640"/>
          <a:ext cx="78581" cy="881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65</xdr:row>
      <xdr:rowOff>167640</xdr:rowOff>
    </xdr:from>
    <xdr:ext cx="78581" cy="698015"/>
    <xdr:pic>
      <xdr:nvPicPr>
        <xdr:cNvPr id="99" name="Picture 8993">
          <a:extLst>
            <a:ext uri="{FF2B5EF4-FFF2-40B4-BE49-F238E27FC236}">
              <a16:creationId xmlns:a16="http://schemas.microsoft.com/office/drawing/2014/main" id="{D923D3CA-E3A3-4590-BACB-C7222CA212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2169140"/>
          <a:ext cx="78581" cy="698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28600"/>
    <xdr:pic>
      <xdr:nvPicPr>
        <xdr:cNvPr id="100" name="Picture 8993">
          <a:extLst>
            <a:ext uri="{FF2B5EF4-FFF2-40B4-BE49-F238E27FC236}">
              <a16:creationId xmlns:a16="http://schemas.microsoft.com/office/drawing/2014/main" id="{D1289857-40D0-4C7E-BF46-8043AA6F1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23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28600"/>
    <xdr:pic>
      <xdr:nvPicPr>
        <xdr:cNvPr id="101" name="Picture 8993">
          <a:extLst>
            <a:ext uri="{FF2B5EF4-FFF2-40B4-BE49-F238E27FC236}">
              <a16:creationId xmlns:a16="http://schemas.microsoft.com/office/drawing/2014/main" id="{96DAD1AD-F6D6-4933-B847-C1AF7E1921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239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31870"/>
    <xdr:pic>
      <xdr:nvPicPr>
        <xdr:cNvPr id="102" name="Picture 8993">
          <a:extLst>
            <a:ext uri="{FF2B5EF4-FFF2-40B4-BE49-F238E27FC236}">
              <a16:creationId xmlns:a16="http://schemas.microsoft.com/office/drawing/2014/main" id="{59DF6D76-9C74-4549-9D61-F296856D46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239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61</xdr:row>
      <xdr:rowOff>0</xdr:rowOff>
    </xdr:from>
    <xdr:ext cx="76200" cy="231870"/>
    <xdr:pic>
      <xdr:nvPicPr>
        <xdr:cNvPr id="103" name="Picture 8993">
          <a:extLst>
            <a:ext uri="{FF2B5EF4-FFF2-40B4-BE49-F238E27FC236}">
              <a16:creationId xmlns:a16="http://schemas.microsoft.com/office/drawing/2014/main" id="{440B3544-CFAB-489C-B0AD-568F729C60E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239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63</xdr:row>
      <xdr:rowOff>167640</xdr:rowOff>
    </xdr:from>
    <xdr:ext cx="76200" cy="228600"/>
    <xdr:pic>
      <xdr:nvPicPr>
        <xdr:cNvPr id="104" name="Picture 8993">
          <a:extLst>
            <a:ext uri="{FF2B5EF4-FFF2-40B4-BE49-F238E27FC236}">
              <a16:creationId xmlns:a16="http://schemas.microsoft.com/office/drawing/2014/main" id="{2F6771AA-9B99-4CDD-B84D-ED94D02172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788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64</xdr:row>
      <xdr:rowOff>167640</xdr:rowOff>
    </xdr:from>
    <xdr:ext cx="76200" cy="228600"/>
    <xdr:pic>
      <xdr:nvPicPr>
        <xdr:cNvPr id="105" name="Picture 8993">
          <a:extLst>
            <a:ext uri="{FF2B5EF4-FFF2-40B4-BE49-F238E27FC236}">
              <a16:creationId xmlns:a16="http://schemas.microsoft.com/office/drawing/2014/main" id="{2A066B01-2517-44D5-88C7-871CAA4756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1978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06" name="Picture 8993">
          <a:extLst>
            <a:ext uri="{FF2B5EF4-FFF2-40B4-BE49-F238E27FC236}">
              <a16:creationId xmlns:a16="http://schemas.microsoft.com/office/drawing/2014/main" id="{B3735C91-7333-4B43-AB8A-10C09D48D48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07" name="Picture 8993">
          <a:extLst>
            <a:ext uri="{FF2B5EF4-FFF2-40B4-BE49-F238E27FC236}">
              <a16:creationId xmlns:a16="http://schemas.microsoft.com/office/drawing/2014/main" id="{379A371A-C7B4-4581-82AC-F04CAA746E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08" name="Picture 8993">
          <a:extLst>
            <a:ext uri="{FF2B5EF4-FFF2-40B4-BE49-F238E27FC236}">
              <a16:creationId xmlns:a16="http://schemas.microsoft.com/office/drawing/2014/main" id="{7883562F-5CFF-426B-B64B-E421FCCE3AC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09" name="Picture 8993">
          <a:extLst>
            <a:ext uri="{FF2B5EF4-FFF2-40B4-BE49-F238E27FC236}">
              <a16:creationId xmlns:a16="http://schemas.microsoft.com/office/drawing/2014/main" id="{6B3116B0-D818-49B0-BADA-9A7408A273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0" name="Picture 8993">
          <a:extLst>
            <a:ext uri="{FF2B5EF4-FFF2-40B4-BE49-F238E27FC236}">
              <a16:creationId xmlns:a16="http://schemas.microsoft.com/office/drawing/2014/main" id="{8508E6B8-7F5A-41B0-8A9F-989B8CE130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1" name="Picture 8993">
          <a:extLst>
            <a:ext uri="{FF2B5EF4-FFF2-40B4-BE49-F238E27FC236}">
              <a16:creationId xmlns:a16="http://schemas.microsoft.com/office/drawing/2014/main" id="{35828B68-697A-4CA0-B5D7-F73B83E44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2" name="Picture 8993">
          <a:extLst>
            <a:ext uri="{FF2B5EF4-FFF2-40B4-BE49-F238E27FC236}">
              <a16:creationId xmlns:a16="http://schemas.microsoft.com/office/drawing/2014/main" id="{AAA42542-95CA-43F2-B4AE-98190970657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3" name="Picture 8993">
          <a:extLst>
            <a:ext uri="{FF2B5EF4-FFF2-40B4-BE49-F238E27FC236}">
              <a16:creationId xmlns:a16="http://schemas.microsoft.com/office/drawing/2014/main" id="{FB6D7317-EFBB-461A-AFED-6CF3B5828C1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4" name="Picture 8993">
          <a:extLst>
            <a:ext uri="{FF2B5EF4-FFF2-40B4-BE49-F238E27FC236}">
              <a16:creationId xmlns:a16="http://schemas.microsoft.com/office/drawing/2014/main" id="{BD299EA4-1E2D-4F50-976B-40607465A03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5" name="Picture 8993">
          <a:extLst>
            <a:ext uri="{FF2B5EF4-FFF2-40B4-BE49-F238E27FC236}">
              <a16:creationId xmlns:a16="http://schemas.microsoft.com/office/drawing/2014/main" id="{872C6D20-CEDE-4FF6-80D2-1DCF48977BC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28600"/>
    <xdr:pic>
      <xdr:nvPicPr>
        <xdr:cNvPr id="116" name="Picture 8993">
          <a:extLst>
            <a:ext uri="{FF2B5EF4-FFF2-40B4-BE49-F238E27FC236}">
              <a16:creationId xmlns:a16="http://schemas.microsoft.com/office/drawing/2014/main" id="{0D146206-A5DA-44EE-B7C2-1E9ADCB7AC2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167640</xdr:rowOff>
    </xdr:from>
    <xdr:ext cx="76200" cy="231870"/>
    <xdr:pic>
      <xdr:nvPicPr>
        <xdr:cNvPr id="117" name="Picture 8993">
          <a:extLst>
            <a:ext uri="{FF2B5EF4-FFF2-40B4-BE49-F238E27FC236}">
              <a16:creationId xmlns:a16="http://schemas.microsoft.com/office/drawing/2014/main" id="{F99E2E35-1B2F-4A43-BAF3-7B9AF15C03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121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18" name="Picture 8993">
          <a:extLst>
            <a:ext uri="{FF2B5EF4-FFF2-40B4-BE49-F238E27FC236}">
              <a16:creationId xmlns:a16="http://schemas.microsoft.com/office/drawing/2014/main" id="{C591406E-4AF7-473F-BC18-606CC1D9C46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19" name="Picture 8993">
          <a:extLst>
            <a:ext uri="{FF2B5EF4-FFF2-40B4-BE49-F238E27FC236}">
              <a16:creationId xmlns:a16="http://schemas.microsoft.com/office/drawing/2014/main" id="{4F2027D4-5FFE-4D17-860E-CC7AFAA417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28600"/>
    <xdr:pic>
      <xdr:nvPicPr>
        <xdr:cNvPr id="120" name="Picture 8993">
          <a:extLst>
            <a:ext uri="{FF2B5EF4-FFF2-40B4-BE49-F238E27FC236}">
              <a16:creationId xmlns:a16="http://schemas.microsoft.com/office/drawing/2014/main" id="{38EDB898-6CED-4712-B8F5-E537DB22741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71</xdr:row>
      <xdr:rowOff>167640</xdr:rowOff>
    </xdr:from>
    <xdr:ext cx="76200" cy="231870"/>
    <xdr:pic>
      <xdr:nvPicPr>
        <xdr:cNvPr id="121" name="Picture 8993">
          <a:extLst>
            <a:ext uri="{FF2B5EF4-FFF2-40B4-BE49-F238E27FC236}">
              <a16:creationId xmlns:a16="http://schemas.microsoft.com/office/drawing/2014/main" id="{F24E3180-E9B0-4511-9145-147C110CEC8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12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72</xdr:row>
      <xdr:rowOff>0</xdr:rowOff>
    </xdr:from>
    <xdr:ext cx="76200" cy="231870"/>
    <xdr:pic>
      <xdr:nvPicPr>
        <xdr:cNvPr id="122" name="Picture 8993">
          <a:extLst>
            <a:ext uri="{FF2B5EF4-FFF2-40B4-BE49-F238E27FC236}">
              <a16:creationId xmlns:a16="http://schemas.microsoft.com/office/drawing/2014/main" id="{8A4DBFF0-631A-4F9C-A1E5-9B452DA562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3" name="Picture 8993">
          <a:extLst>
            <a:ext uri="{FF2B5EF4-FFF2-40B4-BE49-F238E27FC236}">
              <a16:creationId xmlns:a16="http://schemas.microsoft.com/office/drawing/2014/main" id="{E336F7A5-AC97-477C-901F-2FD245CF627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4" name="Picture 8993">
          <a:extLst>
            <a:ext uri="{FF2B5EF4-FFF2-40B4-BE49-F238E27FC236}">
              <a16:creationId xmlns:a16="http://schemas.microsoft.com/office/drawing/2014/main" id="{9F897964-A887-4515-8AE3-89A7260F815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25" name="Picture 8993">
          <a:extLst>
            <a:ext uri="{FF2B5EF4-FFF2-40B4-BE49-F238E27FC236}">
              <a16:creationId xmlns:a16="http://schemas.microsoft.com/office/drawing/2014/main" id="{57685210-D675-456C-B786-10FBFACD98D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72</xdr:row>
      <xdr:rowOff>0</xdr:rowOff>
    </xdr:from>
    <xdr:ext cx="76200" cy="231870"/>
    <xdr:pic>
      <xdr:nvPicPr>
        <xdr:cNvPr id="126" name="Picture 8993">
          <a:extLst>
            <a:ext uri="{FF2B5EF4-FFF2-40B4-BE49-F238E27FC236}">
              <a16:creationId xmlns:a16="http://schemas.microsoft.com/office/drawing/2014/main" id="{F06971E9-9CAB-4973-A6E2-51D6A04112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27" name="Picture 8993">
          <a:extLst>
            <a:ext uri="{FF2B5EF4-FFF2-40B4-BE49-F238E27FC236}">
              <a16:creationId xmlns:a16="http://schemas.microsoft.com/office/drawing/2014/main" id="{31FA9E90-2BBE-4F57-87ED-46BDC22F5C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72</xdr:row>
      <xdr:rowOff>0</xdr:rowOff>
    </xdr:from>
    <xdr:ext cx="76200" cy="231870"/>
    <xdr:pic>
      <xdr:nvPicPr>
        <xdr:cNvPr id="128" name="Picture 8993">
          <a:extLst>
            <a:ext uri="{FF2B5EF4-FFF2-40B4-BE49-F238E27FC236}">
              <a16:creationId xmlns:a16="http://schemas.microsoft.com/office/drawing/2014/main" id="{547B980B-E413-4F4C-86C1-BA925473DBB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29" name="Picture 8993">
          <a:extLst>
            <a:ext uri="{FF2B5EF4-FFF2-40B4-BE49-F238E27FC236}">
              <a16:creationId xmlns:a16="http://schemas.microsoft.com/office/drawing/2014/main" id="{18C9D0FC-CB64-4170-B4EE-1592B95D181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0" name="Picture 8993">
          <a:extLst>
            <a:ext uri="{FF2B5EF4-FFF2-40B4-BE49-F238E27FC236}">
              <a16:creationId xmlns:a16="http://schemas.microsoft.com/office/drawing/2014/main" id="{7229C23B-724C-41AC-81B1-8CB0FA1FC8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1" name="Picture 8993">
          <a:extLst>
            <a:ext uri="{FF2B5EF4-FFF2-40B4-BE49-F238E27FC236}">
              <a16:creationId xmlns:a16="http://schemas.microsoft.com/office/drawing/2014/main" id="{2193AEF7-3756-4E31-8F46-0EB8A80FE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32" name="Picture 8993">
          <a:extLst>
            <a:ext uri="{FF2B5EF4-FFF2-40B4-BE49-F238E27FC236}">
              <a16:creationId xmlns:a16="http://schemas.microsoft.com/office/drawing/2014/main" id="{49A025EF-D3FB-4E00-8F8F-7B54864649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31870"/>
    <xdr:pic>
      <xdr:nvPicPr>
        <xdr:cNvPr id="133" name="Picture 8993">
          <a:extLst>
            <a:ext uri="{FF2B5EF4-FFF2-40B4-BE49-F238E27FC236}">
              <a16:creationId xmlns:a16="http://schemas.microsoft.com/office/drawing/2014/main" id="{761E58CC-99EC-4EA8-A396-802F488D2F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0</xdr:rowOff>
    </xdr:from>
    <xdr:ext cx="76200" cy="228600"/>
    <xdr:pic>
      <xdr:nvPicPr>
        <xdr:cNvPr id="134" name="Picture 8993">
          <a:extLst>
            <a:ext uri="{FF2B5EF4-FFF2-40B4-BE49-F238E27FC236}">
              <a16:creationId xmlns:a16="http://schemas.microsoft.com/office/drawing/2014/main" id="{AA4D5F6D-9123-4ACB-A413-6271364F34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3335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35" name="Picture 8993">
          <a:extLst>
            <a:ext uri="{FF2B5EF4-FFF2-40B4-BE49-F238E27FC236}">
              <a16:creationId xmlns:a16="http://schemas.microsoft.com/office/drawing/2014/main" id="{384D7E36-5B10-429C-961D-BB5C13DAE00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36" name="Picture 8993">
          <a:extLst>
            <a:ext uri="{FF2B5EF4-FFF2-40B4-BE49-F238E27FC236}">
              <a16:creationId xmlns:a16="http://schemas.microsoft.com/office/drawing/2014/main" id="{D6474ECE-47D8-40E9-AEB7-CB82A54FE4E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37" name="Picture 8993">
          <a:extLst>
            <a:ext uri="{FF2B5EF4-FFF2-40B4-BE49-F238E27FC236}">
              <a16:creationId xmlns:a16="http://schemas.microsoft.com/office/drawing/2014/main" id="{CAE06442-055D-4B05-AA46-80C9A3288F2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38" name="Picture 8993">
          <a:extLst>
            <a:ext uri="{FF2B5EF4-FFF2-40B4-BE49-F238E27FC236}">
              <a16:creationId xmlns:a16="http://schemas.microsoft.com/office/drawing/2014/main" id="{310D552C-41BB-4B8D-A36A-7AA0630602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39" name="Picture 8993">
          <a:extLst>
            <a:ext uri="{FF2B5EF4-FFF2-40B4-BE49-F238E27FC236}">
              <a16:creationId xmlns:a16="http://schemas.microsoft.com/office/drawing/2014/main" id="{16AC6DFF-1874-4440-88D1-99353B50D4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0" name="Picture 8993">
          <a:extLst>
            <a:ext uri="{FF2B5EF4-FFF2-40B4-BE49-F238E27FC236}">
              <a16:creationId xmlns:a16="http://schemas.microsoft.com/office/drawing/2014/main" id="{04EE8479-2CA7-4D93-991D-5E7574651E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1" name="Picture 8993">
          <a:extLst>
            <a:ext uri="{FF2B5EF4-FFF2-40B4-BE49-F238E27FC236}">
              <a16:creationId xmlns:a16="http://schemas.microsoft.com/office/drawing/2014/main" id="{824E8AC4-BBE0-4CE1-A480-D12F693C4B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2" name="Picture 8993">
          <a:extLst>
            <a:ext uri="{FF2B5EF4-FFF2-40B4-BE49-F238E27FC236}">
              <a16:creationId xmlns:a16="http://schemas.microsoft.com/office/drawing/2014/main" id="{AA5AC063-4466-4642-BEB3-DECAE87DB6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3" name="Picture 8993">
          <a:extLst>
            <a:ext uri="{FF2B5EF4-FFF2-40B4-BE49-F238E27FC236}">
              <a16:creationId xmlns:a16="http://schemas.microsoft.com/office/drawing/2014/main" id="{E7459349-1BF7-48C8-A25E-45575084C49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4" name="Picture 8993">
          <a:extLst>
            <a:ext uri="{FF2B5EF4-FFF2-40B4-BE49-F238E27FC236}">
              <a16:creationId xmlns:a16="http://schemas.microsoft.com/office/drawing/2014/main" id="{B465EB08-9B4E-4E38-9D3B-C9FC62F7712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28600"/>
    <xdr:pic>
      <xdr:nvPicPr>
        <xdr:cNvPr id="145" name="Picture 8993">
          <a:extLst>
            <a:ext uri="{FF2B5EF4-FFF2-40B4-BE49-F238E27FC236}">
              <a16:creationId xmlns:a16="http://schemas.microsoft.com/office/drawing/2014/main" id="{FEE8388E-0881-4A78-B6B5-AA95969E2C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46" name="Picture 8993">
          <a:extLst>
            <a:ext uri="{FF2B5EF4-FFF2-40B4-BE49-F238E27FC236}">
              <a16:creationId xmlns:a16="http://schemas.microsoft.com/office/drawing/2014/main" id="{E471CFD9-F69E-4EA0-BB93-B35C666EE7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47" name="Picture 8993">
          <a:extLst>
            <a:ext uri="{FF2B5EF4-FFF2-40B4-BE49-F238E27FC236}">
              <a16:creationId xmlns:a16="http://schemas.microsoft.com/office/drawing/2014/main" id="{CAF553E2-8447-421A-A2BD-D9575E2E91C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48" name="Picture 8993">
          <a:extLst>
            <a:ext uri="{FF2B5EF4-FFF2-40B4-BE49-F238E27FC236}">
              <a16:creationId xmlns:a16="http://schemas.microsoft.com/office/drawing/2014/main" id="{D2384910-898B-48C4-859E-69AFB88B90B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49" name="Picture 8993">
          <a:extLst>
            <a:ext uri="{FF2B5EF4-FFF2-40B4-BE49-F238E27FC236}">
              <a16:creationId xmlns:a16="http://schemas.microsoft.com/office/drawing/2014/main" id="{D2D9D549-1BCC-46F6-977F-627197DAAA8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50" name="Picture 8993">
          <a:extLst>
            <a:ext uri="{FF2B5EF4-FFF2-40B4-BE49-F238E27FC236}">
              <a16:creationId xmlns:a16="http://schemas.microsoft.com/office/drawing/2014/main" id="{EC5E5466-070C-4BF4-AD51-F1668F22DDA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51" name="Picture 8993">
          <a:extLst>
            <a:ext uri="{FF2B5EF4-FFF2-40B4-BE49-F238E27FC236}">
              <a16:creationId xmlns:a16="http://schemas.microsoft.com/office/drawing/2014/main" id="{8F3F1FBD-7B06-41F5-A119-8F6390D48A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75</xdr:row>
      <xdr:rowOff>167640</xdr:rowOff>
    </xdr:from>
    <xdr:ext cx="76200" cy="231870"/>
    <xdr:pic>
      <xdr:nvPicPr>
        <xdr:cNvPr id="152" name="Picture 8993">
          <a:extLst>
            <a:ext uri="{FF2B5EF4-FFF2-40B4-BE49-F238E27FC236}">
              <a16:creationId xmlns:a16="http://schemas.microsoft.com/office/drawing/2014/main" id="{1098405E-B0B2-4C9D-8AB7-C4C6E37160B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0741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31870"/>
    <xdr:pic>
      <xdr:nvPicPr>
        <xdr:cNvPr id="153" name="Picture 8993">
          <a:extLst>
            <a:ext uri="{FF2B5EF4-FFF2-40B4-BE49-F238E27FC236}">
              <a16:creationId xmlns:a16="http://schemas.microsoft.com/office/drawing/2014/main" id="{5526FA85-4038-437E-BC0D-4ADECD9EE7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76</xdr:row>
      <xdr:rowOff>167640</xdr:rowOff>
    </xdr:from>
    <xdr:ext cx="76200" cy="228600"/>
    <xdr:pic>
      <xdr:nvPicPr>
        <xdr:cNvPr id="154" name="Picture 8993">
          <a:extLst>
            <a:ext uri="{FF2B5EF4-FFF2-40B4-BE49-F238E27FC236}">
              <a16:creationId xmlns:a16="http://schemas.microsoft.com/office/drawing/2014/main" id="{937CA75B-6779-400F-9C67-D04E63D4C1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64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77</xdr:row>
      <xdr:rowOff>0</xdr:rowOff>
    </xdr:from>
    <xdr:ext cx="76200" cy="231870"/>
    <xdr:pic>
      <xdr:nvPicPr>
        <xdr:cNvPr id="155" name="Picture 8993">
          <a:extLst>
            <a:ext uri="{FF2B5EF4-FFF2-40B4-BE49-F238E27FC236}">
              <a16:creationId xmlns:a16="http://schemas.microsoft.com/office/drawing/2014/main" id="{13007807-9B8A-4505-9A18-A399525384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6" name="Picture 8993">
          <a:extLst>
            <a:ext uri="{FF2B5EF4-FFF2-40B4-BE49-F238E27FC236}">
              <a16:creationId xmlns:a16="http://schemas.microsoft.com/office/drawing/2014/main" id="{5E1D797B-C5C8-42AF-B063-55E7CD9027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7" name="Picture 8993">
          <a:extLst>
            <a:ext uri="{FF2B5EF4-FFF2-40B4-BE49-F238E27FC236}">
              <a16:creationId xmlns:a16="http://schemas.microsoft.com/office/drawing/2014/main" id="{EF137F06-86B1-4C55-8AD8-D7DE78A1105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58" name="Picture 8993">
          <a:extLst>
            <a:ext uri="{FF2B5EF4-FFF2-40B4-BE49-F238E27FC236}">
              <a16:creationId xmlns:a16="http://schemas.microsoft.com/office/drawing/2014/main" id="{36DD773F-9E2A-494E-8AFE-086D1941916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59" name="Picture 8993">
          <a:extLst>
            <a:ext uri="{FF2B5EF4-FFF2-40B4-BE49-F238E27FC236}">
              <a16:creationId xmlns:a16="http://schemas.microsoft.com/office/drawing/2014/main" id="{7AAE9715-9DDC-4BC7-8AC3-0A5D5DE4B0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0" name="Picture 8993">
          <a:extLst>
            <a:ext uri="{FF2B5EF4-FFF2-40B4-BE49-F238E27FC236}">
              <a16:creationId xmlns:a16="http://schemas.microsoft.com/office/drawing/2014/main" id="{8A3C9855-6F45-4BC7-9E14-8C831778C07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77</xdr:row>
      <xdr:rowOff>0</xdr:rowOff>
    </xdr:from>
    <xdr:ext cx="76200" cy="231870"/>
    <xdr:pic>
      <xdr:nvPicPr>
        <xdr:cNvPr id="161" name="Picture 8993">
          <a:extLst>
            <a:ext uri="{FF2B5EF4-FFF2-40B4-BE49-F238E27FC236}">
              <a16:creationId xmlns:a16="http://schemas.microsoft.com/office/drawing/2014/main" id="{C34FE341-7701-4D7B-903E-020D537F23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2" name="Picture 8993">
          <a:extLst>
            <a:ext uri="{FF2B5EF4-FFF2-40B4-BE49-F238E27FC236}">
              <a16:creationId xmlns:a16="http://schemas.microsoft.com/office/drawing/2014/main" id="{A7C265CF-0D30-46AA-963D-85B8BEB36C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3" name="Picture 8993">
          <a:extLst>
            <a:ext uri="{FF2B5EF4-FFF2-40B4-BE49-F238E27FC236}">
              <a16:creationId xmlns:a16="http://schemas.microsoft.com/office/drawing/2014/main" id="{7941B787-5DA1-4377-B658-E5578C2412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4" name="Picture 8993">
          <a:extLst>
            <a:ext uri="{FF2B5EF4-FFF2-40B4-BE49-F238E27FC236}">
              <a16:creationId xmlns:a16="http://schemas.microsoft.com/office/drawing/2014/main" id="{DA8A4ED3-014B-4C6E-8690-B21EC5F56C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5" name="Picture 8993">
          <a:extLst>
            <a:ext uri="{FF2B5EF4-FFF2-40B4-BE49-F238E27FC236}">
              <a16:creationId xmlns:a16="http://schemas.microsoft.com/office/drawing/2014/main" id="{B4E1ED39-C67C-420E-A043-53606234CB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31870"/>
    <xdr:pic>
      <xdr:nvPicPr>
        <xdr:cNvPr id="166" name="Picture 8993">
          <a:extLst>
            <a:ext uri="{FF2B5EF4-FFF2-40B4-BE49-F238E27FC236}">
              <a16:creationId xmlns:a16="http://schemas.microsoft.com/office/drawing/2014/main" id="{E9254457-FE41-46AE-A5A1-CE936B0DCAC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77</xdr:row>
      <xdr:rowOff>0</xdr:rowOff>
    </xdr:from>
    <xdr:ext cx="76200" cy="228600"/>
    <xdr:pic>
      <xdr:nvPicPr>
        <xdr:cNvPr id="167" name="Picture 8993">
          <a:extLst>
            <a:ext uri="{FF2B5EF4-FFF2-40B4-BE49-F238E27FC236}">
              <a16:creationId xmlns:a16="http://schemas.microsoft.com/office/drawing/2014/main" id="{A438A74D-F104-454C-84BF-C395921690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4287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68" name="Picture 8993">
          <a:extLst>
            <a:ext uri="{FF2B5EF4-FFF2-40B4-BE49-F238E27FC236}">
              <a16:creationId xmlns:a16="http://schemas.microsoft.com/office/drawing/2014/main" id="{0F955B85-2CD3-4830-A6FA-97021E382F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69" name="Picture 8993">
          <a:extLst>
            <a:ext uri="{FF2B5EF4-FFF2-40B4-BE49-F238E27FC236}">
              <a16:creationId xmlns:a16="http://schemas.microsoft.com/office/drawing/2014/main" id="{A9020AC0-EC3B-40F8-9AE3-675E3487A84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0" name="Picture 8993">
          <a:extLst>
            <a:ext uri="{FF2B5EF4-FFF2-40B4-BE49-F238E27FC236}">
              <a16:creationId xmlns:a16="http://schemas.microsoft.com/office/drawing/2014/main" id="{399A8907-FB0A-4209-A45D-EE3DC05E3DA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1" name="Picture 8993">
          <a:extLst>
            <a:ext uri="{FF2B5EF4-FFF2-40B4-BE49-F238E27FC236}">
              <a16:creationId xmlns:a16="http://schemas.microsoft.com/office/drawing/2014/main" id="{8A0F4B91-8197-4BAA-B377-FD57B4B58A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2" name="Picture 8993">
          <a:extLst>
            <a:ext uri="{FF2B5EF4-FFF2-40B4-BE49-F238E27FC236}">
              <a16:creationId xmlns:a16="http://schemas.microsoft.com/office/drawing/2014/main" id="{D3521425-A512-4F52-82B3-18D732CCD1C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3" name="Picture 8993">
          <a:extLst>
            <a:ext uri="{FF2B5EF4-FFF2-40B4-BE49-F238E27FC236}">
              <a16:creationId xmlns:a16="http://schemas.microsoft.com/office/drawing/2014/main" id="{12D9A128-DF21-4FD6-9EB8-4952FD2B941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174" name="Picture 8993">
          <a:extLst>
            <a:ext uri="{FF2B5EF4-FFF2-40B4-BE49-F238E27FC236}">
              <a16:creationId xmlns:a16="http://schemas.microsoft.com/office/drawing/2014/main" id="{3B3053A2-218F-4E5D-8992-05F2183CA36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5" name="Picture 8993">
          <a:extLst>
            <a:ext uri="{FF2B5EF4-FFF2-40B4-BE49-F238E27FC236}">
              <a16:creationId xmlns:a16="http://schemas.microsoft.com/office/drawing/2014/main" id="{C32C310D-D898-4B66-8ED5-758FDC3550D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176" name="Picture 8993">
          <a:extLst>
            <a:ext uri="{FF2B5EF4-FFF2-40B4-BE49-F238E27FC236}">
              <a16:creationId xmlns:a16="http://schemas.microsoft.com/office/drawing/2014/main" id="{4AEE0D3F-661B-4829-8EBA-7F43D44E9F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50266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26</xdr:row>
      <xdr:rowOff>149135</xdr:rowOff>
    </xdr:from>
    <xdr:ext cx="90011" cy="3288983"/>
    <xdr:pic>
      <xdr:nvPicPr>
        <xdr:cNvPr id="177" name="Picture 8993">
          <a:extLst>
            <a:ext uri="{FF2B5EF4-FFF2-40B4-BE49-F238E27FC236}">
              <a16:creationId xmlns:a16="http://schemas.microsoft.com/office/drawing/2014/main" id="{1E363129-7160-4953-ACAD-7494C69F8B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4721135"/>
          <a:ext cx="90011" cy="32889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1864519</xdr:colOff>
      <xdr:row>22</xdr:row>
      <xdr:rowOff>179546</xdr:rowOff>
    </xdr:from>
    <xdr:ext cx="78581" cy="4292022"/>
    <xdr:pic>
      <xdr:nvPicPr>
        <xdr:cNvPr id="178" name="Picture 8993">
          <a:extLst>
            <a:ext uri="{FF2B5EF4-FFF2-40B4-BE49-F238E27FC236}">
              <a16:creationId xmlns:a16="http://schemas.microsoft.com/office/drawing/2014/main" id="{2D52A4CF-0D4E-43D2-B118-008D5C65688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9619" y="3989546"/>
          <a:ext cx="78581" cy="4292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23</xdr:row>
      <xdr:rowOff>167640</xdr:rowOff>
    </xdr:from>
    <xdr:ext cx="78581" cy="5143769"/>
    <xdr:pic>
      <xdr:nvPicPr>
        <xdr:cNvPr id="179" name="Picture 8993">
          <a:extLst>
            <a:ext uri="{FF2B5EF4-FFF2-40B4-BE49-F238E27FC236}">
              <a16:creationId xmlns:a16="http://schemas.microsoft.com/office/drawing/2014/main" id="{05A5FC81-9F0A-4399-B3E5-B65B22819D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4168140"/>
          <a:ext cx="78581" cy="51437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99</xdr:row>
      <xdr:rowOff>0</xdr:rowOff>
    </xdr:from>
    <xdr:ext cx="78581" cy="5899990"/>
    <xdr:pic>
      <xdr:nvPicPr>
        <xdr:cNvPr id="180" name="Picture 8993">
          <a:extLst>
            <a:ext uri="{FF2B5EF4-FFF2-40B4-BE49-F238E27FC236}">
              <a16:creationId xmlns:a16="http://schemas.microsoft.com/office/drawing/2014/main" id="{683FE9B1-46D6-48A0-B45F-32476F53DB8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8478500"/>
          <a:ext cx="78581" cy="5899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1" name="Picture 8993">
          <a:extLst>
            <a:ext uri="{FF2B5EF4-FFF2-40B4-BE49-F238E27FC236}">
              <a16:creationId xmlns:a16="http://schemas.microsoft.com/office/drawing/2014/main" id="{66D1AA08-1FB4-4257-B8BB-8F9F47649591}"/>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2" name="Picture 8993">
          <a:extLst>
            <a:ext uri="{FF2B5EF4-FFF2-40B4-BE49-F238E27FC236}">
              <a16:creationId xmlns:a16="http://schemas.microsoft.com/office/drawing/2014/main" id="{7D851FDB-E9BE-4EBA-AA91-9168CC078C2A}"/>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3" name="Picture 8993">
          <a:extLst>
            <a:ext uri="{FF2B5EF4-FFF2-40B4-BE49-F238E27FC236}">
              <a16:creationId xmlns:a16="http://schemas.microsoft.com/office/drawing/2014/main" id="{944C76D6-9A46-495B-B4C7-5F25B3ECBBA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108</xdr:row>
      <xdr:rowOff>0</xdr:rowOff>
    </xdr:from>
    <xdr:ext cx="76200" cy="228600"/>
    <xdr:pic>
      <xdr:nvPicPr>
        <xdr:cNvPr id="184" name="Picture 8993">
          <a:extLst>
            <a:ext uri="{FF2B5EF4-FFF2-40B4-BE49-F238E27FC236}">
              <a16:creationId xmlns:a16="http://schemas.microsoft.com/office/drawing/2014/main" id="{69BF4AA9-4850-4822-906C-DBDAAE7FD112}"/>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5" name="Picture 8993">
          <a:extLst>
            <a:ext uri="{FF2B5EF4-FFF2-40B4-BE49-F238E27FC236}">
              <a16:creationId xmlns:a16="http://schemas.microsoft.com/office/drawing/2014/main" id="{DEA7FC44-47B4-413F-8539-B1BEE1836C47}"/>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6" name="Picture 8993">
          <a:extLst>
            <a:ext uri="{FF2B5EF4-FFF2-40B4-BE49-F238E27FC236}">
              <a16:creationId xmlns:a16="http://schemas.microsoft.com/office/drawing/2014/main" id="{99248DB8-87F8-48D1-9B57-4B3A157D8204}"/>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108</xdr:row>
      <xdr:rowOff>0</xdr:rowOff>
    </xdr:from>
    <xdr:ext cx="76200" cy="228600"/>
    <xdr:pic>
      <xdr:nvPicPr>
        <xdr:cNvPr id="187" name="Picture 8993">
          <a:extLst>
            <a:ext uri="{FF2B5EF4-FFF2-40B4-BE49-F238E27FC236}">
              <a16:creationId xmlns:a16="http://schemas.microsoft.com/office/drawing/2014/main" id="{7691D0D4-1F7B-454A-AD7B-9CBB058E6D9C}"/>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108</xdr:row>
      <xdr:rowOff>0</xdr:rowOff>
    </xdr:from>
    <xdr:ext cx="76200" cy="228600"/>
    <xdr:pic>
      <xdr:nvPicPr>
        <xdr:cNvPr id="188" name="Picture 8993">
          <a:extLst>
            <a:ext uri="{FF2B5EF4-FFF2-40B4-BE49-F238E27FC236}">
              <a16:creationId xmlns:a16="http://schemas.microsoft.com/office/drawing/2014/main" id="{1447F7F1-78D1-406F-BB7C-34B5C86C6FF8}"/>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201930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161</xdr:row>
      <xdr:rowOff>0</xdr:rowOff>
    </xdr:from>
    <xdr:ext cx="90011" cy="12357746"/>
    <xdr:pic>
      <xdr:nvPicPr>
        <xdr:cNvPr id="189" name="Picture 8993">
          <a:extLst>
            <a:ext uri="{FF2B5EF4-FFF2-40B4-BE49-F238E27FC236}">
              <a16:creationId xmlns:a16="http://schemas.microsoft.com/office/drawing/2014/main" id="{38C647AD-E108-4141-A5E1-7CACCE2E51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7918" y="30289500"/>
          <a:ext cx="90011" cy="12357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12357746"/>
    <xdr:pic>
      <xdr:nvPicPr>
        <xdr:cNvPr id="190" name="Picture 8993">
          <a:extLst>
            <a:ext uri="{FF2B5EF4-FFF2-40B4-BE49-F238E27FC236}">
              <a16:creationId xmlns:a16="http://schemas.microsoft.com/office/drawing/2014/main" id="{255376C8-8248-4A28-97AA-E8141D84350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289500"/>
          <a:ext cx="78581" cy="12357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12357746"/>
    <xdr:pic>
      <xdr:nvPicPr>
        <xdr:cNvPr id="191" name="Picture 8993">
          <a:extLst>
            <a:ext uri="{FF2B5EF4-FFF2-40B4-BE49-F238E27FC236}">
              <a16:creationId xmlns:a16="http://schemas.microsoft.com/office/drawing/2014/main" id="{A9A30AA1-2046-4CF6-BA14-1255F787809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289500"/>
          <a:ext cx="78581" cy="12357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161</xdr:row>
      <xdr:rowOff>0</xdr:rowOff>
    </xdr:from>
    <xdr:ext cx="78581" cy="12357746"/>
    <xdr:pic>
      <xdr:nvPicPr>
        <xdr:cNvPr id="192" name="Picture 8993">
          <a:extLst>
            <a:ext uri="{FF2B5EF4-FFF2-40B4-BE49-F238E27FC236}">
              <a16:creationId xmlns:a16="http://schemas.microsoft.com/office/drawing/2014/main" id="{C3B59FB7-E1A1-4CC5-B437-A312306E943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30289500"/>
          <a:ext cx="78581" cy="12357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3" name="Picture 8993">
          <a:extLst>
            <a:ext uri="{FF2B5EF4-FFF2-40B4-BE49-F238E27FC236}">
              <a16:creationId xmlns:a16="http://schemas.microsoft.com/office/drawing/2014/main" id="{33D4073E-3C8F-4925-9BAE-89BC8C06E8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4" name="Picture 8993">
          <a:extLst>
            <a:ext uri="{FF2B5EF4-FFF2-40B4-BE49-F238E27FC236}">
              <a16:creationId xmlns:a16="http://schemas.microsoft.com/office/drawing/2014/main" id="{EE5EF157-18DD-4C26-8A8E-054148C78C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5" name="Picture 8993">
          <a:extLst>
            <a:ext uri="{FF2B5EF4-FFF2-40B4-BE49-F238E27FC236}">
              <a16:creationId xmlns:a16="http://schemas.microsoft.com/office/drawing/2014/main" id="{BEB52475-86FA-4ACC-8108-13046472885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6" name="Picture 8993">
          <a:extLst>
            <a:ext uri="{FF2B5EF4-FFF2-40B4-BE49-F238E27FC236}">
              <a16:creationId xmlns:a16="http://schemas.microsoft.com/office/drawing/2014/main" id="{6BACA1B3-DDFC-4CC8-975F-49BFE3A87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7" name="Picture 8993">
          <a:extLst>
            <a:ext uri="{FF2B5EF4-FFF2-40B4-BE49-F238E27FC236}">
              <a16:creationId xmlns:a16="http://schemas.microsoft.com/office/drawing/2014/main" id="{56917827-1077-48B4-81ED-0264F12E0F0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8" name="Picture 8993">
          <a:extLst>
            <a:ext uri="{FF2B5EF4-FFF2-40B4-BE49-F238E27FC236}">
              <a16:creationId xmlns:a16="http://schemas.microsoft.com/office/drawing/2014/main" id="{E3AAA462-057E-4DF2-95C1-230448C6CF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199" name="Picture 8993">
          <a:extLst>
            <a:ext uri="{FF2B5EF4-FFF2-40B4-BE49-F238E27FC236}">
              <a16:creationId xmlns:a16="http://schemas.microsoft.com/office/drawing/2014/main" id="{128E14E2-8379-4785-B3CA-8C6D133E54C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200" name="Picture 8993">
          <a:extLst>
            <a:ext uri="{FF2B5EF4-FFF2-40B4-BE49-F238E27FC236}">
              <a16:creationId xmlns:a16="http://schemas.microsoft.com/office/drawing/2014/main" id="{FC3180DF-E3CD-4B65-A9AA-D258E5DA96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107</xdr:row>
      <xdr:rowOff>0</xdr:rowOff>
    </xdr:from>
    <xdr:ext cx="76200" cy="228600"/>
    <xdr:pic>
      <xdr:nvPicPr>
        <xdr:cNvPr id="201" name="Picture 8993">
          <a:extLst>
            <a:ext uri="{FF2B5EF4-FFF2-40B4-BE49-F238E27FC236}">
              <a16:creationId xmlns:a16="http://schemas.microsoft.com/office/drawing/2014/main" id="{4A73F956-EB39-45E7-B894-D33DAEFFE9B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200025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353</xdr:row>
      <xdr:rowOff>167640</xdr:rowOff>
    </xdr:from>
    <xdr:ext cx="78581" cy="8360848"/>
    <xdr:pic>
      <xdr:nvPicPr>
        <xdr:cNvPr id="202" name="Picture 8993">
          <a:extLst>
            <a:ext uri="{FF2B5EF4-FFF2-40B4-BE49-F238E27FC236}">
              <a16:creationId xmlns:a16="http://schemas.microsoft.com/office/drawing/2014/main" id="{19D9D0A2-3DA2-40F9-8672-97612531041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7033140"/>
          <a:ext cx="78581" cy="8360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0</xdr:colOff>
      <xdr:row>356</xdr:row>
      <xdr:rowOff>0</xdr:rowOff>
    </xdr:from>
    <xdr:ext cx="1" cy="794038"/>
    <xdr:pic>
      <xdr:nvPicPr>
        <xdr:cNvPr id="203" name="3 Imagen" descr="C:\Documents and Settings\calidadpubejc\Mis documentos\Mis imágenes\EJERCITO NUEVO ESCUDO.jpg">
          <a:extLst>
            <a:ext uri="{FF2B5EF4-FFF2-40B4-BE49-F238E27FC236}">
              <a16:creationId xmlns:a16="http://schemas.microsoft.com/office/drawing/2014/main" id="{A362AEFB-EC28-43ED-8B9A-B2B689B0ABB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4" name="3 Imagen" descr="C:\Documents and Settings\calidadpubejc\Mis documentos\Mis imágenes\EJERCITO NUEVO ESCUDO.jpg">
          <a:extLst>
            <a:ext uri="{FF2B5EF4-FFF2-40B4-BE49-F238E27FC236}">
              <a16:creationId xmlns:a16="http://schemas.microsoft.com/office/drawing/2014/main" id="{1AF3A253-3195-48C9-B428-887C1496D79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5" name="3 Imagen" descr="C:\Documents and Settings\calidadpubejc\Mis documentos\Mis imágenes\EJERCITO NUEVO ESCUDO.jpg">
          <a:extLst>
            <a:ext uri="{FF2B5EF4-FFF2-40B4-BE49-F238E27FC236}">
              <a16:creationId xmlns:a16="http://schemas.microsoft.com/office/drawing/2014/main" id="{6B9BB99E-F890-4C3D-AF54-2DABD7C8039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6" name="3 Imagen" descr="C:\Documents and Settings\calidadpubejc\Mis documentos\Mis imágenes\EJERCITO NUEVO ESCUDO.jpg">
          <a:extLst>
            <a:ext uri="{FF2B5EF4-FFF2-40B4-BE49-F238E27FC236}">
              <a16:creationId xmlns:a16="http://schemas.microsoft.com/office/drawing/2014/main" id="{3EE10D3E-1CF8-4B4E-962C-901FA06F8BA0}"/>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7" name="3 Imagen" descr="C:\Documents and Settings\calidadpubejc\Mis documentos\Mis imágenes\EJERCITO NUEVO ESCUDO.jpg">
          <a:extLst>
            <a:ext uri="{FF2B5EF4-FFF2-40B4-BE49-F238E27FC236}">
              <a16:creationId xmlns:a16="http://schemas.microsoft.com/office/drawing/2014/main" id="{AF3B7F9B-4326-425E-B1FF-EEBECB0DEC9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8" name="3 Imagen" descr="C:\Documents and Settings\calidadpubejc\Mis documentos\Mis imágenes\EJERCITO NUEVO ESCUDO.jpg">
          <a:extLst>
            <a:ext uri="{FF2B5EF4-FFF2-40B4-BE49-F238E27FC236}">
              <a16:creationId xmlns:a16="http://schemas.microsoft.com/office/drawing/2014/main" id="{5F94C056-DAC3-46BF-9090-73910BF1139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09" name="3 Imagen" descr="C:\Documents and Settings\calidadpubejc\Mis documentos\Mis imágenes\EJERCITO NUEVO ESCUDO.jpg">
          <a:extLst>
            <a:ext uri="{FF2B5EF4-FFF2-40B4-BE49-F238E27FC236}">
              <a16:creationId xmlns:a16="http://schemas.microsoft.com/office/drawing/2014/main" id="{5B8D601B-D72A-479E-8488-E33FAFC45D5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0" name="3 Imagen" descr="C:\Documents and Settings\calidadpubejc\Mis documentos\Mis imágenes\EJERCITO NUEVO ESCUDO.jpg">
          <a:extLst>
            <a:ext uri="{FF2B5EF4-FFF2-40B4-BE49-F238E27FC236}">
              <a16:creationId xmlns:a16="http://schemas.microsoft.com/office/drawing/2014/main" id="{65FF00EF-6B39-424E-BD27-590DC63E5F2D}"/>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1" name="3 Imagen" descr="C:\Documents and Settings\calidadpubejc\Mis documentos\Mis imágenes\EJERCITO NUEVO ESCUDO.jpg">
          <a:extLst>
            <a:ext uri="{FF2B5EF4-FFF2-40B4-BE49-F238E27FC236}">
              <a16:creationId xmlns:a16="http://schemas.microsoft.com/office/drawing/2014/main" id="{3201C579-9286-4F67-95E2-7A98EE3575A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2" name="3 Imagen" descr="C:\Documents and Settings\calidadpubejc\Mis documentos\Mis imágenes\EJERCITO NUEVO ESCUDO.jpg">
          <a:extLst>
            <a:ext uri="{FF2B5EF4-FFF2-40B4-BE49-F238E27FC236}">
              <a16:creationId xmlns:a16="http://schemas.microsoft.com/office/drawing/2014/main" id="{E4D4D2B4-2A14-4A3B-8154-30BE7B25E4A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3" name="3 Imagen" descr="C:\Documents and Settings\calidadpubejc\Mis documentos\Mis imágenes\EJERCITO NUEVO ESCUDO.jpg">
          <a:extLst>
            <a:ext uri="{FF2B5EF4-FFF2-40B4-BE49-F238E27FC236}">
              <a16:creationId xmlns:a16="http://schemas.microsoft.com/office/drawing/2014/main" id="{68BB4929-61E0-4067-B2CD-B18BA927BA3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4" name="3 Imagen" descr="C:\Documents and Settings\calidadpubejc\Mis documentos\Mis imágenes\EJERCITO NUEVO ESCUDO.jpg">
          <a:extLst>
            <a:ext uri="{FF2B5EF4-FFF2-40B4-BE49-F238E27FC236}">
              <a16:creationId xmlns:a16="http://schemas.microsoft.com/office/drawing/2014/main" id="{FB6A1344-FFA4-44B0-BB64-A0F093986BA7}"/>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5" name="3 Imagen" descr="C:\Documents and Settings\calidadpubejc\Mis documentos\Mis imágenes\EJERCITO NUEVO ESCUDO.jpg">
          <a:extLst>
            <a:ext uri="{FF2B5EF4-FFF2-40B4-BE49-F238E27FC236}">
              <a16:creationId xmlns:a16="http://schemas.microsoft.com/office/drawing/2014/main" id="{0F34939E-62A0-4E12-AE72-1FF2223168D0}"/>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6" name="3 Imagen" descr="C:\Documents and Settings\calidadpubejc\Mis documentos\Mis imágenes\EJERCITO NUEVO ESCUDO.jpg">
          <a:extLst>
            <a:ext uri="{FF2B5EF4-FFF2-40B4-BE49-F238E27FC236}">
              <a16:creationId xmlns:a16="http://schemas.microsoft.com/office/drawing/2014/main" id="{D154FB3E-73AF-4C02-BD4B-05B2D823C04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7" name="3 Imagen" descr="C:\Documents and Settings\calidadpubejc\Mis documentos\Mis imágenes\EJERCITO NUEVO ESCUDO.jpg">
          <a:extLst>
            <a:ext uri="{FF2B5EF4-FFF2-40B4-BE49-F238E27FC236}">
              <a16:creationId xmlns:a16="http://schemas.microsoft.com/office/drawing/2014/main" id="{DB61BF18-AEEA-49E1-B49F-99B8CB172FE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8" name="3 Imagen" descr="C:\Documents and Settings\calidadpubejc\Mis documentos\Mis imágenes\EJERCITO NUEVO ESCUDO.jpg">
          <a:extLst>
            <a:ext uri="{FF2B5EF4-FFF2-40B4-BE49-F238E27FC236}">
              <a16:creationId xmlns:a16="http://schemas.microsoft.com/office/drawing/2014/main" id="{D33046F9-C881-4D2F-BED1-AAF9E4B53F97}"/>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19" name="3 Imagen" descr="C:\Documents and Settings\calidadpubejc\Mis documentos\Mis imágenes\EJERCITO NUEVO ESCUDO.jpg">
          <a:extLst>
            <a:ext uri="{FF2B5EF4-FFF2-40B4-BE49-F238E27FC236}">
              <a16:creationId xmlns:a16="http://schemas.microsoft.com/office/drawing/2014/main" id="{973B336C-BF23-4A63-9FA2-BD0FDA337FD2}"/>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0" name="3 Imagen" descr="C:\Documents and Settings\calidadpubejc\Mis documentos\Mis imágenes\EJERCITO NUEVO ESCUDO.jpg">
          <a:extLst>
            <a:ext uri="{FF2B5EF4-FFF2-40B4-BE49-F238E27FC236}">
              <a16:creationId xmlns:a16="http://schemas.microsoft.com/office/drawing/2014/main" id="{E2AC9585-DB51-473B-92B0-DC0C835E80A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1" name="3 Imagen" descr="C:\Documents and Settings\calidadpubejc\Mis documentos\Mis imágenes\EJERCITO NUEVO ESCUDO.jpg">
          <a:extLst>
            <a:ext uri="{FF2B5EF4-FFF2-40B4-BE49-F238E27FC236}">
              <a16:creationId xmlns:a16="http://schemas.microsoft.com/office/drawing/2014/main" id="{98E3325B-656F-450E-9109-60C29D9EC5E7}"/>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2" name="3 Imagen" descr="C:\Documents and Settings\calidadpubejc\Mis documentos\Mis imágenes\EJERCITO NUEVO ESCUDO.jpg">
          <a:extLst>
            <a:ext uri="{FF2B5EF4-FFF2-40B4-BE49-F238E27FC236}">
              <a16:creationId xmlns:a16="http://schemas.microsoft.com/office/drawing/2014/main" id="{3BDD4FE6-E5BE-4FA2-B084-EC82B23E09FA}"/>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3" name="3 Imagen" descr="C:\Documents and Settings\calidadpubejc\Mis documentos\Mis imágenes\EJERCITO NUEVO ESCUDO.jpg">
          <a:extLst>
            <a:ext uri="{FF2B5EF4-FFF2-40B4-BE49-F238E27FC236}">
              <a16:creationId xmlns:a16="http://schemas.microsoft.com/office/drawing/2014/main" id="{923BB478-AF4B-47E4-A702-F3793C16DD3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4" name="3 Imagen" descr="C:\Documents and Settings\calidadpubejc\Mis documentos\Mis imágenes\EJERCITO NUEVO ESCUDO.jpg">
          <a:extLst>
            <a:ext uri="{FF2B5EF4-FFF2-40B4-BE49-F238E27FC236}">
              <a16:creationId xmlns:a16="http://schemas.microsoft.com/office/drawing/2014/main" id="{7BE11B35-1C92-48C8-8886-B381EACD428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5" name="3 Imagen" descr="C:\Documents and Settings\calidadpubejc\Mis documentos\Mis imágenes\EJERCITO NUEVO ESCUDO.jpg">
          <a:extLst>
            <a:ext uri="{FF2B5EF4-FFF2-40B4-BE49-F238E27FC236}">
              <a16:creationId xmlns:a16="http://schemas.microsoft.com/office/drawing/2014/main" id="{34671D04-B6A4-46F3-BC1F-105C9E97B01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226" name="3 Imagen" descr="C:\Documents and Settings\calidadpubejc\Mis documentos\Mis imágenes\EJERCITO NUEVO ESCUDO.jpg">
          <a:extLst>
            <a:ext uri="{FF2B5EF4-FFF2-40B4-BE49-F238E27FC236}">
              <a16:creationId xmlns:a16="http://schemas.microsoft.com/office/drawing/2014/main" id="{1AF40E61-639B-429B-BA74-1E63F4B3A584}"/>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5</xdr:col>
      <xdr:colOff>1028700</xdr:colOff>
      <xdr:row>359</xdr:row>
      <xdr:rowOff>0</xdr:rowOff>
    </xdr:from>
    <xdr:ext cx="4762" cy="276225"/>
    <xdr:sp macro="" textlink="">
      <xdr:nvSpPr>
        <xdr:cNvPr id="227" name="Text Box 64">
          <a:extLst>
            <a:ext uri="{FF2B5EF4-FFF2-40B4-BE49-F238E27FC236}">
              <a16:creationId xmlns:a16="http://schemas.microsoft.com/office/drawing/2014/main" id="{D351647C-EF99-449C-A08B-72C267DC165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28" name="Text Box 64">
          <a:extLst>
            <a:ext uri="{FF2B5EF4-FFF2-40B4-BE49-F238E27FC236}">
              <a16:creationId xmlns:a16="http://schemas.microsoft.com/office/drawing/2014/main" id="{702C7BD6-42A7-4408-832C-3C9C3C9FF02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29" name="Text Box 64">
          <a:extLst>
            <a:ext uri="{FF2B5EF4-FFF2-40B4-BE49-F238E27FC236}">
              <a16:creationId xmlns:a16="http://schemas.microsoft.com/office/drawing/2014/main" id="{B7C7A8F8-2234-4C89-81E1-C39F208F772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0" name="Text Box 64">
          <a:extLst>
            <a:ext uri="{FF2B5EF4-FFF2-40B4-BE49-F238E27FC236}">
              <a16:creationId xmlns:a16="http://schemas.microsoft.com/office/drawing/2014/main" id="{FEF717EB-0D3B-4FD8-B2B6-482B41395B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1" name="Text Box 64">
          <a:extLst>
            <a:ext uri="{FF2B5EF4-FFF2-40B4-BE49-F238E27FC236}">
              <a16:creationId xmlns:a16="http://schemas.microsoft.com/office/drawing/2014/main" id="{342FB099-C0E0-451E-85AB-A0251F895FD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2" name="Text Box 64">
          <a:extLst>
            <a:ext uri="{FF2B5EF4-FFF2-40B4-BE49-F238E27FC236}">
              <a16:creationId xmlns:a16="http://schemas.microsoft.com/office/drawing/2014/main" id="{2BD1D11A-BA52-4DA2-96F7-BF8461994B6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3" name="Text Box 64">
          <a:extLst>
            <a:ext uri="{FF2B5EF4-FFF2-40B4-BE49-F238E27FC236}">
              <a16:creationId xmlns:a16="http://schemas.microsoft.com/office/drawing/2014/main" id="{5418DBDD-4280-417E-9591-2A24BF5BAE3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4" name="Text Box 64">
          <a:extLst>
            <a:ext uri="{FF2B5EF4-FFF2-40B4-BE49-F238E27FC236}">
              <a16:creationId xmlns:a16="http://schemas.microsoft.com/office/drawing/2014/main" id="{85704512-92EF-42D6-9430-CB87EFBC023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5" name="Text Box 64">
          <a:extLst>
            <a:ext uri="{FF2B5EF4-FFF2-40B4-BE49-F238E27FC236}">
              <a16:creationId xmlns:a16="http://schemas.microsoft.com/office/drawing/2014/main" id="{26D20810-341C-41E6-A0CB-09B6DCC1033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6" name="Text Box 64">
          <a:extLst>
            <a:ext uri="{FF2B5EF4-FFF2-40B4-BE49-F238E27FC236}">
              <a16:creationId xmlns:a16="http://schemas.microsoft.com/office/drawing/2014/main" id="{7A7D9D7D-0040-4855-ABAD-0A22B055F38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7" name="Text Box 64">
          <a:extLst>
            <a:ext uri="{FF2B5EF4-FFF2-40B4-BE49-F238E27FC236}">
              <a16:creationId xmlns:a16="http://schemas.microsoft.com/office/drawing/2014/main" id="{9CF26DF6-9C0D-4D47-B8B3-5F6D7543727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8" name="Text Box 64">
          <a:extLst>
            <a:ext uri="{FF2B5EF4-FFF2-40B4-BE49-F238E27FC236}">
              <a16:creationId xmlns:a16="http://schemas.microsoft.com/office/drawing/2014/main" id="{31C7C65E-A712-49C8-B43C-986A55B48E0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39" name="Text Box 64">
          <a:extLst>
            <a:ext uri="{FF2B5EF4-FFF2-40B4-BE49-F238E27FC236}">
              <a16:creationId xmlns:a16="http://schemas.microsoft.com/office/drawing/2014/main" id="{D04211DE-79BF-4384-9AD0-A74C016E78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0" name="Text Box 64">
          <a:extLst>
            <a:ext uri="{FF2B5EF4-FFF2-40B4-BE49-F238E27FC236}">
              <a16:creationId xmlns:a16="http://schemas.microsoft.com/office/drawing/2014/main" id="{0D38818D-4E92-4EA9-B578-1BD82D692BC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1" name="Text Box 64">
          <a:extLst>
            <a:ext uri="{FF2B5EF4-FFF2-40B4-BE49-F238E27FC236}">
              <a16:creationId xmlns:a16="http://schemas.microsoft.com/office/drawing/2014/main" id="{5D049C35-5165-4B27-9443-28C808C285E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2" name="Text Box 64">
          <a:extLst>
            <a:ext uri="{FF2B5EF4-FFF2-40B4-BE49-F238E27FC236}">
              <a16:creationId xmlns:a16="http://schemas.microsoft.com/office/drawing/2014/main" id="{2949E4F2-E264-4433-819D-DFE21FD00B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3" name="Text Box 64">
          <a:extLst>
            <a:ext uri="{FF2B5EF4-FFF2-40B4-BE49-F238E27FC236}">
              <a16:creationId xmlns:a16="http://schemas.microsoft.com/office/drawing/2014/main" id="{97466A56-9492-4C8B-89C0-DD2A5E70954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4" name="Text Box 64">
          <a:extLst>
            <a:ext uri="{FF2B5EF4-FFF2-40B4-BE49-F238E27FC236}">
              <a16:creationId xmlns:a16="http://schemas.microsoft.com/office/drawing/2014/main" id="{C343FE84-4433-45C6-9892-183A44DDFD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5" name="Text Box 64">
          <a:extLst>
            <a:ext uri="{FF2B5EF4-FFF2-40B4-BE49-F238E27FC236}">
              <a16:creationId xmlns:a16="http://schemas.microsoft.com/office/drawing/2014/main" id="{A131CFAA-EF56-457D-8CD5-4DA88074B47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6" name="Text Box 64">
          <a:extLst>
            <a:ext uri="{FF2B5EF4-FFF2-40B4-BE49-F238E27FC236}">
              <a16:creationId xmlns:a16="http://schemas.microsoft.com/office/drawing/2014/main" id="{0E351CE4-AB4C-4330-8F71-AB6FEFD33AB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7" name="Text Box 64">
          <a:extLst>
            <a:ext uri="{FF2B5EF4-FFF2-40B4-BE49-F238E27FC236}">
              <a16:creationId xmlns:a16="http://schemas.microsoft.com/office/drawing/2014/main" id="{43F86454-8885-4860-BAF1-02F88EF5F77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8" name="Text Box 64">
          <a:extLst>
            <a:ext uri="{FF2B5EF4-FFF2-40B4-BE49-F238E27FC236}">
              <a16:creationId xmlns:a16="http://schemas.microsoft.com/office/drawing/2014/main" id="{7AB1849A-3138-4B81-9019-3C714D902D2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49" name="Text Box 64">
          <a:extLst>
            <a:ext uri="{FF2B5EF4-FFF2-40B4-BE49-F238E27FC236}">
              <a16:creationId xmlns:a16="http://schemas.microsoft.com/office/drawing/2014/main" id="{9DB78283-44AB-427E-8527-FAE5F5FB636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0" name="Text Box 64">
          <a:extLst>
            <a:ext uri="{FF2B5EF4-FFF2-40B4-BE49-F238E27FC236}">
              <a16:creationId xmlns:a16="http://schemas.microsoft.com/office/drawing/2014/main" id="{35EE7A0F-E357-49CE-98C8-1F4F556AE8C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1" name="Text Box 64">
          <a:extLst>
            <a:ext uri="{FF2B5EF4-FFF2-40B4-BE49-F238E27FC236}">
              <a16:creationId xmlns:a16="http://schemas.microsoft.com/office/drawing/2014/main" id="{FD0F9FFE-EF81-49C9-B49E-43BCEDABC1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2" name="Text Box 64">
          <a:extLst>
            <a:ext uri="{FF2B5EF4-FFF2-40B4-BE49-F238E27FC236}">
              <a16:creationId xmlns:a16="http://schemas.microsoft.com/office/drawing/2014/main" id="{AD31DF00-73A0-4C8B-ACD0-54E4A8E804B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3" name="Text Box 64">
          <a:extLst>
            <a:ext uri="{FF2B5EF4-FFF2-40B4-BE49-F238E27FC236}">
              <a16:creationId xmlns:a16="http://schemas.microsoft.com/office/drawing/2014/main" id="{87DF25D3-8C44-4816-A589-ACCCE546BE4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4" name="Text Box 64">
          <a:extLst>
            <a:ext uri="{FF2B5EF4-FFF2-40B4-BE49-F238E27FC236}">
              <a16:creationId xmlns:a16="http://schemas.microsoft.com/office/drawing/2014/main" id="{60615A1C-803A-4469-A850-D2016006C1F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5" name="Text Box 64">
          <a:extLst>
            <a:ext uri="{FF2B5EF4-FFF2-40B4-BE49-F238E27FC236}">
              <a16:creationId xmlns:a16="http://schemas.microsoft.com/office/drawing/2014/main" id="{44D302B2-11E7-457C-9989-FFB40761A1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6" name="Text Box 64">
          <a:extLst>
            <a:ext uri="{FF2B5EF4-FFF2-40B4-BE49-F238E27FC236}">
              <a16:creationId xmlns:a16="http://schemas.microsoft.com/office/drawing/2014/main" id="{9333A39E-337F-4E50-B34C-AC5B86781D4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7" name="Text Box 64">
          <a:extLst>
            <a:ext uri="{FF2B5EF4-FFF2-40B4-BE49-F238E27FC236}">
              <a16:creationId xmlns:a16="http://schemas.microsoft.com/office/drawing/2014/main" id="{ECAD8560-26DF-40B9-A839-86B5F90236D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8" name="Text Box 64">
          <a:extLst>
            <a:ext uri="{FF2B5EF4-FFF2-40B4-BE49-F238E27FC236}">
              <a16:creationId xmlns:a16="http://schemas.microsoft.com/office/drawing/2014/main" id="{16E4E9FC-FC85-4146-A51F-22D4E9685CC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59" name="Text Box 64">
          <a:extLst>
            <a:ext uri="{FF2B5EF4-FFF2-40B4-BE49-F238E27FC236}">
              <a16:creationId xmlns:a16="http://schemas.microsoft.com/office/drawing/2014/main" id="{0673B9C7-F49C-4AA3-B18E-7420707D5F7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0" name="Text Box 64">
          <a:extLst>
            <a:ext uri="{FF2B5EF4-FFF2-40B4-BE49-F238E27FC236}">
              <a16:creationId xmlns:a16="http://schemas.microsoft.com/office/drawing/2014/main" id="{8D80CC48-4C1E-44B8-903E-5F8F6939C10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1" name="Text Box 64">
          <a:extLst>
            <a:ext uri="{FF2B5EF4-FFF2-40B4-BE49-F238E27FC236}">
              <a16:creationId xmlns:a16="http://schemas.microsoft.com/office/drawing/2014/main" id="{2D7325C8-D3CD-476D-901A-CD21E0C533D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2" name="Text Box 64">
          <a:extLst>
            <a:ext uri="{FF2B5EF4-FFF2-40B4-BE49-F238E27FC236}">
              <a16:creationId xmlns:a16="http://schemas.microsoft.com/office/drawing/2014/main" id="{0F9F6ACD-6BF6-48A6-8099-C3E66F2079A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3" name="Text Box 64">
          <a:extLst>
            <a:ext uri="{FF2B5EF4-FFF2-40B4-BE49-F238E27FC236}">
              <a16:creationId xmlns:a16="http://schemas.microsoft.com/office/drawing/2014/main" id="{31DC2598-3E04-4310-B865-F7370B9726C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4" name="Text Box 64">
          <a:extLst>
            <a:ext uri="{FF2B5EF4-FFF2-40B4-BE49-F238E27FC236}">
              <a16:creationId xmlns:a16="http://schemas.microsoft.com/office/drawing/2014/main" id="{E455B0B9-77A3-4494-B2A1-B367BF796B4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5" name="Text Box 64">
          <a:extLst>
            <a:ext uri="{FF2B5EF4-FFF2-40B4-BE49-F238E27FC236}">
              <a16:creationId xmlns:a16="http://schemas.microsoft.com/office/drawing/2014/main" id="{25D9A1A6-7EBD-43DA-9EED-70A7247092D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6" name="Text Box 64">
          <a:extLst>
            <a:ext uri="{FF2B5EF4-FFF2-40B4-BE49-F238E27FC236}">
              <a16:creationId xmlns:a16="http://schemas.microsoft.com/office/drawing/2014/main" id="{31C35B4D-A704-40E9-BCB9-6114A2AED13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7" name="Text Box 64">
          <a:extLst>
            <a:ext uri="{FF2B5EF4-FFF2-40B4-BE49-F238E27FC236}">
              <a16:creationId xmlns:a16="http://schemas.microsoft.com/office/drawing/2014/main" id="{95D61F74-24AF-48EA-A0C0-8B9D4DD52EA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8" name="Text Box 64">
          <a:extLst>
            <a:ext uri="{FF2B5EF4-FFF2-40B4-BE49-F238E27FC236}">
              <a16:creationId xmlns:a16="http://schemas.microsoft.com/office/drawing/2014/main" id="{3AE57B30-1BE9-4944-83F6-0BB506ED611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69" name="Text Box 64">
          <a:extLst>
            <a:ext uri="{FF2B5EF4-FFF2-40B4-BE49-F238E27FC236}">
              <a16:creationId xmlns:a16="http://schemas.microsoft.com/office/drawing/2014/main" id="{786A093A-2946-4CD3-8F2C-B147F44DE31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0" name="Text Box 64">
          <a:extLst>
            <a:ext uri="{FF2B5EF4-FFF2-40B4-BE49-F238E27FC236}">
              <a16:creationId xmlns:a16="http://schemas.microsoft.com/office/drawing/2014/main" id="{D383A06E-C50B-4CD8-A040-614EFCA3DE7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1" name="Text Box 64">
          <a:extLst>
            <a:ext uri="{FF2B5EF4-FFF2-40B4-BE49-F238E27FC236}">
              <a16:creationId xmlns:a16="http://schemas.microsoft.com/office/drawing/2014/main" id="{23E829D8-34D2-4545-ADEE-C91F69AC964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2" name="Text Box 64">
          <a:extLst>
            <a:ext uri="{FF2B5EF4-FFF2-40B4-BE49-F238E27FC236}">
              <a16:creationId xmlns:a16="http://schemas.microsoft.com/office/drawing/2014/main" id="{86099866-CD29-47A4-A0D9-CE5774B55CF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3" name="Text Box 64">
          <a:extLst>
            <a:ext uri="{FF2B5EF4-FFF2-40B4-BE49-F238E27FC236}">
              <a16:creationId xmlns:a16="http://schemas.microsoft.com/office/drawing/2014/main" id="{053CAAD7-6B5F-4F5B-BF74-2DCFF227B27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4" name="Text Box 64">
          <a:extLst>
            <a:ext uri="{FF2B5EF4-FFF2-40B4-BE49-F238E27FC236}">
              <a16:creationId xmlns:a16="http://schemas.microsoft.com/office/drawing/2014/main" id="{B336DE9C-1563-4E02-95BD-979CB9E2E43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5" name="Text Box 64">
          <a:extLst>
            <a:ext uri="{FF2B5EF4-FFF2-40B4-BE49-F238E27FC236}">
              <a16:creationId xmlns:a16="http://schemas.microsoft.com/office/drawing/2014/main" id="{0C4394F2-1019-4183-B61D-863A981B506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6" name="Text Box 64">
          <a:extLst>
            <a:ext uri="{FF2B5EF4-FFF2-40B4-BE49-F238E27FC236}">
              <a16:creationId xmlns:a16="http://schemas.microsoft.com/office/drawing/2014/main" id="{831A00C0-2CA6-4F5A-AB65-64D4561F220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7" name="Text Box 64">
          <a:extLst>
            <a:ext uri="{FF2B5EF4-FFF2-40B4-BE49-F238E27FC236}">
              <a16:creationId xmlns:a16="http://schemas.microsoft.com/office/drawing/2014/main" id="{C8D60D80-D546-420D-90DD-57270C12C37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8" name="Text Box 64">
          <a:extLst>
            <a:ext uri="{FF2B5EF4-FFF2-40B4-BE49-F238E27FC236}">
              <a16:creationId xmlns:a16="http://schemas.microsoft.com/office/drawing/2014/main" id="{AB343137-E586-4BB2-8198-9DA12082E84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79" name="Text Box 64">
          <a:extLst>
            <a:ext uri="{FF2B5EF4-FFF2-40B4-BE49-F238E27FC236}">
              <a16:creationId xmlns:a16="http://schemas.microsoft.com/office/drawing/2014/main" id="{0254ECED-679A-403D-BF1D-32C141BC23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0" name="Text Box 64">
          <a:extLst>
            <a:ext uri="{FF2B5EF4-FFF2-40B4-BE49-F238E27FC236}">
              <a16:creationId xmlns:a16="http://schemas.microsoft.com/office/drawing/2014/main" id="{87F3877B-CAC4-4B00-B026-5B03D6C507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1" name="Text Box 64">
          <a:extLst>
            <a:ext uri="{FF2B5EF4-FFF2-40B4-BE49-F238E27FC236}">
              <a16:creationId xmlns:a16="http://schemas.microsoft.com/office/drawing/2014/main" id="{DDE91970-DF03-4E63-B512-3C1E034020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2" name="Text Box 64">
          <a:extLst>
            <a:ext uri="{FF2B5EF4-FFF2-40B4-BE49-F238E27FC236}">
              <a16:creationId xmlns:a16="http://schemas.microsoft.com/office/drawing/2014/main" id="{BB51FAD3-35DC-42B2-B669-A26505CD850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3" name="Text Box 64">
          <a:extLst>
            <a:ext uri="{FF2B5EF4-FFF2-40B4-BE49-F238E27FC236}">
              <a16:creationId xmlns:a16="http://schemas.microsoft.com/office/drawing/2014/main" id="{A1FD0D75-1072-4127-8057-32F5CF9EE7E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4" name="Text Box 64">
          <a:extLst>
            <a:ext uri="{FF2B5EF4-FFF2-40B4-BE49-F238E27FC236}">
              <a16:creationId xmlns:a16="http://schemas.microsoft.com/office/drawing/2014/main" id="{FBE5D44E-357B-4997-AFD2-3D2F83A9268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5" name="Text Box 64">
          <a:extLst>
            <a:ext uri="{FF2B5EF4-FFF2-40B4-BE49-F238E27FC236}">
              <a16:creationId xmlns:a16="http://schemas.microsoft.com/office/drawing/2014/main" id="{ABD53DE3-43B2-4B56-84F3-13DCA9D9B26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6" name="Text Box 64">
          <a:extLst>
            <a:ext uri="{FF2B5EF4-FFF2-40B4-BE49-F238E27FC236}">
              <a16:creationId xmlns:a16="http://schemas.microsoft.com/office/drawing/2014/main" id="{D882C8D2-4006-45FB-AFA5-AA4460E6FF2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7" name="Text Box 64">
          <a:extLst>
            <a:ext uri="{FF2B5EF4-FFF2-40B4-BE49-F238E27FC236}">
              <a16:creationId xmlns:a16="http://schemas.microsoft.com/office/drawing/2014/main" id="{C5F37EDC-55D2-4B4B-BCC3-7AD585607C8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8" name="Text Box 64">
          <a:extLst>
            <a:ext uri="{FF2B5EF4-FFF2-40B4-BE49-F238E27FC236}">
              <a16:creationId xmlns:a16="http://schemas.microsoft.com/office/drawing/2014/main" id="{CA4ACF66-72AC-40B7-BC59-9ECDA847399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89" name="Text Box 64">
          <a:extLst>
            <a:ext uri="{FF2B5EF4-FFF2-40B4-BE49-F238E27FC236}">
              <a16:creationId xmlns:a16="http://schemas.microsoft.com/office/drawing/2014/main" id="{3874C02E-126C-42CA-9724-F5B83285FA8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0" name="Text Box 64">
          <a:extLst>
            <a:ext uri="{FF2B5EF4-FFF2-40B4-BE49-F238E27FC236}">
              <a16:creationId xmlns:a16="http://schemas.microsoft.com/office/drawing/2014/main" id="{F20789E1-4359-4E4A-B414-0AB223269AF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1" name="Text Box 64">
          <a:extLst>
            <a:ext uri="{FF2B5EF4-FFF2-40B4-BE49-F238E27FC236}">
              <a16:creationId xmlns:a16="http://schemas.microsoft.com/office/drawing/2014/main" id="{8B1CCE30-423B-4025-B4FD-CE51C7C1A22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2" name="Text Box 64">
          <a:extLst>
            <a:ext uri="{FF2B5EF4-FFF2-40B4-BE49-F238E27FC236}">
              <a16:creationId xmlns:a16="http://schemas.microsoft.com/office/drawing/2014/main" id="{02EF0EE5-27EB-4C3C-808D-521131F6B0C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3" name="Text Box 64">
          <a:extLst>
            <a:ext uri="{FF2B5EF4-FFF2-40B4-BE49-F238E27FC236}">
              <a16:creationId xmlns:a16="http://schemas.microsoft.com/office/drawing/2014/main" id="{84389F4D-9114-4D6B-BDE7-26A4A591AAA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4" name="Text Box 64">
          <a:extLst>
            <a:ext uri="{FF2B5EF4-FFF2-40B4-BE49-F238E27FC236}">
              <a16:creationId xmlns:a16="http://schemas.microsoft.com/office/drawing/2014/main" id="{9DD40D16-59F2-4165-8887-DA0E7CE630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5" name="Text Box 64">
          <a:extLst>
            <a:ext uri="{FF2B5EF4-FFF2-40B4-BE49-F238E27FC236}">
              <a16:creationId xmlns:a16="http://schemas.microsoft.com/office/drawing/2014/main" id="{DDE8967B-39D8-49FD-B567-F2829B6339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6" name="Text Box 64">
          <a:extLst>
            <a:ext uri="{FF2B5EF4-FFF2-40B4-BE49-F238E27FC236}">
              <a16:creationId xmlns:a16="http://schemas.microsoft.com/office/drawing/2014/main" id="{5690FC23-6C2C-4375-8820-A4ED474B19C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7" name="Text Box 64">
          <a:extLst>
            <a:ext uri="{FF2B5EF4-FFF2-40B4-BE49-F238E27FC236}">
              <a16:creationId xmlns:a16="http://schemas.microsoft.com/office/drawing/2014/main" id="{480E2A8F-5F52-4C8F-81CE-841274FD8C9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8" name="Text Box 64">
          <a:extLst>
            <a:ext uri="{FF2B5EF4-FFF2-40B4-BE49-F238E27FC236}">
              <a16:creationId xmlns:a16="http://schemas.microsoft.com/office/drawing/2014/main" id="{0B7D5975-02DB-49B5-BF49-AC63ED0F76D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299" name="Text Box 64">
          <a:extLst>
            <a:ext uri="{FF2B5EF4-FFF2-40B4-BE49-F238E27FC236}">
              <a16:creationId xmlns:a16="http://schemas.microsoft.com/office/drawing/2014/main" id="{13A88B48-7A82-4AA3-B8D5-F6D6E631D8A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0" name="Text Box 64">
          <a:extLst>
            <a:ext uri="{FF2B5EF4-FFF2-40B4-BE49-F238E27FC236}">
              <a16:creationId xmlns:a16="http://schemas.microsoft.com/office/drawing/2014/main" id="{29700A30-09AC-4279-A396-E7E44C07631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1" name="Text Box 64">
          <a:extLst>
            <a:ext uri="{FF2B5EF4-FFF2-40B4-BE49-F238E27FC236}">
              <a16:creationId xmlns:a16="http://schemas.microsoft.com/office/drawing/2014/main" id="{32DFEEB3-CFBA-4160-AEBB-BD53E97355E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2" name="Text Box 64">
          <a:extLst>
            <a:ext uri="{FF2B5EF4-FFF2-40B4-BE49-F238E27FC236}">
              <a16:creationId xmlns:a16="http://schemas.microsoft.com/office/drawing/2014/main" id="{11C4F5C5-C7F1-4CB2-912B-DCCA6C09CBA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3" name="Text Box 64">
          <a:extLst>
            <a:ext uri="{FF2B5EF4-FFF2-40B4-BE49-F238E27FC236}">
              <a16:creationId xmlns:a16="http://schemas.microsoft.com/office/drawing/2014/main" id="{EE39731E-AC00-4621-9189-24E9AB0CCB9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4" name="Text Box 64">
          <a:extLst>
            <a:ext uri="{FF2B5EF4-FFF2-40B4-BE49-F238E27FC236}">
              <a16:creationId xmlns:a16="http://schemas.microsoft.com/office/drawing/2014/main" id="{00AE87FD-1120-4DEB-B369-4B312F25891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5" name="Text Box 64">
          <a:extLst>
            <a:ext uri="{FF2B5EF4-FFF2-40B4-BE49-F238E27FC236}">
              <a16:creationId xmlns:a16="http://schemas.microsoft.com/office/drawing/2014/main" id="{857C2F70-3552-47C5-9D3D-846F4C8A8FD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6" name="Text Box 64">
          <a:extLst>
            <a:ext uri="{FF2B5EF4-FFF2-40B4-BE49-F238E27FC236}">
              <a16:creationId xmlns:a16="http://schemas.microsoft.com/office/drawing/2014/main" id="{4A597C81-397F-41CF-AD50-08DCF905BBC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7" name="Text Box 64">
          <a:extLst>
            <a:ext uri="{FF2B5EF4-FFF2-40B4-BE49-F238E27FC236}">
              <a16:creationId xmlns:a16="http://schemas.microsoft.com/office/drawing/2014/main" id="{FFB8DD70-9233-4A9B-880D-A69D56A20A0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8" name="Text Box 64">
          <a:extLst>
            <a:ext uri="{FF2B5EF4-FFF2-40B4-BE49-F238E27FC236}">
              <a16:creationId xmlns:a16="http://schemas.microsoft.com/office/drawing/2014/main" id="{A8D1F5F9-5650-441C-8FF1-2F23F5F5130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09" name="Text Box 64">
          <a:extLst>
            <a:ext uri="{FF2B5EF4-FFF2-40B4-BE49-F238E27FC236}">
              <a16:creationId xmlns:a16="http://schemas.microsoft.com/office/drawing/2014/main" id="{E7F52C25-9426-4FA5-9848-97D36A5F161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0" name="Text Box 64">
          <a:extLst>
            <a:ext uri="{FF2B5EF4-FFF2-40B4-BE49-F238E27FC236}">
              <a16:creationId xmlns:a16="http://schemas.microsoft.com/office/drawing/2014/main" id="{4BF40E21-F9F6-481E-AC77-A8802695969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1" name="Text Box 64">
          <a:extLst>
            <a:ext uri="{FF2B5EF4-FFF2-40B4-BE49-F238E27FC236}">
              <a16:creationId xmlns:a16="http://schemas.microsoft.com/office/drawing/2014/main" id="{E977A2B2-43B5-4879-8A44-6316D51E118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2" name="Text Box 64">
          <a:extLst>
            <a:ext uri="{FF2B5EF4-FFF2-40B4-BE49-F238E27FC236}">
              <a16:creationId xmlns:a16="http://schemas.microsoft.com/office/drawing/2014/main" id="{660F2E14-D724-4880-BD52-B61364411C6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3" name="Text Box 64">
          <a:extLst>
            <a:ext uri="{FF2B5EF4-FFF2-40B4-BE49-F238E27FC236}">
              <a16:creationId xmlns:a16="http://schemas.microsoft.com/office/drawing/2014/main" id="{BFF64B85-0D7C-4C0A-A8D1-8FC9557942A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4" name="Text Box 64">
          <a:extLst>
            <a:ext uri="{FF2B5EF4-FFF2-40B4-BE49-F238E27FC236}">
              <a16:creationId xmlns:a16="http://schemas.microsoft.com/office/drawing/2014/main" id="{4A224F44-AC14-4944-810B-745A5E5CB92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5" name="Text Box 64">
          <a:extLst>
            <a:ext uri="{FF2B5EF4-FFF2-40B4-BE49-F238E27FC236}">
              <a16:creationId xmlns:a16="http://schemas.microsoft.com/office/drawing/2014/main" id="{5118401F-5E45-423B-B57C-A4D2C20FA10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6" name="Text Box 64">
          <a:extLst>
            <a:ext uri="{FF2B5EF4-FFF2-40B4-BE49-F238E27FC236}">
              <a16:creationId xmlns:a16="http://schemas.microsoft.com/office/drawing/2014/main" id="{A259F0FA-4AA1-4CFB-A7DB-F5482780B3A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7" name="Text Box 64">
          <a:extLst>
            <a:ext uri="{FF2B5EF4-FFF2-40B4-BE49-F238E27FC236}">
              <a16:creationId xmlns:a16="http://schemas.microsoft.com/office/drawing/2014/main" id="{FC3E165B-7BFC-4861-A8FE-9A4FFFAD21E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8" name="Text Box 64">
          <a:extLst>
            <a:ext uri="{FF2B5EF4-FFF2-40B4-BE49-F238E27FC236}">
              <a16:creationId xmlns:a16="http://schemas.microsoft.com/office/drawing/2014/main" id="{A02B52DA-EB2F-45E3-B00B-20604FEF65A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19" name="Text Box 64">
          <a:extLst>
            <a:ext uri="{FF2B5EF4-FFF2-40B4-BE49-F238E27FC236}">
              <a16:creationId xmlns:a16="http://schemas.microsoft.com/office/drawing/2014/main" id="{4848B81E-98AE-47E8-BC30-8FD651F7CFC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0" name="Text Box 64">
          <a:extLst>
            <a:ext uri="{FF2B5EF4-FFF2-40B4-BE49-F238E27FC236}">
              <a16:creationId xmlns:a16="http://schemas.microsoft.com/office/drawing/2014/main" id="{6DD177EE-AA87-435C-A907-5866CA44C16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1" name="Text Box 64">
          <a:extLst>
            <a:ext uri="{FF2B5EF4-FFF2-40B4-BE49-F238E27FC236}">
              <a16:creationId xmlns:a16="http://schemas.microsoft.com/office/drawing/2014/main" id="{337E2974-EDA5-4CF9-8788-F6DEABBDB24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2" name="Text Box 64">
          <a:extLst>
            <a:ext uri="{FF2B5EF4-FFF2-40B4-BE49-F238E27FC236}">
              <a16:creationId xmlns:a16="http://schemas.microsoft.com/office/drawing/2014/main" id="{176F7D74-EC9F-4CDE-BEF1-7005AEAB7F5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3" name="Text Box 64">
          <a:extLst>
            <a:ext uri="{FF2B5EF4-FFF2-40B4-BE49-F238E27FC236}">
              <a16:creationId xmlns:a16="http://schemas.microsoft.com/office/drawing/2014/main" id="{D0DDFBF4-36DB-4999-8ED1-E4C725D54DE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4" name="Text Box 64">
          <a:extLst>
            <a:ext uri="{FF2B5EF4-FFF2-40B4-BE49-F238E27FC236}">
              <a16:creationId xmlns:a16="http://schemas.microsoft.com/office/drawing/2014/main" id="{66938096-CFAF-417D-8829-ACF5E5D48F9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5" name="Text Box 64">
          <a:extLst>
            <a:ext uri="{FF2B5EF4-FFF2-40B4-BE49-F238E27FC236}">
              <a16:creationId xmlns:a16="http://schemas.microsoft.com/office/drawing/2014/main" id="{E3BD2BCB-36C5-41FA-85BF-F58C8984AF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6" name="Text Box 64">
          <a:extLst>
            <a:ext uri="{FF2B5EF4-FFF2-40B4-BE49-F238E27FC236}">
              <a16:creationId xmlns:a16="http://schemas.microsoft.com/office/drawing/2014/main" id="{9BEEC2B8-6AAF-474F-A50D-245723BB909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7" name="Text Box 64">
          <a:extLst>
            <a:ext uri="{FF2B5EF4-FFF2-40B4-BE49-F238E27FC236}">
              <a16:creationId xmlns:a16="http://schemas.microsoft.com/office/drawing/2014/main" id="{1A9021A2-F8FE-4163-B7F4-31E21FDED37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8" name="Text Box 64">
          <a:extLst>
            <a:ext uri="{FF2B5EF4-FFF2-40B4-BE49-F238E27FC236}">
              <a16:creationId xmlns:a16="http://schemas.microsoft.com/office/drawing/2014/main" id="{DB989250-F14B-4F31-B34E-542E358F619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29" name="Text Box 64">
          <a:extLst>
            <a:ext uri="{FF2B5EF4-FFF2-40B4-BE49-F238E27FC236}">
              <a16:creationId xmlns:a16="http://schemas.microsoft.com/office/drawing/2014/main" id="{35340F7E-DEE5-43DD-8205-50C390BDF19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0" name="Text Box 64">
          <a:extLst>
            <a:ext uri="{FF2B5EF4-FFF2-40B4-BE49-F238E27FC236}">
              <a16:creationId xmlns:a16="http://schemas.microsoft.com/office/drawing/2014/main" id="{B6C2778A-B5BA-4F7E-B685-E3D58B7705B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1" name="Text Box 64">
          <a:extLst>
            <a:ext uri="{FF2B5EF4-FFF2-40B4-BE49-F238E27FC236}">
              <a16:creationId xmlns:a16="http://schemas.microsoft.com/office/drawing/2014/main" id="{25F0C086-E6A9-4732-93E4-09407523E2A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2" name="Text Box 64">
          <a:extLst>
            <a:ext uri="{FF2B5EF4-FFF2-40B4-BE49-F238E27FC236}">
              <a16:creationId xmlns:a16="http://schemas.microsoft.com/office/drawing/2014/main" id="{E87E0914-44CF-4383-B4B7-5C2B44870A0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3" name="Text Box 64">
          <a:extLst>
            <a:ext uri="{FF2B5EF4-FFF2-40B4-BE49-F238E27FC236}">
              <a16:creationId xmlns:a16="http://schemas.microsoft.com/office/drawing/2014/main" id="{C9A87549-3BFB-4715-868B-CD4FEFE167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4" name="Text Box 64">
          <a:extLst>
            <a:ext uri="{FF2B5EF4-FFF2-40B4-BE49-F238E27FC236}">
              <a16:creationId xmlns:a16="http://schemas.microsoft.com/office/drawing/2014/main" id="{23C5CE1C-1A22-4D05-8EBE-89B81B9720F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5" name="Text Box 64">
          <a:extLst>
            <a:ext uri="{FF2B5EF4-FFF2-40B4-BE49-F238E27FC236}">
              <a16:creationId xmlns:a16="http://schemas.microsoft.com/office/drawing/2014/main" id="{CD9B24CD-4D15-4E11-ACC2-D787DD86E5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6" name="Text Box 64">
          <a:extLst>
            <a:ext uri="{FF2B5EF4-FFF2-40B4-BE49-F238E27FC236}">
              <a16:creationId xmlns:a16="http://schemas.microsoft.com/office/drawing/2014/main" id="{C2E1F16D-73D4-434B-A6AB-56AC77EBCB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7" name="Text Box 64">
          <a:extLst>
            <a:ext uri="{FF2B5EF4-FFF2-40B4-BE49-F238E27FC236}">
              <a16:creationId xmlns:a16="http://schemas.microsoft.com/office/drawing/2014/main" id="{A5C6DE15-1DAA-4455-BA09-6CA9E693FB0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8" name="Text Box 64">
          <a:extLst>
            <a:ext uri="{FF2B5EF4-FFF2-40B4-BE49-F238E27FC236}">
              <a16:creationId xmlns:a16="http://schemas.microsoft.com/office/drawing/2014/main" id="{63DA07B8-81EA-4570-93E3-F405B655282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39" name="Text Box 64">
          <a:extLst>
            <a:ext uri="{FF2B5EF4-FFF2-40B4-BE49-F238E27FC236}">
              <a16:creationId xmlns:a16="http://schemas.microsoft.com/office/drawing/2014/main" id="{F994993B-ABF8-4ABC-988F-6FC3E94F458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0" name="Text Box 64">
          <a:extLst>
            <a:ext uri="{FF2B5EF4-FFF2-40B4-BE49-F238E27FC236}">
              <a16:creationId xmlns:a16="http://schemas.microsoft.com/office/drawing/2014/main" id="{07F30461-0E81-4B82-9EEC-C3743A876F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1" name="Text Box 64">
          <a:extLst>
            <a:ext uri="{FF2B5EF4-FFF2-40B4-BE49-F238E27FC236}">
              <a16:creationId xmlns:a16="http://schemas.microsoft.com/office/drawing/2014/main" id="{A861056F-9D53-4F64-9092-1BD08E66437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2" name="Text Box 64">
          <a:extLst>
            <a:ext uri="{FF2B5EF4-FFF2-40B4-BE49-F238E27FC236}">
              <a16:creationId xmlns:a16="http://schemas.microsoft.com/office/drawing/2014/main" id="{872A56EE-3161-4C13-B176-B58DCBA9F1E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3" name="Text Box 64">
          <a:extLst>
            <a:ext uri="{FF2B5EF4-FFF2-40B4-BE49-F238E27FC236}">
              <a16:creationId xmlns:a16="http://schemas.microsoft.com/office/drawing/2014/main" id="{92487EEA-8789-4F59-AB3D-0956E692A77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4" name="Text Box 64">
          <a:extLst>
            <a:ext uri="{FF2B5EF4-FFF2-40B4-BE49-F238E27FC236}">
              <a16:creationId xmlns:a16="http://schemas.microsoft.com/office/drawing/2014/main" id="{2F16247E-8FDA-4F0B-8B6F-093DED5237F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5" name="Text Box 64">
          <a:extLst>
            <a:ext uri="{FF2B5EF4-FFF2-40B4-BE49-F238E27FC236}">
              <a16:creationId xmlns:a16="http://schemas.microsoft.com/office/drawing/2014/main" id="{A591F2EB-D5C4-4F0B-AB46-CE539F6BE5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6" name="Text Box 64">
          <a:extLst>
            <a:ext uri="{FF2B5EF4-FFF2-40B4-BE49-F238E27FC236}">
              <a16:creationId xmlns:a16="http://schemas.microsoft.com/office/drawing/2014/main" id="{961ED1E3-9052-437E-B5D1-C10FD959B47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7" name="Text Box 64">
          <a:extLst>
            <a:ext uri="{FF2B5EF4-FFF2-40B4-BE49-F238E27FC236}">
              <a16:creationId xmlns:a16="http://schemas.microsoft.com/office/drawing/2014/main" id="{6D8EE3DC-BC76-4BF0-BF90-5A086EF3580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8" name="Text Box 64">
          <a:extLst>
            <a:ext uri="{FF2B5EF4-FFF2-40B4-BE49-F238E27FC236}">
              <a16:creationId xmlns:a16="http://schemas.microsoft.com/office/drawing/2014/main" id="{2B000A27-C6E8-48AA-B7D1-60033774F77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49" name="Text Box 64">
          <a:extLst>
            <a:ext uri="{FF2B5EF4-FFF2-40B4-BE49-F238E27FC236}">
              <a16:creationId xmlns:a16="http://schemas.microsoft.com/office/drawing/2014/main" id="{61C63DBF-4A60-49D2-A581-8ADBBFFAD95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0" name="Text Box 64">
          <a:extLst>
            <a:ext uri="{FF2B5EF4-FFF2-40B4-BE49-F238E27FC236}">
              <a16:creationId xmlns:a16="http://schemas.microsoft.com/office/drawing/2014/main" id="{A54EF557-0682-4DE2-BCC7-5CF4367015C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1" name="Text Box 64">
          <a:extLst>
            <a:ext uri="{FF2B5EF4-FFF2-40B4-BE49-F238E27FC236}">
              <a16:creationId xmlns:a16="http://schemas.microsoft.com/office/drawing/2014/main" id="{FC5172AA-A6E6-4A6F-86DE-2CA7CE09C7C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2" name="Text Box 64">
          <a:extLst>
            <a:ext uri="{FF2B5EF4-FFF2-40B4-BE49-F238E27FC236}">
              <a16:creationId xmlns:a16="http://schemas.microsoft.com/office/drawing/2014/main" id="{84D8376B-B06C-497F-867E-F737E7171A9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3" name="Text Box 64">
          <a:extLst>
            <a:ext uri="{FF2B5EF4-FFF2-40B4-BE49-F238E27FC236}">
              <a16:creationId xmlns:a16="http://schemas.microsoft.com/office/drawing/2014/main" id="{7E621618-2D5C-4D83-BE82-E059E1CCB55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4" name="Text Box 64">
          <a:extLst>
            <a:ext uri="{FF2B5EF4-FFF2-40B4-BE49-F238E27FC236}">
              <a16:creationId xmlns:a16="http://schemas.microsoft.com/office/drawing/2014/main" id="{A9121E54-789F-4102-BF42-05A431F595E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5" name="Text Box 64">
          <a:extLst>
            <a:ext uri="{FF2B5EF4-FFF2-40B4-BE49-F238E27FC236}">
              <a16:creationId xmlns:a16="http://schemas.microsoft.com/office/drawing/2014/main" id="{53E878D7-809B-4274-8654-3D67DA01BBC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6" name="Text Box 64">
          <a:extLst>
            <a:ext uri="{FF2B5EF4-FFF2-40B4-BE49-F238E27FC236}">
              <a16:creationId xmlns:a16="http://schemas.microsoft.com/office/drawing/2014/main" id="{92AC8983-9283-418B-89FD-72C4582E871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7" name="Text Box 64">
          <a:extLst>
            <a:ext uri="{FF2B5EF4-FFF2-40B4-BE49-F238E27FC236}">
              <a16:creationId xmlns:a16="http://schemas.microsoft.com/office/drawing/2014/main" id="{EB50A4E3-53C2-4F5E-9490-3B313B6C18F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8" name="Text Box 64">
          <a:extLst>
            <a:ext uri="{FF2B5EF4-FFF2-40B4-BE49-F238E27FC236}">
              <a16:creationId xmlns:a16="http://schemas.microsoft.com/office/drawing/2014/main" id="{CBB677CE-7BFB-4155-960F-D0FBF9552C0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59" name="Text Box 64">
          <a:extLst>
            <a:ext uri="{FF2B5EF4-FFF2-40B4-BE49-F238E27FC236}">
              <a16:creationId xmlns:a16="http://schemas.microsoft.com/office/drawing/2014/main" id="{3FF16055-C53D-4C7D-AAB2-801F8B2CA68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0" name="Text Box 64">
          <a:extLst>
            <a:ext uri="{FF2B5EF4-FFF2-40B4-BE49-F238E27FC236}">
              <a16:creationId xmlns:a16="http://schemas.microsoft.com/office/drawing/2014/main" id="{EBDBE53F-5C97-4D1B-8E28-2636AAB108D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1" name="Text Box 64">
          <a:extLst>
            <a:ext uri="{FF2B5EF4-FFF2-40B4-BE49-F238E27FC236}">
              <a16:creationId xmlns:a16="http://schemas.microsoft.com/office/drawing/2014/main" id="{C853392E-6BBA-430B-83C4-8F5B7CB48CD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2" name="Text Box 64">
          <a:extLst>
            <a:ext uri="{FF2B5EF4-FFF2-40B4-BE49-F238E27FC236}">
              <a16:creationId xmlns:a16="http://schemas.microsoft.com/office/drawing/2014/main" id="{8CBEDE90-5E57-44B2-B931-7761ADEC17D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3" name="Text Box 64">
          <a:extLst>
            <a:ext uri="{FF2B5EF4-FFF2-40B4-BE49-F238E27FC236}">
              <a16:creationId xmlns:a16="http://schemas.microsoft.com/office/drawing/2014/main" id="{29C84F02-2FB7-4726-8B8B-FE5AB4290D3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4" name="Text Box 64">
          <a:extLst>
            <a:ext uri="{FF2B5EF4-FFF2-40B4-BE49-F238E27FC236}">
              <a16:creationId xmlns:a16="http://schemas.microsoft.com/office/drawing/2014/main" id="{2C0056F3-D0F1-48B4-863A-92EF63DA6F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5" name="Text Box 64">
          <a:extLst>
            <a:ext uri="{FF2B5EF4-FFF2-40B4-BE49-F238E27FC236}">
              <a16:creationId xmlns:a16="http://schemas.microsoft.com/office/drawing/2014/main" id="{EFBB4CA1-A196-452D-B4ED-A2A14883937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6" name="Text Box 64">
          <a:extLst>
            <a:ext uri="{FF2B5EF4-FFF2-40B4-BE49-F238E27FC236}">
              <a16:creationId xmlns:a16="http://schemas.microsoft.com/office/drawing/2014/main" id="{79BE33C0-C677-459A-9D63-8727EA26E29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7" name="Text Box 64">
          <a:extLst>
            <a:ext uri="{FF2B5EF4-FFF2-40B4-BE49-F238E27FC236}">
              <a16:creationId xmlns:a16="http://schemas.microsoft.com/office/drawing/2014/main" id="{3D237187-1C37-4142-AD77-8B214DC392C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8" name="Text Box 64">
          <a:extLst>
            <a:ext uri="{FF2B5EF4-FFF2-40B4-BE49-F238E27FC236}">
              <a16:creationId xmlns:a16="http://schemas.microsoft.com/office/drawing/2014/main" id="{3F2CF5E1-163F-4209-8C9F-D94FFF39EE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69" name="Text Box 64">
          <a:extLst>
            <a:ext uri="{FF2B5EF4-FFF2-40B4-BE49-F238E27FC236}">
              <a16:creationId xmlns:a16="http://schemas.microsoft.com/office/drawing/2014/main" id="{3F6D42A4-07F4-4FFF-B052-0E3528DCDED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0" name="Text Box 64">
          <a:extLst>
            <a:ext uri="{FF2B5EF4-FFF2-40B4-BE49-F238E27FC236}">
              <a16:creationId xmlns:a16="http://schemas.microsoft.com/office/drawing/2014/main" id="{4FFE82E5-3074-41CE-B9CA-B335B967DB0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1" name="Text Box 64">
          <a:extLst>
            <a:ext uri="{FF2B5EF4-FFF2-40B4-BE49-F238E27FC236}">
              <a16:creationId xmlns:a16="http://schemas.microsoft.com/office/drawing/2014/main" id="{A7977E8E-D56A-4BDB-8A4C-55BE95ED97E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2" name="Text Box 64">
          <a:extLst>
            <a:ext uri="{FF2B5EF4-FFF2-40B4-BE49-F238E27FC236}">
              <a16:creationId xmlns:a16="http://schemas.microsoft.com/office/drawing/2014/main" id="{6805AAAD-2A2A-433D-874F-29068A53C40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3" name="Text Box 64">
          <a:extLst>
            <a:ext uri="{FF2B5EF4-FFF2-40B4-BE49-F238E27FC236}">
              <a16:creationId xmlns:a16="http://schemas.microsoft.com/office/drawing/2014/main" id="{5E5D6E4C-3B4B-47CE-8B40-B237D7EAE39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4" name="Text Box 64">
          <a:extLst>
            <a:ext uri="{FF2B5EF4-FFF2-40B4-BE49-F238E27FC236}">
              <a16:creationId xmlns:a16="http://schemas.microsoft.com/office/drawing/2014/main" id="{F64A7BD5-EC3A-405A-9F40-C506BD558ED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5" name="Text Box 64">
          <a:extLst>
            <a:ext uri="{FF2B5EF4-FFF2-40B4-BE49-F238E27FC236}">
              <a16:creationId xmlns:a16="http://schemas.microsoft.com/office/drawing/2014/main" id="{3B034C42-38F2-4C68-8AAE-30A26315B15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6" name="Text Box 64">
          <a:extLst>
            <a:ext uri="{FF2B5EF4-FFF2-40B4-BE49-F238E27FC236}">
              <a16:creationId xmlns:a16="http://schemas.microsoft.com/office/drawing/2014/main" id="{8D4A6BAD-54EA-487D-9B84-58A5456B5BF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7" name="Text Box 64">
          <a:extLst>
            <a:ext uri="{FF2B5EF4-FFF2-40B4-BE49-F238E27FC236}">
              <a16:creationId xmlns:a16="http://schemas.microsoft.com/office/drawing/2014/main" id="{A7EF0EC6-4FEB-480A-89DE-3D6D0322DAE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8" name="Text Box 64">
          <a:extLst>
            <a:ext uri="{FF2B5EF4-FFF2-40B4-BE49-F238E27FC236}">
              <a16:creationId xmlns:a16="http://schemas.microsoft.com/office/drawing/2014/main" id="{28419A40-FC76-4BD2-B063-84815CC330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79" name="Text Box 64">
          <a:extLst>
            <a:ext uri="{FF2B5EF4-FFF2-40B4-BE49-F238E27FC236}">
              <a16:creationId xmlns:a16="http://schemas.microsoft.com/office/drawing/2014/main" id="{A43203D4-30A0-421B-96E9-7E5F2C5CCC0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0" name="Text Box 64">
          <a:extLst>
            <a:ext uri="{FF2B5EF4-FFF2-40B4-BE49-F238E27FC236}">
              <a16:creationId xmlns:a16="http://schemas.microsoft.com/office/drawing/2014/main" id="{68318719-BBBC-4755-9A8D-0B7198199D1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1" name="Text Box 64">
          <a:extLst>
            <a:ext uri="{FF2B5EF4-FFF2-40B4-BE49-F238E27FC236}">
              <a16:creationId xmlns:a16="http://schemas.microsoft.com/office/drawing/2014/main" id="{3A78B166-FB8C-497D-A37B-CEB3A010EAB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2" name="Text Box 64">
          <a:extLst>
            <a:ext uri="{FF2B5EF4-FFF2-40B4-BE49-F238E27FC236}">
              <a16:creationId xmlns:a16="http://schemas.microsoft.com/office/drawing/2014/main" id="{7E44E894-A8DC-483E-9F68-8548B6C6B00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3" name="Text Box 64">
          <a:extLst>
            <a:ext uri="{FF2B5EF4-FFF2-40B4-BE49-F238E27FC236}">
              <a16:creationId xmlns:a16="http://schemas.microsoft.com/office/drawing/2014/main" id="{C7BE4694-C4D9-41BE-AFDE-69220968B72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4" name="Text Box 64">
          <a:extLst>
            <a:ext uri="{FF2B5EF4-FFF2-40B4-BE49-F238E27FC236}">
              <a16:creationId xmlns:a16="http://schemas.microsoft.com/office/drawing/2014/main" id="{BF93CD49-3A76-476B-95F7-2063DEEE9F2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5" name="Text Box 64">
          <a:extLst>
            <a:ext uri="{FF2B5EF4-FFF2-40B4-BE49-F238E27FC236}">
              <a16:creationId xmlns:a16="http://schemas.microsoft.com/office/drawing/2014/main" id="{3854085A-1107-4357-B3EF-304C52A68C0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6" name="Text Box 64">
          <a:extLst>
            <a:ext uri="{FF2B5EF4-FFF2-40B4-BE49-F238E27FC236}">
              <a16:creationId xmlns:a16="http://schemas.microsoft.com/office/drawing/2014/main" id="{B4DC573F-57F9-431F-BBBA-4900A08A649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7" name="Text Box 64">
          <a:extLst>
            <a:ext uri="{FF2B5EF4-FFF2-40B4-BE49-F238E27FC236}">
              <a16:creationId xmlns:a16="http://schemas.microsoft.com/office/drawing/2014/main" id="{183AB356-08E7-455B-B3C0-AF46052D8D8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8" name="Text Box 64">
          <a:extLst>
            <a:ext uri="{FF2B5EF4-FFF2-40B4-BE49-F238E27FC236}">
              <a16:creationId xmlns:a16="http://schemas.microsoft.com/office/drawing/2014/main" id="{94B72F14-7883-471E-B112-284E99D2737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89" name="Text Box 64">
          <a:extLst>
            <a:ext uri="{FF2B5EF4-FFF2-40B4-BE49-F238E27FC236}">
              <a16:creationId xmlns:a16="http://schemas.microsoft.com/office/drawing/2014/main" id="{1C447919-2CEA-4CB3-9A01-17376F3D1A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0" name="Text Box 64">
          <a:extLst>
            <a:ext uri="{FF2B5EF4-FFF2-40B4-BE49-F238E27FC236}">
              <a16:creationId xmlns:a16="http://schemas.microsoft.com/office/drawing/2014/main" id="{36CD8072-643F-4F13-AD80-20C9080D79F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1" name="Text Box 64">
          <a:extLst>
            <a:ext uri="{FF2B5EF4-FFF2-40B4-BE49-F238E27FC236}">
              <a16:creationId xmlns:a16="http://schemas.microsoft.com/office/drawing/2014/main" id="{75E7701F-1819-4D62-9C84-1054F87618C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2" name="Text Box 64">
          <a:extLst>
            <a:ext uri="{FF2B5EF4-FFF2-40B4-BE49-F238E27FC236}">
              <a16:creationId xmlns:a16="http://schemas.microsoft.com/office/drawing/2014/main" id="{97D20906-2222-494E-AAB1-836A199C726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3" name="Text Box 64">
          <a:extLst>
            <a:ext uri="{FF2B5EF4-FFF2-40B4-BE49-F238E27FC236}">
              <a16:creationId xmlns:a16="http://schemas.microsoft.com/office/drawing/2014/main" id="{ED3732D6-B381-4255-967E-048F3A41AA0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4" name="Text Box 64">
          <a:extLst>
            <a:ext uri="{FF2B5EF4-FFF2-40B4-BE49-F238E27FC236}">
              <a16:creationId xmlns:a16="http://schemas.microsoft.com/office/drawing/2014/main" id="{5F035169-4931-46EF-8238-FD82BF6FC4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5" name="Text Box 64">
          <a:extLst>
            <a:ext uri="{FF2B5EF4-FFF2-40B4-BE49-F238E27FC236}">
              <a16:creationId xmlns:a16="http://schemas.microsoft.com/office/drawing/2014/main" id="{AF3DEDFA-33FE-4DBB-81C5-09C42D4BC62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6" name="Text Box 64">
          <a:extLst>
            <a:ext uri="{FF2B5EF4-FFF2-40B4-BE49-F238E27FC236}">
              <a16:creationId xmlns:a16="http://schemas.microsoft.com/office/drawing/2014/main" id="{34F8E043-5B45-4B35-8BDD-4C87C486758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7" name="Text Box 64">
          <a:extLst>
            <a:ext uri="{FF2B5EF4-FFF2-40B4-BE49-F238E27FC236}">
              <a16:creationId xmlns:a16="http://schemas.microsoft.com/office/drawing/2014/main" id="{6A1BABC9-95FD-4AE8-B675-A65D94B9A78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8" name="Text Box 64">
          <a:extLst>
            <a:ext uri="{FF2B5EF4-FFF2-40B4-BE49-F238E27FC236}">
              <a16:creationId xmlns:a16="http://schemas.microsoft.com/office/drawing/2014/main" id="{56F6F520-9266-4883-9FAD-3CA368EC871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399" name="Text Box 64">
          <a:extLst>
            <a:ext uri="{FF2B5EF4-FFF2-40B4-BE49-F238E27FC236}">
              <a16:creationId xmlns:a16="http://schemas.microsoft.com/office/drawing/2014/main" id="{FC6A3C74-8C70-4D11-91F4-8C6EFB93F45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0" name="Text Box 64">
          <a:extLst>
            <a:ext uri="{FF2B5EF4-FFF2-40B4-BE49-F238E27FC236}">
              <a16:creationId xmlns:a16="http://schemas.microsoft.com/office/drawing/2014/main" id="{364E7D71-C902-4E88-B529-388D8DCE79E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1" name="Text Box 64">
          <a:extLst>
            <a:ext uri="{FF2B5EF4-FFF2-40B4-BE49-F238E27FC236}">
              <a16:creationId xmlns:a16="http://schemas.microsoft.com/office/drawing/2014/main" id="{53BF5C93-66FE-423B-A936-F66ED9E12CE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2" name="Text Box 64">
          <a:extLst>
            <a:ext uri="{FF2B5EF4-FFF2-40B4-BE49-F238E27FC236}">
              <a16:creationId xmlns:a16="http://schemas.microsoft.com/office/drawing/2014/main" id="{1E00E36F-F00B-4052-88D8-FADB3B10279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3" name="Text Box 64">
          <a:extLst>
            <a:ext uri="{FF2B5EF4-FFF2-40B4-BE49-F238E27FC236}">
              <a16:creationId xmlns:a16="http://schemas.microsoft.com/office/drawing/2014/main" id="{619D4018-0457-404D-A41E-5C40F4EF36F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4" name="Text Box 64">
          <a:extLst>
            <a:ext uri="{FF2B5EF4-FFF2-40B4-BE49-F238E27FC236}">
              <a16:creationId xmlns:a16="http://schemas.microsoft.com/office/drawing/2014/main" id="{14CA17B3-C766-4B0B-B420-3398FDD92E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5" name="Text Box 64">
          <a:extLst>
            <a:ext uri="{FF2B5EF4-FFF2-40B4-BE49-F238E27FC236}">
              <a16:creationId xmlns:a16="http://schemas.microsoft.com/office/drawing/2014/main" id="{40A4439C-CFEF-4B50-B7AC-BD47D50F757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6" name="Text Box 64">
          <a:extLst>
            <a:ext uri="{FF2B5EF4-FFF2-40B4-BE49-F238E27FC236}">
              <a16:creationId xmlns:a16="http://schemas.microsoft.com/office/drawing/2014/main" id="{CE5FD821-88B6-4C33-B436-9D5775D8561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7" name="Text Box 64">
          <a:extLst>
            <a:ext uri="{FF2B5EF4-FFF2-40B4-BE49-F238E27FC236}">
              <a16:creationId xmlns:a16="http://schemas.microsoft.com/office/drawing/2014/main" id="{873799E9-75BF-4C0F-80BD-4B840237C91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8" name="Text Box 64">
          <a:extLst>
            <a:ext uri="{FF2B5EF4-FFF2-40B4-BE49-F238E27FC236}">
              <a16:creationId xmlns:a16="http://schemas.microsoft.com/office/drawing/2014/main" id="{2EB0CCEE-BEC1-437B-8AD0-F908453003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09" name="Text Box 64">
          <a:extLst>
            <a:ext uri="{FF2B5EF4-FFF2-40B4-BE49-F238E27FC236}">
              <a16:creationId xmlns:a16="http://schemas.microsoft.com/office/drawing/2014/main" id="{ABD76869-CE74-432A-B5E4-AF7C082F985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0" name="Text Box 64">
          <a:extLst>
            <a:ext uri="{FF2B5EF4-FFF2-40B4-BE49-F238E27FC236}">
              <a16:creationId xmlns:a16="http://schemas.microsoft.com/office/drawing/2014/main" id="{22C5785F-EB65-492E-A90E-7FDE44CAA7F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1" name="Text Box 64">
          <a:extLst>
            <a:ext uri="{FF2B5EF4-FFF2-40B4-BE49-F238E27FC236}">
              <a16:creationId xmlns:a16="http://schemas.microsoft.com/office/drawing/2014/main" id="{C83E054B-2EA5-42C0-98E5-F0536953F4C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2" name="Text Box 64">
          <a:extLst>
            <a:ext uri="{FF2B5EF4-FFF2-40B4-BE49-F238E27FC236}">
              <a16:creationId xmlns:a16="http://schemas.microsoft.com/office/drawing/2014/main" id="{63C75DBF-CF5B-473E-BFF6-3DE7D8F57A7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3" name="Text Box 64">
          <a:extLst>
            <a:ext uri="{FF2B5EF4-FFF2-40B4-BE49-F238E27FC236}">
              <a16:creationId xmlns:a16="http://schemas.microsoft.com/office/drawing/2014/main" id="{83C81B39-01AE-4D73-9286-71FF4A171AC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4" name="Text Box 64">
          <a:extLst>
            <a:ext uri="{FF2B5EF4-FFF2-40B4-BE49-F238E27FC236}">
              <a16:creationId xmlns:a16="http://schemas.microsoft.com/office/drawing/2014/main" id="{E72DD99B-B788-4CAE-83B5-0CACD8024CE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5" name="Text Box 64">
          <a:extLst>
            <a:ext uri="{FF2B5EF4-FFF2-40B4-BE49-F238E27FC236}">
              <a16:creationId xmlns:a16="http://schemas.microsoft.com/office/drawing/2014/main" id="{2F5C0398-6178-497B-B586-0F3516DEB1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6" name="Text Box 64">
          <a:extLst>
            <a:ext uri="{FF2B5EF4-FFF2-40B4-BE49-F238E27FC236}">
              <a16:creationId xmlns:a16="http://schemas.microsoft.com/office/drawing/2014/main" id="{659A9EDD-AA32-44D4-AB07-3E587609CF3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7" name="Text Box 64">
          <a:extLst>
            <a:ext uri="{FF2B5EF4-FFF2-40B4-BE49-F238E27FC236}">
              <a16:creationId xmlns:a16="http://schemas.microsoft.com/office/drawing/2014/main" id="{3F0A7212-A851-4450-9CAB-6A3D95E3851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8" name="Text Box 64">
          <a:extLst>
            <a:ext uri="{FF2B5EF4-FFF2-40B4-BE49-F238E27FC236}">
              <a16:creationId xmlns:a16="http://schemas.microsoft.com/office/drawing/2014/main" id="{FC7AC676-5D05-4BCC-B43D-6547F5E296E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19" name="Text Box 64">
          <a:extLst>
            <a:ext uri="{FF2B5EF4-FFF2-40B4-BE49-F238E27FC236}">
              <a16:creationId xmlns:a16="http://schemas.microsoft.com/office/drawing/2014/main" id="{555B5029-658A-43D3-8917-18C54E7320B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0" name="Text Box 64">
          <a:extLst>
            <a:ext uri="{FF2B5EF4-FFF2-40B4-BE49-F238E27FC236}">
              <a16:creationId xmlns:a16="http://schemas.microsoft.com/office/drawing/2014/main" id="{AA06E85D-764B-44CD-BC55-2FE138AA9B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1" name="Text Box 64">
          <a:extLst>
            <a:ext uri="{FF2B5EF4-FFF2-40B4-BE49-F238E27FC236}">
              <a16:creationId xmlns:a16="http://schemas.microsoft.com/office/drawing/2014/main" id="{B9CC2CC9-A596-4B45-AC20-1EEB8C972B2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2" name="Text Box 64">
          <a:extLst>
            <a:ext uri="{FF2B5EF4-FFF2-40B4-BE49-F238E27FC236}">
              <a16:creationId xmlns:a16="http://schemas.microsoft.com/office/drawing/2014/main" id="{A543AD24-3828-46F5-94A2-09690C3EFA0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3" name="Text Box 64">
          <a:extLst>
            <a:ext uri="{FF2B5EF4-FFF2-40B4-BE49-F238E27FC236}">
              <a16:creationId xmlns:a16="http://schemas.microsoft.com/office/drawing/2014/main" id="{BD76AA1D-8A75-471A-8023-29F575651CB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4" name="Text Box 64">
          <a:extLst>
            <a:ext uri="{FF2B5EF4-FFF2-40B4-BE49-F238E27FC236}">
              <a16:creationId xmlns:a16="http://schemas.microsoft.com/office/drawing/2014/main" id="{D2427EDC-3643-4527-BE91-FDC128DE42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5" name="Text Box 64">
          <a:extLst>
            <a:ext uri="{FF2B5EF4-FFF2-40B4-BE49-F238E27FC236}">
              <a16:creationId xmlns:a16="http://schemas.microsoft.com/office/drawing/2014/main" id="{0739A176-2634-432A-AFF7-97B92E1E843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6" name="Text Box 64">
          <a:extLst>
            <a:ext uri="{FF2B5EF4-FFF2-40B4-BE49-F238E27FC236}">
              <a16:creationId xmlns:a16="http://schemas.microsoft.com/office/drawing/2014/main" id="{1C334F93-3446-4069-BBD9-56BEBEE9FD0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7" name="Text Box 64">
          <a:extLst>
            <a:ext uri="{FF2B5EF4-FFF2-40B4-BE49-F238E27FC236}">
              <a16:creationId xmlns:a16="http://schemas.microsoft.com/office/drawing/2014/main" id="{815A4EAE-6583-4DA6-9766-71D31F1A50F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8" name="Text Box 64">
          <a:extLst>
            <a:ext uri="{FF2B5EF4-FFF2-40B4-BE49-F238E27FC236}">
              <a16:creationId xmlns:a16="http://schemas.microsoft.com/office/drawing/2014/main" id="{24FF709A-197D-4ED9-9C94-1E163BFA591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29" name="Text Box 64">
          <a:extLst>
            <a:ext uri="{FF2B5EF4-FFF2-40B4-BE49-F238E27FC236}">
              <a16:creationId xmlns:a16="http://schemas.microsoft.com/office/drawing/2014/main" id="{C9FEC37E-0B16-4C9A-B76F-3230080B293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0" name="Text Box 64">
          <a:extLst>
            <a:ext uri="{FF2B5EF4-FFF2-40B4-BE49-F238E27FC236}">
              <a16:creationId xmlns:a16="http://schemas.microsoft.com/office/drawing/2014/main" id="{CAE5BAB9-0733-4739-9F2F-3D710FE814D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1" name="Text Box 64">
          <a:extLst>
            <a:ext uri="{FF2B5EF4-FFF2-40B4-BE49-F238E27FC236}">
              <a16:creationId xmlns:a16="http://schemas.microsoft.com/office/drawing/2014/main" id="{EFA3C68E-4C3A-4DEF-B633-1965C2F72E8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2" name="Text Box 64">
          <a:extLst>
            <a:ext uri="{FF2B5EF4-FFF2-40B4-BE49-F238E27FC236}">
              <a16:creationId xmlns:a16="http://schemas.microsoft.com/office/drawing/2014/main" id="{6D8757F7-26D7-4437-91D4-0C5A396AB66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3" name="Text Box 64">
          <a:extLst>
            <a:ext uri="{FF2B5EF4-FFF2-40B4-BE49-F238E27FC236}">
              <a16:creationId xmlns:a16="http://schemas.microsoft.com/office/drawing/2014/main" id="{33FAF081-1DBB-4FAD-BEEF-B2E25287AE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4" name="Text Box 64">
          <a:extLst>
            <a:ext uri="{FF2B5EF4-FFF2-40B4-BE49-F238E27FC236}">
              <a16:creationId xmlns:a16="http://schemas.microsoft.com/office/drawing/2014/main" id="{4582966A-B2A5-432E-B7D9-84FAE926B22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5" name="Text Box 64">
          <a:extLst>
            <a:ext uri="{FF2B5EF4-FFF2-40B4-BE49-F238E27FC236}">
              <a16:creationId xmlns:a16="http://schemas.microsoft.com/office/drawing/2014/main" id="{198C561D-81CB-410E-883E-43EBC0C9162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6" name="Text Box 64">
          <a:extLst>
            <a:ext uri="{FF2B5EF4-FFF2-40B4-BE49-F238E27FC236}">
              <a16:creationId xmlns:a16="http://schemas.microsoft.com/office/drawing/2014/main" id="{5D9EA9AD-381A-477A-8A32-455BECDD1BB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7" name="Text Box 64">
          <a:extLst>
            <a:ext uri="{FF2B5EF4-FFF2-40B4-BE49-F238E27FC236}">
              <a16:creationId xmlns:a16="http://schemas.microsoft.com/office/drawing/2014/main" id="{B5DA72B4-A9DE-4DE9-8B8A-5524B81424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8" name="Text Box 64">
          <a:extLst>
            <a:ext uri="{FF2B5EF4-FFF2-40B4-BE49-F238E27FC236}">
              <a16:creationId xmlns:a16="http://schemas.microsoft.com/office/drawing/2014/main" id="{D85B3CF6-A13A-4D7C-B101-75A176E8719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39" name="Text Box 64">
          <a:extLst>
            <a:ext uri="{FF2B5EF4-FFF2-40B4-BE49-F238E27FC236}">
              <a16:creationId xmlns:a16="http://schemas.microsoft.com/office/drawing/2014/main" id="{58DBCBE1-CC94-4FF4-8FD4-F33C1131E9B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0" name="Text Box 64">
          <a:extLst>
            <a:ext uri="{FF2B5EF4-FFF2-40B4-BE49-F238E27FC236}">
              <a16:creationId xmlns:a16="http://schemas.microsoft.com/office/drawing/2014/main" id="{EC786334-A313-4154-9186-6E47698776A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1" name="Text Box 64">
          <a:extLst>
            <a:ext uri="{FF2B5EF4-FFF2-40B4-BE49-F238E27FC236}">
              <a16:creationId xmlns:a16="http://schemas.microsoft.com/office/drawing/2014/main" id="{802F53F8-F4CE-4E8B-8204-C94574F8D28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2" name="Text Box 64">
          <a:extLst>
            <a:ext uri="{FF2B5EF4-FFF2-40B4-BE49-F238E27FC236}">
              <a16:creationId xmlns:a16="http://schemas.microsoft.com/office/drawing/2014/main" id="{B10287E0-4D0F-4CCF-A6B3-05574489CF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3" name="Text Box 64">
          <a:extLst>
            <a:ext uri="{FF2B5EF4-FFF2-40B4-BE49-F238E27FC236}">
              <a16:creationId xmlns:a16="http://schemas.microsoft.com/office/drawing/2014/main" id="{14C0FCEE-F259-4D8B-900B-D4BD9503AF6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4" name="Text Box 64">
          <a:extLst>
            <a:ext uri="{FF2B5EF4-FFF2-40B4-BE49-F238E27FC236}">
              <a16:creationId xmlns:a16="http://schemas.microsoft.com/office/drawing/2014/main" id="{EC1608EF-6DC4-483B-95C9-68E85B1B8D9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5" name="Text Box 64">
          <a:extLst>
            <a:ext uri="{FF2B5EF4-FFF2-40B4-BE49-F238E27FC236}">
              <a16:creationId xmlns:a16="http://schemas.microsoft.com/office/drawing/2014/main" id="{E98BBEC9-0757-43DE-9CBC-81AF84A3F9F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6" name="Text Box 64">
          <a:extLst>
            <a:ext uri="{FF2B5EF4-FFF2-40B4-BE49-F238E27FC236}">
              <a16:creationId xmlns:a16="http://schemas.microsoft.com/office/drawing/2014/main" id="{130A7021-5BDF-468B-A3D3-65D53DAE93C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7" name="Text Box 64">
          <a:extLst>
            <a:ext uri="{FF2B5EF4-FFF2-40B4-BE49-F238E27FC236}">
              <a16:creationId xmlns:a16="http://schemas.microsoft.com/office/drawing/2014/main" id="{A5418A3C-1241-40BC-98BA-D5FA2EF5F02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8" name="Text Box 64">
          <a:extLst>
            <a:ext uri="{FF2B5EF4-FFF2-40B4-BE49-F238E27FC236}">
              <a16:creationId xmlns:a16="http://schemas.microsoft.com/office/drawing/2014/main" id="{FDE7EDE3-200B-4154-9267-959D124BE9C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49" name="Text Box 64">
          <a:extLst>
            <a:ext uri="{FF2B5EF4-FFF2-40B4-BE49-F238E27FC236}">
              <a16:creationId xmlns:a16="http://schemas.microsoft.com/office/drawing/2014/main" id="{838D3355-9F4D-457B-820D-AB2C50F03F6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0" name="Text Box 64">
          <a:extLst>
            <a:ext uri="{FF2B5EF4-FFF2-40B4-BE49-F238E27FC236}">
              <a16:creationId xmlns:a16="http://schemas.microsoft.com/office/drawing/2014/main" id="{9023EA06-9D7C-4FF1-B05F-B576957CC24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1" name="Text Box 64">
          <a:extLst>
            <a:ext uri="{FF2B5EF4-FFF2-40B4-BE49-F238E27FC236}">
              <a16:creationId xmlns:a16="http://schemas.microsoft.com/office/drawing/2014/main" id="{BC552789-7804-4473-8D47-481EF623060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2" name="Text Box 64">
          <a:extLst>
            <a:ext uri="{FF2B5EF4-FFF2-40B4-BE49-F238E27FC236}">
              <a16:creationId xmlns:a16="http://schemas.microsoft.com/office/drawing/2014/main" id="{321FF6BF-1141-4502-BFB4-68443564819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3" name="Text Box 64">
          <a:extLst>
            <a:ext uri="{FF2B5EF4-FFF2-40B4-BE49-F238E27FC236}">
              <a16:creationId xmlns:a16="http://schemas.microsoft.com/office/drawing/2014/main" id="{DA2D8304-21AA-48B5-A792-FC6F0E5B28F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4" name="Text Box 64">
          <a:extLst>
            <a:ext uri="{FF2B5EF4-FFF2-40B4-BE49-F238E27FC236}">
              <a16:creationId xmlns:a16="http://schemas.microsoft.com/office/drawing/2014/main" id="{6648610C-0D7A-48EE-A223-1892E6A3E78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5" name="Text Box 64">
          <a:extLst>
            <a:ext uri="{FF2B5EF4-FFF2-40B4-BE49-F238E27FC236}">
              <a16:creationId xmlns:a16="http://schemas.microsoft.com/office/drawing/2014/main" id="{01F7AA71-289D-4E3E-B332-E8469951156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6" name="Text Box 64">
          <a:extLst>
            <a:ext uri="{FF2B5EF4-FFF2-40B4-BE49-F238E27FC236}">
              <a16:creationId xmlns:a16="http://schemas.microsoft.com/office/drawing/2014/main" id="{718CA497-9BFC-4D01-94B1-536FB8406AB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7" name="Text Box 64">
          <a:extLst>
            <a:ext uri="{FF2B5EF4-FFF2-40B4-BE49-F238E27FC236}">
              <a16:creationId xmlns:a16="http://schemas.microsoft.com/office/drawing/2014/main" id="{864ECD93-AAA4-451C-BBBD-866D2F1DB93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8" name="Text Box 64">
          <a:extLst>
            <a:ext uri="{FF2B5EF4-FFF2-40B4-BE49-F238E27FC236}">
              <a16:creationId xmlns:a16="http://schemas.microsoft.com/office/drawing/2014/main" id="{946F959C-375C-47C3-9D1E-92C49B6862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59" name="Text Box 64">
          <a:extLst>
            <a:ext uri="{FF2B5EF4-FFF2-40B4-BE49-F238E27FC236}">
              <a16:creationId xmlns:a16="http://schemas.microsoft.com/office/drawing/2014/main" id="{7086642C-436E-4F9F-B1A0-C02E0F8F95B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0" name="Text Box 64">
          <a:extLst>
            <a:ext uri="{FF2B5EF4-FFF2-40B4-BE49-F238E27FC236}">
              <a16:creationId xmlns:a16="http://schemas.microsoft.com/office/drawing/2014/main" id="{7EC11ED6-E049-45BB-959A-3DABCAF20E6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1" name="Text Box 64">
          <a:extLst>
            <a:ext uri="{FF2B5EF4-FFF2-40B4-BE49-F238E27FC236}">
              <a16:creationId xmlns:a16="http://schemas.microsoft.com/office/drawing/2014/main" id="{E028B333-E6BE-41B2-ADB8-537DF570C2D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2" name="Text Box 64">
          <a:extLst>
            <a:ext uri="{FF2B5EF4-FFF2-40B4-BE49-F238E27FC236}">
              <a16:creationId xmlns:a16="http://schemas.microsoft.com/office/drawing/2014/main" id="{8F8EB833-8191-47DA-85C9-76205B7B556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3" name="Text Box 64">
          <a:extLst>
            <a:ext uri="{FF2B5EF4-FFF2-40B4-BE49-F238E27FC236}">
              <a16:creationId xmlns:a16="http://schemas.microsoft.com/office/drawing/2014/main" id="{5840DB43-B31B-4637-888B-4FE3003C994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4" name="Text Box 64">
          <a:extLst>
            <a:ext uri="{FF2B5EF4-FFF2-40B4-BE49-F238E27FC236}">
              <a16:creationId xmlns:a16="http://schemas.microsoft.com/office/drawing/2014/main" id="{6E23C31F-0341-4842-AF2A-C43C8BE36D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5" name="Text Box 64">
          <a:extLst>
            <a:ext uri="{FF2B5EF4-FFF2-40B4-BE49-F238E27FC236}">
              <a16:creationId xmlns:a16="http://schemas.microsoft.com/office/drawing/2014/main" id="{6396C5C6-6964-483F-B631-ADCBC8E41B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6" name="Text Box 64">
          <a:extLst>
            <a:ext uri="{FF2B5EF4-FFF2-40B4-BE49-F238E27FC236}">
              <a16:creationId xmlns:a16="http://schemas.microsoft.com/office/drawing/2014/main" id="{84131544-76E5-4772-A28C-91788E609DC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7" name="Text Box 64">
          <a:extLst>
            <a:ext uri="{FF2B5EF4-FFF2-40B4-BE49-F238E27FC236}">
              <a16:creationId xmlns:a16="http://schemas.microsoft.com/office/drawing/2014/main" id="{490718A0-3FA4-4ADD-819A-084EA1A46F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8" name="Text Box 64">
          <a:extLst>
            <a:ext uri="{FF2B5EF4-FFF2-40B4-BE49-F238E27FC236}">
              <a16:creationId xmlns:a16="http://schemas.microsoft.com/office/drawing/2014/main" id="{91B0BD6C-9FEE-400D-B3FF-C508CC3AC8B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69" name="Text Box 64">
          <a:extLst>
            <a:ext uri="{FF2B5EF4-FFF2-40B4-BE49-F238E27FC236}">
              <a16:creationId xmlns:a16="http://schemas.microsoft.com/office/drawing/2014/main" id="{24F08688-7D01-4F03-B0F6-FE0F7191A77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0" name="Text Box 64">
          <a:extLst>
            <a:ext uri="{FF2B5EF4-FFF2-40B4-BE49-F238E27FC236}">
              <a16:creationId xmlns:a16="http://schemas.microsoft.com/office/drawing/2014/main" id="{2370E440-E8AE-4A6E-9477-AAB04635978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1" name="Text Box 64">
          <a:extLst>
            <a:ext uri="{FF2B5EF4-FFF2-40B4-BE49-F238E27FC236}">
              <a16:creationId xmlns:a16="http://schemas.microsoft.com/office/drawing/2014/main" id="{97F679EA-68BE-4E04-B956-AAB0D32BEAF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2" name="Text Box 64">
          <a:extLst>
            <a:ext uri="{FF2B5EF4-FFF2-40B4-BE49-F238E27FC236}">
              <a16:creationId xmlns:a16="http://schemas.microsoft.com/office/drawing/2014/main" id="{76F74DAC-6390-436F-BF60-F2B70563B09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3" name="Text Box 64">
          <a:extLst>
            <a:ext uri="{FF2B5EF4-FFF2-40B4-BE49-F238E27FC236}">
              <a16:creationId xmlns:a16="http://schemas.microsoft.com/office/drawing/2014/main" id="{40CC79E6-D7D0-478B-8E54-59AE45B0979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4" name="Text Box 64">
          <a:extLst>
            <a:ext uri="{FF2B5EF4-FFF2-40B4-BE49-F238E27FC236}">
              <a16:creationId xmlns:a16="http://schemas.microsoft.com/office/drawing/2014/main" id="{E152A226-75D5-4647-9F55-9C8098351A1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5" name="Text Box 64">
          <a:extLst>
            <a:ext uri="{FF2B5EF4-FFF2-40B4-BE49-F238E27FC236}">
              <a16:creationId xmlns:a16="http://schemas.microsoft.com/office/drawing/2014/main" id="{DA4C3595-B35B-4760-93A7-ABE61179653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6" name="Text Box 64">
          <a:extLst>
            <a:ext uri="{FF2B5EF4-FFF2-40B4-BE49-F238E27FC236}">
              <a16:creationId xmlns:a16="http://schemas.microsoft.com/office/drawing/2014/main" id="{7F893BAE-7738-4651-9A81-296A0F47B52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7" name="Text Box 64">
          <a:extLst>
            <a:ext uri="{FF2B5EF4-FFF2-40B4-BE49-F238E27FC236}">
              <a16:creationId xmlns:a16="http://schemas.microsoft.com/office/drawing/2014/main" id="{E9169739-4588-42C4-B92B-73CFF383ECD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8" name="Text Box 64">
          <a:extLst>
            <a:ext uri="{FF2B5EF4-FFF2-40B4-BE49-F238E27FC236}">
              <a16:creationId xmlns:a16="http://schemas.microsoft.com/office/drawing/2014/main" id="{0B1ADEAF-8E20-4F23-94B6-F8A9F745F7C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79" name="Text Box 64">
          <a:extLst>
            <a:ext uri="{FF2B5EF4-FFF2-40B4-BE49-F238E27FC236}">
              <a16:creationId xmlns:a16="http://schemas.microsoft.com/office/drawing/2014/main" id="{E93603F7-AD34-4BC7-86BA-81F337E2166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0" name="Text Box 64">
          <a:extLst>
            <a:ext uri="{FF2B5EF4-FFF2-40B4-BE49-F238E27FC236}">
              <a16:creationId xmlns:a16="http://schemas.microsoft.com/office/drawing/2014/main" id="{352E63D3-0356-47A6-A191-BBF30C531B5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1" name="Text Box 64">
          <a:extLst>
            <a:ext uri="{FF2B5EF4-FFF2-40B4-BE49-F238E27FC236}">
              <a16:creationId xmlns:a16="http://schemas.microsoft.com/office/drawing/2014/main" id="{1D661AAA-8579-45B7-BFD3-D90AE7BD1A2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2" name="Text Box 64">
          <a:extLst>
            <a:ext uri="{FF2B5EF4-FFF2-40B4-BE49-F238E27FC236}">
              <a16:creationId xmlns:a16="http://schemas.microsoft.com/office/drawing/2014/main" id="{DAFDB0A4-A004-442E-B7B0-DBD77C6F5D5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3" name="Text Box 64">
          <a:extLst>
            <a:ext uri="{FF2B5EF4-FFF2-40B4-BE49-F238E27FC236}">
              <a16:creationId xmlns:a16="http://schemas.microsoft.com/office/drawing/2014/main" id="{2AB49D28-BE12-476D-A3AA-54F9722BBF6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4" name="Text Box 64">
          <a:extLst>
            <a:ext uri="{FF2B5EF4-FFF2-40B4-BE49-F238E27FC236}">
              <a16:creationId xmlns:a16="http://schemas.microsoft.com/office/drawing/2014/main" id="{BD9CAFF2-1A32-49C9-8AC4-42C92AE4E46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5" name="Text Box 64">
          <a:extLst>
            <a:ext uri="{FF2B5EF4-FFF2-40B4-BE49-F238E27FC236}">
              <a16:creationId xmlns:a16="http://schemas.microsoft.com/office/drawing/2014/main" id="{754E06DA-95A2-44C1-AC97-7C1E2FF6A2B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6" name="Text Box 64">
          <a:extLst>
            <a:ext uri="{FF2B5EF4-FFF2-40B4-BE49-F238E27FC236}">
              <a16:creationId xmlns:a16="http://schemas.microsoft.com/office/drawing/2014/main" id="{1B7B8E6D-1BB5-4BAC-99C1-8E7C70742D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7" name="Text Box 64">
          <a:extLst>
            <a:ext uri="{FF2B5EF4-FFF2-40B4-BE49-F238E27FC236}">
              <a16:creationId xmlns:a16="http://schemas.microsoft.com/office/drawing/2014/main" id="{65FDB143-66EB-4263-B278-F399F139C5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8" name="Text Box 64">
          <a:extLst>
            <a:ext uri="{FF2B5EF4-FFF2-40B4-BE49-F238E27FC236}">
              <a16:creationId xmlns:a16="http://schemas.microsoft.com/office/drawing/2014/main" id="{92DD2495-692D-455B-8190-A6C46D7000B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89" name="Text Box 64">
          <a:extLst>
            <a:ext uri="{FF2B5EF4-FFF2-40B4-BE49-F238E27FC236}">
              <a16:creationId xmlns:a16="http://schemas.microsoft.com/office/drawing/2014/main" id="{6BC8DEDF-6441-4540-823E-965B0643675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0" name="Text Box 64">
          <a:extLst>
            <a:ext uri="{FF2B5EF4-FFF2-40B4-BE49-F238E27FC236}">
              <a16:creationId xmlns:a16="http://schemas.microsoft.com/office/drawing/2014/main" id="{AD92D728-6DD1-4F08-A2DB-092B8AFCAB6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1" name="Text Box 64">
          <a:extLst>
            <a:ext uri="{FF2B5EF4-FFF2-40B4-BE49-F238E27FC236}">
              <a16:creationId xmlns:a16="http://schemas.microsoft.com/office/drawing/2014/main" id="{A861A544-8131-407F-977B-84C4DDDC8F1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2" name="Text Box 64">
          <a:extLst>
            <a:ext uri="{FF2B5EF4-FFF2-40B4-BE49-F238E27FC236}">
              <a16:creationId xmlns:a16="http://schemas.microsoft.com/office/drawing/2014/main" id="{9B27B2EB-E906-47E3-9066-E5458844F41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3" name="Text Box 64">
          <a:extLst>
            <a:ext uri="{FF2B5EF4-FFF2-40B4-BE49-F238E27FC236}">
              <a16:creationId xmlns:a16="http://schemas.microsoft.com/office/drawing/2014/main" id="{CB849B7C-4D05-498F-86AF-69669B4145D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4" name="Text Box 64">
          <a:extLst>
            <a:ext uri="{FF2B5EF4-FFF2-40B4-BE49-F238E27FC236}">
              <a16:creationId xmlns:a16="http://schemas.microsoft.com/office/drawing/2014/main" id="{14210DC8-D852-4ABE-A2CD-C5A20307253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5" name="Text Box 64">
          <a:extLst>
            <a:ext uri="{FF2B5EF4-FFF2-40B4-BE49-F238E27FC236}">
              <a16:creationId xmlns:a16="http://schemas.microsoft.com/office/drawing/2014/main" id="{FE91BF26-CAAC-4E21-81FD-48012FDD23E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6" name="Text Box 64">
          <a:extLst>
            <a:ext uri="{FF2B5EF4-FFF2-40B4-BE49-F238E27FC236}">
              <a16:creationId xmlns:a16="http://schemas.microsoft.com/office/drawing/2014/main" id="{DAF5DAAD-BCA1-4005-A01C-B74B39C183E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7" name="Text Box 64">
          <a:extLst>
            <a:ext uri="{FF2B5EF4-FFF2-40B4-BE49-F238E27FC236}">
              <a16:creationId xmlns:a16="http://schemas.microsoft.com/office/drawing/2014/main" id="{9EE23170-44E9-40CB-A8CE-A8A82939AED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8" name="Text Box 64">
          <a:extLst>
            <a:ext uri="{FF2B5EF4-FFF2-40B4-BE49-F238E27FC236}">
              <a16:creationId xmlns:a16="http://schemas.microsoft.com/office/drawing/2014/main" id="{B53422B7-AA62-4FFA-BBE5-31818CA5301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499" name="Text Box 64">
          <a:extLst>
            <a:ext uri="{FF2B5EF4-FFF2-40B4-BE49-F238E27FC236}">
              <a16:creationId xmlns:a16="http://schemas.microsoft.com/office/drawing/2014/main" id="{0565B517-385E-4FA1-8594-1D8E6F2294B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0" name="Text Box 64">
          <a:extLst>
            <a:ext uri="{FF2B5EF4-FFF2-40B4-BE49-F238E27FC236}">
              <a16:creationId xmlns:a16="http://schemas.microsoft.com/office/drawing/2014/main" id="{0666D96F-94B0-4257-B723-FEC8C2FBF5C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1" name="Text Box 64">
          <a:extLst>
            <a:ext uri="{FF2B5EF4-FFF2-40B4-BE49-F238E27FC236}">
              <a16:creationId xmlns:a16="http://schemas.microsoft.com/office/drawing/2014/main" id="{DBA355C2-07DE-4B4F-9A42-8AB518C6667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2" name="Text Box 64">
          <a:extLst>
            <a:ext uri="{FF2B5EF4-FFF2-40B4-BE49-F238E27FC236}">
              <a16:creationId xmlns:a16="http://schemas.microsoft.com/office/drawing/2014/main" id="{566E7B68-AA6E-4740-B3E5-38FC6B531E8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3" name="Text Box 64">
          <a:extLst>
            <a:ext uri="{FF2B5EF4-FFF2-40B4-BE49-F238E27FC236}">
              <a16:creationId xmlns:a16="http://schemas.microsoft.com/office/drawing/2014/main" id="{8A13B55C-7304-467E-BCA9-1B806147BE2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4" name="Text Box 64">
          <a:extLst>
            <a:ext uri="{FF2B5EF4-FFF2-40B4-BE49-F238E27FC236}">
              <a16:creationId xmlns:a16="http://schemas.microsoft.com/office/drawing/2014/main" id="{D65E012C-FDB6-45CA-97C1-E5922F770D1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5" name="Text Box 64">
          <a:extLst>
            <a:ext uri="{FF2B5EF4-FFF2-40B4-BE49-F238E27FC236}">
              <a16:creationId xmlns:a16="http://schemas.microsoft.com/office/drawing/2014/main" id="{F462B01F-4EE4-4DBE-9E36-2EC071C9BC7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6" name="Text Box 64">
          <a:extLst>
            <a:ext uri="{FF2B5EF4-FFF2-40B4-BE49-F238E27FC236}">
              <a16:creationId xmlns:a16="http://schemas.microsoft.com/office/drawing/2014/main" id="{00DF85A8-2282-4AD0-926D-3E809F06705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7" name="Text Box 64">
          <a:extLst>
            <a:ext uri="{FF2B5EF4-FFF2-40B4-BE49-F238E27FC236}">
              <a16:creationId xmlns:a16="http://schemas.microsoft.com/office/drawing/2014/main" id="{D02643DA-E88A-44FC-AE82-4CD16F02A55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8" name="Text Box 64">
          <a:extLst>
            <a:ext uri="{FF2B5EF4-FFF2-40B4-BE49-F238E27FC236}">
              <a16:creationId xmlns:a16="http://schemas.microsoft.com/office/drawing/2014/main" id="{61DA91B9-334B-4E2D-88D8-B24A3A083B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09" name="Text Box 64">
          <a:extLst>
            <a:ext uri="{FF2B5EF4-FFF2-40B4-BE49-F238E27FC236}">
              <a16:creationId xmlns:a16="http://schemas.microsoft.com/office/drawing/2014/main" id="{968CE46D-33DE-4F48-8C11-B9B33C6B200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0" name="Text Box 64">
          <a:extLst>
            <a:ext uri="{FF2B5EF4-FFF2-40B4-BE49-F238E27FC236}">
              <a16:creationId xmlns:a16="http://schemas.microsoft.com/office/drawing/2014/main" id="{666109EA-BCB3-48E3-98E4-7252F15B880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1" name="Text Box 64">
          <a:extLst>
            <a:ext uri="{FF2B5EF4-FFF2-40B4-BE49-F238E27FC236}">
              <a16:creationId xmlns:a16="http://schemas.microsoft.com/office/drawing/2014/main" id="{B2916698-F098-4663-BD9E-8132C714D74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2" name="Text Box 64">
          <a:extLst>
            <a:ext uri="{FF2B5EF4-FFF2-40B4-BE49-F238E27FC236}">
              <a16:creationId xmlns:a16="http://schemas.microsoft.com/office/drawing/2014/main" id="{B0E17060-9132-480A-93C4-0D8E2381AF2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3" name="Text Box 64">
          <a:extLst>
            <a:ext uri="{FF2B5EF4-FFF2-40B4-BE49-F238E27FC236}">
              <a16:creationId xmlns:a16="http://schemas.microsoft.com/office/drawing/2014/main" id="{EF70C276-FC27-4F61-AD72-C0A5C3605DA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4" name="Text Box 64">
          <a:extLst>
            <a:ext uri="{FF2B5EF4-FFF2-40B4-BE49-F238E27FC236}">
              <a16:creationId xmlns:a16="http://schemas.microsoft.com/office/drawing/2014/main" id="{C1432655-B780-44EE-87F0-EC8BBCE5A40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5" name="Text Box 64">
          <a:extLst>
            <a:ext uri="{FF2B5EF4-FFF2-40B4-BE49-F238E27FC236}">
              <a16:creationId xmlns:a16="http://schemas.microsoft.com/office/drawing/2014/main" id="{81DA435B-B78B-46B6-8241-BF80277B0F9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6" name="Text Box 64">
          <a:extLst>
            <a:ext uri="{FF2B5EF4-FFF2-40B4-BE49-F238E27FC236}">
              <a16:creationId xmlns:a16="http://schemas.microsoft.com/office/drawing/2014/main" id="{EBCAAA86-361C-4F1E-9227-CDC4A4EA1D0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7" name="Text Box 64">
          <a:extLst>
            <a:ext uri="{FF2B5EF4-FFF2-40B4-BE49-F238E27FC236}">
              <a16:creationId xmlns:a16="http://schemas.microsoft.com/office/drawing/2014/main" id="{E25D162A-7ADF-4F00-AB97-F6254EF19CE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8" name="Text Box 64">
          <a:extLst>
            <a:ext uri="{FF2B5EF4-FFF2-40B4-BE49-F238E27FC236}">
              <a16:creationId xmlns:a16="http://schemas.microsoft.com/office/drawing/2014/main" id="{934EAEC5-E555-48DE-8FE5-7168A80F30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19" name="Text Box 64">
          <a:extLst>
            <a:ext uri="{FF2B5EF4-FFF2-40B4-BE49-F238E27FC236}">
              <a16:creationId xmlns:a16="http://schemas.microsoft.com/office/drawing/2014/main" id="{0142F151-2F67-4663-B2C6-94D4848FC85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0" name="Text Box 64">
          <a:extLst>
            <a:ext uri="{FF2B5EF4-FFF2-40B4-BE49-F238E27FC236}">
              <a16:creationId xmlns:a16="http://schemas.microsoft.com/office/drawing/2014/main" id="{96767E14-7D6F-4FD5-9B6E-177CB67BA0C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1" name="Text Box 64">
          <a:extLst>
            <a:ext uri="{FF2B5EF4-FFF2-40B4-BE49-F238E27FC236}">
              <a16:creationId xmlns:a16="http://schemas.microsoft.com/office/drawing/2014/main" id="{17B1FCB4-8810-40F5-80A4-F885761965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2" name="Text Box 64">
          <a:extLst>
            <a:ext uri="{FF2B5EF4-FFF2-40B4-BE49-F238E27FC236}">
              <a16:creationId xmlns:a16="http://schemas.microsoft.com/office/drawing/2014/main" id="{70E9D7D9-3E41-4D48-A838-55A6BAB06E2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3" name="Text Box 64">
          <a:extLst>
            <a:ext uri="{FF2B5EF4-FFF2-40B4-BE49-F238E27FC236}">
              <a16:creationId xmlns:a16="http://schemas.microsoft.com/office/drawing/2014/main" id="{8C06EBAA-E8D7-4B04-834C-B14B86F81E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4" name="Text Box 64">
          <a:extLst>
            <a:ext uri="{FF2B5EF4-FFF2-40B4-BE49-F238E27FC236}">
              <a16:creationId xmlns:a16="http://schemas.microsoft.com/office/drawing/2014/main" id="{AF86826C-345D-40DD-81EA-0F0AF8A3351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5" name="Text Box 64">
          <a:extLst>
            <a:ext uri="{FF2B5EF4-FFF2-40B4-BE49-F238E27FC236}">
              <a16:creationId xmlns:a16="http://schemas.microsoft.com/office/drawing/2014/main" id="{D57F5176-AF12-44EC-9AAF-26D109A8272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6" name="Text Box 64">
          <a:extLst>
            <a:ext uri="{FF2B5EF4-FFF2-40B4-BE49-F238E27FC236}">
              <a16:creationId xmlns:a16="http://schemas.microsoft.com/office/drawing/2014/main" id="{F32E8D3D-EA6A-4716-9C18-B0A121C4930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7" name="Text Box 64">
          <a:extLst>
            <a:ext uri="{FF2B5EF4-FFF2-40B4-BE49-F238E27FC236}">
              <a16:creationId xmlns:a16="http://schemas.microsoft.com/office/drawing/2014/main" id="{4EDF655F-276B-4CD6-BCD3-8009C798D40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8" name="Text Box 64">
          <a:extLst>
            <a:ext uri="{FF2B5EF4-FFF2-40B4-BE49-F238E27FC236}">
              <a16:creationId xmlns:a16="http://schemas.microsoft.com/office/drawing/2014/main" id="{6CEF7487-2A56-4B71-9D42-88685E8C99F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29" name="Text Box 64">
          <a:extLst>
            <a:ext uri="{FF2B5EF4-FFF2-40B4-BE49-F238E27FC236}">
              <a16:creationId xmlns:a16="http://schemas.microsoft.com/office/drawing/2014/main" id="{D9E0EA43-A85C-479C-B336-06ED508C9B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0" name="Text Box 64">
          <a:extLst>
            <a:ext uri="{FF2B5EF4-FFF2-40B4-BE49-F238E27FC236}">
              <a16:creationId xmlns:a16="http://schemas.microsoft.com/office/drawing/2014/main" id="{5B7E994C-2C55-4AE1-883B-4DACD994621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1" name="Text Box 64">
          <a:extLst>
            <a:ext uri="{FF2B5EF4-FFF2-40B4-BE49-F238E27FC236}">
              <a16:creationId xmlns:a16="http://schemas.microsoft.com/office/drawing/2014/main" id="{D4D344B0-B115-4C84-9A7D-22863140DF5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2" name="Text Box 64">
          <a:extLst>
            <a:ext uri="{FF2B5EF4-FFF2-40B4-BE49-F238E27FC236}">
              <a16:creationId xmlns:a16="http://schemas.microsoft.com/office/drawing/2014/main" id="{1E1B900B-645D-49F4-96D2-85072E11830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3" name="Text Box 64">
          <a:extLst>
            <a:ext uri="{FF2B5EF4-FFF2-40B4-BE49-F238E27FC236}">
              <a16:creationId xmlns:a16="http://schemas.microsoft.com/office/drawing/2014/main" id="{BC24A5F7-C103-401C-814C-C4434B4911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4" name="Text Box 64">
          <a:extLst>
            <a:ext uri="{FF2B5EF4-FFF2-40B4-BE49-F238E27FC236}">
              <a16:creationId xmlns:a16="http://schemas.microsoft.com/office/drawing/2014/main" id="{61455B7C-A9C3-4314-9820-138F5503C5A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5" name="Text Box 64">
          <a:extLst>
            <a:ext uri="{FF2B5EF4-FFF2-40B4-BE49-F238E27FC236}">
              <a16:creationId xmlns:a16="http://schemas.microsoft.com/office/drawing/2014/main" id="{B6C6B7B0-F9F1-45AD-8F96-881581AB95D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6" name="Text Box 64">
          <a:extLst>
            <a:ext uri="{FF2B5EF4-FFF2-40B4-BE49-F238E27FC236}">
              <a16:creationId xmlns:a16="http://schemas.microsoft.com/office/drawing/2014/main" id="{7F915860-5DF3-48BF-BC28-C30D26B485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7" name="Text Box 64">
          <a:extLst>
            <a:ext uri="{FF2B5EF4-FFF2-40B4-BE49-F238E27FC236}">
              <a16:creationId xmlns:a16="http://schemas.microsoft.com/office/drawing/2014/main" id="{05021610-82BD-42C9-90BF-4698A0C24B3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8" name="Text Box 64">
          <a:extLst>
            <a:ext uri="{FF2B5EF4-FFF2-40B4-BE49-F238E27FC236}">
              <a16:creationId xmlns:a16="http://schemas.microsoft.com/office/drawing/2014/main" id="{06BC81FA-2FBE-4C93-9163-3846F069DC6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39" name="Text Box 64">
          <a:extLst>
            <a:ext uri="{FF2B5EF4-FFF2-40B4-BE49-F238E27FC236}">
              <a16:creationId xmlns:a16="http://schemas.microsoft.com/office/drawing/2014/main" id="{73333D16-09B3-4D63-B45E-260AC87A34F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0" name="Text Box 64">
          <a:extLst>
            <a:ext uri="{FF2B5EF4-FFF2-40B4-BE49-F238E27FC236}">
              <a16:creationId xmlns:a16="http://schemas.microsoft.com/office/drawing/2014/main" id="{BE140670-2860-4284-BC26-9A24842104C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1" name="Text Box 64">
          <a:extLst>
            <a:ext uri="{FF2B5EF4-FFF2-40B4-BE49-F238E27FC236}">
              <a16:creationId xmlns:a16="http://schemas.microsoft.com/office/drawing/2014/main" id="{EC628001-3806-4BA2-8499-1BAE09A306A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2" name="Text Box 64">
          <a:extLst>
            <a:ext uri="{FF2B5EF4-FFF2-40B4-BE49-F238E27FC236}">
              <a16:creationId xmlns:a16="http://schemas.microsoft.com/office/drawing/2014/main" id="{6E9BA0EA-324E-4977-A097-CF152E011BF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3" name="Text Box 64">
          <a:extLst>
            <a:ext uri="{FF2B5EF4-FFF2-40B4-BE49-F238E27FC236}">
              <a16:creationId xmlns:a16="http://schemas.microsoft.com/office/drawing/2014/main" id="{CD5A5383-822E-42B7-A2AC-C584680E08E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4" name="Text Box 64">
          <a:extLst>
            <a:ext uri="{FF2B5EF4-FFF2-40B4-BE49-F238E27FC236}">
              <a16:creationId xmlns:a16="http://schemas.microsoft.com/office/drawing/2014/main" id="{D0C952F6-AF5B-4080-93E6-9B3FB25BB1E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5" name="Text Box 64">
          <a:extLst>
            <a:ext uri="{FF2B5EF4-FFF2-40B4-BE49-F238E27FC236}">
              <a16:creationId xmlns:a16="http://schemas.microsoft.com/office/drawing/2014/main" id="{485C43A9-C771-446B-B2B4-4717E8984CD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6" name="Text Box 64">
          <a:extLst>
            <a:ext uri="{FF2B5EF4-FFF2-40B4-BE49-F238E27FC236}">
              <a16:creationId xmlns:a16="http://schemas.microsoft.com/office/drawing/2014/main" id="{2A45F76D-4E11-4563-8447-011B4C485A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7" name="Text Box 64">
          <a:extLst>
            <a:ext uri="{FF2B5EF4-FFF2-40B4-BE49-F238E27FC236}">
              <a16:creationId xmlns:a16="http://schemas.microsoft.com/office/drawing/2014/main" id="{E30ECEB9-17E6-47E6-91CB-E408B28383D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8" name="Text Box 64">
          <a:extLst>
            <a:ext uri="{FF2B5EF4-FFF2-40B4-BE49-F238E27FC236}">
              <a16:creationId xmlns:a16="http://schemas.microsoft.com/office/drawing/2014/main" id="{F7016D6F-293E-4D52-AC61-A95FFC21CFD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49" name="Text Box 64">
          <a:extLst>
            <a:ext uri="{FF2B5EF4-FFF2-40B4-BE49-F238E27FC236}">
              <a16:creationId xmlns:a16="http://schemas.microsoft.com/office/drawing/2014/main" id="{20C3C2A8-CD09-435E-B578-2CEC925C66B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0" name="Text Box 64">
          <a:extLst>
            <a:ext uri="{FF2B5EF4-FFF2-40B4-BE49-F238E27FC236}">
              <a16:creationId xmlns:a16="http://schemas.microsoft.com/office/drawing/2014/main" id="{E1B8C3C0-E993-4A8E-825C-AAD7E1DD64B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1" name="Text Box 64">
          <a:extLst>
            <a:ext uri="{FF2B5EF4-FFF2-40B4-BE49-F238E27FC236}">
              <a16:creationId xmlns:a16="http://schemas.microsoft.com/office/drawing/2014/main" id="{8511F01D-809E-418A-AF24-A3360B51D10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2" name="Text Box 64">
          <a:extLst>
            <a:ext uri="{FF2B5EF4-FFF2-40B4-BE49-F238E27FC236}">
              <a16:creationId xmlns:a16="http://schemas.microsoft.com/office/drawing/2014/main" id="{9E6F3DE7-C3D8-4E2A-A2FE-C09F89B63DA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3" name="Text Box 64">
          <a:extLst>
            <a:ext uri="{FF2B5EF4-FFF2-40B4-BE49-F238E27FC236}">
              <a16:creationId xmlns:a16="http://schemas.microsoft.com/office/drawing/2014/main" id="{40A65894-C8C0-48E5-8CB0-4BC3BA8AEA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4" name="Text Box 64">
          <a:extLst>
            <a:ext uri="{FF2B5EF4-FFF2-40B4-BE49-F238E27FC236}">
              <a16:creationId xmlns:a16="http://schemas.microsoft.com/office/drawing/2014/main" id="{6FC9D50C-639B-4CDD-9492-012C6653C1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5" name="Text Box 64">
          <a:extLst>
            <a:ext uri="{FF2B5EF4-FFF2-40B4-BE49-F238E27FC236}">
              <a16:creationId xmlns:a16="http://schemas.microsoft.com/office/drawing/2014/main" id="{0FDB9760-D7FF-41AF-9F5F-598D68A9293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6" name="Text Box 64">
          <a:extLst>
            <a:ext uri="{FF2B5EF4-FFF2-40B4-BE49-F238E27FC236}">
              <a16:creationId xmlns:a16="http://schemas.microsoft.com/office/drawing/2014/main" id="{1952ED6B-713C-4D28-BE32-E7F9F1CAA7E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1828800</xdr:colOff>
      <xdr:row>364</xdr:row>
      <xdr:rowOff>167640</xdr:rowOff>
    </xdr:from>
    <xdr:ext cx="80282" cy="230187"/>
    <xdr:pic>
      <xdr:nvPicPr>
        <xdr:cNvPr id="557" name="Picture 8993">
          <a:extLst>
            <a:ext uri="{FF2B5EF4-FFF2-40B4-BE49-F238E27FC236}">
              <a16:creationId xmlns:a16="http://schemas.microsoft.com/office/drawing/2014/main" id="{04AB6781-2FD6-4EDD-807C-3EB56A6E5A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9128640"/>
          <a:ext cx="80282"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1028700</xdr:colOff>
      <xdr:row>359</xdr:row>
      <xdr:rowOff>0</xdr:rowOff>
    </xdr:from>
    <xdr:ext cx="4762" cy="276225"/>
    <xdr:sp macro="" textlink="">
      <xdr:nvSpPr>
        <xdr:cNvPr id="558" name="Text Box 64">
          <a:extLst>
            <a:ext uri="{FF2B5EF4-FFF2-40B4-BE49-F238E27FC236}">
              <a16:creationId xmlns:a16="http://schemas.microsoft.com/office/drawing/2014/main" id="{FFF3D06D-553A-40D6-951D-90EC9ACABB1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59" name="Text Box 64">
          <a:extLst>
            <a:ext uri="{FF2B5EF4-FFF2-40B4-BE49-F238E27FC236}">
              <a16:creationId xmlns:a16="http://schemas.microsoft.com/office/drawing/2014/main" id="{F07B8597-66D0-4349-BAE9-6E731B8E62F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0" name="Text Box 64">
          <a:extLst>
            <a:ext uri="{FF2B5EF4-FFF2-40B4-BE49-F238E27FC236}">
              <a16:creationId xmlns:a16="http://schemas.microsoft.com/office/drawing/2014/main" id="{FA517A20-BBDD-43C2-A62F-4956DCCA155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1" name="Text Box 64">
          <a:extLst>
            <a:ext uri="{FF2B5EF4-FFF2-40B4-BE49-F238E27FC236}">
              <a16:creationId xmlns:a16="http://schemas.microsoft.com/office/drawing/2014/main" id="{0B4058D0-B260-41B8-9693-C8303FA1AC5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2" name="Text Box 64">
          <a:extLst>
            <a:ext uri="{FF2B5EF4-FFF2-40B4-BE49-F238E27FC236}">
              <a16:creationId xmlns:a16="http://schemas.microsoft.com/office/drawing/2014/main" id="{3536EFB3-2720-4491-9372-D917C97A48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3" name="Text Box 64">
          <a:extLst>
            <a:ext uri="{FF2B5EF4-FFF2-40B4-BE49-F238E27FC236}">
              <a16:creationId xmlns:a16="http://schemas.microsoft.com/office/drawing/2014/main" id="{AF4EF391-FA85-4D93-AD6C-271FF97A272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4" name="Text Box 64">
          <a:extLst>
            <a:ext uri="{FF2B5EF4-FFF2-40B4-BE49-F238E27FC236}">
              <a16:creationId xmlns:a16="http://schemas.microsoft.com/office/drawing/2014/main" id="{28FB8B96-AF5D-4551-9E0C-170B4FD145B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5" name="Text Box 64">
          <a:extLst>
            <a:ext uri="{FF2B5EF4-FFF2-40B4-BE49-F238E27FC236}">
              <a16:creationId xmlns:a16="http://schemas.microsoft.com/office/drawing/2014/main" id="{55F129FE-1387-463C-9ADB-41C742560E7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6" name="Text Box 64">
          <a:extLst>
            <a:ext uri="{FF2B5EF4-FFF2-40B4-BE49-F238E27FC236}">
              <a16:creationId xmlns:a16="http://schemas.microsoft.com/office/drawing/2014/main" id="{C4FFB193-A623-499C-B9D8-8F147AB2EEB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7" name="Text Box 64">
          <a:extLst>
            <a:ext uri="{FF2B5EF4-FFF2-40B4-BE49-F238E27FC236}">
              <a16:creationId xmlns:a16="http://schemas.microsoft.com/office/drawing/2014/main" id="{5408246A-E877-4897-BE8C-4072BAFAD1C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8" name="Text Box 64">
          <a:extLst>
            <a:ext uri="{FF2B5EF4-FFF2-40B4-BE49-F238E27FC236}">
              <a16:creationId xmlns:a16="http://schemas.microsoft.com/office/drawing/2014/main" id="{F498E03A-2D2A-4789-87B1-7C18F482299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69" name="Text Box 64">
          <a:extLst>
            <a:ext uri="{FF2B5EF4-FFF2-40B4-BE49-F238E27FC236}">
              <a16:creationId xmlns:a16="http://schemas.microsoft.com/office/drawing/2014/main" id="{9C18C25C-F625-45F2-849A-09F121087AE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0" name="Text Box 64">
          <a:extLst>
            <a:ext uri="{FF2B5EF4-FFF2-40B4-BE49-F238E27FC236}">
              <a16:creationId xmlns:a16="http://schemas.microsoft.com/office/drawing/2014/main" id="{1A02F53C-60A4-4EC6-BB58-B7AEEB4F3BB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1" name="Text Box 64">
          <a:extLst>
            <a:ext uri="{FF2B5EF4-FFF2-40B4-BE49-F238E27FC236}">
              <a16:creationId xmlns:a16="http://schemas.microsoft.com/office/drawing/2014/main" id="{BF5FBEF7-32F5-4255-B28C-AC171FA5893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2" name="Text Box 64">
          <a:extLst>
            <a:ext uri="{FF2B5EF4-FFF2-40B4-BE49-F238E27FC236}">
              <a16:creationId xmlns:a16="http://schemas.microsoft.com/office/drawing/2014/main" id="{D12C5421-C351-44B7-97E0-7E89250A219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3" name="Text Box 64">
          <a:extLst>
            <a:ext uri="{FF2B5EF4-FFF2-40B4-BE49-F238E27FC236}">
              <a16:creationId xmlns:a16="http://schemas.microsoft.com/office/drawing/2014/main" id="{AB847981-8CCE-43CF-A0ED-83DA88E113E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4" name="Text Box 64">
          <a:extLst>
            <a:ext uri="{FF2B5EF4-FFF2-40B4-BE49-F238E27FC236}">
              <a16:creationId xmlns:a16="http://schemas.microsoft.com/office/drawing/2014/main" id="{5FE60ED7-6297-4265-A6EF-1DE6DB4D1CF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5" name="Text Box 64">
          <a:extLst>
            <a:ext uri="{FF2B5EF4-FFF2-40B4-BE49-F238E27FC236}">
              <a16:creationId xmlns:a16="http://schemas.microsoft.com/office/drawing/2014/main" id="{FFD589AC-7F64-4245-9568-8B1F5B0ACEB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6" name="Text Box 64">
          <a:extLst>
            <a:ext uri="{FF2B5EF4-FFF2-40B4-BE49-F238E27FC236}">
              <a16:creationId xmlns:a16="http://schemas.microsoft.com/office/drawing/2014/main" id="{C2469A9E-9592-4D8F-8429-6D7C2AFE155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7" name="Text Box 64">
          <a:extLst>
            <a:ext uri="{FF2B5EF4-FFF2-40B4-BE49-F238E27FC236}">
              <a16:creationId xmlns:a16="http://schemas.microsoft.com/office/drawing/2014/main" id="{31407316-5A02-4DF9-A806-5C9E0027019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8" name="Text Box 64">
          <a:extLst>
            <a:ext uri="{FF2B5EF4-FFF2-40B4-BE49-F238E27FC236}">
              <a16:creationId xmlns:a16="http://schemas.microsoft.com/office/drawing/2014/main" id="{F5E40485-2463-4FA2-AE5B-59B0F53D25A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79" name="Text Box 64">
          <a:extLst>
            <a:ext uri="{FF2B5EF4-FFF2-40B4-BE49-F238E27FC236}">
              <a16:creationId xmlns:a16="http://schemas.microsoft.com/office/drawing/2014/main" id="{BE40F9BA-50BD-44D9-BA2B-3F9D4FFE8B4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0" name="Text Box 64">
          <a:extLst>
            <a:ext uri="{FF2B5EF4-FFF2-40B4-BE49-F238E27FC236}">
              <a16:creationId xmlns:a16="http://schemas.microsoft.com/office/drawing/2014/main" id="{C922182F-07A4-4146-B901-94280294D40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1" name="Text Box 64">
          <a:extLst>
            <a:ext uri="{FF2B5EF4-FFF2-40B4-BE49-F238E27FC236}">
              <a16:creationId xmlns:a16="http://schemas.microsoft.com/office/drawing/2014/main" id="{30E5E185-3944-4ACC-B1C6-B2D03E98C73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2" name="Text Box 64">
          <a:extLst>
            <a:ext uri="{FF2B5EF4-FFF2-40B4-BE49-F238E27FC236}">
              <a16:creationId xmlns:a16="http://schemas.microsoft.com/office/drawing/2014/main" id="{1BF18713-2A73-4A2D-A9AF-8A3B56C12C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3" name="Text Box 64">
          <a:extLst>
            <a:ext uri="{FF2B5EF4-FFF2-40B4-BE49-F238E27FC236}">
              <a16:creationId xmlns:a16="http://schemas.microsoft.com/office/drawing/2014/main" id="{853277F5-CA07-4C84-A381-B1C46DD3846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4" name="Text Box 64">
          <a:extLst>
            <a:ext uri="{FF2B5EF4-FFF2-40B4-BE49-F238E27FC236}">
              <a16:creationId xmlns:a16="http://schemas.microsoft.com/office/drawing/2014/main" id="{8F317681-E81A-4462-B465-12A30FE5514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5" name="Text Box 64">
          <a:extLst>
            <a:ext uri="{FF2B5EF4-FFF2-40B4-BE49-F238E27FC236}">
              <a16:creationId xmlns:a16="http://schemas.microsoft.com/office/drawing/2014/main" id="{B1484CB4-5702-4B73-875F-9B204300972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6" name="Text Box 64">
          <a:extLst>
            <a:ext uri="{FF2B5EF4-FFF2-40B4-BE49-F238E27FC236}">
              <a16:creationId xmlns:a16="http://schemas.microsoft.com/office/drawing/2014/main" id="{22D2FF9F-66B9-4B79-93C1-CB54272C3D5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7" name="Text Box 64">
          <a:extLst>
            <a:ext uri="{FF2B5EF4-FFF2-40B4-BE49-F238E27FC236}">
              <a16:creationId xmlns:a16="http://schemas.microsoft.com/office/drawing/2014/main" id="{7CDEF639-BA64-44E3-B14F-43F2D2A3DBA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8" name="Text Box 64">
          <a:extLst>
            <a:ext uri="{FF2B5EF4-FFF2-40B4-BE49-F238E27FC236}">
              <a16:creationId xmlns:a16="http://schemas.microsoft.com/office/drawing/2014/main" id="{A2BD68E2-0147-4843-BA5C-4CA804ECAAC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89" name="Text Box 64">
          <a:extLst>
            <a:ext uri="{FF2B5EF4-FFF2-40B4-BE49-F238E27FC236}">
              <a16:creationId xmlns:a16="http://schemas.microsoft.com/office/drawing/2014/main" id="{94177805-61A4-4DF1-A549-575133F37DE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0" name="Text Box 64">
          <a:extLst>
            <a:ext uri="{FF2B5EF4-FFF2-40B4-BE49-F238E27FC236}">
              <a16:creationId xmlns:a16="http://schemas.microsoft.com/office/drawing/2014/main" id="{09F82A33-6808-433B-AF7E-6C58B0BF7CF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1" name="Text Box 64">
          <a:extLst>
            <a:ext uri="{FF2B5EF4-FFF2-40B4-BE49-F238E27FC236}">
              <a16:creationId xmlns:a16="http://schemas.microsoft.com/office/drawing/2014/main" id="{0396412B-07CF-454E-B566-C179A9B0DEB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2" name="Text Box 64">
          <a:extLst>
            <a:ext uri="{FF2B5EF4-FFF2-40B4-BE49-F238E27FC236}">
              <a16:creationId xmlns:a16="http://schemas.microsoft.com/office/drawing/2014/main" id="{58C240A1-D5CE-41D6-A218-77979F07653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3" name="Text Box 64">
          <a:extLst>
            <a:ext uri="{FF2B5EF4-FFF2-40B4-BE49-F238E27FC236}">
              <a16:creationId xmlns:a16="http://schemas.microsoft.com/office/drawing/2014/main" id="{89C3508A-1F90-495B-AC1F-4ED1FC3921E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4" name="Text Box 64">
          <a:extLst>
            <a:ext uri="{FF2B5EF4-FFF2-40B4-BE49-F238E27FC236}">
              <a16:creationId xmlns:a16="http://schemas.microsoft.com/office/drawing/2014/main" id="{427C0EF0-D4F0-4485-B8A1-6EA5C6702BC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5" name="Text Box 64">
          <a:extLst>
            <a:ext uri="{FF2B5EF4-FFF2-40B4-BE49-F238E27FC236}">
              <a16:creationId xmlns:a16="http://schemas.microsoft.com/office/drawing/2014/main" id="{9F4FB912-DEF9-40C0-B0A1-53D93F880C0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6" name="Text Box 64">
          <a:extLst>
            <a:ext uri="{FF2B5EF4-FFF2-40B4-BE49-F238E27FC236}">
              <a16:creationId xmlns:a16="http://schemas.microsoft.com/office/drawing/2014/main" id="{CCDE8FD2-162C-449A-B23D-DC97DD4FFB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7" name="Text Box 64">
          <a:extLst>
            <a:ext uri="{FF2B5EF4-FFF2-40B4-BE49-F238E27FC236}">
              <a16:creationId xmlns:a16="http://schemas.microsoft.com/office/drawing/2014/main" id="{3B772C2F-C85F-4AD2-B908-B9F4D56449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8" name="Text Box 64">
          <a:extLst>
            <a:ext uri="{FF2B5EF4-FFF2-40B4-BE49-F238E27FC236}">
              <a16:creationId xmlns:a16="http://schemas.microsoft.com/office/drawing/2014/main" id="{D2ABB677-39C6-482F-94CB-3B78CA4782A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599" name="Text Box 64">
          <a:extLst>
            <a:ext uri="{FF2B5EF4-FFF2-40B4-BE49-F238E27FC236}">
              <a16:creationId xmlns:a16="http://schemas.microsoft.com/office/drawing/2014/main" id="{0DFB320C-36D9-432E-90C3-CF2266DB91E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0" name="Text Box 64">
          <a:extLst>
            <a:ext uri="{FF2B5EF4-FFF2-40B4-BE49-F238E27FC236}">
              <a16:creationId xmlns:a16="http://schemas.microsoft.com/office/drawing/2014/main" id="{ACF9B762-17BD-45B5-9F90-2B27DEF612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1" name="Text Box 64">
          <a:extLst>
            <a:ext uri="{FF2B5EF4-FFF2-40B4-BE49-F238E27FC236}">
              <a16:creationId xmlns:a16="http://schemas.microsoft.com/office/drawing/2014/main" id="{C59CDF04-26F2-4958-914B-F4DCAC417E5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2" name="Text Box 64">
          <a:extLst>
            <a:ext uri="{FF2B5EF4-FFF2-40B4-BE49-F238E27FC236}">
              <a16:creationId xmlns:a16="http://schemas.microsoft.com/office/drawing/2014/main" id="{4C5D5542-5E20-486D-A6D1-363F8B0ADF8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3" name="Text Box 64">
          <a:extLst>
            <a:ext uri="{FF2B5EF4-FFF2-40B4-BE49-F238E27FC236}">
              <a16:creationId xmlns:a16="http://schemas.microsoft.com/office/drawing/2014/main" id="{DEBE8A04-E44A-425E-B78A-E45BC543DF8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4" name="Text Box 64">
          <a:extLst>
            <a:ext uri="{FF2B5EF4-FFF2-40B4-BE49-F238E27FC236}">
              <a16:creationId xmlns:a16="http://schemas.microsoft.com/office/drawing/2014/main" id="{74561696-D6EF-49F4-B886-C779369061C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5" name="Text Box 64">
          <a:extLst>
            <a:ext uri="{FF2B5EF4-FFF2-40B4-BE49-F238E27FC236}">
              <a16:creationId xmlns:a16="http://schemas.microsoft.com/office/drawing/2014/main" id="{A9A6B46A-9DF9-4F43-9A9B-3E33191B05D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6" name="Text Box 64">
          <a:extLst>
            <a:ext uri="{FF2B5EF4-FFF2-40B4-BE49-F238E27FC236}">
              <a16:creationId xmlns:a16="http://schemas.microsoft.com/office/drawing/2014/main" id="{9414223E-00A1-4FA6-9894-612E1B86BE1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7" name="Text Box 64">
          <a:extLst>
            <a:ext uri="{FF2B5EF4-FFF2-40B4-BE49-F238E27FC236}">
              <a16:creationId xmlns:a16="http://schemas.microsoft.com/office/drawing/2014/main" id="{AD3D9DDB-9DA1-4A37-9088-F82E77760D4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8" name="Text Box 64">
          <a:extLst>
            <a:ext uri="{FF2B5EF4-FFF2-40B4-BE49-F238E27FC236}">
              <a16:creationId xmlns:a16="http://schemas.microsoft.com/office/drawing/2014/main" id="{D6F3B531-923E-4DF4-9E30-5E7855F0DE4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09" name="Text Box 64">
          <a:extLst>
            <a:ext uri="{FF2B5EF4-FFF2-40B4-BE49-F238E27FC236}">
              <a16:creationId xmlns:a16="http://schemas.microsoft.com/office/drawing/2014/main" id="{6F575178-2744-4551-82A6-D472FF4ED71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0" name="Text Box 64">
          <a:extLst>
            <a:ext uri="{FF2B5EF4-FFF2-40B4-BE49-F238E27FC236}">
              <a16:creationId xmlns:a16="http://schemas.microsoft.com/office/drawing/2014/main" id="{69B47086-F81E-46C3-8F7A-EDF75DBF100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1" name="Text Box 64">
          <a:extLst>
            <a:ext uri="{FF2B5EF4-FFF2-40B4-BE49-F238E27FC236}">
              <a16:creationId xmlns:a16="http://schemas.microsoft.com/office/drawing/2014/main" id="{EADBC3F7-9273-40C1-A0DB-9CA54E015A6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2" name="Text Box 64">
          <a:extLst>
            <a:ext uri="{FF2B5EF4-FFF2-40B4-BE49-F238E27FC236}">
              <a16:creationId xmlns:a16="http://schemas.microsoft.com/office/drawing/2014/main" id="{F95271FB-DA83-429C-8D29-F638D4A1E78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3" name="Text Box 64">
          <a:extLst>
            <a:ext uri="{FF2B5EF4-FFF2-40B4-BE49-F238E27FC236}">
              <a16:creationId xmlns:a16="http://schemas.microsoft.com/office/drawing/2014/main" id="{C7A16A57-8F95-4F8F-8AAE-8938A53A080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4" name="Text Box 64">
          <a:extLst>
            <a:ext uri="{FF2B5EF4-FFF2-40B4-BE49-F238E27FC236}">
              <a16:creationId xmlns:a16="http://schemas.microsoft.com/office/drawing/2014/main" id="{BC199994-4BF6-4D04-AF03-74A98DDB46B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5" name="Text Box 64">
          <a:extLst>
            <a:ext uri="{FF2B5EF4-FFF2-40B4-BE49-F238E27FC236}">
              <a16:creationId xmlns:a16="http://schemas.microsoft.com/office/drawing/2014/main" id="{B1AA1595-81BA-4CF9-BB9C-907596D70DA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6" name="Text Box 64">
          <a:extLst>
            <a:ext uri="{FF2B5EF4-FFF2-40B4-BE49-F238E27FC236}">
              <a16:creationId xmlns:a16="http://schemas.microsoft.com/office/drawing/2014/main" id="{1B6375C9-4AE4-42FA-8BC2-CAAB999D825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7" name="Text Box 64">
          <a:extLst>
            <a:ext uri="{FF2B5EF4-FFF2-40B4-BE49-F238E27FC236}">
              <a16:creationId xmlns:a16="http://schemas.microsoft.com/office/drawing/2014/main" id="{19722C1E-A18B-4C72-9DDA-624DB0EE08F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8" name="Text Box 64">
          <a:extLst>
            <a:ext uri="{FF2B5EF4-FFF2-40B4-BE49-F238E27FC236}">
              <a16:creationId xmlns:a16="http://schemas.microsoft.com/office/drawing/2014/main" id="{27732BB0-85B1-4484-A910-226EEAB1021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19" name="Text Box 64">
          <a:extLst>
            <a:ext uri="{FF2B5EF4-FFF2-40B4-BE49-F238E27FC236}">
              <a16:creationId xmlns:a16="http://schemas.microsoft.com/office/drawing/2014/main" id="{55CAA01E-F3BD-4F22-B39D-6D5BC3D56DC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0" name="Text Box 64">
          <a:extLst>
            <a:ext uri="{FF2B5EF4-FFF2-40B4-BE49-F238E27FC236}">
              <a16:creationId xmlns:a16="http://schemas.microsoft.com/office/drawing/2014/main" id="{564023A3-CFC8-4CC5-87A8-1E4AF41D409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1" name="Text Box 64">
          <a:extLst>
            <a:ext uri="{FF2B5EF4-FFF2-40B4-BE49-F238E27FC236}">
              <a16:creationId xmlns:a16="http://schemas.microsoft.com/office/drawing/2014/main" id="{F0D383EE-118B-4FA9-877F-00DBD2FE3A1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2" name="Text Box 64">
          <a:extLst>
            <a:ext uri="{FF2B5EF4-FFF2-40B4-BE49-F238E27FC236}">
              <a16:creationId xmlns:a16="http://schemas.microsoft.com/office/drawing/2014/main" id="{D0B982C0-BE41-4921-A2B4-1953D8107D2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3" name="Text Box 64">
          <a:extLst>
            <a:ext uri="{FF2B5EF4-FFF2-40B4-BE49-F238E27FC236}">
              <a16:creationId xmlns:a16="http://schemas.microsoft.com/office/drawing/2014/main" id="{52AEEDD0-3FEB-496B-B587-796E2A56DF2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4" name="Text Box 64">
          <a:extLst>
            <a:ext uri="{FF2B5EF4-FFF2-40B4-BE49-F238E27FC236}">
              <a16:creationId xmlns:a16="http://schemas.microsoft.com/office/drawing/2014/main" id="{F9E2D385-4001-4C80-AC32-4D1DEFA6F67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5" name="Text Box 64">
          <a:extLst>
            <a:ext uri="{FF2B5EF4-FFF2-40B4-BE49-F238E27FC236}">
              <a16:creationId xmlns:a16="http://schemas.microsoft.com/office/drawing/2014/main" id="{AB09FC23-FB06-42C3-8D8F-3663709FF7E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6" name="Text Box 64">
          <a:extLst>
            <a:ext uri="{FF2B5EF4-FFF2-40B4-BE49-F238E27FC236}">
              <a16:creationId xmlns:a16="http://schemas.microsoft.com/office/drawing/2014/main" id="{9C34DA76-A76C-4917-B0C2-80F5168F47F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7" name="Text Box 64">
          <a:extLst>
            <a:ext uri="{FF2B5EF4-FFF2-40B4-BE49-F238E27FC236}">
              <a16:creationId xmlns:a16="http://schemas.microsoft.com/office/drawing/2014/main" id="{B7568947-82A8-4344-8B80-9879307CE3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8" name="Text Box 64">
          <a:extLst>
            <a:ext uri="{FF2B5EF4-FFF2-40B4-BE49-F238E27FC236}">
              <a16:creationId xmlns:a16="http://schemas.microsoft.com/office/drawing/2014/main" id="{49FBA25A-6426-400E-8D4F-6BC84A0256B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29" name="Text Box 64">
          <a:extLst>
            <a:ext uri="{FF2B5EF4-FFF2-40B4-BE49-F238E27FC236}">
              <a16:creationId xmlns:a16="http://schemas.microsoft.com/office/drawing/2014/main" id="{7BF0C02C-6DE1-4DD4-BC99-AA8EC544F06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0" name="Text Box 64">
          <a:extLst>
            <a:ext uri="{FF2B5EF4-FFF2-40B4-BE49-F238E27FC236}">
              <a16:creationId xmlns:a16="http://schemas.microsoft.com/office/drawing/2014/main" id="{58A8CD70-E405-4CB8-AA27-A204E3FAB73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1" name="Text Box 64">
          <a:extLst>
            <a:ext uri="{FF2B5EF4-FFF2-40B4-BE49-F238E27FC236}">
              <a16:creationId xmlns:a16="http://schemas.microsoft.com/office/drawing/2014/main" id="{BE372E5C-A937-4012-B3D8-2E512E41A50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2" name="Text Box 64">
          <a:extLst>
            <a:ext uri="{FF2B5EF4-FFF2-40B4-BE49-F238E27FC236}">
              <a16:creationId xmlns:a16="http://schemas.microsoft.com/office/drawing/2014/main" id="{A4681EF2-329C-4B8E-8650-EAEACF4613F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3" name="Text Box 64">
          <a:extLst>
            <a:ext uri="{FF2B5EF4-FFF2-40B4-BE49-F238E27FC236}">
              <a16:creationId xmlns:a16="http://schemas.microsoft.com/office/drawing/2014/main" id="{0E905E4A-EB5E-4496-B328-DD1C023FD59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4" name="Text Box 64">
          <a:extLst>
            <a:ext uri="{FF2B5EF4-FFF2-40B4-BE49-F238E27FC236}">
              <a16:creationId xmlns:a16="http://schemas.microsoft.com/office/drawing/2014/main" id="{0C820D2B-F294-411C-BFF4-F12EB92082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5" name="Text Box 64">
          <a:extLst>
            <a:ext uri="{FF2B5EF4-FFF2-40B4-BE49-F238E27FC236}">
              <a16:creationId xmlns:a16="http://schemas.microsoft.com/office/drawing/2014/main" id="{21FAD20D-CADE-4A67-A4C3-77BB47B4E58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6" name="Text Box 64">
          <a:extLst>
            <a:ext uri="{FF2B5EF4-FFF2-40B4-BE49-F238E27FC236}">
              <a16:creationId xmlns:a16="http://schemas.microsoft.com/office/drawing/2014/main" id="{233C6019-FCBD-450B-B7AC-A1519902388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7" name="Text Box 64">
          <a:extLst>
            <a:ext uri="{FF2B5EF4-FFF2-40B4-BE49-F238E27FC236}">
              <a16:creationId xmlns:a16="http://schemas.microsoft.com/office/drawing/2014/main" id="{B9F07C93-D445-4787-8025-9475D6BA7BE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8" name="Text Box 64">
          <a:extLst>
            <a:ext uri="{FF2B5EF4-FFF2-40B4-BE49-F238E27FC236}">
              <a16:creationId xmlns:a16="http://schemas.microsoft.com/office/drawing/2014/main" id="{48095C17-2AF5-4FDC-B144-DF7CD64243C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39" name="Text Box 64">
          <a:extLst>
            <a:ext uri="{FF2B5EF4-FFF2-40B4-BE49-F238E27FC236}">
              <a16:creationId xmlns:a16="http://schemas.microsoft.com/office/drawing/2014/main" id="{6DD34B33-22AB-4B90-865C-ECA3BBDB87E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0" name="Text Box 64">
          <a:extLst>
            <a:ext uri="{FF2B5EF4-FFF2-40B4-BE49-F238E27FC236}">
              <a16:creationId xmlns:a16="http://schemas.microsoft.com/office/drawing/2014/main" id="{E35D3148-C5DF-4D3F-AC50-08148F8BA8C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1" name="Text Box 64">
          <a:extLst>
            <a:ext uri="{FF2B5EF4-FFF2-40B4-BE49-F238E27FC236}">
              <a16:creationId xmlns:a16="http://schemas.microsoft.com/office/drawing/2014/main" id="{9CB3BA17-0994-40DE-99AA-0332E4E89D5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2" name="Text Box 64">
          <a:extLst>
            <a:ext uri="{FF2B5EF4-FFF2-40B4-BE49-F238E27FC236}">
              <a16:creationId xmlns:a16="http://schemas.microsoft.com/office/drawing/2014/main" id="{1DF5E0F9-DBB8-4AEE-8DBD-6ED5312EC1A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3" name="Text Box 64">
          <a:extLst>
            <a:ext uri="{FF2B5EF4-FFF2-40B4-BE49-F238E27FC236}">
              <a16:creationId xmlns:a16="http://schemas.microsoft.com/office/drawing/2014/main" id="{E9354DBF-AB62-41B4-BB5A-45AD9E2AE53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4" name="Text Box 64">
          <a:extLst>
            <a:ext uri="{FF2B5EF4-FFF2-40B4-BE49-F238E27FC236}">
              <a16:creationId xmlns:a16="http://schemas.microsoft.com/office/drawing/2014/main" id="{F0920DA0-3401-4027-A9BC-D47A2CE4BC1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5" name="Text Box 64">
          <a:extLst>
            <a:ext uri="{FF2B5EF4-FFF2-40B4-BE49-F238E27FC236}">
              <a16:creationId xmlns:a16="http://schemas.microsoft.com/office/drawing/2014/main" id="{BD9463FC-6D10-4B57-BE2A-21DF00414CE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6" name="Text Box 64">
          <a:extLst>
            <a:ext uri="{FF2B5EF4-FFF2-40B4-BE49-F238E27FC236}">
              <a16:creationId xmlns:a16="http://schemas.microsoft.com/office/drawing/2014/main" id="{CB790D59-C077-4128-93D3-8312D44FB96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7" name="Text Box 64">
          <a:extLst>
            <a:ext uri="{FF2B5EF4-FFF2-40B4-BE49-F238E27FC236}">
              <a16:creationId xmlns:a16="http://schemas.microsoft.com/office/drawing/2014/main" id="{D4439AFA-C2B7-4DB7-96BD-65ADC11F47B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8" name="Text Box 64">
          <a:extLst>
            <a:ext uri="{FF2B5EF4-FFF2-40B4-BE49-F238E27FC236}">
              <a16:creationId xmlns:a16="http://schemas.microsoft.com/office/drawing/2014/main" id="{B5E4B019-901F-47E2-8886-4D6A8EB498D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49" name="Text Box 64">
          <a:extLst>
            <a:ext uri="{FF2B5EF4-FFF2-40B4-BE49-F238E27FC236}">
              <a16:creationId xmlns:a16="http://schemas.microsoft.com/office/drawing/2014/main" id="{82782463-3E4C-43A3-92DA-C820786855B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0" name="Text Box 64">
          <a:extLst>
            <a:ext uri="{FF2B5EF4-FFF2-40B4-BE49-F238E27FC236}">
              <a16:creationId xmlns:a16="http://schemas.microsoft.com/office/drawing/2014/main" id="{F4A38155-1FED-402C-BD9A-E83A546243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1" name="Text Box 64">
          <a:extLst>
            <a:ext uri="{FF2B5EF4-FFF2-40B4-BE49-F238E27FC236}">
              <a16:creationId xmlns:a16="http://schemas.microsoft.com/office/drawing/2014/main" id="{C0E5DA38-E954-48ED-A65A-3C160F8023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2" name="Text Box 64">
          <a:extLst>
            <a:ext uri="{FF2B5EF4-FFF2-40B4-BE49-F238E27FC236}">
              <a16:creationId xmlns:a16="http://schemas.microsoft.com/office/drawing/2014/main" id="{1EFD5960-ED44-4AAE-8E2B-96AC0024B0B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3" name="Text Box 64">
          <a:extLst>
            <a:ext uri="{FF2B5EF4-FFF2-40B4-BE49-F238E27FC236}">
              <a16:creationId xmlns:a16="http://schemas.microsoft.com/office/drawing/2014/main" id="{82FE7989-975C-4302-992D-81838F12574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4" name="Text Box 64">
          <a:extLst>
            <a:ext uri="{FF2B5EF4-FFF2-40B4-BE49-F238E27FC236}">
              <a16:creationId xmlns:a16="http://schemas.microsoft.com/office/drawing/2014/main" id="{AE15AA09-CDD8-423A-ABBB-A48DD071D09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5" name="Text Box 64">
          <a:extLst>
            <a:ext uri="{FF2B5EF4-FFF2-40B4-BE49-F238E27FC236}">
              <a16:creationId xmlns:a16="http://schemas.microsoft.com/office/drawing/2014/main" id="{11B10AE1-3DFC-4E01-92ED-366589FB1A2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6" name="Text Box 64">
          <a:extLst>
            <a:ext uri="{FF2B5EF4-FFF2-40B4-BE49-F238E27FC236}">
              <a16:creationId xmlns:a16="http://schemas.microsoft.com/office/drawing/2014/main" id="{ED5C43EE-AB5A-4D4D-BF20-C2D4ACD9252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7" name="Text Box 64">
          <a:extLst>
            <a:ext uri="{FF2B5EF4-FFF2-40B4-BE49-F238E27FC236}">
              <a16:creationId xmlns:a16="http://schemas.microsoft.com/office/drawing/2014/main" id="{FE8EEDA7-21C4-4E80-8C3C-67AD2375C30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8" name="Text Box 64">
          <a:extLst>
            <a:ext uri="{FF2B5EF4-FFF2-40B4-BE49-F238E27FC236}">
              <a16:creationId xmlns:a16="http://schemas.microsoft.com/office/drawing/2014/main" id="{BEF719E9-7238-4500-91B4-4ABA65A2686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59" name="Text Box 64">
          <a:extLst>
            <a:ext uri="{FF2B5EF4-FFF2-40B4-BE49-F238E27FC236}">
              <a16:creationId xmlns:a16="http://schemas.microsoft.com/office/drawing/2014/main" id="{C9A722DD-AF86-48B3-816F-92133161CBE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0" name="Text Box 64">
          <a:extLst>
            <a:ext uri="{FF2B5EF4-FFF2-40B4-BE49-F238E27FC236}">
              <a16:creationId xmlns:a16="http://schemas.microsoft.com/office/drawing/2014/main" id="{A3AB4A2E-AC71-4134-8797-F3EAF79FADE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1" name="Text Box 64">
          <a:extLst>
            <a:ext uri="{FF2B5EF4-FFF2-40B4-BE49-F238E27FC236}">
              <a16:creationId xmlns:a16="http://schemas.microsoft.com/office/drawing/2014/main" id="{609667D7-1356-4B55-A232-3D346F691DB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2" name="Text Box 64">
          <a:extLst>
            <a:ext uri="{FF2B5EF4-FFF2-40B4-BE49-F238E27FC236}">
              <a16:creationId xmlns:a16="http://schemas.microsoft.com/office/drawing/2014/main" id="{5325A651-8651-47E4-9A51-D88CA91434D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3" name="Text Box 64">
          <a:extLst>
            <a:ext uri="{FF2B5EF4-FFF2-40B4-BE49-F238E27FC236}">
              <a16:creationId xmlns:a16="http://schemas.microsoft.com/office/drawing/2014/main" id="{BBDA949D-5BAC-4EC2-AF42-B215F1D93AC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4" name="Text Box 64">
          <a:extLst>
            <a:ext uri="{FF2B5EF4-FFF2-40B4-BE49-F238E27FC236}">
              <a16:creationId xmlns:a16="http://schemas.microsoft.com/office/drawing/2014/main" id="{F1F85FCA-4176-4783-A4BA-7C140C1A8AC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5" name="Text Box 64">
          <a:extLst>
            <a:ext uri="{FF2B5EF4-FFF2-40B4-BE49-F238E27FC236}">
              <a16:creationId xmlns:a16="http://schemas.microsoft.com/office/drawing/2014/main" id="{E088820C-CFC5-43FF-8E54-5BEE8CA4671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6" name="Text Box 64">
          <a:extLst>
            <a:ext uri="{FF2B5EF4-FFF2-40B4-BE49-F238E27FC236}">
              <a16:creationId xmlns:a16="http://schemas.microsoft.com/office/drawing/2014/main" id="{DE351379-CCA6-464F-95D6-77D818A1C6F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7" name="Text Box 64">
          <a:extLst>
            <a:ext uri="{FF2B5EF4-FFF2-40B4-BE49-F238E27FC236}">
              <a16:creationId xmlns:a16="http://schemas.microsoft.com/office/drawing/2014/main" id="{1BE57C17-0FA1-4E34-8D0C-6EADC20BE7F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8" name="Text Box 64">
          <a:extLst>
            <a:ext uri="{FF2B5EF4-FFF2-40B4-BE49-F238E27FC236}">
              <a16:creationId xmlns:a16="http://schemas.microsoft.com/office/drawing/2014/main" id="{881448D0-4547-47E6-9017-ECAEE861683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69" name="Text Box 64">
          <a:extLst>
            <a:ext uri="{FF2B5EF4-FFF2-40B4-BE49-F238E27FC236}">
              <a16:creationId xmlns:a16="http://schemas.microsoft.com/office/drawing/2014/main" id="{AF99DE62-B5A2-4898-AC14-77B0CD61B98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0" name="Text Box 64">
          <a:extLst>
            <a:ext uri="{FF2B5EF4-FFF2-40B4-BE49-F238E27FC236}">
              <a16:creationId xmlns:a16="http://schemas.microsoft.com/office/drawing/2014/main" id="{3C02802E-E11B-4327-835D-E2071420E34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1" name="Text Box 64">
          <a:extLst>
            <a:ext uri="{FF2B5EF4-FFF2-40B4-BE49-F238E27FC236}">
              <a16:creationId xmlns:a16="http://schemas.microsoft.com/office/drawing/2014/main" id="{FC265FBF-F9C2-4328-AAA3-21AE8CA87F8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2" name="Text Box 64">
          <a:extLst>
            <a:ext uri="{FF2B5EF4-FFF2-40B4-BE49-F238E27FC236}">
              <a16:creationId xmlns:a16="http://schemas.microsoft.com/office/drawing/2014/main" id="{E2BC835A-2224-4FFC-8399-ADC74E50545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3" name="Text Box 64">
          <a:extLst>
            <a:ext uri="{FF2B5EF4-FFF2-40B4-BE49-F238E27FC236}">
              <a16:creationId xmlns:a16="http://schemas.microsoft.com/office/drawing/2014/main" id="{605D6338-1B24-4515-9480-1C31EB6BA3B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4" name="Text Box 64">
          <a:extLst>
            <a:ext uri="{FF2B5EF4-FFF2-40B4-BE49-F238E27FC236}">
              <a16:creationId xmlns:a16="http://schemas.microsoft.com/office/drawing/2014/main" id="{177C1539-EBF5-4E56-B796-4C7D1069570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5" name="Text Box 64">
          <a:extLst>
            <a:ext uri="{FF2B5EF4-FFF2-40B4-BE49-F238E27FC236}">
              <a16:creationId xmlns:a16="http://schemas.microsoft.com/office/drawing/2014/main" id="{BDE492CA-E2F0-4FC0-BCD4-9B9947EF488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6" name="Text Box 64">
          <a:extLst>
            <a:ext uri="{FF2B5EF4-FFF2-40B4-BE49-F238E27FC236}">
              <a16:creationId xmlns:a16="http://schemas.microsoft.com/office/drawing/2014/main" id="{BDA5E74F-585F-4AAC-81BA-C485EDA78FF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7" name="Text Box 64">
          <a:extLst>
            <a:ext uri="{FF2B5EF4-FFF2-40B4-BE49-F238E27FC236}">
              <a16:creationId xmlns:a16="http://schemas.microsoft.com/office/drawing/2014/main" id="{E6A3CDA5-7F0B-4C14-84CE-96E41BF6A03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8" name="Text Box 64">
          <a:extLst>
            <a:ext uri="{FF2B5EF4-FFF2-40B4-BE49-F238E27FC236}">
              <a16:creationId xmlns:a16="http://schemas.microsoft.com/office/drawing/2014/main" id="{54CC9D4C-89EF-40DE-9D10-46F363E425A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79" name="Text Box 64">
          <a:extLst>
            <a:ext uri="{FF2B5EF4-FFF2-40B4-BE49-F238E27FC236}">
              <a16:creationId xmlns:a16="http://schemas.microsoft.com/office/drawing/2014/main" id="{DBC3C041-20AD-4BA6-AA51-F1D67BC181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0" name="Text Box 64">
          <a:extLst>
            <a:ext uri="{FF2B5EF4-FFF2-40B4-BE49-F238E27FC236}">
              <a16:creationId xmlns:a16="http://schemas.microsoft.com/office/drawing/2014/main" id="{1022C0AE-6ABA-45A0-BCF1-F89863A6D2B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1" name="Text Box 64">
          <a:extLst>
            <a:ext uri="{FF2B5EF4-FFF2-40B4-BE49-F238E27FC236}">
              <a16:creationId xmlns:a16="http://schemas.microsoft.com/office/drawing/2014/main" id="{2A3E135C-A2CC-480A-BAE7-AD043B53EB2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2" name="Text Box 64">
          <a:extLst>
            <a:ext uri="{FF2B5EF4-FFF2-40B4-BE49-F238E27FC236}">
              <a16:creationId xmlns:a16="http://schemas.microsoft.com/office/drawing/2014/main" id="{F9EEE498-CFF9-4641-94F2-FC8A9DB42EA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3" name="Text Box 64">
          <a:extLst>
            <a:ext uri="{FF2B5EF4-FFF2-40B4-BE49-F238E27FC236}">
              <a16:creationId xmlns:a16="http://schemas.microsoft.com/office/drawing/2014/main" id="{3A9DAA0B-037E-4E18-B2DE-2C1BBE3675F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4" name="Text Box 64">
          <a:extLst>
            <a:ext uri="{FF2B5EF4-FFF2-40B4-BE49-F238E27FC236}">
              <a16:creationId xmlns:a16="http://schemas.microsoft.com/office/drawing/2014/main" id="{1D767FDB-2952-46FB-BDB7-C3F36A9D9B0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5" name="Text Box 64">
          <a:extLst>
            <a:ext uri="{FF2B5EF4-FFF2-40B4-BE49-F238E27FC236}">
              <a16:creationId xmlns:a16="http://schemas.microsoft.com/office/drawing/2014/main" id="{51A477C4-7056-4F7C-8A45-5C54352881F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6" name="Text Box 64">
          <a:extLst>
            <a:ext uri="{FF2B5EF4-FFF2-40B4-BE49-F238E27FC236}">
              <a16:creationId xmlns:a16="http://schemas.microsoft.com/office/drawing/2014/main" id="{5CADEBF0-9356-48EB-A73A-3E84906E5AB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7" name="Text Box 64">
          <a:extLst>
            <a:ext uri="{FF2B5EF4-FFF2-40B4-BE49-F238E27FC236}">
              <a16:creationId xmlns:a16="http://schemas.microsoft.com/office/drawing/2014/main" id="{8E9ADBA0-5FA5-4DB8-BF4B-1CD10028DB1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8" name="Text Box 64">
          <a:extLst>
            <a:ext uri="{FF2B5EF4-FFF2-40B4-BE49-F238E27FC236}">
              <a16:creationId xmlns:a16="http://schemas.microsoft.com/office/drawing/2014/main" id="{8411CD81-2169-4BFE-93B1-A408205B23C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89" name="Text Box 64">
          <a:extLst>
            <a:ext uri="{FF2B5EF4-FFF2-40B4-BE49-F238E27FC236}">
              <a16:creationId xmlns:a16="http://schemas.microsoft.com/office/drawing/2014/main" id="{5B845F74-4B70-44F2-87FD-B8A6727E3B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0" name="Text Box 64">
          <a:extLst>
            <a:ext uri="{FF2B5EF4-FFF2-40B4-BE49-F238E27FC236}">
              <a16:creationId xmlns:a16="http://schemas.microsoft.com/office/drawing/2014/main" id="{46EAD4DC-20F7-4837-B4A1-CB340B0DCDA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1" name="Text Box 64">
          <a:extLst>
            <a:ext uri="{FF2B5EF4-FFF2-40B4-BE49-F238E27FC236}">
              <a16:creationId xmlns:a16="http://schemas.microsoft.com/office/drawing/2014/main" id="{30973CDD-8A64-4B5F-9F55-A51EE7B0E55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2" name="Text Box 64">
          <a:extLst>
            <a:ext uri="{FF2B5EF4-FFF2-40B4-BE49-F238E27FC236}">
              <a16:creationId xmlns:a16="http://schemas.microsoft.com/office/drawing/2014/main" id="{73DB2386-D3AC-42B8-BDC1-1D8722175A8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3" name="Text Box 64">
          <a:extLst>
            <a:ext uri="{FF2B5EF4-FFF2-40B4-BE49-F238E27FC236}">
              <a16:creationId xmlns:a16="http://schemas.microsoft.com/office/drawing/2014/main" id="{DFCB726E-5316-4BA0-A712-8E2361A6124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4" name="Text Box 64">
          <a:extLst>
            <a:ext uri="{FF2B5EF4-FFF2-40B4-BE49-F238E27FC236}">
              <a16:creationId xmlns:a16="http://schemas.microsoft.com/office/drawing/2014/main" id="{29428F64-34F4-4C45-884D-451A68799A1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5" name="Text Box 64">
          <a:extLst>
            <a:ext uri="{FF2B5EF4-FFF2-40B4-BE49-F238E27FC236}">
              <a16:creationId xmlns:a16="http://schemas.microsoft.com/office/drawing/2014/main" id="{988DCCFB-3EE4-41A9-B186-267F6690CFD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6" name="Text Box 64">
          <a:extLst>
            <a:ext uri="{FF2B5EF4-FFF2-40B4-BE49-F238E27FC236}">
              <a16:creationId xmlns:a16="http://schemas.microsoft.com/office/drawing/2014/main" id="{965495DA-DB44-4A47-BCAD-F00D008B0CF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7" name="Text Box 64">
          <a:extLst>
            <a:ext uri="{FF2B5EF4-FFF2-40B4-BE49-F238E27FC236}">
              <a16:creationId xmlns:a16="http://schemas.microsoft.com/office/drawing/2014/main" id="{6E1C4B1E-D1B8-48FD-A81D-EF35FA9F6EF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8" name="Text Box 64">
          <a:extLst>
            <a:ext uri="{FF2B5EF4-FFF2-40B4-BE49-F238E27FC236}">
              <a16:creationId xmlns:a16="http://schemas.microsoft.com/office/drawing/2014/main" id="{7A68CEA2-0CAB-44EB-8803-B96F14C9B73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699" name="Text Box 64">
          <a:extLst>
            <a:ext uri="{FF2B5EF4-FFF2-40B4-BE49-F238E27FC236}">
              <a16:creationId xmlns:a16="http://schemas.microsoft.com/office/drawing/2014/main" id="{8775B0AC-51DA-4A40-8A8C-32895FAC193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0" name="Text Box 64">
          <a:extLst>
            <a:ext uri="{FF2B5EF4-FFF2-40B4-BE49-F238E27FC236}">
              <a16:creationId xmlns:a16="http://schemas.microsoft.com/office/drawing/2014/main" id="{29594B47-2E69-4A91-97ED-C02E54BB248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1" name="Text Box 64">
          <a:extLst>
            <a:ext uri="{FF2B5EF4-FFF2-40B4-BE49-F238E27FC236}">
              <a16:creationId xmlns:a16="http://schemas.microsoft.com/office/drawing/2014/main" id="{55756E50-F28A-4801-A453-68D01F86641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2" name="Text Box 64">
          <a:extLst>
            <a:ext uri="{FF2B5EF4-FFF2-40B4-BE49-F238E27FC236}">
              <a16:creationId xmlns:a16="http://schemas.microsoft.com/office/drawing/2014/main" id="{224F6866-FBB0-494E-9FD2-E3DDCDC7D7D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3" name="Text Box 64">
          <a:extLst>
            <a:ext uri="{FF2B5EF4-FFF2-40B4-BE49-F238E27FC236}">
              <a16:creationId xmlns:a16="http://schemas.microsoft.com/office/drawing/2014/main" id="{A99689ED-9E5D-4412-BD6C-EB0EA8A66F1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4" name="Text Box 64">
          <a:extLst>
            <a:ext uri="{FF2B5EF4-FFF2-40B4-BE49-F238E27FC236}">
              <a16:creationId xmlns:a16="http://schemas.microsoft.com/office/drawing/2014/main" id="{2D08554F-2E43-4F73-971D-0B3585946DF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5" name="Text Box 64">
          <a:extLst>
            <a:ext uri="{FF2B5EF4-FFF2-40B4-BE49-F238E27FC236}">
              <a16:creationId xmlns:a16="http://schemas.microsoft.com/office/drawing/2014/main" id="{0786FD4E-3854-490C-B879-5F9ACB2E12F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6" name="Text Box 64">
          <a:extLst>
            <a:ext uri="{FF2B5EF4-FFF2-40B4-BE49-F238E27FC236}">
              <a16:creationId xmlns:a16="http://schemas.microsoft.com/office/drawing/2014/main" id="{3ADBEEDC-88A4-425E-9A10-9DA9893E54C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7" name="Text Box 64">
          <a:extLst>
            <a:ext uri="{FF2B5EF4-FFF2-40B4-BE49-F238E27FC236}">
              <a16:creationId xmlns:a16="http://schemas.microsoft.com/office/drawing/2014/main" id="{EF30F444-4C11-4736-898B-DDB195623DD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8" name="Text Box 64">
          <a:extLst>
            <a:ext uri="{FF2B5EF4-FFF2-40B4-BE49-F238E27FC236}">
              <a16:creationId xmlns:a16="http://schemas.microsoft.com/office/drawing/2014/main" id="{BF45CC48-C048-4703-BF42-4C999B41BE1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09" name="Text Box 64">
          <a:extLst>
            <a:ext uri="{FF2B5EF4-FFF2-40B4-BE49-F238E27FC236}">
              <a16:creationId xmlns:a16="http://schemas.microsoft.com/office/drawing/2014/main" id="{1A7CE0EE-5941-4735-98AD-065BDC588C9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0" name="Text Box 64">
          <a:extLst>
            <a:ext uri="{FF2B5EF4-FFF2-40B4-BE49-F238E27FC236}">
              <a16:creationId xmlns:a16="http://schemas.microsoft.com/office/drawing/2014/main" id="{E7654227-6569-43B9-970A-A73D8AEAD54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1" name="Text Box 64">
          <a:extLst>
            <a:ext uri="{FF2B5EF4-FFF2-40B4-BE49-F238E27FC236}">
              <a16:creationId xmlns:a16="http://schemas.microsoft.com/office/drawing/2014/main" id="{A5048951-3863-400C-9DBE-2E7B179B2D0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2" name="Text Box 64">
          <a:extLst>
            <a:ext uri="{FF2B5EF4-FFF2-40B4-BE49-F238E27FC236}">
              <a16:creationId xmlns:a16="http://schemas.microsoft.com/office/drawing/2014/main" id="{26548503-1302-49B6-9C1A-8C5602A5D0C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3" name="Text Box 64">
          <a:extLst>
            <a:ext uri="{FF2B5EF4-FFF2-40B4-BE49-F238E27FC236}">
              <a16:creationId xmlns:a16="http://schemas.microsoft.com/office/drawing/2014/main" id="{741840C3-E053-461A-9ECB-D4599A1F4EC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4" name="Text Box 64">
          <a:extLst>
            <a:ext uri="{FF2B5EF4-FFF2-40B4-BE49-F238E27FC236}">
              <a16:creationId xmlns:a16="http://schemas.microsoft.com/office/drawing/2014/main" id="{2180D7E3-4284-4370-AB45-842B60D2DE1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5" name="Text Box 64">
          <a:extLst>
            <a:ext uri="{FF2B5EF4-FFF2-40B4-BE49-F238E27FC236}">
              <a16:creationId xmlns:a16="http://schemas.microsoft.com/office/drawing/2014/main" id="{7650D8B6-5E6F-406F-928A-C58BEE28891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6" name="Text Box 64">
          <a:extLst>
            <a:ext uri="{FF2B5EF4-FFF2-40B4-BE49-F238E27FC236}">
              <a16:creationId xmlns:a16="http://schemas.microsoft.com/office/drawing/2014/main" id="{11AACF6C-25ED-477A-A873-9B46BD8393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7" name="Text Box 64">
          <a:extLst>
            <a:ext uri="{FF2B5EF4-FFF2-40B4-BE49-F238E27FC236}">
              <a16:creationId xmlns:a16="http://schemas.microsoft.com/office/drawing/2014/main" id="{EC1D3055-D3D8-4DC2-87F3-25C16E25958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8" name="Text Box 64">
          <a:extLst>
            <a:ext uri="{FF2B5EF4-FFF2-40B4-BE49-F238E27FC236}">
              <a16:creationId xmlns:a16="http://schemas.microsoft.com/office/drawing/2014/main" id="{53CDA4A1-19A8-4D47-9965-AF9D1B91154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19" name="Text Box 64">
          <a:extLst>
            <a:ext uri="{FF2B5EF4-FFF2-40B4-BE49-F238E27FC236}">
              <a16:creationId xmlns:a16="http://schemas.microsoft.com/office/drawing/2014/main" id="{113DDBD3-2B19-48AE-9862-A1118BDE91E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0" name="Text Box 64">
          <a:extLst>
            <a:ext uri="{FF2B5EF4-FFF2-40B4-BE49-F238E27FC236}">
              <a16:creationId xmlns:a16="http://schemas.microsoft.com/office/drawing/2014/main" id="{59B86045-5C78-417C-8A86-53E0229E4DF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1" name="Text Box 64">
          <a:extLst>
            <a:ext uri="{FF2B5EF4-FFF2-40B4-BE49-F238E27FC236}">
              <a16:creationId xmlns:a16="http://schemas.microsoft.com/office/drawing/2014/main" id="{64A51ECB-8DBB-4FB2-95A8-3C02E376873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2" name="Text Box 64">
          <a:extLst>
            <a:ext uri="{FF2B5EF4-FFF2-40B4-BE49-F238E27FC236}">
              <a16:creationId xmlns:a16="http://schemas.microsoft.com/office/drawing/2014/main" id="{81011779-9661-474C-99EA-C50FB4B1F32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3" name="Text Box 64">
          <a:extLst>
            <a:ext uri="{FF2B5EF4-FFF2-40B4-BE49-F238E27FC236}">
              <a16:creationId xmlns:a16="http://schemas.microsoft.com/office/drawing/2014/main" id="{2072DA01-3F2A-49CE-A1CC-383361B3113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4" name="Text Box 64">
          <a:extLst>
            <a:ext uri="{FF2B5EF4-FFF2-40B4-BE49-F238E27FC236}">
              <a16:creationId xmlns:a16="http://schemas.microsoft.com/office/drawing/2014/main" id="{124AEA86-62B6-47F4-932F-269206305C3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5" name="Text Box 64">
          <a:extLst>
            <a:ext uri="{FF2B5EF4-FFF2-40B4-BE49-F238E27FC236}">
              <a16:creationId xmlns:a16="http://schemas.microsoft.com/office/drawing/2014/main" id="{5547A5EC-B833-422E-A0D2-F07178E0CD2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6" name="Text Box 64">
          <a:extLst>
            <a:ext uri="{FF2B5EF4-FFF2-40B4-BE49-F238E27FC236}">
              <a16:creationId xmlns:a16="http://schemas.microsoft.com/office/drawing/2014/main" id="{84BFC134-CBE1-42AD-9F8E-DD56E491CBD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7" name="Text Box 64">
          <a:extLst>
            <a:ext uri="{FF2B5EF4-FFF2-40B4-BE49-F238E27FC236}">
              <a16:creationId xmlns:a16="http://schemas.microsoft.com/office/drawing/2014/main" id="{C53F5AD1-E8E9-48E6-8136-BF269C1D61A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8" name="Text Box 64">
          <a:extLst>
            <a:ext uri="{FF2B5EF4-FFF2-40B4-BE49-F238E27FC236}">
              <a16:creationId xmlns:a16="http://schemas.microsoft.com/office/drawing/2014/main" id="{F27DF878-502A-4EC9-B535-D9744BFDF57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29" name="Text Box 64">
          <a:extLst>
            <a:ext uri="{FF2B5EF4-FFF2-40B4-BE49-F238E27FC236}">
              <a16:creationId xmlns:a16="http://schemas.microsoft.com/office/drawing/2014/main" id="{BFFDC75D-09FF-4E59-9F4A-58C8B0B276E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0" name="Text Box 64">
          <a:extLst>
            <a:ext uri="{FF2B5EF4-FFF2-40B4-BE49-F238E27FC236}">
              <a16:creationId xmlns:a16="http://schemas.microsoft.com/office/drawing/2014/main" id="{A333EC9E-828A-41ED-BDAB-F072C292FCA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1" name="Text Box 64">
          <a:extLst>
            <a:ext uri="{FF2B5EF4-FFF2-40B4-BE49-F238E27FC236}">
              <a16:creationId xmlns:a16="http://schemas.microsoft.com/office/drawing/2014/main" id="{143ECA54-7F20-4040-AD4A-3B5EA6FFC80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2" name="Text Box 64">
          <a:extLst>
            <a:ext uri="{FF2B5EF4-FFF2-40B4-BE49-F238E27FC236}">
              <a16:creationId xmlns:a16="http://schemas.microsoft.com/office/drawing/2014/main" id="{B390F3B9-F670-4674-BA3E-68207C0B80A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3" name="Text Box 64">
          <a:extLst>
            <a:ext uri="{FF2B5EF4-FFF2-40B4-BE49-F238E27FC236}">
              <a16:creationId xmlns:a16="http://schemas.microsoft.com/office/drawing/2014/main" id="{ACEBB476-31E4-42EB-9138-AC21EE66526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4" name="Text Box 64">
          <a:extLst>
            <a:ext uri="{FF2B5EF4-FFF2-40B4-BE49-F238E27FC236}">
              <a16:creationId xmlns:a16="http://schemas.microsoft.com/office/drawing/2014/main" id="{F15FF429-1DD2-4589-BF4B-9890460654A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5" name="Text Box 64">
          <a:extLst>
            <a:ext uri="{FF2B5EF4-FFF2-40B4-BE49-F238E27FC236}">
              <a16:creationId xmlns:a16="http://schemas.microsoft.com/office/drawing/2014/main" id="{F03B1E83-4BE3-4DA5-A1DF-4DA65608B69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6" name="Text Box 64">
          <a:extLst>
            <a:ext uri="{FF2B5EF4-FFF2-40B4-BE49-F238E27FC236}">
              <a16:creationId xmlns:a16="http://schemas.microsoft.com/office/drawing/2014/main" id="{AA18A402-00F8-467E-8774-D21B99541E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7" name="Text Box 64">
          <a:extLst>
            <a:ext uri="{FF2B5EF4-FFF2-40B4-BE49-F238E27FC236}">
              <a16:creationId xmlns:a16="http://schemas.microsoft.com/office/drawing/2014/main" id="{D6322244-194C-454C-B19D-4ABB43E75B6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8" name="Text Box 64">
          <a:extLst>
            <a:ext uri="{FF2B5EF4-FFF2-40B4-BE49-F238E27FC236}">
              <a16:creationId xmlns:a16="http://schemas.microsoft.com/office/drawing/2014/main" id="{D547980F-E726-47AE-9D60-16DCF3444BF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39" name="Text Box 64">
          <a:extLst>
            <a:ext uri="{FF2B5EF4-FFF2-40B4-BE49-F238E27FC236}">
              <a16:creationId xmlns:a16="http://schemas.microsoft.com/office/drawing/2014/main" id="{1BF3E9ED-0DEF-4F25-A592-6D27BF0962E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0" name="Text Box 64">
          <a:extLst>
            <a:ext uri="{FF2B5EF4-FFF2-40B4-BE49-F238E27FC236}">
              <a16:creationId xmlns:a16="http://schemas.microsoft.com/office/drawing/2014/main" id="{E319B508-E1FF-4E7F-9DA6-71AB93DEBD1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1" name="Text Box 64">
          <a:extLst>
            <a:ext uri="{FF2B5EF4-FFF2-40B4-BE49-F238E27FC236}">
              <a16:creationId xmlns:a16="http://schemas.microsoft.com/office/drawing/2014/main" id="{A2084F44-9D13-45C0-A706-78AAA25E581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2" name="Text Box 64">
          <a:extLst>
            <a:ext uri="{FF2B5EF4-FFF2-40B4-BE49-F238E27FC236}">
              <a16:creationId xmlns:a16="http://schemas.microsoft.com/office/drawing/2014/main" id="{D1A788B9-787B-49AC-A84D-1DA83A32A25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3" name="Text Box 64">
          <a:extLst>
            <a:ext uri="{FF2B5EF4-FFF2-40B4-BE49-F238E27FC236}">
              <a16:creationId xmlns:a16="http://schemas.microsoft.com/office/drawing/2014/main" id="{5E05E835-FFF4-4ED9-8E7E-8037552B8B0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4" name="Text Box 64">
          <a:extLst>
            <a:ext uri="{FF2B5EF4-FFF2-40B4-BE49-F238E27FC236}">
              <a16:creationId xmlns:a16="http://schemas.microsoft.com/office/drawing/2014/main" id="{47B789C7-DAA6-4C2D-B60C-3C65C28D96E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5" name="Text Box 64">
          <a:extLst>
            <a:ext uri="{FF2B5EF4-FFF2-40B4-BE49-F238E27FC236}">
              <a16:creationId xmlns:a16="http://schemas.microsoft.com/office/drawing/2014/main" id="{E2EA5B47-9867-4ADE-9AB9-F9A529F8FFB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6" name="Text Box 64">
          <a:extLst>
            <a:ext uri="{FF2B5EF4-FFF2-40B4-BE49-F238E27FC236}">
              <a16:creationId xmlns:a16="http://schemas.microsoft.com/office/drawing/2014/main" id="{13E58475-C2FC-4F12-9D0C-FCE8EEE441A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7" name="Text Box 64">
          <a:extLst>
            <a:ext uri="{FF2B5EF4-FFF2-40B4-BE49-F238E27FC236}">
              <a16:creationId xmlns:a16="http://schemas.microsoft.com/office/drawing/2014/main" id="{BD384CE9-DB36-4D4C-9FE6-FCEFAE09C5E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8" name="Text Box 64">
          <a:extLst>
            <a:ext uri="{FF2B5EF4-FFF2-40B4-BE49-F238E27FC236}">
              <a16:creationId xmlns:a16="http://schemas.microsoft.com/office/drawing/2014/main" id="{9E8A6817-DCCC-4560-A9E7-E676BDB031C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49" name="Text Box 64">
          <a:extLst>
            <a:ext uri="{FF2B5EF4-FFF2-40B4-BE49-F238E27FC236}">
              <a16:creationId xmlns:a16="http://schemas.microsoft.com/office/drawing/2014/main" id="{AD63BF64-F099-4F0C-ADCC-2EB25654ABF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0" name="Text Box 64">
          <a:extLst>
            <a:ext uri="{FF2B5EF4-FFF2-40B4-BE49-F238E27FC236}">
              <a16:creationId xmlns:a16="http://schemas.microsoft.com/office/drawing/2014/main" id="{1704C599-933C-43AF-86AD-060B0911B21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1" name="Text Box 64">
          <a:extLst>
            <a:ext uri="{FF2B5EF4-FFF2-40B4-BE49-F238E27FC236}">
              <a16:creationId xmlns:a16="http://schemas.microsoft.com/office/drawing/2014/main" id="{4DD8D34C-0200-426B-A754-6B37902E36C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2" name="Text Box 64">
          <a:extLst>
            <a:ext uri="{FF2B5EF4-FFF2-40B4-BE49-F238E27FC236}">
              <a16:creationId xmlns:a16="http://schemas.microsoft.com/office/drawing/2014/main" id="{6AD8E085-254E-42FD-8FF7-2B53D881FB8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3" name="Text Box 64">
          <a:extLst>
            <a:ext uri="{FF2B5EF4-FFF2-40B4-BE49-F238E27FC236}">
              <a16:creationId xmlns:a16="http://schemas.microsoft.com/office/drawing/2014/main" id="{5B3BB626-BB3E-47BE-A266-6E22CE9DAA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4" name="Text Box 64">
          <a:extLst>
            <a:ext uri="{FF2B5EF4-FFF2-40B4-BE49-F238E27FC236}">
              <a16:creationId xmlns:a16="http://schemas.microsoft.com/office/drawing/2014/main" id="{B425F2C4-2288-46A3-9B6A-9A2769E6674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5" name="Text Box 64">
          <a:extLst>
            <a:ext uri="{FF2B5EF4-FFF2-40B4-BE49-F238E27FC236}">
              <a16:creationId xmlns:a16="http://schemas.microsoft.com/office/drawing/2014/main" id="{A842451D-E3FF-403E-BD36-C92F803BF18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6" name="Text Box 64">
          <a:extLst>
            <a:ext uri="{FF2B5EF4-FFF2-40B4-BE49-F238E27FC236}">
              <a16:creationId xmlns:a16="http://schemas.microsoft.com/office/drawing/2014/main" id="{970D5AD5-F219-4C7B-B165-227B677908D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7" name="Text Box 64">
          <a:extLst>
            <a:ext uri="{FF2B5EF4-FFF2-40B4-BE49-F238E27FC236}">
              <a16:creationId xmlns:a16="http://schemas.microsoft.com/office/drawing/2014/main" id="{2BC746F6-D775-46E9-BA98-C624168D694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8" name="Text Box 64">
          <a:extLst>
            <a:ext uri="{FF2B5EF4-FFF2-40B4-BE49-F238E27FC236}">
              <a16:creationId xmlns:a16="http://schemas.microsoft.com/office/drawing/2014/main" id="{EFBE6A26-3453-4B5D-8CE0-BA56B82FAFF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59" name="Text Box 64">
          <a:extLst>
            <a:ext uri="{FF2B5EF4-FFF2-40B4-BE49-F238E27FC236}">
              <a16:creationId xmlns:a16="http://schemas.microsoft.com/office/drawing/2014/main" id="{D2B3921C-F1EC-4C6F-B1D8-B111C14F0BE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0" name="Text Box 64">
          <a:extLst>
            <a:ext uri="{FF2B5EF4-FFF2-40B4-BE49-F238E27FC236}">
              <a16:creationId xmlns:a16="http://schemas.microsoft.com/office/drawing/2014/main" id="{EC327B4E-D284-4D4C-A549-FE31EFBF496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1" name="Text Box 64">
          <a:extLst>
            <a:ext uri="{FF2B5EF4-FFF2-40B4-BE49-F238E27FC236}">
              <a16:creationId xmlns:a16="http://schemas.microsoft.com/office/drawing/2014/main" id="{F3E73054-85F8-4FB9-84C7-C9F0D57C35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2" name="Text Box 64">
          <a:extLst>
            <a:ext uri="{FF2B5EF4-FFF2-40B4-BE49-F238E27FC236}">
              <a16:creationId xmlns:a16="http://schemas.microsoft.com/office/drawing/2014/main" id="{CA023EA0-4EBE-4F1B-A418-1CF9827CBEA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3" name="Text Box 64">
          <a:extLst>
            <a:ext uri="{FF2B5EF4-FFF2-40B4-BE49-F238E27FC236}">
              <a16:creationId xmlns:a16="http://schemas.microsoft.com/office/drawing/2014/main" id="{43C928BB-BD86-48FE-8CDA-ADF0994B8B6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4" name="Text Box 64">
          <a:extLst>
            <a:ext uri="{FF2B5EF4-FFF2-40B4-BE49-F238E27FC236}">
              <a16:creationId xmlns:a16="http://schemas.microsoft.com/office/drawing/2014/main" id="{B08FCDE7-629D-4B27-85F1-DEF1476FFD7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5" name="Text Box 64">
          <a:extLst>
            <a:ext uri="{FF2B5EF4-FFF2-40B4-BE49-F238E27FC236}">
              <a16:creationId xmlns:a16="http://schemas.microsoft.com/office/drawing/2014/main" id="{0D01CE3C-0924-4EB7-92ED-D1611271D01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6" name="Text Box 64">
          <a:extLst>
            <a:ext uri="{FF2B5EF4-FFF2-40B4-BE49-F238E27FC236}">
              <a16:creationId xmlns:a16="http://schemas.microsoft.com/office/drawing/2014/main" id="{A1DA288A-02D2-4A34-AF56-F75AAA239D8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7" name="Text Box 64">
          <a:extLst>
            <a:ext uri="{FF2B5EF4-FFF2-40B4-BE49-F238E27FC236}">
              <a16:creationId xmlns:a16="http://schemas.microsoft.com/office/drawing/2014/main" id="{22D2BAFB-70D8-45C9-B985-C26B5FD2EA2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8" name="Text Box 64">
          <a:extLst>
            <a:ext uri="{FF2B5EF4-FFF2-40B4-BE49-F238E27FC236}">
              <a16:creationId xmlns:a16="http://schemas.microsoft.com/office/drawing/2014/main" id="{E1A3944D-D3BC-42D6-A1E7-2CC25F052A3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69" name="Text Box 64">
          <a:extLst>
            <a:ext uri="{FF2B5EF4-FFF2-40B4-BE49-F238E27FC236}">
              <a16:creationId xmlns:a16="http://schemas.microsoft.com/office/drawing/2014/main" id="{4D830151-5EAE-4122-B72C-24844AA1B5B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0" name="Text Box 64">
          <a:extLst>
            <a:ext uri="{FF2B5EF4-FFF2-40B4-BE49-F238E27FC236}">
              <a16:creationId xmlns:a16="http://schemas.microsoft.com/office/drawing/2014/main" id="{2B58BCF8-4C52-47D8-AF6C-E6F3AC4859E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1" name="Text Box 64">
          <a:extLst>
            <a:ext uri="{FF2B5EF4-FFF2-40B4-BE49-F238E27FC236}">
              <a16:creationId xmlns:a16="http://schemas.microsoft.com/office/drawing/2014/main" id="{750B7201-2061-4BF3-990B-D726FB4ECA9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2" name="Text Box 64">
          <a:extLst>
            <a:ext uri="{FF2B5EF4-FFF2-40B4-BE49-F238E27FC236}">
              <a16:creationId xmlns:a16="http://schemas.microsoft.com/office/drawing/2014/main" id="{74D10BEB-6079-4DC2-B3FD-E5C71BA0BBE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3" name="Text Box 64">
          <a:extLst>
            <a:ext uri="{FF2B5EF4-FFF2-40B4-BE49-F238E27FC236}">
              <a16:creationId xmlns:a16="http://schemas.microsoft.com/office/drawing/2014/main" id="{9719E11A-9439-4F8F-91A1-0F92CE3B099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4" name="Text Box 64">
          <a:extLst>
            <a:ext uri="{FF2B5EF4-FFF2-40B4-BE49-F238E27FC236}">
              <a16:creationId xmlns:a16="http://schemas.microsoft.com/office/drawing/2014/main" id="{D7E6E62F-7406-4F29-8D31-30A2D4E90CE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5" name="Text Box 64">
          <a:extLst>
            <a:ext uri="{FF2B5EF4-FFF2-40B4-BE49-F238E27FC236}">
              <a16:creationId xmlns:a16="http://schemas.microsoft.com/office/drawing/2014/main" id="{AF79BB5A-1458-499C-B082-373A84BB4C0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6" name="Text Box 64">
          <a:extLst>
            <a:ext uri="{FF2B5EF4-FFF2-40B4-BE49-F238E27FC236}">
              <a16:creationId xmlns:a16="http://schemas.microsoft.com/office/drawing/2014/main" id="{CFCC46CA-1975-4C58-A298-7D19BE2A7CF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7" name="Text Box 64">
          <a:extLst>
            <a:ext uri="{FF2B5EF4-FFF2-40B4-BE49-F238E27FC236}">
              <a16:creationId xmlns:a16="http://schemas.microsoft.com/office/drawing/2014/main" id="{2E104547-8378-4A77-94E8-B05E6A9DDCA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8" name="Text Box 64">
          <a:extLst>
            <a:ext uri="{FF2B5EF4-FFF2-40B4-BE49-F238E27FC236}">
              <a16:creationId xmlns:a16="http://schemas.microsoft.com/office/drawing/2014/main" id="{4C5429BA-55C4-4863-865D-4E3B23480D2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79" name="Text Box 64">
          <a:extLst>
            <a:ext uri="{FF2B5EF4-FFF2-40B4-BE49-F238E27FC236}">
              <a16:creationId xmlns:a16="http://schemas.microsoft.com/office/drawing/2014/main" id="{68AC9FE8-0C10-4EE4-BBF9-344249E8CE7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0" name="Text Box 64">
          <a:extLst>
            <a:ext uri="{FF2B5EF4-FFF2-40B4-BE49-F238E27FC236}">
              <a16:creationId xmlns:a16="http://schemas.microsoft.com/office/drawing/2014/main" id="{A22235B1-69D9-4467-8557-7BC673DA932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1" name="Text Box 64">
          <a:extLst>
            <a:ext uri="{FF2B5EF4-FFF2-40B4-BE49-F238E27FC236}">
              <a16:creationId xmlns:a16="http://schemas.microsoft.com/office/drawing/2014/main" id="{2293931A-544D-46BC-AED2-F239D8E820D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2" name="Text Box 64">
          <a:extLst>
            <a:ext uri="{FF2B5EF4-FFF2-40B4-BE49-F238E27FC236}">
              <a16:creationId xmlns:a16="http://schemas.microsoft.com/office/drawing/2014/main" id="{609B27A1-65F7-4D84-B92B-A5E808F43C6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3" name="Text Box 64">
          <a:extLst>
            <a:ext uri="{FF2B5EF4-FFF2-40B4-BE49-F238E27FC236}">
              <a16:creationId xmlns:a16="http://schemas.microsoft.com/office/drawing/2014/main" id="{CBEE6002-BDE6-4834-8BA1-36F823A3814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4" name="Text Box 64">
          <a:extLst>
            <a:ext uri="{FF2B5EF4-FFF2-40B4-BE49-F238E27FC236}">
              <a16:creationId xmlns:a16="http://schemas.microsoft.com/office/drawing/2014/main" id="{87A1FB75-4EA5-44A1-9696-00C86FAE7C7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5" name="Text Box 64">
          <a:extLst>
            <a:ext uri="{FF2B5EF4-FFF2-40B4-BE49-F238E27FC236}">
              <a16:creationId xmlns:a16="http://schemas.microsoft.com/office/drawing/2014/main" id="{ADC26B73-307A-45BE-9BA4-06144A56781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6" name="Text Box 64">
          <a:extLst>
            <a:ext uri="{FF2B5EF4-FFF2-40B4-BE49-F238E27FC236}">
              <a16:creationId xmlns:a16="http://schemas.microsoft.com/office/drawing/2014/main" id="{1FC048FC-82FD-4108-8B28-C69CD9D901D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7" name="Text Box 64">
          <a:extLst>
            <a:ext uri="{FF2B5EF4-FFF2-40B4-BE49-F238E27FC236}">
              <a16:creationId xmlns:a16="http://schemas.microsoft.com/office/drawing/2014/main" id="{145912B6-DE26-43BF-BEB9-E696CA8CC16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8" name="Text Box 64">
          <a:extLst>
            <a:ext uri="{FF2B5EF4-FFF2-40B4-BE49-F238E27FC236}">
              <a16:creationId xmlns:a16="http://schemas.microsoft.com/office/drawing/2014/main" id="{776A71FE-C2EC-4D02-935A-E6759279F4D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89" name="Text Box 64">
          <a:extLst>
            <a:ext uri="{FF2B5EF4-FFF2-40B4-BE49-F238E27FC236}">
              <a16:creationId xmlns:a16="http://schemas.microsoft.com/office/drawing/2014/main" id="{1C3EAAD5-128E-40F6-B3EF-8D93E657F47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0" name="Text Box 64">
          <a:extLst>
            <a:ext uri="{FF2B5EF4-FFF2-40B4-BE49-F238E27FC236}">
              <a16:creationId xmlns:a16="http://schemas.microsoft.com/office/drawing/2014/main" id="{BFA39C41-F203-4292-B67B-B7C58798B08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1" name="Text Box 64">
          <a:extLst>
            <a:ext uri="{FF2B5EF4-FFF2-40B4-BE49-F238E27FC236}">
              <a16:creationId xmlns:a16="http://schemas.microsoft.com/office/drawing/2014/main" id="{9AD67DE3-D9DB-4F6E-AB4D-F129245E59C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2" name="Text Box 64">
          <a:extLst>
            <a:ext uri="{FF2B5EF4-FFF2-40B4-BE49-F238E27FC236}">
              <a16:creationId xmlns:a16="http://schemas.microsoft.com/office/drawing/2014/main" id="{00DFAC05-A8F0-4DD9-8409-A66DC51E4D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3" name="Text Box 64">
          <a:extLst>
            <a:ext uri="{FF2B5EF4-FFF2-40B4-BE49-F238E27FC236}">
              <a16:creationId xmlns:a16="http://schemas.microsoft.com/office/drawing/2014/main" id="{50278E8B-85D7-472E-844A-DC069B82C3A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4" name="Text Box 64">
          <a:extLst>
            <a:ext uri="{FF2B5EF4-FFF2-40B4-BE49-F238E27FC236}">
              <a16:creationId xmlns:a16="http://schemas.microsoft.com/office/drawing/2014/main" id="{5E867F7F-5651-4E3F-8756-65A8326A358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5" name="Text Box 64">
          <a:extLst>
            <a:ext uri="{FF2B5EF4-FFF2-40B4-BE49-F238E27FC236}">
              <a16:creationId xmlns:a16="http://schemas.microsoft.com/office/drawing/2014/main" id="{28BC9359-CAA1-4C62-83E1-AD5424CEC7B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6" name="Text Box 64">
          <a:extLst>
            <a:ext uri="{FF2B5EF4-FFF2-40B4-BE49-F238E27FC236}">
              <a16:creationId xmlns:a16="http://schemas.microsoft.com/office/drawing/2014/main" id="{14C8511A-BD84-4BC7-9245-CBEFEF89C7A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7" name="Text Box 64">
          <a:extLst>
            <a:ext uri="{FF2B5EF4-FFF2-40B4-BE49-F238E27FC236}">
              <a16:creationId xmlns:a16="http://schemas.microsoft.com/office/drawing/2014/main" id="{1BADAC63-3571-40DC-B988-9C4AFB4C459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8" name="Text Box 64">
          <a:extLst>
            <a:ext uri="{FF2B5EF4-FFF2-40B4-BE49-F238E27FC236}">
              <a16:creationId xmlns:a16="http://schemas.microsoft.com/office/drawing/2014/main" id="{939F4D5D-7E8F-4C71-99CC-42624349093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799" name="Text Box 64">
          <a:extLst>
            <a:ext uri="{FF2B5EF4-FFF2-40B4-BE49-F238E27FC236}">
              <a16:creationId xmlns:a16="http://schemas.microsoft.com/office/drawing/2014/main" id="{0E30DF2C-3CD9-4D15-ACEE-37A656C57D2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0" name="Text Box 64">
          <a:extLst>
            <a:ext uri="{FF2B5EF4-FFF2-40B4-BE49-F238E27FC236}">
              <a16:creationId xmlns:a16="http://schemas.microsoft.com/office/drawing/2014/main" id="{29D1E9B6-06EC-4AA1-8665-B02042E874F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1" name="Text Box 64">
          <a:extLst>
            <a:ext uri="{FF2B5EF4-FFF2-40B4-BE49-F238E27FC236}">
              <a16:creationId xmlns:a16="http://schemas.microsoft.com/office/drawing/2014/main" id="{9AE995B2-FB4F-4B7B-BE0E-BC457DD2F71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2" name="Text Box 64">
          <a:extLst>
            <a:ext uri="{FF2B5EF4-FFF2-40B4-BE49-F238E27FC236}">
              <a16:creationId xmlns:a16="http://schemas.microsoft.com/office/drawing/2014/main" id="{C84D4CA3-E542-47A7-8DEF-2D36A18C35E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3" name="Text Box 64">
          <a:extLst>
            <a:ext uri="{FF2B5EF4-FFF2-40B4-BE49-F238E27FC236}">
              <a16:creationId xmlns:a16="http://schemas.microsoft.com/office/drawing/2014/main" id="{096F49A9-2439-491D-A0B7-54A8512822E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4" name="Text Box 64">
          <a:extLst>
            <a:ext uri="{FF2B5EF4-FFF2-40B4-BE49-F238E27FC236}">
              <a16:creationId xmlns:a16="http://schemas.microsoft.com/office/drawing/2014/main" id="{A2989961-D9FE-475B-8F1B-4DD4B551FD0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5" name="Text Box 64">
          <a:extLst>
            <a:ext uri="{FF2B5EF4-FFF2-40B4-BE49-F238E27FC236}">
              <a16:creationId xmlns:a16="http://schemas.microsoft.com/office/drawing/2014/main" id="{349C825B-3878-44E6-9A79-A885A8C8E6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6" name="Text Box 64">
          <a:extLst>
            <a:ext uri="{FF2B5EF4-FFF2-40B4-BE49-F238E27FC236}">
              <a16:creationId xmlns:a16="http://schemas.microsoft.com/office/drawing/2014/main" id="{202E2790-34D0-474D-96AB-48333EA82F6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7" name="Text Box 64">
          <a:extLst>
            <a:ext uri="{FF2B5EF4-FFF2-40B4-BE49-F238E27FC236}">
              <a16:creationId xmlns:a16="http://schemas.microsoft.com/office/drawing/2014/main" id="{4C7D21A1-5081-41BB-A375-3454885C1B0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8" name="Text Box 64">
          <a:extLst>
            <a:ext uri="{FF2B5EF4-FFF2-40B4-BE49-F238E27FC236}">
              <a16:creationId xmlns:a16="http://schemas.microsoft.com/office/drawing/2014/main" id="{65161423-1AB5-418F-936B-CAD5A12A418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09" name="Text Box 64">
          <a:extLst>
            <a:ext uri="{FF2B5EF4-FFF2-40B4-BE49-F238E27FC236}">
              <a16:creationId xmlns:a16="http://schemas.microsoft.com/office/drawing/2014/main" id="{9FD8069A-6F62-480A-A438-E36AE9CC3C7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0" name="Text Box 64">
          <a:extLst>
            <a:ext uri="{FF2B5EF4-FFF2-40B4-BE49-F238E27FC236}">
              <a16:creationId xmlns:a16="http://schemas.microsoft.com/office/drawing/2014/main" id="{56EBF00D-8B82-4D81-A6F2-F32B874CE9E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1" name="Text Box 64">
          <a:extLst>
            <a:ext uri="{FF2B5EF4-FFF2-40B4-BE49-F238E27FC236}">
              <a16:creationId xmlns:a16="http://schemas.microsoft.com/office/drawing/2014/main" id="{BF62F300-2D2C-4B0A-80B6-01396F175E0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2" name="Text Box 64">
          <a:extLst>
            <a:ext uri="{FF2B5EF4-FFF2-40B4-BE49-F238E27FC236}">
              <a16:creationId xmlns:a16="http://schemas.microsoft.com/office/drawing/2014/main" id="{DBA8AA64-933B-4887-B77C-BD9C7BD70A0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3" name="Text Box 64">
          <a:extLst>
            <a:ext uri="{FF2B5EF4-FFF2-40B4-BE49-F238E27FC236}">
              <a16:creationId xmlns:a16="http://schemas.microsoft.com/office/drawing/2014/main" id="{9D686A71-D0A7-42C1-B14C-173CE449CB7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4" name="Text Box 64">
          <a:extLst>
            <a:ext uri="{FF2B5EF4-FFF2-40B4-BE49-F238E27FC236}">
              <a16:creationId xmlns:a16="http://schemas.microsoft.com/office/drawing/2014/main" id="{5621A7DF-3B3D-4B6E-B347-8EC47228694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5" name="Text Box 64">
          <a:extLst>
            <a:ext uri="{FF2B5EF4-FFF2-40B4-BE49-F238E27FC236}">
              <a16:creationId xmlns:a16="http://schemas.microsoft.com/office/drawing/2014/main" id="{B5FB952A-E377-4E6E-A8FA-C640D39ADA0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6" name="Text Box 64">
          <a:extLst>
            <a:ext uri="{FF2B5EF4-FFF2-40B4-BE49-F238E27FC236}">
              <a16:creationId xmlns:a16="http://schemas.microsoft.com/office/drawing/2014/main" id="{21663FFB-784C-4264-84AE-BF9D9A5CD9D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7" name="Text Box 64">
          <a:extLst>
            <a:ext uri="{FF2B5EF4-FFF2-40B4-BE49-F238E27FC236}">
              <a16:creationId xmlns:a16="http://schemas.microsoft.com/office/drawing/2014/main" id="{88718CB8-CADE-4A08-A33B-6DCDFAC5811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8" name="Text Box 64">
          <a:extLst>
            <a:ext uri="{FF2B5EF4-FFF2-40B4-BE49-F238E27FC236}">
              <a16:creationId xmlns:a16="http://schemas.microsoft.com/office/drawing/2014/main" id="{8B88D1B7-9699-4622-A281-9FA92A0CF73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19" name="Text Box 64">
          <a:extLst>
            <a:ext uri="{FF2B5EF4-FFF2-40B4-BE49-F238E27FC236}">
              <a16:creationId xmlns:a16="http://schemas.microsoft.com/office/drawing/2014/main" id="{9E3799ED-E518-43A0-B9C7-728B53615EE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0" name="Text Box 64">
          <a:extLst>
            <a:ext uri="{FF2B5EF4-FFF2-40B4-BE49-F238E27FC236}">
              <a16:creationId xmlns:a16="http://schemas.microsoft.com/office/drawing/2014/main" id="{57811932-520F-48BE-9F6C-F87768E5FC4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1" name="Text Box 64">
          <a:extLst>
            <a:ext uri="{FF2B5EF4-FFF2-40B4-BE49-F238E27FC236}">
              <a16:creationId xmlns:a16="http://schemas.microsoft.com/office/drawing/2014/main" id="{41477498-C7FB-45BF-9CBB-9558868073A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2" name="Text Box 64">
          <a:extLst>
            <a:ext uri="{FF2B5EF4-FFF2-40B4-BE49-F238E27FC236}">
              <a16:creationId xmlns:a16="http://schemas.microsoft.com/office/drawing/2014/main" id="{78E8A3BD-9275-4F77-BDBA-C69A2E1A7A0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3" name="Text Box 64">
          <a:extLst>
            <a:ext uri="{FF2B5EF4-FFF2-40B4-BE49-F238E27FC236}">
              <a16:creationId xmlns:a16="http://schemas.microsoft.com/office/drawing/2014/main" id="{251CA426-B9EB-49F8-A428-03C1533BD41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4" name="Text Box 64">
          <a:extLst>
            <a:ext uri="{FF2B5EF4-FFF2-40B4-BE49-F238E27FC236}">
              <a16:creationId xmlns:a16="http://schemas.microsoft.com/office/drawing/2014/main" id="{EDF0F981-F0F0-4452-90C8-82AD90540C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5" name="Text Box 64">
          <a:extLst>
            <a:ext uri="{FF2B5EF4-FFF2-40B4-BE49-F238E27FC236}">
              <a16:creationId xmlns:a16="http://schemas.microsoft.com/office/drawing/2014/main" id="{3DD66B8E-E5F2-4A15-ABA8-12FD38FF897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6" name="Text Box 64">
          <a:extLst>
            <a:ext uri="{FF2B5EF4-FFF2-40B4-BE49-F238E27FC236}">
              <a16:creationId xmlns:a16="http://schemas.microsoft.com/office/drawing/2014/main" id="{58CD7814-4067-4488-92B1-A40741044F5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7" name="Text Box 64">
          <a:extLst>
            <a:ext uri="{FF2B5EF4-FFF2-40B4-BE49-F238E27FC236}">
              <a16:creationId xmlns:a16="http://schemas.microsoft.com/office/drawing/2014/main" id="{3EF0E66F-0440-441F-8019-6921CD2D64E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8" name="Text Box 64">
          <a:extLst>
            <a:ext uri="{FF2B5EF4-FFF2-40B4-BE49-F238E27FC236}">
              <a16:creationId xmlns:a16="http://schemas.microsoft.com/office/drawing/2014/main" id="{25A6ACE2-10A6-41C6-AA6E-F1514450529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29" name="Text Box 64">
          <a:extLst>
            <a:ext uri="{FF2B5EF4-FFF2-40B4-BE49-F238E27FC236}">
              <a16:creationId xmlns:a16="http://schemas.microsoft.com/office/drawing/2014/main" id="{1A8EBF69-355E-4C55-96C7-912FEACC6B9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0" name="Text Box 64">
          <a:extLst>
            <a:ext uri="{FF2B5EF4-FFF2-40B4-BE49-F238E27FC236}">
              <a16:creationId xmlns:a16="http://schemas.microsoft.com/office/drawing/2014/main" id="{4E11141B-6A80-42BC-ADE9-52E9C246C13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1" name="Text Box 64">
          <a:extLst>
            <a:ext uri="{FF2B5EF4-FFF2-40B4-BE49-F238E27FC236}">
              <a16:creationId xmlns:a16="http://schemas.microsoft.com/office/drawing/2014/main" id="{0A06F0F9-A849-4CD8-A354-A8BAA574DBE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2" name="Text Box 64">
          <a:extLst>
            <a:ext uri="{FF2B5EF4-FFF2-40B4-BE49-F238E27FC236}">
              <a16:creationId xmlns:a16="http://schemas.microsoft.com/office/drawing/2014/main" id="{F7ECBBF7-486F-4C68-B7DA-1429AA2F6D2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3" name="Text Box 64">
          <a:extLst>
            <a:ext uri="{FF2B5EF4-FFF2-40B4-BE49-F238E27FC236}">
              <a16:creationId xmlns:a16="http://schemas.microsoft.com/office/drawing/2014/main" id="{1334725D-8467-4216-813D-F51FE4E3617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4" name="Text Box 64">
          <a:extLst>
            <a:ext uri="{FF2B5EF4-FFF2-40B4-BE49-F238E27FC236}">
              <a16:creationId xmlns:a16="http://schemas.microsoft.com/office/drawing/2014/main" id="{6DBD544A-DDF0-4673-A1BE-60D259D4374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5" name="Text Box 64">
          <a:extLst>
            <a:ext uri="{FF2B5EF4-FFF2-40B4-BE49-F238E27FC236}">
              <a16:creationId xmlns:a16="http://schemas.microsoft.com/office/drawing/2014/main" id="{2D0E8AAB-FF57-4358-BE3D-27280EC2C0B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6" name="Text Box 64">
          <a:extLst>
            <a:ext uri="{FF2B5EF4-FFF2-40B4-BE49-F238E27FC236}">
              <a16:creationId xmlns:a16="http://schemas.microsoft.com/office/drawing/2014/main" id="{4C646B5F-5380-44C8-AF9B-96F8DDA655E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7" name="Text Box 64">
          <a:extLst>
            <a:ext uri="{FF2B5EF4-FFF2-40B4-BE49-F238E27FC236}">
              <a16:creationId xmlns:a16="http://schemas.microsoft.com/office/drawing/2014/main" id="{A25E1BE1-9E50-46BB-BBCB-9A276CE757B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8" name="Text Box 64">
          <a:extLst>
            <a:ext uri="{FF2B5EF4-FFF2-40B4-BE49-F238E27FC236}">
              <a16:creationId xmlns:a16="http://schemas.microsoft.com/office/drawing/2014/main" id="{75BEC6DD-ABE7-46E2-8EA8-60F0F0261D3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39" name="Text Box 64">
          <a:extLst>
            <a:ext uri="{FF2B5EF4-FFF2-40B4-BE49-F238E27FC236}">
              <a16:creationId xmlns:a16="http://schemas.microsoft.com/office/drawing/2014/main" id="{CC1DCC51-8CDB-4E59-AA57-25D09BCD086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0" name="Text Box 64">
          <a:extLst>
            <a:ext uri="{FF2B5EF4-FFF2-40B4-BE49-F238E27FC236}">
              <a16:creationId xmlns:a16="http://schemas.microsoft.com/office/drawing/2014/main" id="{4BD64813-C81D-41B0-8B70-9460EFB3663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1" name="Text Box 64">
          <a:extLst>
            <a:ext uri="{FF2B5EF4-FFF2-40B4-BE49-F238E27FC236}">
              <a16:creationId xmlns:a16="http://schemas.microsoft.com/office/drawing/2014/main" id="{A5D9DC30-2B29-4727-AD43-3A71DDD21DD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2" name="Text Box 64">
          <a:extLst>
            <a:ext uri="{FF2B5EF4-FFF2-40B4-BE49-F238E27FC236}">
              <a16:creationId xmlns:a16="http://schemas.microsoft.com/office/drawing/2014/main" id="{6C8D8D05-0637-4D33-BEE7-1FDEBD53C28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3" name="Text Box 64">
          <a:extLst>
            <a:ext uri="{FF2B5EF4-FFF2-40B4-BE49-F238E27FC236}">
              <a16:creationId xmlns:a16="http://schemas.microsoft.com/office/drawing/2014/main" id="{06EDE602-B117-4D8C-A77F-F1A93456955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4" name="Text Box 64">
          <a:extLst>
            <a:ext uri="{FF2B5EF4-FFF2-40B4-BE49-F238E27FC236}">
              <a16:creationId xmlns:a16="http://schemas.microsoft.com/office/drawing/2014/main" id="{543ED060-6AC8-4C59-89F8-F40ACB638658}"/>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5" name="Text Box 64">
          <a:extLst>
            <a:ext uri="{FF2B5EF4-FFF2-40B4-BE49-F238E27FC236}">
              <a16:creationId xmlns:a16="http://schemas.microsoft.com/office/drawing/2014/main" id="{CCFFB48E-8D3E-4BAB-8965-C9D3E1DAC61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6" name="Text Box 64">
          <a:extLst>
            <a:ext uri="{FF2B5EF4-FFF2-40B4-BE49-F238E27FC236}">
              <a16:creationId xmlns:a16="http://schemas.microsoft.com/office/drawing/2014/main" id="{E9C3D02E-5FED-4384-A50E-26494CFA1F0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7" name="Text Box 64">
          <a:extLst>
            <a:ext uri="{FF2B5EF4-FFF2-40B4-BE49-F238E27FC236}">
              <a16:creationId xmlns:a16="http://schemas.microsoft.com/office/drawing/2014/main" id="{E48F2840-3BB4-4B4B-BB96-AE8045E768A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8" name="Text Box 64">
          <a:extLst>
            <a:ext uri="{FF2B5EF4-FFF2-40B4-BE49-F238E27FC236}">
              <a16:creationId xmlns:a16="http://schemas.microsoft.com/office/drawing/2014/main" id="{76C2A0EB-9C6E-4CCE-A711-03B41FCB1CF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49" name="Text Box 64">
          <a:extLst>
            <a:ext uri="{FF2B5EF4-FFF2-40B4-BE49-F238E27FC236}">
              <a16:creationId xmlns:a16="http://schemas.microsoft.com/office/drawing/2014/main" id="{C4C0DBD6-176B-4841-BC36-A697A1F1900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0" name="Text Box 64">
          <a:extLst>
            <a:ext uri="{FF2B5EF4-FFF2-40B4-BE49-F238E27FC236}">
              <a16:creationId xmlns:a16="http://schemas.microsoft.com/office/drawing/2014/main" id="{7ED76BE3-CACA-4CA5-8162-AD72D21AAF6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1" name="Text Box 64">
          <a:extLst>
            <a:ext uri="{FF2B5EF4-FFF2-40B4-BE49-F238E27FC236}">
              <a16:creationId xmlns:a16="http://schemas.microsoft.com/office/drawing/2014/main" id="{D4108347-A134-46A6-8FB6-FD05E37A378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2" name="Text Box 64">
          <a:extLst>
            <a:ext uri="{FF2B5EF4-FFF2-40B4-BE49-F238E27FC236}">
              <a16:creationId xmlns:a16="http://schemas.microsoft.com/office/drawing/2014/main" id="{A4B2ED66-9C2B-4538-ADC2-5F0C7ECAF29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3" name="Text Box 64">
          <a:extLst>
            <a:ext uri="{FF2B5EF4-FFF2-40B4-BE49-F238E27FC236}">
              <a16:creationId xmlns:a16="http://schemas.microsoft.com/office/drawing/2014/main" id="{082B8D86-D2FE-4370-A301-8932E9A4BB1E}"/>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4" name="Text Box 64">
          <a:extLst>
            <a:ext uri="{FF2B5EF4-FFF2-40B4-BE49-F238E27FC236}">
              <a16:creationId xmlns:a16="http://schemas.microsoft.com/office/drawing/2014/main" id="{49B4B4DA-C4E1-46CB-ADFD-EE4D3B040F9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5" name="Text Box 64">
          <a:extLst>
            <a:ext uri="{FF2B5EF4-FFF2-40B4-BE49-F238E27FC236}">
              <a16:creationId xmlns:a16="http://schemas.microsoft.com/office/drawing/2014/main" id="{CAD3C356-5D99-4B57-B70A-CB6267DAFE1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6" name="Text Box 64">
          <a:extLst>
            <a:ext uri="{FF2B5EF4-FFF2-40B4-BE49-F238E27FC236}">
              <a16:creationId xmlns:a16="http://schemas.microsoft.com/office/drawing/2014/main" id="{87942992-D855-49AA-ACCC-1FE4ADED0F4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7" name="Text Box 64">
          <a:extLst>
            <a:ext uri="{FF2B5EF4-FFF2-40B4-BE49-F238E27FC236}">
              <a16:creationId xmlns:a16="http://schemas.microsoft.com/office/drawing/2014/main" id="{7EB83C55-F32C-4B91-BAA3-D85A0DB8EC2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8" name="Text Box 64">
          <a:extLst>
            <a:ext uri="{FF2B5EF4-FFF2-40B4-BE49-F238E27FC236}">
              <a16:creationId xmlns:a16="http://schemas.microsoft.com/office/drawing/2014/main" id="{E1717C60-C7DC-489E-AA4D-354B14915BA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59" name="Text Box 64">
          <a:extLst>
            <a:ext uri="{FF2B5EF4-FFF2-40B4-BE49-F238E27FC236}">
              <a16:creationId xmlns:a16="http://schemas.microsoft.com/office/drawing/2014/main" id="{ABF342EB-A2A8-47FF-B63F-DDFEBF587AB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0" name="Text Box 64">
          <a:extLst>
            <a:ext uri="{FF2B5EF4-FFF2-40B4-BE49-F238E27FC236}">
              <a16:creationId xmlns:a16="http://schemas.microsoft.com/office/drawing/2014/main" id="{B599FEF6-11D0-48D3-9B09-B54858F59C1F}"/>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1" name="Text Box 64">
          <a:extLst>
            <a:ext uri="{FF2B5EF4-FFF2-40B4-BE49-F238E27FC236}">
              <a16:creationId xmlns:a16="http://schemas.microsoft.com/office/drawing/2014/main" id="{AD8BB123-CCE9-4CE3-8479-6B482DA258B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2" name="Text Box 64">
          <a:extLst>
            <a:ext uri="{FF2B5EF4-FFF2-40B4-BE49-F238E27FC236}">
              <a16:creationId xmlns:a16="http://schemas.microsoft.com/office/drawing/2014/main" id="{FE320A46-CEC7-40AC-95C6-6BB5B151371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3" name="Text Box 64">
          <a:extLst>
            <a:ext uri="{FF2B5EF4-FFF2-40B4-BE49-F238E27FC236}">
              <a16:creationId xmlns:a16="http://schemas.microsoft.com/office/drawing/2014/main" id="{56F2AA64-0053-4C48-8439-954B2D6E405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4" name="Text Box 64">
          <a:extLst>
            <a:ext uri="{FF2B5EF4-FFF2-40B4-BE49-F238E27FC236}">
              <a16:creationId xmlns:a16="http://schemas.microsoft.com/office/drawing/2014/main" id="{129CCEB5-4A7A-4B36-BECA-4FE07E2798C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5" name="Text Box 64">
          <a:extLst>
            <a:ext uri="{FF2B5EF4-FFF2-40B4-BE49-F238E27FC236}">
              <a16:creationId xmlns:a16="http://schemas.microsoft.com/office/drawing/2014/main" id="{53603120-364F-45F9-A926-64D27101075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6" name="Text Box 64">
          <a:extLst>
            <a:ext uri="{FF2B5EF4-FFF2-40B4-BE49-F238E27FC236}">
              <a16:creationId xmlns:a16="http://schemas.microsoft.com/office/drawing/2014/main" id="{4EE0638B-A32F-4CF4-B8C2-B65E55983B27}"/>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7" name="Text Box 64">
          <a:extLst>
            <a:ext uri="{FF2B5EF4-FFF2-40B4-BE49-F238E27FC236}">
              <a16:creationId xmlns:a16="http://schemas.microsoft.com/office/drawing/2014/main" id="{53F519A8-F81B-4C62-9A3F-BDD1C524A520}"/>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8" name="Text Box 64">
          <a:extLst>
            <a:ext uri="{FF2B5EF4-FFF2-40B4-BE49-F238E27FC236}">
              <a16:creationId xmlns:a16="http://schemas.microsoft.com/office/drawing/2014/main" id="{9DBE2973-37C2-45D3-851F-28DBCE79B1D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69" name="Text Box 64">
          <a:extLst>
            <a:ext uri="{FF2B5EF4-FFF2-40B4-BE49-F238E27FC236}">
              <a16:creationId xmlns:a16="http://schemas.microsoft.com/office/drawing/2014/main" id="{BBDB05E8-F341-4DED-9605-1218F9EE02DD}"/>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0" name="Text Box 64">
          <a:extLst>
            <a:ext uri="{FF2B5EF4-FFF2-40B4-BE49-F238E27FC236}">
              <a16:creationId xmlns:a16="http://schemas.microsoft.com/office/drawing/2014/main" id="{21C19AB7-03A8-4886-B597-D46516DB96D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1" name="Text Box 64">
          <a:extLst>
            <a:ext uri="{FF2B5EF4-FFF2-40B4-BE49-F238E27FC236}">
              <a16:creationId xmlns:a16="http://schemas.microsoft.com/office/drawing/2014/main" id="{090CB2E8-0990-43F3-BCC5-FD1E8A1C022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2" name="Text Box 64">
          <a:extLst>
            <a:ext uri="{FF2B5EF4-FFF2-40B4-BE49-F238E27FC236}">
              <a16:creationId xmlns:a16="http://schemas.microsoft.com/office/drawing/2014/main" id="{69982E1E-E785-401F-B8A8-FC4A711C070C}"/>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3" name="Text Box 64">
          <a:extLst>
            <a:ext uri="{FF2B5EF4-FFF2-40B4-BE49-F238E27FC236}">
              <a16:creationId xmlns:a16="http://schemas.microsoft.com/office/drawing/2014/main" id="{79F9BE6C-A2B6-4CDF-8569-CA57CC5609D5}"/>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4" name="Text Box 64">
          <a:extLst>
            <a:ext uri="{FF2B5EF4-FFF2-40B4-BE49-F238E27FC236}">
              <a16:creationId xmlns:a16="http://schemas.microsoft.com/office/drawing/2014/main" id="{34335383-E0DD-41F4-822A-709B128A680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5" name="Text Box 64">
          <a:extLst>
            <a:ext uri="{FF2B5EF4-FFF2-40B4-BE49-F238E27FC236}">
              <a16:creationId xmlns:a16="http://schemas.microsoft.com/office/drawing/2014/main" id="{3A1A3230-9792-4DF5-8160-B317E3160F64}"/>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6" name="Text Box 64">
          <a:extLst>
            <a:ext uri="{FF2B5EF4-FFF2-40B4-BE49-F238E27FC236}">
              <a16:creationId xmlns:a16="http://schemas.microsoft.com/office/drawing/2014/main" id="{8163E977-55AB-471D-BC2B-89BAAFA5997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7" name="Text Box 64">
          <a:extLst>
            <a:ext uri="{FF2B5EF4-FFF2-40B4-BE49-F238E27FC236}">
              <a16:creationId xmlns:a16="http://schemas.microsoft.com/office/drawing/2014/main" id="{3D79D47D-F0CF-434A-B4C9-B04C6BE9C371}"/>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8" name="Text Box 64">
          <a:extLst>
            <a:ext uri="{FF2B5EF4-FFF2-40B4-BE49-F238E27FC236}">
              <a16:creationId xmlns:a16="http://schemas.microsoft.com/office/drawing/2014/main" id="{110BECC0-01A1-43CE-8C75-8E318E1125F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79" name="Text Box 64">
          <a:extLst>
            <a:ext uri="{FF2B5EF4-FFF2-40B4-BE49-F238E27FC236}">
              <a16:creationId xmlns:a16="http://schemas.microsoft.com/office/drawing/2014/main" id="{6F493EF1-60E7-454A-8D28-31B05211C816}"/>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0" name="Text Box 64">
          <a:extLst>
            <a:ext uri="{FF2B5EF4-FFF2-40B4-BE49-F238E27FC236}">
              <a16:creationId xmlns:a16="http://schemas.microsoft.com/office/drawing/2014/main" id="{5321DA39-27F5-46ED-8294-A1570C7345F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1" name="Text Box 64">
          <a:extLst>
            <a:ext uri="{FF2B5EF4-FFF2-40B4-BE49-F238E27FC236}">
              <a16:creationId xmlns:a16="http://schemas.microsoft.com/office/drawing/2014/main" id="{C7A42A2E-BF52-4465-96E9-7128A69A37D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2" name="Text Box 64">
          <a:extLst>
            <a:ext uri="{FF2B5EF4-FFF2-40B4-BE49-F238E27FC236}">
              <a16:creationId xmlns:a16="http://schemas.microsoft.com/office/drawing/2014/main" id="{113FCA32-ADE4-46D4-9124-0BF856F3EA6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3" name="Text Box 64">
          <a:extLst>
            <a:ext uri="{FF2B5EF4-FFF2-40B4-BE49-F238E27FC236}">
              <a16:creationId xmlns:a16="http://schemas.microsoft.com/office/drawing/2014/main" id="{3AC9C704-2D26-4DAE-AE54-1AE044723A59}"/>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4" name="Text Box 64">
          <a:extLst>
            <a:ext uri="{FF2B5EF4-FFF2-40B4-BE49-F238E27FC236}">
              <a16:creationId xmlns:a16="http://schemas.microsoft.com/office/drawing/2014/main" id="{5A08CFEB-E9AC-49A8-A75A-C6E2DCA03B22}"/>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5" name="Text Box 64">
          <a:extLst>
            <a:ext uri="{FF2B5EF4-FFF2-40B4-BE49-F238E27FC236}">
              <a16:creationId xmlns:a16="http://schemas.microsoft.com/office/drawing/2014/main" id="{2B7DCB5D-2B25-44EE-9FC8-E6A7C054C4CB}"/>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6" name="Text Box 64">
          <a:extLst>
            <a:ext uri="{FF2B5EF4-FFF2-40B4-BE49-F238E27FC236}">
              <a16:creationId xmlns:a16="http://schemas.microsoft.com/office/drawing/2014/main" id="{9082E858-58BF-4B56-BE88-757BF5656B53}"/>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359</xdr:row>
      <xdr:rowOff>0</xdr:rowOff>
    </xdr:from>
    <xdr:ext cx="4762" cy="276225"/>
    <xdr:sp macro="" textlink="">
      <xdr:nvSpPr>
        <xdr:cNvPr id="887" name="Text Box 64">
          <a:extLst>
            <a:ext uri="{FF2B5EF4-FFF2-40B4-BE49-F238E27FC236}">
              <a16:creationId xmlns:a16="http://schemas.microsoft.com/office/drawing/2014/main" id="{7D3EF201-756A-4940-B5C3-FD414B76A2EA}"/>
            </a:ext>
          </a:extLst>
        </xdr:cNvPr>
        <xdr:cNvSpPr txBox="1">
          <a:spLocks noChangeArrowheads="1"/>
        </xdr:cNvSpPr>
      </xdr:nvSpPr>
      <xdr:spPr bwMode="auto">
        <a:xfrm>
          <a:off x="4572000" y="680085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1828800</xdr:colOff>
      <xdr:row>353</xdr:row>
      <xdr:rowOff>167640</xdr:rowOff>
    </xdr:from>
    <xdr:ext cx="78581" cy="8360848"/>
    <xdr:pic>
      <xdr:nvPicPr>
        <xdr:cNvPr id="888" name="Picture 8993">
          <a:extLst>
            <a:ext uri="{FF2B5EF4-FFF2-40B4-BE49-F238E27FC236}">
              <a16:creationId xmlns:a16="http://schemas.microsoft.com/office/drawing/2014/main" id="{4B8C8A7B-01E0-4737-AB18-29A9D71C8D8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67033140"/>
          <a:ext cx="78581" cy="8360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xdr:col>
      <xdr:colOff>0</xdr:colOff>
      <xdr:row>356</xdr:row>
      <xdr:rowOff>0</xdr:rowOff>
    </xdr:from>
    <xdr:ext cx="1" cy="794038"/>
    <xdr:pic>
      <xdr:nvPicPr>
        <xdr:cNvPr id="889" name="3 Imagen" descr="C:\Documents and Settings\calidadpubejc\Mis documentos\Mis imágenes\EJERCITO NUEVO ESCUDO.jpg">
          <a:extLst>
            <a:ext uri="{FF2B5EF4-FFF2-40B4-BE49-F238E27FC236}">
              <a16:creationId xmlns:a16="http://schemas.microsoft.com/office/drawing/2014/main" id="{3FF9850C-336E-47A2-8C8D-772A0392417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0" name="3 Imagen" descr="C:\Documents and Settings\calidadpubejc\Mis documentos\Mis imágenes\EJERCITO NUEVO ESCUDO.jpg">
          <a:extLst>
            <a:ext uri="{FF2B5EF4-FFF2-40B4-BE49-F238E27FC236}">
              <a16:creationId xmlns:a16="http://schemas.microsoft.com/office/drawing/2014/main" id="{6ADC1303-85AC-4489-B7A3-99DA4B9811F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1" name="3 Imagen" descr="C:\Documents and Settings\calidadpubejc\Mis documentos\Mis imágenes\EJERCITO NUEVO ESCUDO.jpg">
          <a:extLst>
            <a:ext uri="{FF2B5EF4-FFF2-40B4-BE49-F238E27FC236}">
              <a16:creationId xmlns:a16="http://schemas.microsoft.com/office/drawing/2014/main" id="{DAC3D632-9AF1-49D2-A6A2-5D62CB78FC8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2" name="3 Imagen" descr="C:\Documents and Settings\calidadpubejc\Mis documentos\Mis imágenes\EJERCITO NUEVO ESCUDO.jpg">
          <a:extLst>
            <a:ext uri="{FF2B5EF4-FFF2-40B4-BE49-F238E27FC236}">
              <a16:creationId xmlns:a16="http://schemas.microsoft.com/office/drawing/2014/main" id="{682F638A-E005-4AA7-BAAC-A363FE1658CF}"/>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3" name="3 Imagen" descr="C:\Documents and Settings\calidadpubejc\Mis documentos\Mis imágenes\EJERCITO NUEVO ESCUDO.jpg">
          <a:extLst>
            <a:ext uri="{FF2B5EF4-FFF2-40B4-BE49-F238E27FC236}">
              <a16:creationId xmlns:a16="http://schemas.microsoft.com/office/drawing/2014/main" id="{DF1C79F9-232F-4A84-AF2E-39F162065F5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4" name="3 Imagen" descr="C:\Documents and Settings\calidadpubejc\Mis documentos\Mis imágenes\EJERCITO NUEVO ESCUDO.jpg">
          <a:extLst>
            <a:ext uri="{FF2B5EF4-FFF2-40B4-BE49-F238E27FC236}">
              <a16:creationId xmlns:a16="http://schemas.microsoft.com/office/drawing/2014/main" id="{29F706EC-65D7-4625-B281-FCA1CA68E27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5" name="3 Imagen" descr="C:\Documents and Settings\calidadpubejc\Mis documentos\Mis imágenes\EJERCITO NUEVO ESCUDO.jpg">
          <a:extLst>
            <a:ext uri="{FF2B5EF4-FFF2-40B4-BE49-F238E27FC236}">
              <a16:creationId xmlns:a16="http://schemas.microsoft.com/office/drawing/2014/main" id="{6B33A691-B49D-4A36-8AD9-23D4A80470E2}"/>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6" name="3 Imagen" descr="C:\Documents and Settings\calidadpubejc\Mis documentos\Mis imágenes\EJERCITO NUEVO ESCUDO.jpg">
          <a:extLst>
            <a:ext uri="{FF2B5EF4-FFF2-40B4-BE49-F238E27FC236}">
              <a16:creationId xmlns:a16="http://schemas.microsoft.com/office/drawing/2014/main" id="{30A94A18-232D-4568-B540-88CFD0723E3F}"/>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7" name="3 Imagen" descr="C:\Documents and Settings\calidadpubejc\Mis documentos\Mis imágenes\EJERCITO NUEVO ESCUDO.jpg">
          <a:extLst>
            <a:ext uri="{FF2B5EF4-FFF2-40B4-BE49-F238E27FC236}">
              <a16:creationId xmlns:a16="http://schemas.microsoft.com/office/drawing/2014/main" id="{3A5EB33D-A4BD-462C-9174-233253C4528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8" name="3 Imagen" descr="C:\Documents and Settings\calidadpubejc\Mis documentos\Mis imágenes\EJERCITO NUEVO ESCUDO.jpg">
          <a:extLst>
            <a:ext uri="{FF2B5EF4-FFF2-40B4-BE49-F238E27FC236}">
              <a16:creationId xmlns:a16="http://schemas.microsoft.com/office/drawing/2014/main" id="{EA2F0C76-6893-48C3-8FFF-4D4BEE3B2E2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899" name="3 Imagen" descr="C:\Documents and Settings\calidadpubejc\Mis documentos\Mis imágenes\EJERCITO NUEVO ESCUDO.jpg">
          <a:extLst>
            <a:ext uri="{FF2B5EF4-FFF2-40B4-BE49-F238E27FC236}">
              <a16:creationId xmlns:a16="http://schemas.microsoft.com/office/drawing/2014/main" id="{B225B127-08EA-449B-815B-B5FDA679D6C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0" name="3 Imagen" descr="C:\Documents and Settings\calidadpubejc\Mis documentos\Mis imágenes\EJERCITO NUEVO ESCUDO.jpg">
          <a:extLst>
            <a:ext uri="{FF2B5EF4-FFF2-40B4-BE49-F238E27FC236}">
              <a16:creationId xmlns:a16="http://schemas.microsoft.com/office/drawing/2014/main" id="{F30A8FD6-5F88-484C-86BE-27F4E02F4463}"/>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1" name="3 Imagen" descr="C:\Documents and Settings\calidadpubejc\Mis documentos\Mis imágenes\EJERCITO NUEVO ESCUDO.jpg">
          <a:extLst>
            <a:ext uri="{FF2B5EF4-FFF2-40B4-BE49-F238E27FC236}">
              <a16:creationId xmlns:a16="http://schemas.microsoft.com/office/drawing/2014/main" id="{04F78FA5-4637-41CC-B5C3-AACA670ABD7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2" name="3 Imagen" descr="C:\Documents and Settings\calidadpubejc\Mis documentos\Mis imágenes\EJERCITO NUEVO ESCUDO.jpg">
          <a:extLst>
            <a:ext uri="{FF2B5EF4-FFF2-40B4-BE49-F238E27FC236}">
              <a16:creationId xmlns:a16="http://schemas.microsoft.com/office/drawing/2014/main" id="{7ACE2D22-89AD-4939-BC56-378F8FDF76D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3" name="3 Imagen" descr="C:\Documents and Settings\calidadpubejc\Mis documentos\Mis imágenes\EJERCITO NUEVO ESCUDO.jpg">
          <a:extLst>
            <a:ext uri="{FF2B5EF4-FFF2-40B4-BE49-F238E27FC236}">
              <a16:creationId xmlns:a16="http://schemas.microsoft.com/office/drawing/2014/main" id="{F21F4697-7C40-42ED-A1B9-8FB865618BC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4" name="3 Imagen" descr="C:\Documents and Settings\calidadpubejc\Mis documentos\Mis imágenes\EJERCITO NUEVO ESCUDO.jpg">
          <a:extLst>
            <a:ext uri="{FF2B5EF4-FFF2-40B4-BE49-F238E27FC236}">
              <a16:creationId xmlns:a16="http://schemas.microsoft.com/office/drawing/2014/main" id="{816BC3A7-6461-45A2-B9E2-4450B0E4892D}"/>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5" name="3 Imagen" descr="C:\Documents and Settings\calidadpubejc\Mis documentos\Mis imágenes\EJERCITO NUEVO ESCUDO.jpg">
          <a:extLst>
            <a:ext uri="{FF2B5EF4-FFF2-40B4-BE49-F238E27FC236}">
              <a16:creationId xmlns:a16="http://schemas.microsoft.com/office/drawing/2014/main" id="{22FDD8C5-5BF7-45E2-A562-DF7F9A47CB5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6" name="3 Imagen" descr="C:\Documents and Settings\calidadpubejc\Mis documentos\Mis imágenes\EJERCITO NUEVO ESCUDO.jpg">
          <a:extLst>
            <a:ext uri="{FF2B5EF4-FFF2-40B4-BE49-F238E27FC236}">
              <a16:creationId xmlns:a16="http://schemas.microsoft.com/office/drawing/2014/main" id="{AF64AD3E-8677-43FB-9136-ACE95922B87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7" name="3 Imagen" descr="C:\Documents and Settings\calidadpubejc\Mis documentos\Mis imágenes\EJERCITO NUEVO ESCUDO.jpg">
          <a:extLst>
            <a:ext uri="{FF2B5EF4-FFF2-40B4-BE49-F238E27FC236}">
              <a16:creationId xmlns:a16="http://schemas.microsoft.com/office/drawing/2014/main" id="{4B12B666-907A-4A56-837D-D982545A6AC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8" name="3 Imagen" descr="C:\Documents and Settings\calidadpubejc\Mis documentos\Mis imágenes\EJERCITO NUEVO ESCUDO.jpg">
          <a:extLst>
            <a:ext uri="{FF2B5EF4-FFF2-40B4-BE49-F238E27FC236}">
              <a16:creationId xmlns:a16="http://schemas.microsoft.com/office/drawing/2014/main" id="{11CA0FED-FE3B-4052-8BBE-91F9407A7668}"/>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09" name="3 Imagen" descr="C:\Documents and Settings\calidadpubejc\Mis documentos\Mis imágenes\EJERCITO NUEVO ESCUDO.jpg">
          <a:extLst>
            <a:ext uri="{FF2B5EF4-FFF2-40B4-BE49-F238E27FC236}">
              <a16:creationId xmlns:a16="http://schemas.microsoft.com/office/drawing/2014/main" id="{938E996C-8879-4BC6-B852-29316674270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10" name="3 Imagen" descr="C:\Documents and Settings\calidadpubejc\Mis documentos\Mis imágenes\EJERCITO NUEVO ESCUDO.jpg">
          <a:extLst>
            <a:ext uri="{FF2B5EF4-FFF2-40B4-BE49-F238E27FC236}">
              <a16:creationId xmlns:a16="http://schemas.microsoft.com/office/drawing/2014/main" id="{6C471809-AAA1-4A64-9414-E9E30DB16D36}"/>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11" name="3 Imagen" descr="C:\Documents and Settings\calidadpubejc\Mis documentos\Mis imágenes\EJERCITO NUEVO ESCUDO.jpg">
          <a:extLst>
            <a:ext uri="{FF2B5EF4-FFF2-40B4-BE49-F238E27FC236}">
              <a16:creationId xmlns:a16="http://schemas.microsoft.com/office/drawing/2014/main" id="{FB3982B3-1353-480C-A5B1-503CCE4E2D80}"/>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356</xdr:row>
      <xdr:rowOff>0</xdr:rowOff>
    </xdr:from>
    <xdr:ext cx="1" cy="794038"/>
    <xdr:pic>
      <xdr:nvPicPr>
        <xdr:cNvPr id="912" name="3 Imagen" descr="C:\Documents and Settings\calidadpubejc\Mis documentos\Mis imágenes\EJERCITO NUEVO ESCUDO.jpg">
          <a:extLst>
            <a:ext uri="{FF2B5EF4-FFF2-40B4-BE49-F238E27FC236}">
              <a16:creationId xmlns:a16="http://schemas.microsoft.com/office/drawing/2014/main" id="{A67B105C-643C-4329-B738-4A3EC84ABB65}"/>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6858000" y="67437000"/>
          <a:ext cx="1" cy="794038"/>
        </a:xfrm>
        <a:prstGeom prst="rect">
          <a:avLst/>
        </a:prstGeom>
        <a:noFill/>
        <a:ln w="9525">
          <a:noFill/>
          <a:miter lim="800000"/>
          <a:headEnd/>
          <a:tailEnd/>
        </a:ln>
      </xdr:spPr>
    </xdr:pic>
    <xdr:clientData/>
  </xdr:oneCellAnchor>
  <xdr:oneCellAnchor>
    <xdr:from>
      <xdr:col>8</xdr:col>
      <xdr:colOff>0</xdr:colOff>
      <xdr:row>489</xdr:row>
      <xdr:rowOff>0</xdr:rowOff>
    </xdr:from>
    <xdr:ext cx="3175" cy="190629"/>
    <xdr:sp macro="" textlink="">
      <xdr:nvSpPr>
        <xdr:cNvPr id="913" name="Text Box 15">
          <a:extLst>
            <a:ext uri="{FF2B5EF4-FFF2-40B4-BE49-F238E27FC236}">
              <a16:creationId xmlns:a16="http://schemas.microsoft.com/office/drawing/2014/main" id="{6B463954-47A6-46D3-A6C7-C0715D44C9F6}"/>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4" name="Text Box 15">
          <a:extLst>
            <a:ext uri="{FF2B5EF4-FFF2-40B4-BE49-F238E27FC236}">
              <a16:creationId xmlns:a16="http://schemas.microsoft.com/office/drawing/2014/main" id="{5F493C19-9750-49F1-A6B7-8292599F151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5" name="Text Box 15">
          <a:extLst>
            <a:ext uri="{FF2B5EF4-FFF2-40B4-BE49-F238E27FC236}">
              <a16:creationId xmlns:a16="http://schemas.microsoft.com/office/drawing/2014/main" id="{03D97E19-1A3F-470B-8B9F-D3AC1E415CD7}"/>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6" name="Text Box 15">
          <a:extLst>
            <a:ext uri="{FF2B5EF4-FFF2-40B4-BE49-F238E27FC236}">
              <a16:creationId xmlns:a16="http://schemas.microsoft.com/office/drawing/2014/main" id="{324CFF8C-2526-4F88-B521-5D27D41C809C}"/>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7" name="Text Box 15">
          <a:extLst>
            <a:ext uri="{FF2B5EF4-FFF2-40B4-BE49-F238E27FC236}">
              <a16:creationId xmlns:a16="http://schemas.microsoft.com/office/drawing/2014/main" id="{62C97291-7218-409D-BC7B-197DE9925383}"/>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8" name="Text Box 15">
          <a:extLst>
            <a:ext uri="{FF2B5EF4-FFF2-40B4-BE49-F238E27FC236}">
              <a16:creationId xmlns:a16="http://schemas.microsoft.com/office/drawing/2014/main" id="{1651E7A7-285B-4CBE-AC18-04F3886E2B5D}"/>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19" name="Text Box 15">
          <a:extLst>
            <a:ext uri="{FF2B5EF4-FFF2-40B4-BE49-F238E27FC236}">
              <a16:creationId xmlns:a16="http://schemas.microsoft.com/office/drawing/2014/main" id="{C68CC62E-FC82-4A67-A145-695E34DC2E0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0" name="Text Box 15">
          <a:extLst>
            <a:ext uri="{FF2B5EF4-FFF2-40B4-BE49-F238E27FC236}">
              <a16:creationId xmlns:a16="http://schemas.microsoft.com/office/drawing/2014/main" id="{829A5138-A810-413D-8BED-A95AEB8D7F2B}"/>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1" name="Text Box 15">
          <a:extLst>
            <a:ext uri="{FF2B5EF4-FFF2-40B4-BE49-F238E27FC236}">
              <a16:creationId xmlns:a16="http://schemas.microsoft.com/office/drawing/2014/main" id="{C36791F0-F134-4D64-8D36-82424B424D8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2" name="Text Box 15">
          <a:extLst>
            <a:ext uri="{FF2B5EF4-FFF2-40B4-BE49-F238E27FC236}">
              <a16:creationId xmlns:a16="http://schemas.microsoft.com/office/drawing/2014/main" id="{83E46F19-239E-430E-93F2-12207404F079}"/>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3" name="Text Box 15">
          <a:extLst>
            <a:ext uri="{FF2B5EF4-FFF2-40B4-BE49-F238E27FC236}">
              <a16:creationId xmlns:a16="http://schemas.microsoft.com/office/drawing/2014/main" id="{F75BCA4F-C980-44B6-B6AA-C05B3B439A96}"/>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4" name="Text Box 15">
          <a:extLst>
            <a:ext uri="{FF2B5EF4-FFF2-40B4-BE49-F238E27FC236}">
              <a16:creationId xmlns:a16="http://schemas.microsoft.com/office/drawing/2014/main" id="{53AB2BAD-CB4E-46C9-93D9-DB35BA5FED65}"/>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5" name="Text Box 15">
          <a:extLst>
            <a:ext uri="{FF2B5EF4-FFF2-40B4-BE49-F238E27FC236}">
              <a16:creationId xmlns:a16="http://schemas.microsoft.com/office/drawing/2014/main" id="{C48726E7-76ED-48E5-A89A-C4F019D74E77}"/>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6" name="Text Box 15">
          <a:extLst>
            <a:ext uri="{FF2B5EF4-FFF2-40B4-BE49-F238E27FC236}">
              <a16:creationId xmlns:a16="http://schemas.microsoft.com/office/drawing/2014/main" id="{3096CEF5-D365-46C8-8CB2-009E6D3AE413}"/>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7" name="Text Box 15">
          <a:extLst>
            <a:ext uri="{FF2B5EF4-FFF2-40B4-BE49-F238E27FC236}">
              <a16:creationId xmlns:a16="http://schemas.microsoft.com/office/drawing/2014/main" id="{F9A25B92-6DF5-42CB-B666-78FE02BEE93C}"/>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8" name="Text Box 15">
          <a:extLst>
            <a:ext uri="{FF2B5EF4-FFF2-40B4-BE49-F238E27FC236}">
              <a16:creationId xmlns:a16="http://schemas.microsoft.com/office/drawing/2014/main" id="{D409AC59-8651-4797-8DAE-A55AEEA172F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29" name="Text Box 15">
          <a:extLst>
            <a:ext uri="{FF2B5EF4-FFF2-40B4-BE49-F238E27FC236}">
              <a16:creationId xmlns:a16="http://schemas.microsoft.com/office/drawing/2014/main" id="{E6DAB944-40C2-44E1-B9FF-00F6AB101BBD}"/>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0" name="Text Box 15">
          <a:extLst>
            <a:ext uri="{FF2B5EF4-FFF2-40B4-BE49-F238E27FC236}">
              <a16:creationId xmlns:a16="http://schemas.microsoft.com/office/drawing/2014/main" id="{CDFD836D-428C-4D25-AD7F-0942B2B82EE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1" name="Text Box 15">
          <a:extLst>
            <a:ext uri="{FF2B5EF4-FFF2-40B4-BE49-F238E27FC236}">
              <a16:creationId xmlns:a16="http://schemas.microsoft.com/office/drawing/2014/main" id="{7A1698C2-B028-42FF-BD86-973B97D7E20E}"/>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2" name="Text Box 15">
          <a:extLst>
            <a:ext uri="{FF2B5EF4-FFF2-40B4-BE49-F238E27FC236}">
              <a16:creationId xmlns:a16="http://schemas.microsoft.com/office/drawing/2014/main" id="{FF8D1BD3-C5D8-4DE1-9C5B-1FF8E8A4DF4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3" name="Text Box 15">
          <a:extLst>
            <a:ext uri="{FF2B5EF4-FFF2-40B4-BE49-F238E27FC236}">
              <a16:creationId xmlns:a16="http://schemas.microsoft.com/office/drawing/2014/main" id="{79F1CEA9-8855-482B-90BF-A415580BF3F6}"/>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4" name="Text Box 15">
          <a:extLst>
            <a:ext uri="{FF2B5EF4-FFF2-40B4-BE49-F238E27FC236}">
              <a16:creationId xmlns:a16="http://schemas.microsoft.com/office/drawing/2014/main" id="{213EB123-F199-433F-A33A-AC2805C8D827}"/>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5" name="Text Box 15">
          <a:extLst>
            <a:ext uri="{FF2B5EF4-FFF2-40B4-BE49-F238E27FC236}">
              <a16:creationId xmlns:a16="http://schemas.microsoft.com/office/drawing/2014/main" id="{E7EF5772-3304-41F9-9873-B45208B34F4A}"/>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6" name="Text Box 15">
          <a:extLst>
            <a:ext uri="{FF2B5EF4-FFF2-40B4-BE49-F238E27FC236}">
              <a16:creationId xmlns:a16="http://schemas.microsoft.com/office/drawing/2014/main" id="{4C683230-21FB-4F85-AA34-1DD9E6042E4E}"/>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7" name="Text Box 15">
          <a:extLst>
            <a:ext uri="{FF2B5EF4-FFF2-40B4-BE49-F238E27FC236}">
              <a16:creationId xmlns:a16="http://schemas.microsoft.com/office/drawing/2014/main" id="{49696800-96F3-4A9A-A124-1BB057869A19}"/>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8" name="Text Box 15">
          <a:extLst>
            <a:ext uri="{FF2B5EF4-FFF2-40B4-BE49-F238E27FC236}">
              <a16:creationId xmlns:a16="http://schemas.microsoft.com/office/drawing/2014/main" id="{ACBD6A7E-31E2-47C1-A0EE-1D26EE6D3668}"/>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39" name="Text Box 15">
          <a:extLst>
            <a:ext uri="{FF2B5EF4-FFF2-40B4-BE49-F238E27FC236}">
              <a16:creationId xmlns:a16="http://schemas.microsoft.com/office/drawing/2014/main" id="{7F950FB4-0A22-46B3-AEB8-3533AB538F1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0" name="Text Box 15">
          <a:extLst>
            <a:ext uri="{FF2B5EF4-FFF2-40B4-BE49-F238E27FC236}">
              <a16:creationId xmlns:a16="http://schemas.microsoft.com/office/drawing/2014/main" id="{7B604E25-AE23-4E23-AD6D-22862EE5D6B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1" name="Text Box 15">
          <a:extLst>
            <a:ext uri="{FF2B5EF4-FFF2-40B4-BE49-F238E27FC236}">
              <a16:creationId xmlns:a16="http://schemas.microsoft.com/office/drawing/2014/main" id="{D0B9FD9F-0CB0-4EA5-8975-986E234E145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2" name="Text Box 15">
          <a:extLst>
            <a:ext uri="{FF2B5EF4-FFF2-40B4-BE49-F238E27FC236}">
              <a16:creationId xmlns:a16="http://schemas.microsoft.com/office/drawing/2014/main" id="{DEEBEDFC-0C88-4CBE-A929-A7DED6564C71}"/>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3" name="Text Box 15">
          <a:extLst>
            <a:ext uri="{FF2B5EF4-FFF2-40B4-BE49-F238E27FC236}">
              <a16:creationId xmlns:a16="http://schemas.microsoft.com/office/drawing/2014/main" id="{33950A35-005A-45BA-B23E-0809A97CFF54}"/>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4" name="Text Box 15">
          <a:extLst>
            <a:ext uri="{FF2B5EF4-FFF2-40B4-BE49-F238E27FC236}">
              <a16:creationId xmlns:a16="http://schemas.microsoft.com/office/drawing/2014/main" id="{3A14B567-B96F-470D-8B5D-9DB336DD4AB7}"/>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5" name="Text Box 15">
          <a:extLst>
            <a:ext uri="{FF2B5EF4-FFF2-40B4-BE49-F238E27FC236}">
              <a16:creationId xmlns:a16="http://schemas.microsoft.com/office/drawing/2014/main" id="{DC096519-E97D-448B-9BBA-20B1C5E2A591}"/>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6" name="Text Box 15">
          <a:extLst>
            <a:ext uri="{FF2B5EF4-FFF2-40B4-BE49-F238E27FC236}">
              <a16:creationId xmlns:a16="http://schemas.microsoft.com/office/drawing/2014/main" id="{CC87ADEF-C26D-40DE-BC61-B2871B88EF23}"/>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7" name="Text Box 15">
          <a:extLst>
            <a:ext uri="{FF2B5EF4-FFF2-40B4-BE49-F238E27FC236}">
              <a16:creationId xmlns:a16="http://schemas.microsoft.com/office/drawing/2014/main" id="{527EE792-1624-477E-9685-07DCA7135966}"/>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8" name="Text Box 15">
          <a:extLst>
            <a:ext uri="{FF2B5EF4-FFF2-40B4-BE49-F238E27FC236}">
              <a16:creationId xmlns:a16="http://schemas.microsoft.com/office/drawing/2014/main" id="{38B5F629-B0D1-47BA-A1B2-112F7B9B9F9D}"/>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49" name="Text Box 15">
          <a:extLst>
            <a:ext uri="{FF2B5EF4-FFF2-40B4-BE49-F238E27FC236}">
              <a16:creationId xmlns:a16="http://schemas.microsoft.com/office/drawing/2014/main" id="{D2BF974B-A6A2-4480-A9FA-628604CC193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0" name="Text Box 15">
          <a:extLst>
            <a:ext uri="{FF2B5EF4-FFF2-40B4-BE49-F238E27FC236}">
              <a16:creationId xmlns:a16="http://schemas.microsoft.com/office/drawing/2014/main" id="{003A4C6D-6B00-43CC-AEA7-56E0A3ED2B79}"/>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1" name="Text Box 15">
          <a:extLst>
            <a:ext uri="{FF2B5EF4-FFF2-40B4-BE49-F238E27FC236}">
              <a16:creationId xmlns:a16="http://schemas.microsoft.com/office/drawing/2014/main" id="{6FF8B878-AC6F-476E-B68D-58D48579241A}"/>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2" name="Text Box 15">
          <a:extLst>
            <a:ext uri="{FF2B5EF4-FFF2-40B4-BE49-F238E27FC236}">
              <a16:creationId xmlns:a16="http://schemas.microsoft.com/office/drawing/2014/main" id="{43030D67-6F19-467A-BDA6-E1DD67593C1D}"/>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3" name="Text Box 15">
          <a:extLst>
            <a:ext uri="{FF2B5EF4-FFF2-40B4-BE49-F238E27FC236}">
              <a16:creationId xmlns:a16="http://schemas.microsoft.com/office/drawing/2014/main" id="{C409AC44-1657-4B08-B5FA-FE7744B519ED}"/>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4" name="Text Box 15">
          <a:extLst>
            <a:ext uri="{FF2B5EF4-FFF2-40B4-BE49-F238E27FC236}">
              <a16:creationId xmlns:a16="http://schemas.microsoft.com/office/drawing/2014/main" id="{E347B7CE-2588-450B-9A9C-56B5B1272AB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5" name="Text Box 15">
          <a:extLst>
            <a:ext uri="{FF2B5EF4-FFF2-40B4-BE49-F238E27FC236}">
              <a16:creationId xmlns:a16="http://schemas.microsoft.com/office/drawing/2014/main" id="{12336D2B-D6B7-4E31-A769-AF01FCB35AB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6" name="Text Box 15">
          <a:extLst>
            <a:ext uri="{FF2B5EF4-FFF2-40B4-BE49-F238E27FC236}">
              <a16:creationId xmlns:a16="http://schemas.microsoft.com/office/drawing/2014/main" id="{1195F33C-2239-4557-9D58-B07E56E9EF1F}"/>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7" name="Text Box 15">
          <a:extLst>
            <a:ext uri="{FF2B5EF4-FFF2-40B4-BE49-F238E27FC236}">
              <a16:creationId xmlns:a16="http://schemas.microsoft.com/office/drawing/2014/main" id="{0BFC12AA-4DAD-4516-996D-CA965BB41173}"/>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8" name="Text Box 15">
          <a:extLst>
            <a:ext uri="{FF2B5EF4-FFF2-40B4-BE49-F238E27FC236}">
              <a16:creationId xmlns:a16="http://schemas.microsoft.com/office/drawing/2014/main" id="{AC7F567C-85A1-4BC4-95BF-3EF7B5890C4E}"/>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59" name="Text Box 15">
          <a:extLst>
            <a:ext uri="{FF2B5EF4-FFF2-40B4-BE49-F238E27FC236}">
              <a16:creationId xmlns:a16="http://schemas.microsoft.com/office/drawing/2014/main" id="{5A14C7EA-592B-4952-BB1C-098270AA863C}"/>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0" name="Text Box 15">
          <a:extLst>
            <a:ext uri="{FF2B5EF4-FFF2-40B4-BE49-F238E27FC236}">
              <a16:creationId xmlns:a16="http://schemas.microsoft.com/office/drawing/2014/main" id="{137B3B19-58EA-4D50-BD54-7CD1644E3C61}"/>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1" name="Text Box 15">
          <a:extLst>
            <a:ext uri="{FF2B5EF4-FFF2-40B4-BE49-F238E27FC236}">
              <a16:creationId xmlns:a16="http://schemas.microsoft.com/office/drawing/2014/main" id="{F9F355C3-957F-4F1F-9842-61C0D12F388B}"/>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2" name="Text Box 15">
          <a:extLst>
            <a:ext uri="{FF2B5EF4-FFF2-40B4-BE49-F238E27FC236}">
              <a16:creationId xmlns:a16="http://schemas.microsoft.com/office/drawing/2014/main" id="{7225B693-B3A0-4FF2-A360-7BAE75FAF57F}"/>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3" name="Text Box 15">
          <a:extLst>
            <a:ext uri="{FF2B5EF4-FFF2-40B4-BE49-F238E27FC236}">
              <a16:creationId xmlns:a16="http://schemas.microsoft.com/office/drawing/2014/main" id="{C4D0CA6B-6698-48F9-9CB8-5995396B9BA5}"/>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4" name="Text Box 15">
          <a:extLst>
            <a:ext uri="{FF2B5EF4-FFF2-40B4-BE49-F238E27FC236}">
              <a16:creationId xmlns:a16="http://schemas.microsoft.com/office/drawing/2014/main" id="{2A7DA21C-1438-438E-A620-A693B5FF18D4}"/>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5" name="Text Box 15">
          <a:extLst>
            <a:ext uri="{FF2B5EF4-FFF2-40B4-BE49-F238E27FC236}">
              <a16:creationId xmlns:a16="http://schemas.microsoft.com/office/drawing/2014/main" id="{AE8C71B7-DE79-4E52-A28F-EE61E25441E1}"/>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6" name="Text Box 15">
          <a:extLst>
            <a:ext uri="{FF2B5EF4-FFF2-40B4-BE49-F238E27FC236}">
              <a16:creationId xmlns:a16="http://schemas.microsoft.com/office/drawing/2014/main" id="{F302E012-B0DE-409E-A65A-6727690C0AD9}"/>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7" name="Text Box 15">
          <a:extLst>
            <a:ext uri="{FF2B5EF4-FFF2-40B4-BE49-F238E27FC236}">
              <a16:creationId xmlns:a16="http://schemas.microsoft.com/office/drawing/2014/main" id="{24AE63E3-E5BA-429B-9B90-65F7810FB14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8" name="Text Box 15">
          <a:extLst>
            <a:ext uri="{FF2B5EF4-FFF2-40B4-BE49-F238E27FC236}">
              <a16:creationId xmlns:a16="http://schemas.microsoft.com/office/drawing/2014/main" id="{5A20FA83-FCA6-4ED7-A4DB-9E4B36C9C9DC}"/>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69" name="Text Box 15">
          <a:extLst>
            <a:ext uri="{FF2B5EF4-FFF2-40B4-BE49-F238E27FC236}">
              <a16:creationId xmlns:a16="http://schemas.microsoft.com/office/drawing/2014/main" id="{AA7CB115-656D-4A6B-81C4-4C1E7EE5E380}"/>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0" name="Text Box 15">
          <a:extLst>
            <a:ext uri="{FF2B5EF4-FFF2-40B4-BE49-F238E27FC236}">
              <a16:creationId xmlns:a16="http://schemas.microsoft.com/office/drawing/2014/main" id="{A64A482D-4B23-4388-94FF-9B316E919FD6}"/>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1" name="Text Box 15">
          <a:extLst>
            <a:ext uri="{FF2B5EF4-FFF2-40B4-BE49-F238E27FC236}">
              <a16:creationId xmlns:a16="http://schemas.microsoft.com/office/drawing/2014/main" id="{BDE36457-591D-428F-A7F4-6A7E609C4291}"/>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2" name="Text Box 15">
          <a:extLst>
            <a:ext uri="{FF2B5EF4-FFF2-40B4-BE49-F238E27FC236}">
              <a16:creationId xmlns:a16="http://schemas.microsoft.com/office/drawing/2014/main" id="{0AD81421-F1F2-403B-B0D7-21AE1AFA0D4F}"/>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3" name="Text Box 15">
          <a:extLst>
            <a:ext uri="{FF2B5EF4-FFF2-40B4-BE49-F238E27FC236}">
              <a16:creationId xmlns:a16="http://schemas.microsoft.com/office/drawing/2014/main" id="{FD2CAE0A-970C-421B-BD56-65B2C77A2172}"/>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4" name="Text Box 15">
          <a:extLst>
            <a:ext uri="{FF2B5EF4-FFF2-40B4-BE49-F238E27FC236}">
              <a16:creationId xmlns:a16="http://schemas.microsoft.com/office/drawing/2014/main" id="{69F3CC4C-046B-42B7-91C2-3AD4A761B38B}"/>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5" name="Text Box 15">
          <a:extLst>
            <a:ext uri="{FF2B5EF4-FFF2-40B4-BE49-F238E27FC236}">
              <a16:creationId xmlns:a16="http://schemas.microsoft.com/office/drawing/2014/main" id="{8B63F202-C17A-4447-95DE-7C767D67006B}"/>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489</xdr:row>
      <xdr:rowOff>0</xdr:rowOff>
    </xdr:from>
    <xdr:ext cx="3175" cy="190629"/>
    <xdr:sp macro="" textlink="">
      <xdr:nvSpPr>
        <xdr:cNvPr id="976" name="Text Box 15">
          <a:extLst>
            <a:ext uri="{FF2B5EF4-FFF2-40B4-BE49-F238E27FC236}">
              <a16:creationId xmlns:a16="http://schemas.microsoft.com/office/drawing/2014/main" id="{AA8E9538-C6D9-497A-B266-5066C5B94815}"/>
            </a:ext>
          </a:extLst>
        </xdr:cNvPr>
        <xdr:cNvSpPr txBox="1">
          <a:spLocks noChangeArrowheads="1"/>
        </xdr:cNvSpPr>
      </xdr:nvSpPr>
      <xdr:spPr bwMode="auto">
        <a:xfrm>
          <a:off x="6858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77" name="Text Box 15">
          <a:extLst>
            <a:ext uri="{FF2B5EF4-FFF2-40B4-BE49-F238E27FC236}">
              <a16:creationId xmlns:a16="http://schemas.microsoft.com/office/drawing/2014/main" id="{26437DBC-6FBE-46AF-84F1-8329857D9811}"/>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78" name="Text Box 15">
          <a:extLst>
            <a:ext uri="{FF2B5EF4-FFF2-40B4-BE49-F238E27FC236}">
              <a16:creationId xmlns:a16="http://schemas.microsoft.com/office/drawing/2014/main" id="{F327BC0F-604A-4A8A-9DB2-9E55CBF61DE2}"/>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79" name="Text Box 15">
          <a:extLst>
            <a:ext uri="{FF2B5EF4-FFF2-40B4-BE49-F238E27FC236}">
              <a16:creationId xmlns:a16="http://schemas.microsoft.com/office/drawing/2014/main" id="{89B44E6B-28D9-4B98-8AE0-F27DA46E392F}"/>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0" name="Text Box 15">
          <a:extLst>
            <a:ext uri="{FF2B5EF4-FFF2-40B4-BE49-F238E27FC236}">
              <a16:creationId xmlns:a16="http://schemas.microsoft.com/office/drawing/2014/main" id="{6274DA27-1043-4C22-9B54-5D57B78317F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1" name="Text Box 15">
          <a:extLst>
            <a:ext uri="{FF2B5EF4-FFF2-40B4-BE49-F238E27FC236}">
              <a16:creationId xmlns:a16="http://schemas.microsoft.com/office/drawing/2014/main" id="{F13E6621-C33D-4CB0-8133-DDF7713CA748}"/>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2" name="Text Box 15">
          <a:extLst>
            <a:ext uri="{FF2B5EF4-FFF2-40B4-BE49-F238E27FC236}">
              <a16:creationId xmlns:a16="http://schemas.microsoft.com/office/drawing/2014/main" id="{6841A90E-9B11-4657-B969-F059CA71F904}"/>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3" name="Text Box 15">
          <a:extLst>
            <a:ext uri="{FF2B5EF4-FFF2-40B4-BE49-F238E27FC236}">
              <a16:creationId xmlns:a16="http://schemas.microsoft.com/office/drawing/2014/main" id="{CC2ACC20-A6EA-4B44-8951-4601F1653CE9}"/>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4" name="Text Box 15">
          <a:extLst>
            <a:ext uri="{FF2B5EF4-FFF2-40B4-BE49-F238E27FC236}">
              <a16:creationId xmlns:a16="http://schemas.microsoft.com/office/drawing/2014/main" id="{DA0CEB28-71CF-4E7D-8442-3382B20FDA97}"/>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5" name="Text Box 15">
          <a:extLst>
            <a:ext uri="{FF2B5EF4-FFF2-40B4-BE49-F238E27FC236}">
              <a16:creationId xmlns:a16="http://schemas.microsoft.com/office/drawing/2014/main" id="{2A8321D6-D8BC-4992-ACF8-CDAE3E8DFBD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6" name="Text Box 15">
          <a:extLst>
            <a:ext uri="{FF2B5EF4-FFF2-40B4-BE49-F238E27FC236}">
              <a16:creationId xmlns:a16="http://schemas.microsoft.com/office/drawing/2014/main" id="{1DD6979D-CAA7-45CA-BC8D-C558C6104B31}"/>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7" name="Text Box 15">
          <a:extLst>
            <a:ext uri="{FF2B5EF4-FFF2-40B4-BE49-F238E27FC236}">
              <a16:creationId xmlns:a16="http://schemas.microsoft.com/office/drawing/2014/main" id="{152A379C-F170-4835-A61C-6AB6B32DD697}"/>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8" name="Text Box 15">
          <a:extLst>
            <a:ext uri="{FF2B5EF4-FFF2-40B4-BE49-F238E27FC236}">
              <a16:creationId xmlns:a16="http://schemas.microsoft.com/office/drawing/2014/main" id="{1A957719-04D6-4A1B-9ADD-84F8517339BE}"/>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89" name="Text Box 15">
          <a:extLst>
            <a:ext uri="{FF2B5EF4-FFF2-40B4-BE49-F238E27FC236}">
              <a16:creationId xmlns:a16="http://schemas.microsoft.com/office/drawing/2014/main" id="{F959BE7D-D713-44BE-A7F1-EE3EE50BEEDB}"/>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0" name="Text Box 15">
          <a:extLst>
            <a:ext uri="{FF2B5EF4-FFF2-40B4-BE49-F238E27FC236}">
              <a16:creationId xmlns:a16="http://schemas.microsoft.com/office/drawing/2014/main" id="{A2E67FDD-751A-4F9B-A0BF-F1A58DE4889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1" name="Text Box 15">
          <a:extLst>
            <a:ext uri="{FF2B5EF4-FFF2-40B4-BE49-F238E27FC236}">
              <a16:creationId xmlns:a16="http://schemas.microsoft.com/office/drawing/2014/main" id="{B3B654A3-681F-46B6-A84B-6E5A41973389}"/>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2" name="Text Box 15">
          <a:extLst>
            <a:ext uri="{FF2B5EF4-FFF2-40B4-BE49-F238E27FC236}">
              <a16:creationId xmlns:a16="http://schemas.microsoft.com/office/drawing/2014/main" id="{0CA8698A-F8A5-4F7B-A967-9CF7F2C44FF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3" name="Text Box 15">
          <a:extLst>
            <a:ext uri="{FF2B5EF4-FFF2-40B4-BE49-F238E27FC236}">
              <a16:creationId xmlns:a16="http://schemas.microsoft.com/office/drawing/2014/main" id="{896B30AF-9181-4CA7-8FC4-A7BC8028E03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4" name="Text Box 15">
          <a:extLst>
            <a:ext uri="{FF2B5EF4-FFF2-40B4-BE49-F238E27FC236}">
              <a16:creationId xmlns:a16="http://schemas.microsoft.com/office/drawing/2014/main" id="{6664B2A1-E4AE-4F26-AEBD-87628896311C}"/>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5" name="Text Box 15">
          <a:extLst>
            <a:ext uri="{FF2B5EF4-FFF2-40B4-BE49-F238E27FC236}">
              <a16:creationId xmlns:a16="http://schemas.microsoft.com/office/drawing/2014/main" id="{8585286D-08B9-4723-8EAB-FF627ABF159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6" name="Text Box 15">
          <a:extLst>
            <a:ext uri="{FF2B5EF4-FFF2-40B4-BE49-F238E27FC236}">
              <a16:creationId xmlns:a16="http://schemas.microsoft.com/office/drawing/2014/main" id="{040AB9AC-B57E-491A-ACCC-295B676EBC07}"/>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7" name="Text Box 15">
          <a:extLst>
            <a:ext uri="{FF2B5EF4-FFF2-40B4-BE49-F238E27FC236}">
              <a16:creationId xmlns:a16="http://schemas.microsoft.com/office/drawing/2014/main" id="{EE8D941B-E22E-4A3F-A7C1-E4D9FE66C74B}"/>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8" name="Text Box 15">
          <a:extLst>
            <a:ext uri="{FF2B5EF4-FFF2-40B4-BE49-F238E27FC236}">
              <a16:creationId xmlns:a16="http://schemas.microsoft.com/office/drawing/2014/main" id="{71EDB1B5-B043-4FD9-B4BA-7315085ADBC4}"/>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999" name="Text Box 15">
          <a:extLst>
            <a:ext uri="{FF2B5EF4-FFF2-40B4-BE49-F238E27FC236}">
              <a16:creationId xmlns:a16="http://schemas.microsoft.com/office/drawing/2014/main" id="{9338990E-1C52-45D8-A4BA-FE72B1E40FB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0" name="Text Box 15">
          <a:extLst>
            <a:ext uri="{FF2B5EF4-FFF2-40B4-BE49-F238E27FC236}">
              <a16:creationId xmlns:a16="http://schemas.microsoft.com/office/drawing/2014/main" id="{5F4993E9-EFFF-41D7-94F6-25F81F32490F}"/>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1" name="Text Box 15">
          <a:extLst>
            <a:ext uri="{FF2B5EF4-FFF2-40B4-BE49-F238E27FC236}">
              <a16:creationId xmlns:a16="http://schemas.microsoft.com/office/drawing/2014/main" id="{72222A7F-7F2E-4C27-A836-1B90027E907A}"/>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2" name="Text Box 15">
          <a:extLst>
            <a:ext uri="{FF2B5EF4-FFF2-40B4-BE49-F238E27FC236}">
              <a16:creationId xmlns:a16="http://schemas.microsoft.com/office/drawing/2014/main" id="{42101C21-EC5E-42D6-964E-70033D07FF8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3" name="Text Box 15">
          <a:extLst>
            <a:ext uri="{FF2B5EF4-FFF2-40B4-BE49-F238E27FC236}">
              <a16:creationId xmlns:a16="http://schemas.microsoft.com/office/drawing/2014/main" id="{D893FA1B-0C51-4785-91E0-797AB8BBC336}"/>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4" name="Text Box 15">
          <a:extLst>
            <a:ext uri="{FF2B5EF4-FFF2-40B4-BE49-F238E27FC236}">
              <a16:creationId xmlns:a16="http://schemas.microsoft.com/office/drawing/2014/main" id="{E640E242-A6CC-4BD6-A40B-DADAF507267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5" name="Text Box 15">
          <a:extLst>
            <a:ext uri="{FF2B5EF4-FFF2-40B4-BE49-F238E27FC236}">
              <a16:creationId xmlns:a16="http://schemas.microsoft.com/office/drawing/2014/main" id="{950ABC64-3AAE-4455-AAB4-389818D2EB21}"/>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6" name="Text Box 15">
          <a:extLst>
            <a:ext uri="{FF2B5EF4-FFF2-40B4-BE49-F238E27FC236}">
              <a16:creationId xmlns:a16="http://schemas.microsoft.com/office/drawing/2014/main" id="{665EC80A-9E4E-453E-B994-BA23D77222CE}"/>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7" name="Text Box 15">
          <a:extLst>
            <a:ext uri="{FF2B5EF4-FFF2-40B4-BE49-F238E27FC236}">
              <a16:creationId xmlns:a16="http://schemas.microsoft.com/office/drawing/2014/main" id="{3AE06A48-B7BE-4705-9790-BC158D007211}"/>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8" name="Text Box 15">
          <a:extLst>
            <a:ext uri="{FF2B5EF4-FFF2-40B4-BE49-F238E27FC236}">
              <a16:creationId xmlns:a16="http://schemas.microsoft.com/office/drawing/2014/main" id="{06434975-675E-49B4-A029-9E02E72EF581}"/>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09" name="Text Box 15">
          <a:extLst>
            <a:ext uri="{FF2B5EF4-FFF2-40B4-BE49-F238E27FC236}">
              <a16:creationId xmlns:a16="http://schemas.microsoft.com/office/drawing/2014/main" id="{DF957058-056C-4003-82A9-34256A48E876}"/>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0" name="Text Box 15">
          <a:extLst>
            <a:ext uri="{FF2B5EF4-FFF2-40B4-BE49-F238E27FC236}">
              <a16:creationId xmlns:a16="http://schemas.microsoft.com/office/drawing/2014/main" id="{3C2F5C0F-0C12-4416-ADDE-ECE6CA643CFA}"/>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1" name="Text Box 15">
          <a:extLst>
            <a:ext uri="{FF2B5EF4-FFF2-40B4-BE49-F238E27FC236}">
              <a16:creationId xmlns:a16="http://schemas.microsoft.com/office/drawing/2014/main" id="{C7ADA30D-08C2-4D83-9748-F017F51CA61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2" name="Text Box 15">
          <a:extLst>
            <a:ext uri="{FF2B5EF4-FFF2-40B4-BE49-F238E27FC236}">
              <a16:creationId xmlns:a16="http://schemas.microsoft.com/office/drawing/2014/main" id="{388F79A9-71CD-4092-ACFD-094D0453F120}"/>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3" name="Text Box 15">
          <a:extLst>
            <a:ext uri="{FF2B5EF4-FFF2-40B4-BE49-F238E27FC236}">
              <a16:creationId xmlns:a16="http://schemas.microsoft.com/office/drawing/2014/main" id="{9E97ED7F-E0A9-4823-B60F-49A48285B8B7}"/>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4" name="Text Box 15">
          <a:extLst>
            <a:ext uri="{FF2B5EF4-FFF2-40B4-BE49-F238E27FC236}">
              <a16:creationId xmlns:a16="http://schemas.microsoft.com/office/drawing/2014/main" id="{34F6C3E3-B0BE-431A-A053-9A5FDC94BF08}"/>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5" name="Text Box 15">
          <a:extLst>
            <a:ext uri="{FF2B5EF4-FFF2-40B4-BE49-F238E27FC236}">
              <a16:creationId xmlns:a16="http://schemas.microsoft.com/office/drawing/2014/main" id="{4BCA91D3-6F77-42F2-AFBF-8D7FB4E87AFB}"/>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6" name="Text Box 15">
          <a:extLst>
            <a:ext uri="{FF2B5EF4-FFF2-40B4-BE49-F238E27FC236}">
              <a16:creationId xmlns:a16="http://schemas.microsoft.com/office/drawing/2014/main" id="{CA2F2B5E-6F72-4B92-83D3-F793CE5574CB}"/>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7" name="Text Box 15">
          <a:extLst>
            <a:ext uri="{FF2B5EF4-FFF2-40B4-BE49-F238E27FC236}">
              <a16:creationId xmlns:a16="http://schemas.microsoft.com/office/drawing/2014/main" id="{D6F42810-28B2-4B3E-A131-A8CE3E78CE2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8" name="Text Box 15">
          <a:extLst>
            <a:ext uri="{FF2B5EF4-FFF2-40B4-BE49-F238E27FC236}">
              <a16:creationId xmlns:a16="http://schemas.microsoft.com/office/drawing/2014/main" id="{AFE04992-A592-4A33-9C81-C54C74F03E88}"/>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19" name="Text Box 15">
          <a:extLst>
            <a:ext uri="{FF2B5EF4-FFF2-40B4-BE49-F238E27FC236}">
              <a16:creationId xmlns:a16="http://schemas.microsoft.com/office/drawing/2014/main" id="{707CA379-E34E-4315-AF1D-095044596EE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20" name="Text Box 15">
          <a:extLst>
            <a:ext uri="{FF2B5EF4-FFF2-40B4-BE49-F238E27FC236}">
              <a16:creationId xmlns:a16="http://schemas.microsoft.com/office/drawing/2014/main" id="{E750EC06-2C17-4511-80B6-5F05E3AD615A}"/>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21" name="Text Box 15">
          <a:extLst>
            <a:ext uri="{FF2B5EF4-FFF2-40B4-BE49-F238E27FC236}">
              <a16:creationId xmlns:a16="http://schemas.microsoft.com/office/drawing/2014/main" id="{EBBA0D4F-89A9-4105-9488-C9AEB597D325}"/>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22" name="Text Box 15">
          <a:extLst>
            <a:ext uri="{FF2B5EF4-FFF2-40B4-BE49-F238E27FC236}">
              <a16:creationId xmlns:a16="http://schemas.microsoft.com/office/drawing/2014/main" id="{B76C6822-58E6-443A-BA40-2C78041D7E7D}"/>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23" name="Text Box 15">
          <a:extLst>
            <a:ext uri="{FF2B5EF4-FFF2-40B4-BE49-F238E27FC236}">
              <a16:creationId xmlns:a16="http://schemas.microsoft.com/office/drawing/2014/main" id="{8936F0F9-91EA-4907-A5D4-3E8F14E099E3}"/>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489</xdr:row>
      <xdr:rowOff>0</xdr:rowOff>
    </xdr:from>
    <xdr:ext cx="3175" cy="190629"/>
    <xdr:sp macro="" textlink="">
      <xdr:nvSpPr>
        <xdr:cNvPr id="1024" name="Text Box 15">
          <a:extLst>
            <a:ext uri="{FF2B5EF4-FFF2-40B4-BE49-F238E27FC236}">
              <a16:creationId xmlns:a16="http://schemas.microsoft.com/office/drawing/2014/main" id="{37817B41-6DA0-4C94-93B5-795F18A8AB9A}"/>
            </a:ext>
          </a:extLst>
        </xdr:cNvPr>
        <xdr:cNvSpPr txBox="1">
          <a:spLocks noChangeArrowheads="1"/>
        </xdr:cNvSpPr>
      </xdr:nvSpPr>
      <xdr:spPr bwMode="auto">
        <a:xfrm>
          <a:off x="152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25" name="Text Box 15">
          <a:extLst>
            <a:ext uri="{FF2B5EF4-FFF2-40B4-BE49-F238E27FC236}">
              <a16:creationId xmlns:a16="http://schemas.microsoft.com/office/drawing/2014/main" id="{2C832C71-304C-499B-8021-3F8ADF56BDA7}"/>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26" name="Text Box 15">
          <a:extLst>
            <a:ext uri="{FF2B5EF4-FFF2-40B4-BE49-F238E27FC236}">
              <a16:creationId xmlns:a16="http://schemas.microsoft.com/office/drawing/2014/main" id="{13527B5A-1E28-48C2-BB65-A17B16D16042}"/>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27" name="Text Box 15">
          <a:extLst>
            <a:ext uri="{FF2B5EF4-FFF2-40B4-BE49-F238E27FC236}">
              <a16:creationId xmlns:a16="http://schemas.microsoft.com/office/drawing/2014/main" id="{9AEF2530-A16E-469B-93F5-975499F9FF84}"/>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28" name="Text Box 15">
          <a:extLst>
            <a:ext uri="{FF2B5EF4-FFF2-40B4-BE49-F238E27FC236}">
              <a16:creationId xmlns:a16="http://schemas.microsoft.com/office/drawing/2014/main" id="{7D78D48B-1E3D-40EC-B3CA-5969EDA84D23}"/>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29" name="Text Box 15">
          <a:extLst>
            <a:ext uri="{FF2B5EF4-FFF2-40B4-BE49-F238E27FC236}">
              <a16:creationId xmlns:a16="http://schemas.microsoft.com/office/drawing/2014/main" id="{C341D0FC-AA61-4DD7-8CA4-E15FF004C049}"/>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0" name="Text Box 15">
          <a:extLst>
            <a:ext uri="{FF2B5EF4-FFF2-40B4-BE49-F238E27FC236}">
              <a16:creationId xmlns:a16="http://schemas.microsoft.com/office/drawing/2014/main" id="{EB5946E6-1D00-4056-ABA9-060E4A536F26}"/>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1" name="Text Box 15">
          <a:extLst>
            <a:ext uri="{FF2B5EF4-FFF2-40B4-BE49-F238E27FC236}">
              <a16:creationId xmlns:a16="http://schemas.microsoft.com/office/drawing/2014/main" id="{681BD3D3-6383-4309-A3DD-C91D55A139B1}"/>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2" name="Text Box 15">
          <a:extLst>
            <a:ext uri="{FF2B5EF4-FFF2-40B4-BE49-F238E27FC236}">
              <a16:creationId xmlns:a16="http://schemas.microsoft.com/office/drawing/2014/main" id="{A695C179-D037-4031-BC7B-E72912C0FEF1}"/>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3" name="Text Box 15">
          <a:extLst>
            <a:ext uri="{FF2B5EF4-FFF2-40B4-BE49-F238E27FC236}">
              <a16:creationId xmlns:a16="http://schemas.microsoft.com/office/drawing/2014/main" id="{4F774F53-CBC4-4142-9811-7A8BD1F4CB64}"/>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4" name="Text Box 15">
          <a:extLst>
            <a:ext uri="{FF2B5EF4-FFF2-40B4-BE49-F238E27FC236}">
              <a16:creationId xmlns:a16="http://schemas.microsoft.com/office/drawing/2014/main" id="{9601A8DB-2759-44BC-A6CA-3B2A0E28383F}"/>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5" name="Text Box 15">
          <a:extLst>
            <a:ext uri="{FF2B5EF4-FFF2-40B4-BE49-F238E27FC236}">
              <a16:creationId xmlns:a16="http://schemas.microsoft.com/office/drawing/2014/main" id="{E676CF7C-2673-43E4-9824-D97ECB44EAD3}"/>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6" name="Text Box 15">
          <a:extLst>
            <a:ext uri="{FF2B5EF4-FFF2-40B4-BE49-F238E27FC236}">
              <a16:creationId xmlns:a16="http://schemas.microsoft.com/office/drawing/2014/main" id="{64B4D620-96F4-40D9-ADBC-48A27C404B49}"/>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7" name="Text Box 15">
          <a:extLst>
            <a:ext uri="{FF2B5EF4-FFF2-40B4-BE49-F238E27FC236}">
              <a16:creationId xmlns:a16="http://schemas.microsoft.com/office/drawing/2014/main" id="{E2A7725C-8738-4153-84F5-91FD5D41ABA1}"/>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8" name="Text Box 15">
          <a:extLst>
            <a:ext uri="{FF2B5EF4-FFF2-40B4-BE49-F238E27FC236}">
              <a16:creationId xmlns:a16="http://schemas.microsoft.com/office/drawing/2014/main" id="{BAAD3B1A-4B8E-42DB-86D9-E50019F1D010}"/>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39" name="Text Box 15">
          <a:extLst>
            <a:ext uri="{FF2B5EF4-FFF2-40B4-BE49-F238E27FC236}">
              <a16:creationId xmlns:a16="http://schemas.microsoft.com/office/drawing/2014/main" id="{E4989196-A6A9-4F8C-8488-1E6597F61B41}"/>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489</xdr:row>
      <xdr:rowOff>0</xdr:rowOff>
    </xdr:from>
    <xdr:ext cx="3175" cy="190629"/>
    <xdr:sp macro="" textlink="">
      <xdr:nvSpPr>
        <xdr:cNvPr id="1040" name="Text Box 15">
          <a:extLst>
            <a:ext uri="{FF2B5EF4-FFF2-40B4-BE49-F238E27FC236}">
              <a16:creationId xmlns:a16="http://schemas.microsoft.com/office/drawing/2014/main" id="{7A260E8F-49E8-410C-98C0-83997AAD60E4}"/>
            </a:ext>
          </a:extLst>
        </xdr:cNvPr>
        <xdr:cNvSpPr txBox="1">
          <a:spLocks noChangeArrowheads="1"/>
        </xdr:cNvSpPr>
      </xdr:nvSpPr>
      <xdr:spPr bwMode="auto">
        <a:xfrm>
          <a:off x="5334000" y="9277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1" name="Text Box 15">
          <a:extLst>
            <a:ext uri="{FF2B5EF4-FFF2-40B4-BE49-F238E27FC236}">
              <a16:creationId xmlns:a16="http://schemas.microsoft.com/office/drawing/2014/main" id="{81C0BE58-830B-4B65-AD43-8313E051EF03}"/>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2" name="Text Box 15">
          <a:extLst>
            <a:ext uri="{FF2B5EF4-FFF2-40B4-BE49-F238E27FC236}">
              <a16:creationId xmlns:a16="http://schemas.microsoft.com/office/drawing/2014/main" id="{02C9ECD3-30EC-4D08-A342-951E423338B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3" name="Text Box 15">
          <a:extLst>
            <a:ext uri="{FF2B5EF4-FFF2-40B4-BE49-F238E27FC236}">
              <a16:creationId xmlns:a16="http://schemas.microsoft.com/office/drawing/2014/main" id="{CF755A13-CE6D-4028-B090-526628A67C5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4" name="Text Box 15">
          <a:extLst>
            <a:ext uri="{FF2B5EF4-FFF2-40B4-BE49-F238E27FC236}">
              <a16:creationId xmlns:a16="http://schemas.microsoft.com/office/drawing/2014/main" id="{DC46F01E-0FF6-4AC1-88C1-7F7E9558E89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5" name="Text Box 15">
          <a:extLst>
            <a:ext uri="{FF2B5EF4-FFF2-40B4-BE49-F238E27FC236}">
              <a16:creationId xmlns:a16="http://schemas.microsoft.com/office/drawing/2014/main" id="{552FAB1A-E3AA-4CF4-83DB-3FB1F303B1C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6" name="Text Box 15">
          <a:extLst>
            <a:ext uri="{FF2B5EF4-FFF2-40B4-BE49-F238E27FC236}">
              <a16:creationId xmlns:a16="http://schemas.microsoft.com/office/drawing/2014/main" id="{8C930864-DEFD-4194-B484-5A288BED5E2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7" name="Text Box 15">
          <a:extLst>
            <a:ext uri="{FF2B5EF4-FFF2-40B4-BE49-F238E27FC236}">
              <a16:creationId xmlns:a16="http://schemas.microsoft.com/office/drawing/2014/main" id="{66EDB99F-8321-4CF7-9CC6-C844963B730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8" name="Text Box 15">
          <a:extLst>
            <a:ext uri="{FF2B5EF4-FFF2-40B4-BE49-F238E27FC236}">
              <a16:creationId xmlns:a16="http://schemas.microsoft.com/office/drawing/2014/main" id="{BE197630-3F28-4D77-92C8-C8B2ABA33D2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49" name="Text Box 15">
          <a:extLst>
            <a:ext uri="{FF2B5EF4-FFF2-40B4-BE49-F238E27FC236}">
              <a16:creationId xmlns:a16="http://schemas.microsoft.com/office/drawing/2014/main" id="{C391AF95-5784-4685-86BA-FCA8BAF7081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0" name="Text Box 15">
          <a:extLst>
            <a:ext uri="{FF2B5EF4-FFF2-40B4-BE49-F238E27FC236}">
              <a16:creationId xmlns:a16="http://schemas.microsoft.com/office/drawing/2014/main" id="{120CD496-C772-4CC1-B2F6-A11F3979428B}"/>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1" name="Text Box 15">
          <a:extLst>
            <a:ext uri="{FF2B5EF4-FFF2-40B4-BE49-F238E27FC236}">
              <a16:creationId xmlns:a16="http://schemas.microsoft.com/office/drawing/2014/main" id="{87E4EBD5-F05C-44CD-9BC0-89AF2A4DC2F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2" name="Text Box 15">
          <a:extLst>
            <a:ext uri="{FF2B5EF4-FFF2-40B4-BE49-F238E27FC236}">
              <a16:creationId xmlns:a16="http://schemas.microsoft.com/office/drawing/2014/main" id="{E44BDB10-5E52-4580-87E7-DC448715608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3" name="Text Box 15">
          <a:extLst>
            <a:ext uri="{FF2B5EF4-FFF2-40B4-BE49-F238E27FC236}">
              <a16:creationId xmlns:a16="http://schemas.microsoft.com/office/drawing/2014/main" id="{63F21A62-46EE-4FBD-9402-FCEC503B368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4" name="Text Box 15">
          <a:extLst>
            <a:ext uri="{FF2B5EF4-FFF2-40B4-BE49-F238E27FC236}">
              <a16:creationId xmlns:a16="http://schemas.microsoft.com/office/drawing/2014/main" id="{D0BB5684-AF58-41D5-A688-CD384D1EF9C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5" name="Text Box 15">
          <a:extLst>
            <a:ext uri="{FF2B5EF4-FFF2-40B4-BE49-F238E27FC236}">
              <a16:creationId xmlns:a16="http://schemas.microsoft.com/office/drawing/2014/main" id="{F152F12C-3765-46DD-9B3F-2FA36C82C47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6" name="Text Box 15">
          <a:extLst>
            <a:ext uri="{FF2B5EF4-FFF2-40B4-BE49-F238E27FC236}">
              <a16:creationId xmlns:a16="http://schemas.microsoft.com/office/drawing/2014/main" id="{8A77AEB3-922B-456B-B9B3-EC4C92C11D6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7" name="Text Box 15">
          <a:extLst>
            <a:ext uri="{FF2B5EF4-FFF2-40B4-BE49-F238E27FC236}">
              <a16:creationId xmlns:a16="http://schemas.microsoft.com/office/drawing/2014/main" id="{9879F485-8825-4E41-BB7E-E3C5C73589B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8" name="Text Box 15">
          <a:extLst>
            <a:ext uri="{FF2B5EF4-FFF2-40B4-BE49-F238E27FC236}">
              <a16:creationId xmlns:a16="http://schemas.microsoft.com/office/drawing/2014/main" id="{9BB09E16-FBB5-4FD4-8134-17F7E03229E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59" name="Text Box 15">
          <a:extLst>
            <a:ext uri="{FF2B5EF4-FFF2-40B4-BE49-F238E27FC236}">
              <a16:creationId xmlns:a16="http://schemas.microsoft.com/office/drawing/2014/main" id="{9B39E079-E72E-421E-8A3B-22AE38CC3C3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0" name="Text Box 15">
          <a:extLst>
            <a:ext uri="{FF2B5EF4-FFF2-40B4-BE49-F238E27FC236}">
              <a16:creationId xmlns:a16="http://schemas.microsoft.com/office/drawing/2014/main" id="{67298223-026D-4881-A59A-4F70AA72CD0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1" name="Text Box 15">
          <a:extLst>
            <a:ext uri="{FF2B5EF4-FFF2-40B4-BE49-F238E27FC236}">
              <a16:creationId xmlns:a16="http://schemas.microsoft.com/office/drawing/2014/main" id="{F003027D-280A-4219-8581-7A246AD899D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2" name="Text Box 15">
          <a:extLst>
            <a:ext uri="{FF2B5EF4-FFF2-40B4-BE49-F238E27FC236}">
              <a16:creationId xmlns:a16="http://schemas.microsoft.com/office/drawing/2014/main" id="{640A8CBC-866B-484B-B834-81CA1F97259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3" name="Text Box 15">
          <a:extLst>
            <a:ext uri="{FF2B5EF4-FFF2-40B4-BE49-F238E27FC236}">
              <a16:creationId xmlns:a16="http://schemas.microsoft.com/office/drawing/2014/main" id="{DDDB7C6D-D7F4-47AC-BEB6-3C8E4FDC539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4" name="Text Box 15">
          <a:extLst>
            <a:ext uri="{FF2B5EF4-FFF2-40B4-BE49-F238E27FC236}">
              <a16:creationId xmlns:a16="http://schemas.microsoft.com/office/drawing/2014/main" id="{C325B56B-CDE2-44FF-80C0-30C1B94566D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5" name="Text Box 15">
          <a:extLst>
            <a:ext uri="{FF2B5EF4-FFF2-40B4-BE49-F238E27FC236}">
              <a16:creationId xmlns:a16="http://schemas.microsoft.com/office/drawing/2014/main" id="{9A5B1F33-67D8-43A4-9460-D1AA3F5A606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6" name="Text Box 15">
          <a:extLst>
            <a:ext uri="{FF2B5EF4-FFF2-40B4-BE49-F238E27FC236}">
              <a16:creationId xmlns:a16="http://schemas.microsoft.com/office/drawing/2014/main" id="{BF6BC398-61C2-42B1-A203-F922852368C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7" name="Text Box 15">
          <a:extLst>
            <a:ext uri="{FF2B5EF4-FFF2-40B4-BE49-F238E27FC236}">
              <a16:creationId xmlns:a16="http://schemas.microsoft.com/office/drawing/2014/main" id="{3862C518-4A3C-419F-8B75-B64518AC949B}"/>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8" name="Text Box 15">
          <a:extLst>
            <a:ext uri="{FF2B5EF4-FFF2-40B4-BE49-F238E27FC236}">
              <a16:creationId xmlns:a16="http://schemas.microsoft.com/office/drawing/2014/main" id="{21F18EFE-6BAA-4422-91A2-F2BC51F30206}"/>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69" name="Text Box 15">
          <a:extLst>
            <a:ext uri="{FF2B5EF4-FFF2-40B4-BE49-F238E27FC236}">
              <a16:creationId xmlns:a16="http://schemas.microsoft.com/office/drawing/2014/main" id="{F746621E-E9DE-47F7-AFFA-E0B167EBAE7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0" name="Text Box 15">
          <a:extLst>
            <a:ext uri="{FF2B5EF4-FFF2-40B4-BE49-F238E27FC236}">
              <a16:creationId xmlns:a16="http://schemas.microsoft.com/office/drawing/2014/main" id="{88B1E2BE-5099-452E-8330-F233004A28C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1" name="Text Box 15">
          <a:extLst>
            <a:ext uri="{FF2B5EF4-FFF2-40B4-BE49-F238E27FC236}">
              <a16:creationId xmlns:a16="http://schemas.microsoft.com/office/drawing/2014/main" id="{58E3F251-DA50-4490-8131-FCC02B2F2AB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2" name="Text Box 15">
          <a:extLst>
            <a:ext uri="{FF2B5EF4-FFF2-40B4-BE49-F238E27FC236}">
              <a16:creationId xmlns:a16="http://schemas.microsoft.com/office/drawing/2014/main" id="{BA10C21E-4D67-4CFA-B592-E94688BA692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3" name="Text Box 15">
          <a:extLst>
            <a:ext uri="{FF2B5EF4-FFF2-40B4-BE49-F238E27FC236}">
              <a16:creationId xmlns:a16="http://schemas.microsoft.com/office/drawing/2014/main" id="{9317C4F5-06F0-4E08-8873-A33802FF44A3}"/>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4" name="Text Box 15">
          <a:extLst>
            <a:ext uri="{FF2B5EF4-FFF2-40B4-BE49-F238E27FC236}">
              <a16:creationId xmlns:a16="http://schemas.microsoft.com/office/drawing/2014/main" id="{C90371DC-4436-4053-99EF-A57AC35E7AE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5" name="Text Box 15">
          <a:extLst>
            <a:ext uri="{FF2B5EF4-FFF2-40B4-BE49-F238E27FC236}">
              <a16:creationId xmlns:a16="http://schemas.microsoft.com/office/drawing/2014/main" id="{FD593F38-552A-43E1-93FD-D1B527239136}"/>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6" name="Text Box 15">
          <a:extLst>
            <a:ext uri="{FF2B5EF4-FFF2-40B4-BE49-F238E27FC236}">
              <a16:creationId xmlns:a16="http://schemas.microsoft.com/office/drawing/2014/main" id="{C788CE7C-113B-4C8C-A5D7-3F07B02646B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7" name="Text Box 15">
          <a:extLst>
            <a:ext uri="{FF2B5EF4-FFF2-40B4-BE49-F238E27FC236}">
              <a16:creationId xmlns:a16="http://schemas.microsoft.com/office/drawing/2014/main" id="{6A26CF4A-E472-47EC-895A-DB0BD56F9C6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8" name="Text Box 15">
          <a:extLst>
            <a:ext uri="{FF2B5EF4-FFF2-40B4-BE49-F238E27FC236}">
              <a16:creationId xmlns:a16="http://schemas.microsoft.com/office/drawing/2014/main" id="{FC2AFA97-9856-4F83-8109-D8CFBAA91DB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79" name="Text Box 15">
          <a:extLst>
            <a:ext uri="{FF2B5EF4-FFF2-40B4-BE49-F238E27FC236}">
              <a16:creationId xmlns:a16="http://schemas.microsoft.com/office/drawing/2014/main" id="{A1F71E6D-F970-47DE-ABF9-A25D17F8BBA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0" name="Text Box 15">
          <a:extLst>
            <a:ext uri="{FF2B5EF4-FFF2-40B4-BE49-F238E27FC236}">
              <a16:creationId xmlns:a16="http://schemas.microsoft.com/office/drawing/2014/main" id="{CBB1F70C-7216-4E50-B625-C50C1E231CC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1" name="Text Box 15">
          <a:extLst>
            <a:ext uri="{FF2B5EF4-FFF2-40B4-BE49-F238E27FC236}">
              <a16:creationId xmlns:a16="http://schemas.microsoft.com/office/drawing/2014/main" id="{5F070D67-DE1C-479F-8458-7D1B96D026D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2" name="Text Box 15">
          <a:extLst>
            <a:ext uri="{FF2B5EF4-FFF2-40B4-BE49-F238E27FC236}">
              <a16:creationId xmlns:a16="http://schemas.microsoft.com/office/drawing/2014/main" id="{9F0DAF73-166A-47D0-B86C-208DB15315C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3" name="Text Box 15">
          <a:extLst>
            <a:ext uri="{FF2B5EF4-FFF2-40B4-BE49-F238E27FC236}">
              <a16:creationId xmlns:a16="http://schemas.microsoft.com/office/drawing/2014/main" id="{A2EBE737-63AF-45FA-961E-E9262EC5B01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4" name="Text Box 15">
          <a:extLst>
            <a:ext uri="{FF2B5EF4-FFF2-40B4-BE49-F238E27FC236}">
              <a16:creationId xmlns:a16="http://schemas.microsoft.com/office/drawing/2014/main" id="{86B28143-A0FF-4A62-A4BE-B9308F7ED72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5" name="Text Box 15">
          <a:extLst>
            <a:ext uri="{FF2B5EF4-FFF2-40B4-BE49-F238E27FC236}">
              <a16:creationId xmlns:a16="http://schemas.microsoft.com/office/drawing/2014/main" id="{44F82A8A-C60A-4B15-926D-D537FFD5E65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6" name="Text Box 15">
          <a:extLst>
            <a:ext uri="{FF2B5EF4-FFF2-40B4-BE49-F238E27FC236}">
              <a16:creationId xmlns:a16="http://schemas.microsoft.com/office/drawing/2014/main" id="{3D1A08E1-9E73-449B-A269-6FAF927E2D0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7" name="Text Box 15">
          <a:extLst>
            <a:ext uri="{FF2B5EF4-FFF2-40B4-BE49-F238E27FC236}">
              <a16:creationId xmlns:a16="http://schemas.microsoft.com/office/drawing/2014/main" id="{EE66F5FD-C8CE-449A-9F33-715FD06A2B7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8" name="Text Box 15">
          <a:extLst>
            <a:ext uri="{FF2B5EF4-FFF2-40B4-BE49-F238E27FC236}">
              <a16:creationId xmlns:a16="http://schemas.microsoft.com/office/drawing/2014/main" id="{28863B25-2E1C-48C3-A963-E7C416F6781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89" name="Text Box 15">
          <a:extLst>
            <a:ext uri="{FF2B5EF4-FFF2-40B4-BE49-F238E27FC236}">
              <a16:creationId xmlns:a16="http://schemas.microsoft.com/office/drawing/2014/main" id="{8FEC5FF9-C517-4567-AFBC-872C9A3DAFA3}"/>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0" name="Text Box 15">
          <a:extLst>
            <a:ext uri="{FF2B5EF4-FFF2-40B4-BE49-F238E27FC236}">
              <a16:creationId xmlns:a16="http://schemas.microsoft.com/office/drawing/2014/main" id="{9CB050D8-07CD-447C-8BAA-C918BC8EDD9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1" name="Text Box 15">
          <a:extLst>
            <a:ext uri="{FF2B5EF4-FFF2-40B4-BE49-F238E27FC236}">
              <a16:creationId xmlns:a16="http://schemas.microsoft.com/office/drawing/2014/main" id="{8C6A7146-2A32-4524-8689-EB638448E8C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2" name="Text Box 15">
          <a:extLst>
            <a:ext uri="{FF2B5EF4-FFF2-40B4-BE49-F238E27FC236}">
              <a16:creationId xmlns:a16="http://schemas.microsoft.com/office/drawing/2014/main" id="{BB509A2D-C52D-4470-8D9A-9E1F0633914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3" name="Text Box 15">
          <a:extLst>
            <a:ext uri="{FF2B5EF4-FFF2-40B4-BE49-F238E27FC236}">
              <a16:creationId xmlns:a16="http://schemas.microsoft.com/office/drawing/2014/main" id="{33076ADB-E59A-45B1-828C-37200D37200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4" name="Text Box 15">
          <a:extLst>
            <a:ext uri="{FF2B5EF4-FFF2-40B4-BE49-F238E27FC236}">
              <a16:creationId xmlns:a16="http://schemas.microsoft.com/office/drawing/2014/main" id="{E7833AFB-77A9-46F1-AFBF-E2504BA2C78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5" name="Text Box 15">
          <a:extLst>
            <a:ext uri="{FF2B5EF4-FFF2-40B4-BE49-F238E27FC236}">
              <a16:creationId xmlns:a16="http://schemas.microsoft.com/office/drawing/2014/main" id="{E45275B1-7AA7-41F6-AD91-73F3441953F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6" name="Text Box 15">
          <a:extLst>
            <a:ext uri="{FF2B5EF4-FFF2-40B4-BE49-F238E27FC236}">
              <a16:creationId xmlns:a16="http://schemas.microsoft.com/office/drawing/2014/main" id="{95B17899-00C3-4E2A-8A14-571002D1283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7" name="Text Box 15">
          <a:extLst>
            <a:ext uri="{FF2B5EF4-FFF2-40B4-BE49-F238E27FC236}">
              <a16:creationId xmlns:a16="http://schemas.microsoft.com/office/drawing/2014/main" id="{D830F364-9930-4D0F-BBEB-14D1A90CBE7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8" name="Text Box 15">
          <a:extLst>
            <a:ext uri="{FF2B5EF4-FFF2-40B4-BE49-F238E27FC236}">
              <a16:creationId xmlns:a16="http://schemas.microsoft.com/office/drawing/2014/main" id="{59CC5C7A-77A6-434F-8B15-EE53B3ED73CB}"/>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099" name="Text Box 15">
          <a:extLst>
            <a:ext uri="{FF2B5EF4-FFF2-40B4-BE49-F238E27FC236}">
              <a16:creationId xmlns:a16="http://schemas.microsoft.com/office/drawing/2014/main" id="{7C814994-FA3F-40B4-B92B-D873C53BA4F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0" name="Text Box 15">
          <a:extLst>
            <a:ext uri="{FF2B5EF4-FFF2-40B4-BE49-F238E27FC236}">
              <a16:creationId xmlns:a16="http://schemas.microsoft.com/office/drawing/2014/main" id="{BCCED624-1BAC-4ACF-93C1-5B559E9F434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1" name="Text Box 15">
          <a:extLst>
            <a:ext uri="{FF2B5EF4-FFF2-40B4-BE49-F238E27FC236}">
              <a16:creationId xmlns:a16="http://schemas.microsoft.com/office/drawing/2014/main" id="{F996FC93-D313-48B2-810C-4AD46D1D07D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2" name="Text Box 15">
          <a:extLst>
            <a:ext uri="{FF2B5EF4-FFF2-40B4-BE49-F238E27FC236}">
              <a16:creationId xmlns:a16="http://schemas.microsoft.com/office/drawing/2014/main" id="{B142D34E-3D46-491F-9450-14981F63FA0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3" name="Text Box 15">
          <a:extLst>
            <a:ext uri="{FF2B5EF4-FFF2-40B4-BE49-F238E27FC236}">
              <a16:creationId xmlns:a16="http://schemas.microsoft.com/office/drawing/2014/main" id="{F9DE6656-60D8-4FD8-96B8-15D00E000F2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4" name="Text Box 15">
          <a:extLst>
            <a:ext uri="{FF2B5EF4-FFF2-40B4-BE49-F238E27FC236}">
              <a16:creationId xmlns:a16="http://schemas.microsoft.com/office/drawing/2014/main" id="{F22C4DBE-484C-4E3E-B747-AEED17AFFE2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5" name="Text Box 15">
          <a:extLst>
            <a:ext uri="{FF2B5EF4-FFF2-40B4-BE49-F238E27FC236}">
              <a16:creationId xmlns:a16="http://schemas.microsoft.com/office/drawing/2014/main" id="{54C39841-D535-4833-A39D-3232DF7CB2C6}"/>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6" name="Text Box 15">
          <a:extLst>
            <a:ext uri="{FF2B5EF4-FFF2-40B4-BE49-F238E27FC236}">
              <a16:creationId xmlns:a16="http://schemas.microsoft.com/office/drawing/2014/main" id="{CCC09CFD-10A9-4045-ACB4-1332E3034ED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7" name="Text Box 15">
          <a:extLst>
            <a:ext uri="{FF2B5EF4-FFF2-40B4-BE49-F238E27FC236}">
              <a16:creationId xmlns:a16="http://schemas.microsoft.com/office/drawing/2014/main" id="{0C393770-2ABA-4B62-AEF6-0EA8F7FA27F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8" name="Text Box 15">
          <a:extLst>
            <a:ext uri="{FF2B5EF4-FFF2-40B4-BE49-F238E27FC236}">
              <a16:creationId xmlns:a16="http://schemas.microsoft.com/office/drawing/2014/main" id="{9D08FD15-AAEB-4BD8-B33A-D8A7295AC04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09" name="Text Box 15">
          <a:extLst>
            <a:ext uri="{FF2B5EF4-FFF2-40B4-BE49-F238E27FC236}">
              <a16:creationId xmlns:a16="http://schemas.microsoft.com/office/drawing/2014/main" id="{999EB411-57C0-4844-A9FF-4DF2C02EF99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0" name="Text Box 15">
          <a:extLst>
            <a:ext uri="{FF2B5EF4-FFF2-40B4-BE49-F238E27FC236}">
              <a16:creationId xmlns:a16="http://schemas.microsoft.com/office/drawing/2014/main" id="{589B3F9A-6FE5-477B-85A0-C5FD2FE47AE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1" name="Text Box 15">
          <a:extLst>
            <a:ext uri="{FF2B5EF4-FFF2-40B4-BE49-F238E27FC236}">
              <a16:creationId xmlns:a16="http://schemas.microsoft.com/office/drawing/2014/main" id="{90DFC79C-314F-4C65-87EE-B33A6D83695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2" name="Text Box 15">
          <a:extLst>
            <a:ext uri="{FF2B5EF4-FFF2-40B4-BE49-F238E27FC236}">
              <a16:creationId xmlns:a16="http://schemas.microsoft.com/office/drawing/2014/main" id="{BCED54C3-89BD-4659-A9E4-3D14D2F19F4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3" name="Text Box 15">
          <a:extLst>
            <a:ext uri="{FF2B5EF4-FFF2-40B4-BE49-F238E27FC236}">
              <a16:creationId xmlns:a16="http://schemas.microsoft.com/office/drawing/2014/main" id="{DC74E926-008E-45F2-B1F4-AA1D02A0C30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4" name="Text Box 15">
          <a:extLst>
            <a:ext uri="{FF2B5EF4-FFF2-40B4-BE49-F238E27FC236}">
              <a16:creationId xmlns:a16="http://schemas.microsoft.com/office/drawing/2014/main" id="{344CAFDF-616E-48B8-8DDF-7D3F9739E13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5" name="Text Box 15">
          <a:extLst>
            <a:ext uri="{FF2B5EF4-FFF2-40B4-BE49-F238E27FC236}">
              <a16:creationId xmlns:a16="http://schemas.microsoft.com/office/drawing/2014/main" id="{E941201C-BDEE-4C39-BA97-BF15D51B7B2B}"/>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6" name="Text Box 15">
          <a:extLst>
            <a:ext uri="{FF2B5EF4-FFF2-40B4-BE49-F238E27FC236}">
              <a16:creationId xmlns:a16="http://schemas.microsoft.com/office/drawing/2014/main" id="{1259B2D0-CD1D-4890-ABCF-E689C52A2393}"/>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7" name="Text Box 15">
          <a:extLst>
            <a:ext uri="{FF2B5EF4-FFF2-40B4-BE49-F238E27FC236}">
              <a16:creationId xmlns:a16="http://schemas.microsoft.com/office/drawing/2014/main" id="{C90EEB48-5084-48A3-8271-2E78ABE65CD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8" name="Text Box 15">
          <a:extLst>
            <a:ext uri="{FF2B5EF4-FFF2-40B4-BE49-F238E27FC236}">
              <a16:creationId xmlns:a16="http://schemas.microsoft.com/office/drawing/2014/main" id="{6DC46583-333B-47DA-BC71-FC620F7ACC4B}"/>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19" name="Text Box 15">
          <a:extLst>
            <a:ext uri="{FF2B5EF4-FFF2-40B4-BE49-F238E27FC236}">
              <a16:creationId xmlns:a16="http://schemas.microsoft.com/office/drawing/2014/main" id="{F980E106-A508-4525-9CDE-455A74C81BE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0" name="Text Box 15">
          <a:extLst>
            <a:ext uri="{FF2B5EF4-FFF2-40B4-BE49-F238E27FC236}">
              <a16:creationId xmlns:a16="http://schemas.microsoft.com/office/drawing/2014/main" id="{A8B50024-8A3D-4A91-A3EE-BCC0646F601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1" name="Text Box 15">
          <a:extLst>
            <a:ext uri="{FF2B5EF4-FFF2-40B4-BE49-F238E27FC236}">
              <a16:creationId xmlns:a16="http://schemas.microsoft.com/office/drawing/2014/main" id="{BB65227E-2054-481F-BC44-1C824298C0D6}"/>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2" name="Text Box 15">
          <a:extLst>
            <a:ext uri="{FF2B5EF4-FFF2-40B4-BE49-F238E27FC236}">
              <a16:creationId xmlns:a16="http://schemas.microsoft.com/office/drawing/2014/main" id="{B94E4BDC-4954-4D52-96C6-7E6AF5A1C7E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3" name="Text Box 15">
          <a:extLst>
            <a:ext uri="{FF2B5EF4-FFF2-40B4-BE49-F238E27FC236}">
              <a16:creationId xmlns:a16="http://schemas.microsoft.com/office/drawing/2014/main" id="{56129AC0-1C4E-4A6C-AD35-BA1F5902DC7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4" name="Text Box 15">
          <a:extLst>
            <a:ext uri="{FF2B5EF4-FFF2-40B4-BE49-F238E27FC236}">
              <a16:creationId xmlns:a16="http://schemas.microsoft.com/office/drawing/2014/main" id="{446913BA-E73E-4A68-857F-97A702E9C68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5" name="Text Box 15">
          <a:extLst>
            <a:ext uri="{FF2B5EF4-FFF2-40B4-BE49-F238E27FC236}">
              <a16:creationId xmlns:a16="http://schemas.microsoft.com/office/drawing/2014/main" id="{EF7B2009-0F40-47E1-BD16-DD745ABA5AF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6" name="Text Box 15">
          <a:extLst>
            <a:ext uri="{FF2B5EF4-FFF2-40B4-BE49-F238E27FC236}">
              <a16:creationId xmlns:a16="http://schemas.microsoft.com/office/drawing/2014/main" id="{9D36499F-F95B-4261-92EA-6A9933DE1B2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7" name="Text Box 15">
          <a:extLst>
            <a:ext uri="{FF2B5EF4-FFF2-40B4-BE49-F238E27FC236}">
              <a16:creationId xmlns:a16="http://schemas.microsoft.com/office/drawing/2014/main" id="{B3FAAF58-2948-4A0C-8C58-F9024AA7827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8" name="Text Box 15">
          <a:extLst>
            <a:ext uri="{FF2B5EF4-FFF2-40B4-BE49-F238E27FC236}">
              <a16:creationId xmlns:a16="http://schemas.microsoft.com/office/drawing/2014/main" id="{CEFBED53-1498-4E51-8360-DF366BD4887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29" name="Text Box 15">
          <a:extLst>
            <a:ext uri="{FF2B5EF4-FFF2-40B4-BE49-F238E27FC236}">
              <a16:creationId xmlns:a16="http://schemas.microsoft.com/office/drawing/2014/main" id="{1C61B767-B4B8-4F77-878B-5D6AF9412F3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0" name="Text Box 15">
          <a:extLst>
            <a:ext uri="{FF2B5EF4-FFF2-40B4-BE49-F238E27FC236}">
              <a16:creationId xmlns:a16="http://schemas.microsoft.com/office/drawing/2014/main" id="{8D918C0A-EF04-4FBE-AF3F-BA20E27DCEF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1" name="Text Box 15">
          <a:extLst>
            <a:ext uri="{FF2B5EF4-FFF2-40B4-BE49-F238E27FC236}">
              <a16:creationId xmlns:a16="http://schemas.microsoft.com/office/drawing/2014/main" id="{088D6E2B-2DFF-4958-9556-29F580D9CF0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2" name="Text Box 15">
          <a:extLst>
            <a:ext uri="{FF2B5EF4-FFF2-40B4-BE49-F238E27FC236}">
              <a16:creationId xmlns:a16="http://schemas.microsoft.com/office/drawing/2014/main" id="{A2732081-0DB2-4CB2-83C7-2E8685EB53F6}"/>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3" name="Text Box 15">
          <a:extLst>
            <a:ext uri="{FF2B5EF4-FFF2-40B4-BE49-F238E27FC236}">
              <a16:creationId xmlns:a16="http://schemas.microsoft.com/office/drawing/2014/main" id="{1A896566-82C7-41FE-B4BB-688E8767352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4" name="Text Box 15">
          <a:extLst>
            <a:ext uri="{FF2B5EF4-FFF2-40B4-BE49-F238E27FC236}">
              <a16:creationId xmlns:a16="http://schemas.microsoft.com/office/drawing/2014/main" id="{D8B7DB5A-2C29-433A-85EF-D649C4AD508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5" name="Text Box 15">
          <a:extLst>
            <a:ext uri="{FF2B5EF4-FFF2-40B4-BE49-F238E27FC236}">
              <a16:creationId xmlns:a16="http://schemas.microsoft.com/office/drawing/2014/main" id="{FBC4A965-D08D-495D-829B-49824B441CD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6" name="Text Box 15">
          <a:extLst>
            <a:ext uri="{FF2B5EF4-FFF2-40B4-BE49-F238E27FC236}">
              <a16:creationId xmlns:a16="http://schemas.microsoft.com/office/drawing/2014/main" id="{96D65385-2409-48A2-836C-60D3642744A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7" name="Text Box 15">
          <a:extLst>
            <a:ext uri="{FF2B5EF4-FFF2-40B4-BE49-F238E27FC236}">
              <a16:creationId xmlns:a16="http://schemas.microsoft.com/office/drawing/2014/main" id="{4496A17E-5723-4CFE-B53A-4C238947D8E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8" name="Text Box 15">
          <a:extLst>
            <a:ext uri="{FF2B5EF4-FFF2-40B4-BE49-F238E27FC236}">
              <a16:creationId xmlns:a16="http://schemas.microsoft.com/office/drawing/2014/main" id="{19195955-8116-4EB9-B40E-7FB3563B468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39" name="Text Box 15">
          <a:extLst>
            <a:ext uri="{FF2B5EF4-FFF2-40B4-BE49-F238E27FC236}">
              <a16:creationId xmlns:a16="http://schemas.microsoft.com/office/drawing/2014/main" id="{B6464BC6-B80B-4ECB-B03E-F8B01D50109F}"/>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0" name="Text Box 15">
          <a:extLst>
            <a:ext uri="{FF2B5EF4-FFF2-40B4-BE49-F238E27FC236}">
              <a16:creationId xmlns:a16="http://schemas.microsoft.com/office/drawing/2014/main" id="{DFEEE399-8527-4F15-9FDF-CB7C572A8C9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1" name="Text Box 15">
          <a:extLst>
            <a:ext uri="{FF2B5EF4-FFF2-40B4-BE49-F238E27FC236}">
              <a16:creationId xmlns:a16="http://schemas.microsoft.com/office/drawing/2014/main" id="{ECF9BE93-D68F-4409-AC0D-D0BFAC68159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2" name="Text Box 15">
          <a:extLst>
            <a:ext uri="{FF2B5EF4-FFF2-40B4-BE49-F238E27FC236}">
              <a16:creationId xmlns:a16="http://schemas.microsoft.com/office/drawing/2014/main" id="{4A3F135F-9789-4906-A14B-823F74D7B35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3" name="Text Box 15">
          <a:extLst>
            <a:ext uri="{FF2B5EF4-FFF2-40B4-BE49-F238E27FC236}">
              <a16:creationId xmlns:a16="http://schemas.microsoft.com/office/drawing/2014/main" id="{28F29028-1914-46CE-93EC-7F10A119227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4" name="Text Box 15">
          <a:extLst>
            <a:ext uri="{FF2B5EF4-FFF2-40B4-BE49-F238E27FC236}">
              <a16:creationId xmlns:a16="http://schemas.microsoft.com/office/drawing/2014/main" id="{EEF51735-A3BE-407C-B3F1-F9BA81CEA73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5" name="Text Box 15">
          <a:extLst>
            <a:ext uri="{FF2B5EF4-FFF2-40B4-BE49-F238E27FC236}">
              <a16:creationId xmlns:a16="http://schemas.microsoft.com/office/drawing/2014/main" id="{1DBCA60A-C809-4513-9B09-253B802E3CA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6" name="Text Box 15">
          <a:extLst>
            <a:ext uri="{FF2B5EF4-FFF2-40B4-BE49-F238E27FC236}">
              <a16:creationId xmlns:a16="http://schemas.microsoft.com/office/drawing/2014/main" id="{1697D291-012D-4581-8B21-15C7276B0FB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7" name="Text Box 15">
          <a:extLst>
            <a:ext uri="{FF2B5EF4-FFF2-40B4-BE49-F238E27FC236}">
              <a16:creationId xmlns:a16="http://schemas.microsoft.com/office/drawing/2014/main" id="{081FF22E-4109-4463-9CD6-D4870900264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8" name="Text Box 15">
          <a:extLst>
            <a:ext uri="{FF2B5EF4-FFF2-40B4-BE49-F238E27FC236}">
              <a16:creationId xmlns:a16="http://schemas.microsoft.com/office/drawing/2014/main" id="{6B81D4FB-28D8-4573-A134-2A77CA8E386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49" name="Text Box 15">
          <a:extLst>
            <a:ext uri="{FF2B5EF4-FFF2-40B4-BE49-F238E27FC236}">
              <a16:creationId xmlns:a16="http://schemas.microsoft.com/office/drawing/2014/main" id="{6A5F0E22-9C65-487E-957A-90D75D763684}"/>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0" name="Text Box 15">
          <a:extLst>
            <a:ext uri="{FF2B5EF4-FFF2-40B4-BE49-F238E27FC236}">
              <a16:creationId xmlns:a16="http://schemas.microsoft.com/office/drawing/2014/main" id="{5CB5FDD4-0CDA-422A-A01F-0A30414F186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1" name="Text Box 15">
          <a:extLst>
            <a:ext uri="{FF2B5EF4-FFF2-40B4-BE49-F238E27FC236}">
              <a16:creationId xmlns:a16="http://schemas.microsoft.com/office/drawing/2014/main" id="{66200F76-2D0E-4EAA-B237-990E77189BF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2" name="Text Box 15">
          <a:extLst>
            <a:ext uri="{FF2B5EF4-FFF2-40B4-BE49-F238E27FC236}">
              <a16:creationId xmlns:a16="http://schemas.microsoft.com/office/drawing/2014/main" id="{689F16C9-4B68-4046-89CA-D995E0BD0C98}"/>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3" name="Text Box 15">
          <a:extLst>
            <a:ext uri="{FF2B5EF4-FFF2-40B4-BE49-F238E27FC236}">
              <a16:creationId xmlns:a16="http://schemas.microsoft.com/office/drawing/2014/main" id="{4CDCD980-B6BC-4353-8B74-2E565C79ADF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4" name="Text Box 15">
          <a:extLst>
            <a:ext uri="{FF2B5EF4-FFF2-40B4-BE49-F238E27FC236}">
              <a16:creationId xmlns:a16="http://schemas.microsoft.com/office/drawing/2014/main" id="{91CDAEBB-6094-4DBC-8816-D0FA3D87424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5" name="Text Box 15">
          <a:extLst>
            <a:ext uri="{FF2B5EF4-FFF2-40B4-BE49-F238E27FC236}">
              <a16:creationId xmlns:a16="http://schemas.microsoft.com/office/drawing/2014/main" id="{842C2498-B68C-41FC-BF37-5A6194443A90}"/>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6" name="Text Box 15">
          <a:extLst>
            <a:ext uri="{FF2B5EF4-FFF2-40B4-BE49-F238E27FC236}">
              <a16:creationId xmlns:a16="http://schemas.microsoft.com/office/drawing/2014/main" id="{42AA3D96-E895-45B2-A929-AE5AC250DCA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7" name="Text Box 15">
          <a:extLst>
            <a:ext uri="{FF2B5EF4-FFF2-40B4-BE49-F238E27FC236}">
              <a16:creationId xmlns:a16="http://schemas.microsoft.com/office/drawing/2014/main" id="{0FA47891-D7B6-4AF3-B631-C1C415B775EC}"/>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8" name="Text Box 15">
          <a:extLst>
            <a:ext uri="{FF2B5EF4-FFF2-40B4-BE49-F238E27FC236}">
              <a16:creationId xmlns:a16="http://schemas.microsoft.com/office/drawing/2014/main" id="{FDE10FE2-7482-4068-865E-671C04EF70CE}"/>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59" name="Text Box 15">
          <a:extLst>
            <a:ext uri="{FF2B5EF4-FFF2-40B4-BE49-F238E27FC236}">
              <a16:creationId xmlns:a16="http://schemas.microsoft.com/office/drawing/2014/main" id="{3711A8DF-FEDC-44FC-BEC6-D55B9A3B36D9}"/>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0" name="Text Box 15">
          <a:extLst>
            <a:ext uri="{FF2B5EF4-FFF2-40B4-BE49-F238E27FC236}">
              <a16:creationId xmlns:a16="http://schemas.microsoft.com/office/drawing/2014/main" id="{BB2C0ECB-FC98-42CC-8532-CAB8842CDDE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1" name="Text Box 15">
          <a:extLst>
            <a:ext uri="{FF2B5EF4-FFF2-40B4-BE49-F238E27FC236}">
              <a16:creationId xmlns:a16="http://schemas.microsoft.com/office/drawing/2014/main" id="{4A4DBDE1-FCD3-45B9-8886-2690B205919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2" name="Text Box 15">
          <a:extLst>
            <a:ext uri="{FF2B5EF4-FFF2-40B4-BE49-F238E27FC236}">
              <a16:creationId xmlns:a16="http://schemas.microsoft.com/office/drawing/2014/main" id="{F3297DEC-8C14-4B66-A8D2-F4607AC43791}"/>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3" name="Text Box 15">
          <a:extLst>
            <a:ext uri="{FF2B5EF4-FFF2-40B4-BE49-F238E27FC236}">
              <a16:creationId xmlns:a16="http://schemas.microsoft.com/office/drawing/2014/main" id="{8340AFC0-50C5-48C8-87DC-0116C39D752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4" name="Text Box 15">
          <a:extLst>
            <a:ext uri="{FF2B5EF4-FFF2-40B4-BE49-F238E27FC236}">
              <a16:creationId xmlns:a16="http://schemas.microsoft.com/office/drawing/2014/main" id="{4F46771A-A57B-4213-B9C2-33B77D9FA15A}"/>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5" name="Text Box 15">
          <a:extLst>
            <a:ext uri="{FF2B5EF4-FFF2-40B4-BE49-F238E27FC236}">
              <a16:creationId xmlns:a16="http://schemas.microsoft.com/office/drawing/2014/main" id="{A58D29B6-6CE3-4E23-9006-090FE62842CD}"/>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6" name="Text Box 15">
          <a:extLst>
            <a:ext uri="{FF2B5EF4-FFF2-40B4-BE49-F238E27FC236}">
              <a16:creationId xmlns:a16="http://schemas.microsoft.com/office/drawing/2014/main" id="{09C2CCE7-180E-45A3-AE80-26AFE0597FE7}"/>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7" name="Text Box 15">
          <a:extLst>
            <a:ext uri="{FF2B5EF4-FFF2-40B4-BE49-F238E27FC236}">
              <a16:creationId xmlns:a16="http://schemas.microsoft.com/office/drawing/2014/main" id="{104AAA0B-27B7-4DD2-A8BD-065F2829B085}"/>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490</xdr:row>
      <xdr:rowOff>0</xdr:rowOff>
    </xdr:from>
    <xdr:ext cx="3175" cy="190629"/>
    <xdr:sp macro="" textlink="">
      <xdr:nvSpPr>
        <xdr:cNvPr id="1168" name="Text Box 15">
          <a:extLst>
            <a:ext uri="{FF2B5EF4-FFF2-40B4-BE49-F238E27FC236}">
              <a16:creationId xmlns:a16="http://schemas.microsoft.com/office/drawing/2014/main" id="{04FF1244-9E86-4C16-878A-E627CFCB2CC2}"/>
            </a:ext>
          </a:extLst>
        </xdr:cNvPr>
        <xdr:cNvSpPr txBox="1">
          <a:spLocks noChangeArrowheads="1"/>
        </xdr:cNvSpPr>
      </xdr:nvSpPr>
      <xdr:spPr bwMode="auto">
        <a:xfrm>
          <a:off x="6858000" y="9296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69" name="Text Box 15">
          <a:extLst>
            <a:ext uri="{FF2B5EF4-FFF2-40B4-BE49-F238E27FC236}">
              <a16:creationId xmlns:a16="http://schemas.microsoft.com/office/drawing/2014/main" id="{44E4ABA3-A1A0-4BBA-80BE-A2079EBA728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0" name="Text Box 15">
          <a:extLst>
            <a:ext uri="{FF2B5EF4-FFF2-40B4-BE49-F238E27FC236}">
              <a16:creationId xmlns:a16="http://schemas.microsoft.com/office/drawing/2014/main" id="{A237DD3D-5D52-4F14-9414-B8A2AAD71FC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1" name="Text Box 15">
          <a:extLst>
            <a:ext uri="{FF2B5EF4-FFF2-40B4-BE49-F238E27FC236}">
              <a16:creationId xmlns:a16="http://schemas.microsoft.com/office/drawing/2014/main" id="{24971ADE-32D4-40C8-85A4-1AFB418D91B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2" name="Text Box 15">
          <a:extLst>
            <a:ext uri="{FF2B5EF4-FFF2-40B4-BE49-F238E27FC236}">
              <a16:creationId xmlns:a16="http://schemas.microsoft.com/office/drawing/2014/main" id="{46DB57A1-9A77-4016-896E-F450488C5FA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3" name="Text Box 15">
          <a:extLst>
            <a:ext uri="{FF2B5EF4-FFF2-40B4-BE49-F238E27FC236}">
              <a16:creationId xmlns:a16="http://schemas.microsoft.com/office/drawing/2014/main" id="{931FB68A-5AAB-4938-8EFA-D73F3304F1A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4" name="Text Box 15">
          <a:extLst>
            <a:ext uri="{FF2B5EF4-FFF2-40B4-BE49-F238E27FC236}">
              <a16:creationId xmlns:a16="http://schemas.microsoft.com/office/drawing/2014/main" id="{E1E5EB6C-AA45-4AFD-B0D8-90C63B402B2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5" name="Text Box 15">
          <a:extLst>
            <a:ext uri="{FF2B5EF4-FFF2-40B4-BE49-F238E27FC236}">
              <a16:creationId xmlns:a16="http://schemas.microsoft.com/office/drawing/2014/main" id="{0BFA5553-EB8A-431D-BCCE-24F676D64A6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6" name="Text Box 15">
          <a:extLst>
            <a:ext uri="{FF2B5EF4-FFF2-40B4-BE49-F238E27FC236}">
              <a16:creationId xmlns:a16="http://schemas.microsoft.com/office/drawing/2014/main" id="{0DFAB109-9E13-4397-B2E1-EFBD112B4AF4}"/>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7" name="Text Box 15">
          <a:extLst>
            <a:ext uri="{FF2B5EF4-FFF2-40B4-BE49-F238E27FC236}">
              <a16:creationId xmlns:a16="http://schemas.microsoft.com/office/drawing/2014/main" id="{9DCAA748-F01A-4620-9618-E634FED3811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8" name="Text Box 15">
          <a:extLst>
            <a:ext uri="{FF2B5EF4-FFF2-40B4-BE49-F238E27FC236}">
              <a16:creationId xmlns:a16="http://schemas.microsoft.com/office/drawing/2014/main" id="{2145C1FF-6A40-4B06-ADB5-A710D3D5B76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79" name="Text Box 15">
          <a:extLst>
            <a:ext uri="{FF2B5EF4-FFF2-40B4-BE49-F238E27FC236}">
              <a16:creationId xmlns:a16="http://schemas.microsoft.com/office/drawing/2014/main" id="{F7DC6EFF-3402-4F86-8B9F-90CFE6B1017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0" name="Text Box 15">
          <a:extLst>
            <a:ext uri="{FF2B5EF4-FFF2-40B4-BE49-F238E27FC236}">
              <a16:creationId xmlns:a16="http://schemas.microsoft.com/office/drawing/2014/main" id="{640D1A23-9065-4A00-9CE3-645B7B63F4D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1" name="Text Box 15">
          <a:extLst>
            <a:ext uri="{FF2B5EF4-FFF2-40B4-BE49-F238E27FC236}">
              <a16:creationId xmlns:a16="http://schemas.microsoft.com/office/drawing/2014/main" id="{1ADE2E44-B693-46BE-8B77-F7BC224A0A0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2" name="Text Box 15">
          <a:extLst>
            <a:ext uri="{FF2B5EF4-FFF2-40B4-BE49-F238E27FC236}">
              <a16:creationId xmlns:a16="http://schemas.microsoft.com/office/drawing/2014/main" id="{1D6EA796-90F1-4916-9A8C-3707DD0BFD9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3" name="Text Box 15">
          <a:extLst>
            <a:ext uri="{FF2B5EF4-FFF2-40B4-BE49-F238E27FC236}">
              <a16:creationId xmlns:a16="http://schemas.microsoft.com/office/drawing/2014/main" id="{0BDC70BC-A603-4B1E-B92B-5756546CA62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4" name="Text Box 15">
          <a:extLst>
            <a:ext uri="{FF2B5EF4-FFF2-40B4-BE49-F238E27FC236}">
              <a16:creationId xmlns:a16="http://schemas.microsoft.com/office/drawing/2014/main" id="{CD1AB497-D250-4E77-B0D9-D823F6E7AB47}"/>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5" name="Text Box 15">
          <a:extLst>
            <a:ext uri="{FF2B5EF4-FFF2-40B4-BE49-F238E27FC236}">
              <a16:creationId xmlns:a16="http://schemas.microsoft.com/office/drawing/2014/main" id="{A45D6AC5-73DF-45B0-8EA3-DDFF7ECBBC4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6" name="Text Box 15">
          <a:extLst>
            <a:ext uri="{FF2B5EF4-FFF2-40B4-BE49-F238E27FC236}">
              <a16:creationId xmlns:a16="http://schemas.microsoft.com/office/drawing/2014/main" id="{4A988C3F-3C51-450F-80EC-93B22542385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7" name="Text Box 15">
          <a:extLst>
            <a:ext uri="{FF2B5EF4-FFF2-40B4-BE49-F238E27FC236}">
              <a16:creationId xmlns:a16="http://schemas.microsoft.com/office/drawing/2014/main" id="{DE6B8C01-C360-4D37-9690-26E00C41B53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8" name="Text Box 15">
          <a:extLst>
            <a:ext uri="{FF2B5EF4-FFF2-40B4-BE49-F238E27FC236}">
              <a16:creationId xmlns:a16="http://schemas.microsoft.com/office/drawing/2014/main" id="{87FDCD38-2118-44B0-B14B-C0CD3846E34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89" name="Text Box 15">
          <a:extLst>
            <a:ext uri="{FF2B5EF4-FFF2-40B4-BE49-F238E27FC236}">
              <a16:creationId xmlns:a16="http://schemas.microsoft.com/office/drawing/2014/main" id="{F2EAAFFC-6A1A-4EFF-AFFC-1D0BF4842E8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0" name="Text Box 15">
          <a:extLst>
            <a:ext uri="{FF2B5EF4-FFF2-40B4-BE49-F238E27FC236}">
              <a16:creationId xmlns:a16="http://schemas.microsoft.com/office/drawing/2014/main" id="{D79287C8-9B70-4122-8909-AAB54DD995B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1" name="Text Box 15">
          <a:extLst>
            <a:ext uri="{FF2B5EF4-FFF2-40B4-BE49-F238E27FC236}">
              <a16:creationId xmlns:a16="http://schemas.microsoft.com/office/drawing/2014/main" id="{6551E755-0CC3-4ED4-AA57-0802B21A6AC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2" name="Text Box 15">
          <a:extLst>
            <a:ext uri="{FF2B5EF4-FFF2-40B4-BE49-F238E27FC236}">
              <a16:creationId xmlns:a16="http://schemas.microsoft.com/office/drawing/2014/main" id="{2B5D7D4B-A4FC-45F9-98A4-786BA7F9861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3" name="Text Box 15">
          <a:extLst>
            <a:ext uri="{FF2B5EF4-FFF2-40B4-BE49-F238E27FC236}">
              <a16:creationId xmlns:a16="http://schemas.microsoft.com/office/drawing/2014/main" id="{F804046B-52E7-4F80-ABAC-F8A79C2BE89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4" name="Text Box 15">
          <a:extLst>
            <a:ext uri="{FF2B5EF4-FFF2-40B4-BE49-F238E27FC236}">
              <a16:creationId xmlns:a16="http://schemas.microsoft.com/office/drawing/2014/main" id="{378FD92F-2DFB-4C14-B341-E8C30D6DF0C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5" name="Text Box 15">
          <a:extLst>
            <a:ext uri="{FF2B5EF4-FFF2-40B4-BE49-F238E27FC236}">
              <a16:creationId xmlns:a16="http://schemas.microsoft.com/office/drawing/2014/main" id="{224A2B50-E768-404A-82A8-C5FB2C39BA2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6" name="Text Box 15">
          <a:extLst>
            <a:ext uri="{FF2B5EF4-FFF2-40B4-BE49-F238E27FC236}">
              <a16:creationId xmlns:a16="http://schemas.microsoft.com/office/drawing/2014/main" id="{08C5FF28-DEED-4DCB-992B-F8416269D90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7" name="Text Box 15">
          <a:extLst>
            <a:ext uri="{FF2B5EF4-FFF2-40B4-BE49-F238E27FC236}">
              <a16:creationId xmlns:a16="http://schemas.microsoft.com/office/drawing/2014/main" id="{E8E379B7-E3AD-4F09-9105-F55522D8976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8" name="Text Box 15">
          <a:extLst>
            <a:ext uri="{FF2B5EF4-FFF2-40B4-BE49-F238E27FC236}">
              <a16:creationId xmlns:a16="http://schemas.microsoft.com/office/drawing/2014/main" id="{CE063AC4-8F3E-4219-B55A-B04A49D8A7E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199" name="Text Box 15">
          <a:extLst>
            <a:ext uri="{FF2B5EF4-FFF2-40B4-BE49-F238E27FC236}">
              <a16:creationId xmlns:a16="http://schemas.microsoft.com/office/drawing/2014/main" id="{E7E0A720-3458-408C-B82F-D18AC98D746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0" name="Text Box 15">
          <a:extLst>
            <a:ext uri="{FF2B5EF4-FFF2-40B4-BE49-F238E27FC236}">
              <a16:creationId xmlns:a16="http://schemas.microsoft.com/office/drawing/2014/main" id="{1C6BDF81-9D6B-4525-AE4B-51C78D8098D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1" name="Text Box 15">
          <a:extLst>
            <a:ext uri="{FF2B5EF4-FFF2-40B4-BE49-F238E27FC236}">
              <a16:creationId xmlns:a16="http://schemas.microsoft.com/office/drawing/2014/main" id="{954BCAC2-8EFD-43A1-9224-6BBDB70242E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2" name="Text Box 15">
          <a:extLst>
            <a:ext uri="{FF2B5EF4-FFF2-40B4-BE49-F238E27FC236}">
              <a16:creationId xmlns:a16="http://schemas.microsoft.com/office/drawing/2014/main" id="{4641BFA0-71BC-4695-9C03-920D15D355E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3" name="Text Box 15">
          <a:extLst>
            <a:ext uri="{FF2B5EF4-FFF2-40B4-BE49-F238E27FC236}">
              <a16:creationId xmlns:a16="http://schemas.microsoft.com/office/drawing/2014/main" id="{7AC28AA1-7FBF-4CAE-9E8D-105B31D0B7E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4" name="Text Box 15">
          <a:extLst>
            <a:ext uri="{FF2B5EF4-FFF2-40B4-BE49-F238E27FC236}">
              <a16:creationId xmlns:a16="http://schemas.microsoft.com/office/drawing/2014/main" id="{7E14BEEC-FA46-4EE2-BA63-889E8846A74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5" name="Text Box 15">
          <a:extLst>
            <a:ext uri="{FF2B5EF4-FFF2-40B4-BE49-F238E27FC236}">
              <a16:creationId xmlns:a16="http://schemas.microsoft.com/office/drawing/2014/main" id="{4188F6DA-8682-4D3B-924F-BAAA4BC56B8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6" name="Text Box 15">
          <a:extLst>
            <a:ext uri="{FF2B5EF4-FFF2-40B4-BE49-F238E27FC236}">
              <a16:creationId xmlns:a16="http://schemas.microsoft.com/office/drawing/2014/main" id="{C4000D97-85EB-4E8E-8853-D2F18FAE81D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7" name="Text Box 15">
          <a:extLst>
            <a:ext uri="{FF2B5EF4-FFF2-40B4-BE49-F238E27FC236}">
              <a16:creationId xmlns:a16="http://schemas.microsoft.com/office/drawing/2014/main" id="{80A4420F-5122-4240-B9E0-719BC5D98C6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8" name="Text Box 15">
          <a:extLst>
            <a:ext uri="{FF2B5EF4-FFF2-40B4-BE49-F238E27FC236}">
              <a16:creationId xmlns:a16="http://schemas.microsoft.com/office/drawing/2014/main" id="{B6E16C98-9064-49E0-AD23-2051AA586507}"/>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09" name="Text Box 15">
          <a:extLst>
            <a:ext uri="{FF2B5EF4-FFF2-40B4-BE49-F238E27FC236}">
              <a16:creationId xmlns:a16="http://schemas.microsoft.com/office/drawing/2014/main" id="{BFF216C4-2E86-4489-9E24-D5CAEB9E4C3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0" name="Text Box 15">
          <a:extLst>
            <a:ext uri="{FF2B5EF4-FFF2-40B4-BE49-F238E27FC236}">
              <a16:creationId xmlns:a16="http://schemas.microsoft.com/office/drawing/2014/main" id="{0934D73F-67B9-452A-AE32-C8C08FF5B827}"/>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1" name="Text Box 15">
          <a:extLst>
            <a:ext uri="{FF2B5EF4-FFF2-40B4-BE49-F238E27FC236}">
              <a16:creationId xmlns:a16="http://schemas.microsoft.com/office/drawing/2014/main" id="{C4A390BD-79BE-482A-92F6-D632D7C4051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2" name="Text Box 15">
          <a:extLst>
            <a:ext uri="{FF2B5EF4-FFF2-40B4-BE49-F238E27FC236}">
              <a16:creationId xmlns:a16="http://schemas.microsoft.com/office/drawing/2014/main" id="{A68CB54E-151E-4A82-B3D9-D7ADA4EF653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3" name="Text Box 15">
          <a:extLst>
            <a:ext uri="{FF2B5EF4-FFF2-40B4-BE49-F238E27FC236}">
              <a16:creationId xmlns:a16="http://schemas.microsoft.com/office/drawing/2014/main" id="{BFE7265A-40DE-4C65-8485-BB80B2D4C48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4" name="Text Box 15">
          <a:extLst>
            <a:ext uri="{FF2B5EF4-FFF2-40B4-BE49-F238E27FC236}">
              <a16:creationId xmlns:a16="http://schemas.microsoft.com/office/drawing/2014/main" id="{BB2D7CF4-1E6C-4E5D-91AE-BBCC765CD7A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5" name="Text Box 15">
          <a:extLst>
            <a:ext uri="{FF2B5EF4-FFF2-40B4-BE49-F238E27FC236}">
              <a16:creationId xmlns:a16="http://schemas.microsoft.com/office/drawing/2014/main" id="{3BA6336C-F91D-4306-9A24-D21B61B5E64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6" name="Text Box 15">
          <a:extLst>
            <a:ext uri="{FF2B5EF4-FFF2-40B4-BE49-F238E27FC236}">
              <a16:creationId xmlns:a16="http://schemas.microsoft.com/office/drawing/2014/main" id="{CFF97521-0A80-48A2-92F3-98BCD5C638D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7" name="Text Box 15">
          <a:extLst>
            <a:ext uri="{FF2B5EF4-FFF2-40B4-BE49-F238E27FC236}">
              <a16:creationId xmlns:a16="http://schemas.microsoft.com/office/drawing/2014/main" id="{BFC60390-F5DE-4815-B609-D8524DB30D8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8" name="Text Box 15">
          <a:extLst>
            <a:ext uri="{FF2B5EF4-FFF2-40B4-BE49-F238E27FC236}">
              <a16:creationId xmlns:a16="http://schemas.microsoft.com/office/drawing/2014/main" id="{D857B2FD-76AC-4603-B168-9E2EA5A1BE2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19" name="Text Box 15">
          <a:extLst>
            <a:ext uri="{FF2B5EF4-FFF2-40B4-BE49-F238E27FC236}">
              <a16:creationId xmlns:a16="http://schemas.microsoft.com/office/drawing/2014/main" id="{1DAB684F-2B88-4150-AD2A-0CEB035CF40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0" name="Text Box 15">
          <a:extLst>
            <a:ext uri="{FF2B5EF4-FFF2-40B4-BE49-F238E27FC236}">
              <a16:creationId xmlns:a16="http://schemas.microsoft.com/office/drawing/2014/main" id="{70594424-FB69-44F6-B267-9C97B80EEEE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1" name="Text Box 15">
          <a:extLst>
            <a:ext uri="{FF2B5EF4-FFF2-40B4-BE49-F238E27FC236}">
              <a16:creationId xmlns:a16="http://schemas.microsoft.com/office/drawing/2014/main" id="{17BD9809-2188-40C3-902D-C6A91163361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2" name="Text Box 15">
          <a:extLst>
            <a:ext uri="{FF2B5EF4-FFF2-40B4-BE49-F238E27FC236}">
              <a16:creationId xmlns:a16="http://schemas.microsoft.com/office/drawing/2014/main" id="{B1BBB503-B303-4718-8BA1-23D09E4B49F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3" name="Text Box 15">
          <a:extLst>
            <a:ext uri="{FF2B5EF4-FFF2-40B4-BE49-F238E27FC236}">
              <a16:creationId xmlns:a16="http://schemas.microsoft.com/office/drawing/2014/main" id="{1628A4EE-A55C-476F-A5C5-7730371A0AC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4" name="Text Box 15">
          <a:extLst>
            <a:ext uri="{FF2B5EF4-FFF2-40B4-BE49-F238E27FC236}">
              <a16:creationId xmlns:a16="http://schemas.microsoft.com/office/drawing/2014/main" id="{510654C5-FD5A-4F13-B06D-B0D5DF23986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5" name="Text Box 15">
          <a:extLst>
            <a:ext uri="{FF2B5EF4-FFF2-40B4-BE49-F238E27FC236}">
              <a16:creationId xmlns:a16="http://schemas.microsoft.com/office/drawing/2014/main" id="{F99E625A-9227-4D1A-AC16-76D8719CD94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6" name="Text Box 15">
          <a:extLst>
            <a:ext uri="{FF2B5EF4-FFF2-40B4-BE49-F238E27FC236}">
              <a16:creationId xmlns:a16="http://schemas.microsoft.com/office/drawing/2014/main" id="{C18C7033-58CA-4995-B768-2BD74BECC73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7" name="Text Box 15">
          <a:extLst>
            <a:ext uri="{FF2B5EF4-FFF2-40B4-BE49-F238E27FC236}">
              <a16:creationId xmlns:a16="http://schemas.microsoft.com/office/drawing/2014/main" id="{69F219A6-97EE-4F69-987E-91FA51C7690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8" name="Text Box 15">
          <a:extLst>
            <a:ext uri="{FF2B5EF4-FFF2-40B4-BE49-F238E27FC236}">
              <a16:creationId xmlns:a16="http://schemas.microsoft.com/office/drawing/2014/main" id="{67D8C921-DF9D-45A7-9BBA-77D0D29AE1F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29" name="Text Box 15">
          <a:extLst>
            <a:ext uri="{FF2B5EF4-FFF2-40B4-BE49-F238E27FC236}">
              <a16:creationId xmlns:a16="http://schemas.microsoft.com/office/drawing/2014/main" id="{A32D0AE4-E98F-45CE-93B2-ED0D0C7A9FD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0" name="Text Box 15">
          <a:extLst>
            <a:ext uri="{FF2B5EF4-FFF2-40B4-BE49-F238E27FC236}">
              <a16:creationId xmlns:a16="http://schemas.microsoft.com/office/drawing/2014/main" id="{BD792B95-7BDE-4252-ACF8-B289F21EFBA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1" name="Text Box 15">
          <a:extLst>
            <a:ext uri="{FF2B5EF4-FFF2-40B4-BE49-F238E27FC236}">
              <a16:creationId xmlns:a16="http://schemas.microsoft.com/office/drawing/2014/main" id="{EAE715B9-DC90-4BB6-AF77-C3270E049EC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2" name="Text Box 15">
          <a:extLst>
            <a:ext uri="{FF2B5EF4-FFF2-40B4-BE49-F238E27FC236}">
              <a16:creationId xmlns:a16="http://schemas.microsoft.com/office/drawing/2014/main" id="{4B9C9841-859A-444C-807E-4F02CBEE840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3" name="Text Box 15">
          <a:extLst>
            <a:ext uri="{FF2B5EF4-FFF2-40B4-BE49-F238E27FC236}">
              <a16:creationId xmlns:a16="http://schemas.microsoft.com/office/drawing/2014/main" id="{DE0CDBB4-00E0-4A0D-9D08-8AADBE650DF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4" name="Text Box 15">
          <a:extLst>
            <a:ext uri="{FF2B5EF4-FFF2-40B4-BE49-F238E27FC236}">
              <a16:creationId xmlns:a16="http://schemas.microsoft.com/office/drawing/2014/main" id="{7B797CA4-8061-403D-9D4D-782B10A53E1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5" name="Text Box 15">
          <a:extLst>
            <a:ext uri="{FF2B5EF4-FFF2-40B4-BE49-F238E27FC236}">
              <a16:creationId xmlns:a16="http://schemas.microsoft.com/office/drawing/2014/main" id="{53CA90C1-60A9-4A05-9144-58F3678EAE9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6" name="Text Box 15">
          <a:extLst>
            <a:ext uri="{FF2B5EF4-FFF2-40B4-BE49-F238E27FC236}">
              <a16:creationId xmlns:a16="http://schemas.microsoft.com/office/drawing/2014/main" id="{4BFA877E-6BFF-48CF-BD6F-589A088E6DE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7" name="Text Box 15">
          <a:extLst>
            <a:ext uri="{FF2B5EF4-FFF2-40B4-BE49-F238E27FC236}">
              <a16:creationId xmlns:a16="http://schemas.microsoft.com/office/drawing/2014/main" id="{4D7317AF-CF9E-4997-81CC-F4A56129BDF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8" name="Text Box 15">
          <a:extLst>
            <a:ext uri="{FF2B5EF4-FFF2-40B4-BE49-F238E27FC236}">
              <a16:creationId xmlns:a16="http://schemas.microsoft.com/office/drawing/2014/main" id="{45351942-5875-430F-93F4-CB1E5D90A04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39" name="Text Box 15">
          <a:extLst>
            <a:ext uri="{FF2B5EF4-FFF2-40B4-BE49-F238E27FC236}">
              <a16:creationId xmlns:a16="http://schemas.microsoft.com/office/drawing/2014/main" id="{51DDB6B7-3501-42DF-BDD1-78FD819BA4E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0" name="Text Box 15">
          <a:extLst>
            <a:ext uri="{FF2B5EF4-FFF2-40B4-BE49-F238E27FC236}">
              <a16:creationId xmlns:a16="http://schemas.microsoft.com/office/drawing/2014/main" id="{121085D8-0F0F-409F-BE1B-C8E2BFA12B2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1" name="Text Box 15">
          <a:extLst>
            <a:ext uri="{FF2B5EF4-FFF2-40B4-BE49-F238E27FC236}">
              <a16:creationId xmlns:a16="http://schemas.microsoft.com/office/drawing/2014/main" id="{DE6C1070-2D02-410E-B594-4E65FACE756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2" name="Text Box 15">
          <a:extLst>
            <a:ext uri="{FF2B5EF4-FFF2-40B4-BE49-F238E27FC236}">
              <a16:creationId xmlns:a16="http://schemas.microsoft.com/office/drawing/2014/main" id="{C9175EA0-398C-4D3C-B9C4-AC6D5032669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3" name="Text Box 15">
          <a:extLst>
            <a:ext uri="{FF2B5EF4-FFF2-40B4-BE49-F238E27FC236}">
              <a16:creationId xmlns:a16="http://schemas.microsoft.com/office/drawing/2014/main" id="{5D4C8685-57AE-46DC-A3D2-610E5F15B41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4" name="Text Box 15">
          <a:extLst>
            <a:ext uri="{FF2B5EF4-FFF2-40B4-BE49-F238E27FC236}">
              <a16:creationId xmlns:a16="http://schemas.microsoft.com/office/drawing/2014/main" id="{E9370C5F-335B-40EE-806F-1EE0119FA894}"/>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5" name="Text Box 15">
          <a:extLst>
            <a:ext uri="{FF2B5EF4-FFF2-40B4-BE49-F238E27FC236}">
              <a16:creationId xmlns:a16="http://schemas.microsoft.com/office/drawing/2014/main" id="{85049719-48DC-448A-9231-1CB20E0B9EE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6" name="Text Box 15">
          <a:extLst>
            <a:ext uri="{FF2B5EF4-FFF2-40B4-BE49-F238E27FC236}">
              <a16:creationId xmlns:a16="http://schemas.microsoft.com/office/drawing/2014/main" id="{AE6BC714-CCBE-4AE8-BB22-31830E3C3F1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7" name="Text Box 15">
          <a:extLst>
            <a:ext uri="{FF2B5EF4-FFF2-40B4-BE49-F238E27FC236}">
              <a16:creationId xmlns:a16="http://schemas.microsoft.com/office/drawing/2014/main" id="{C6F57F81-4C29-440E-91E1-9B218B8408B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8" name="Text Box 15">
          <a:extLst>
            <a:ext uri="{FF2B5EF4-FFF2-40B4-BE49-F238E27FC236}">
              <a16:creationId xmlns:a16="http://schemas.microsoft.com/office/drawing/2014/main" id="{20A564CF-6282-4C60-ACE2-EC7EE730F63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49" name="Text Box 15">
          <a:extLst>
            <a:ext uri="{FF2B5EF4-FFF2-40B4-BE49-F238E27FC236}">
              <a16:creationId xmlns:a16="http://schemas.microsoft.com/office/drawing/2014/main" id="{B3DF8F8B-7AC0-4B24-B083-F0CF4A7D60F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0" name="Text Box 15">
          <a:extLst>
            <a:ext uri="{FF2B5EF4-FFF2-40B4-BE49-F238E27FC236}">
              <a16:creationId xmlns:a16="http://schemas.microsoft.com/office/drawing/2014/main" id="{48D80C2E-5E84-4078-BD2A-F95C26F0CC9D}"/>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1" name="Text Box 15">
          <a:extLst>
            <a:ext uri="{FF2B5EF4-FFF2-40B4-BE49-F238E27FC236}">
              <a16:creationId xmlns:a16="http://schemas.microsoft.com/office/drawing/2014/main" id="{EFEE5497-257B-4326-AF47-B641E87BCC5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2" name="Text Box 15">
          <a:extLst>
            <a:ext uri="{FF2B5EF4-FFF2-40B4-BE49-F238E27FC236}">
              <a16:creationId xmlns:a16="http://schemas.microsoft.com/office/drawing/2014/main" id="{63214CBA-7035-434B-932A-DCEC8A2A62A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3" name="Text Box 15">
          <a:extLst>
            <a:ext uri="{FF2B5EF4-FFF2-40B4-BE49-F238E27FC236}">
              <a16:creationId xmlns:a16="http://schemas.microsoft.com/office/drawing/2014/main" id="{1A8FE8BB-D6AB-4AB0-AD86-554104BD8E98}"/>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4" name="Text Box 15">
          <a:extLst>
            <a:ext uri="{FF2B5EF4-FFF2-40B4-BE49-F238E27FC236}">
              <a16:creationId xmlns:a16="http://schemas.microsoft.com/office/drawing/2014/main" id="{3CF5EC4A-F88B-4F6E-B64E-6461F222E4E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5" name="Text Box 15">
          <a:extLst>
            <a:ext uri="{FF2B5EF4-FFF2-40B4-BE49-F238E27FC236}">
              <a16:creationId xmlns:a16="http://schemas.microsoft.com/office/drawing/2014/main" id="{12955A15-6C6D-48F7-8360-E072FC8B77E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6" name="Text Box 15">
          <a:extLst>
            <a:ext uri="{FF2B5EF4-FFF2-40B4-BE49-F238E27FC236}">
              <a16:creationId xmlns:a16="http://schemas.microsoft.com/office/drawing/2014/main" id="{754DE6B1-287D-46A0-9F6C-CF38EB489C0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7" name="Text Box 15">
          <a:extLst>
            <a:ext uri="{FF2B5EF4-FFF2-40B4-BE49-F238E27FC236}">
              <a16:creationId xmlns:a16="http://schemas.microsoft.com/office/drawing/2014/main" id="{5F8E16B5-9A51-447B-BDF6-A7A1C13E86D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8" name="Text Box 15">
          <a:extLst>
            <a:ext uri="{FF2B5EF4-FFF2-40B4-BE49-F238E27FC236}">
              <a16:creationId xmlns:a16="http://schemas.microsoft.com/office/drawing/2014/main" id="{B4D8DA5B-F737-459E-997C-1C926342BBF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59" name="Text Box 15">
          <a:extLst>
            <a:ext uri="{FF2B5EF4-FFF2-40B4-BE49-F238E27FC236}">
              <a16:creationId xmlns:a16="http://schemas.microsoft.com/office/drawing/2014/main" id="{DBCF3484-F60E-44BF-BD63-177C6B1EABA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0" name="Text Box 15">
          <a:extLst>
            <a:ext uri="{FF2B5EF4-FFF2-40B4-BE49-F238E27FC236}">
              <a16:creationId xmlns:a16="http://schemas.microsoft.com/office/drawing/2014/main" id="{70995031-5518-4588-B009-85D099EA34E7}"/>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1" name="Text Box 15">
          <a:extLst>
            <a:ext uri="{FF2B5EF4-FFF2-40B4-BE49-F238E27FC236}">
              <a16:creationId xmlns:a16="http://schemas.microsoft.com/office/drawing/2014/main" id="{3E82BB53-67E0-4BCD-B307-653AEE7026F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2" name="Text Box 15">
          <a:extLst>
            <a:ext uri="{FF2B5EF4-FFF2-40B4-BE49-F238E27FC236}">
              <a16:creationId xmlns:a16="http://schemas.microsoft.com/office/drawing/2014/main" id="{4E58850B-1A0D-4272-BA56-68E947F1071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3" name="Text Box 15">
          <a:extLst>
            <a:ext uri="{FF2B5EF4-FFF2-40B4-BE49-F238E27FC236}">
              <a16:creationId xmlns:a16="http://schemas.microsoft.com/office/drawing/2014/main" id="{81B5EF42-8712-4BD9-BF2C-125C7851E484}"/>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4" name="Text Box 15">
          <a:extLst>
            <a:ext uri="{FF2B5EF4-FFF2-40B4-BE49-F238E27FC236}">
              <a16:creationId xmlns:a16="http://schemas.microsoft.com/office/drawing/2014/main" id="{A042FA59-A706-4FDD-AFD0-DCCDF6195A5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5" name="Text Box 15">
          <a:extLst>
            <a:ext uri="{FF2B5EF4-FFF2-40B4-BE49-F238E27FC236}">
              <a16:creationId xmlns:a16="http://schemas.microsoft.com/office/drawing/2014/main" id="{8F3FEF3A-AB4F-4626-A934-8BBD00F0507E}"/>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6" name="Text Box 15">
          <a:extLst>
            <a:ext uri="{FF2B5EF4-FFF2-40B4-BE49-F238E27FC236}">
              <a16:creationId xmlns:a16="http://schemas.microsoft.com/office/drawing/2014/main" id="{9BB0CDC1-EB3D-4921-84D9-A6B22970D4A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7" name="Text Box 15">
          <a:extLst>
            <a:ext uri="{FF2B5EF4-FFF2-40B4-BE49-F238E27FC236}">
              <a16:creationId xmlns:a16="http://schemas.microsoft.com/office/drawing/2014/main" id="{6DB856B1-2D13-46DF-89B6-997A49CA5E1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8" name="Text Box 15">
          <a:extLst>
            <a:ext uri="{FF2B5EF4-FFF2-40B4-BE49-F238E27FC236}">
              <a16:creationId xmlns:a16="http://schemas.microsoft.com/office/drawing/2014/main" id="{28C1BCC3-473E-462F-8C13-984AEA22B6D9}"/>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69" name="Text Box 15">
          <a:extLst>
            <a:ext uri="{FF2B5EF4-FFF2-40B4-BE49-F238E27FC236}">
              <a16:creationId xmlns:a16="http://schemas.microsoft.com/office/drawing/2014/main" id="{681CBA5D-B048-4679-9D64-2EB64F82CB0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0" name="Text Box 15">
          <a:extLst>
            <a:ext uri="{FF2B5EF4-FFF2-40B4-BE49-F238E27FC236}">
              <a16:creationId xmlns:a16="http://schemas.microsoft.com/office/drawing/2014/main" id="{ECF56ED3-A2DE-4C98-BED4-3FDD432824D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1" name="Text Box 15">
          <a:extLst>
            <a:ext uri="{FF2B5EF4-FFF2-40B4-BE49-F238E27FC236}">
              <a16:creationId xmlns:a16="http://schemas.microsoft.com/office/drawing/2014/main" id="{1913F4C9-EF04-41D2-93F8-3379D1DE19E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2" name="Text Box 15">
          <a:extLst>
            <a:ext uri="{FF2B5EF4-FFF2-40B4-BE49-F238E27FC236}">
              <a16:creationId xmlns:a16="http://schemas.microsoft.com/office/drawing/2014/main" id="{7CEFD6B5-AE6B-4CCD-943A-BC310B31BFEB}"/>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3" name="Text Box 15">
          <a:extLst>
            <a:ext uri="{FF2B5EF4-FFF2-40B4-BE49-F238E27FC236}">
              <a16:creationId xmlns:a16="http://schemas.microsoft.com/office/drawing/2014/main" id="{197293B3-DD0C-4868-A55B-9F66E8CA6A42}"/>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4" name="Text Box 15">
          <a:extLst>
            <a:ext uri="{FF2B5EF4-FFF2-40B4-BE49-F238E27FC236}">
              <a16:creationId xmlns:a16="http://schemas.microsoft.com/office/drawing/2014/main" id="{FCDF8AD7-30E7-465E-A28B-67DAEB15C77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5" name="Text Box 15">
          <a:extLst>
            <a:ext uri="{FF2B5EF4-FFF2-40B4-BE49-F238E27FC236}">
              <a16:creationId xmlns:a16="http://schemas.microsoft.com/office/drawing/2014/main" id="{B0B9E38F-6646-48D5-9021-B4534255291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6" name="Text Box 15">
          <a:extLst>
            <a:ext uri="{FF2B5EF4-FFF2-40B4-BE49-F238E27FC236}">
              <a16:creationId xmlns:a16="http://schemas.microsoft.com/office/drawing/2014/main" id="{D5BFA7BD-D7BB-41C6-8A91-A2633BE4696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7" name="Text Box 15">
          <a:extLst>
            <a:ext uri="{FF2B5EF4-FFF2-40B4-BE49-F238E27FC236}">
              <a16:creationId xmlns:a16="http://schemas.microsoft.com/office/drawing/2014/main" id="{ED45B6D6-7866-4356-ADD4-BBDC8A3F4057}"/>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8" name="Text Box 15">
          <a:extLst>
            <a:ext uri="{FF2B5EF4-FFF2-40B4-BE49-F238E27FC236}">
              <a16:creationId xmlns:a16="http://schemas.microsoft.com/office/drawing/2014/main" id="{DB322D36-F7EC-438E-BD8A-1E8A21D54F74}"/>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79" name="Text Box 15">
          <a:extLst>
            <a:ext uri="{FF2B5EF4-FFF2-40B4-BE49-F238E27FC236}">
              <a16:creationId xmlns:a16="http://schemas.microsoft.com/office/drawing/2014/main" id="{459A209C-DDA1-451E-A580-905901C1F34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0" name="Text Box 15">
          <a:extLst>
            <a:ext uri="{FF2B5EF4-FFF2-40B4-BE49-F238E27FC236}">
              <a16:creationId xmlns:a16="http://schemas.microsoft.com/office/drawing/2014/main" id="{814D670B-5D11-4644-BE1F-82B98C4AEC0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1" name="Text Box 15">
          <a:extLst>
            <a:ext uri="{FF2B5EF4-FFF2-40B4-BE49-F238E27FC236}">
              <a16:creationId xmlns:a16="http://schemas.microsoft.com/office/drawing/2014/main" id="{26EB833A-E6C9-4BD2-B387-959ADFC03A4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2" name="Text Box 15">
          <a:extLst>
            <a:ext uri="{FF2B5EF4-FFF2-40B4-BE49-F238E27FC236}">
              <a16:creationId xmlns:a16="http://schemas.microsoft.com/office/drawing/2014/main" id="{E5A8EB0C-40A0-4E6B-A61D-10153D130BE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3" name="Text Box 15">
          <a:extLst>
            <a:ext uri="{FF2B5EF4-FFF2-40B4-BE49-F238E27FC236}">
              <a16:creationId xmlns:a16="http://schemas.microsoft.com/office/drawing/2014/main" id="{B6081B6C-EC71-42CB-A01F-3451995C28E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4" name="Text Box 15">
          <a:extLst>
            <a:ext uri="{FF2B5EF4-FFF2-40B4-BE49-F238E27FC236}">
              <a16:creationId xmlns:a16="http://schemas.microsoft.com/office/drawing/2014/main" id="{8C416B47-8E2D-4CA3-B7FE-D3A08353FB25}"/>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5" name="Text Box 15">
          <a:extLst>
            <a:ext uri="{FF2B5EF4-FFF2-40B4-BE49-F238E27FC236}">
              <a16:creationId xmlns:a16="http://schemas.microsoft.com/office/drawing/2014/main" id="{0A444D59-FBD5-416E-9B2A-D3EDF5A1D19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6" name="Text Box 15">
          <a:extLst>
            <a:ext uri="{FF2B5EF4-FFF2-40B4-BE49-F238E27FC236}">
              <a16:creationId xmlns:a16="http://schemas.microsoft.com/office/drawing/2014/main" id="{1E0DCDCD-7303-484C-BE45-0F577B3040D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7" name="Text Box 15">
          <a:extLst>
            <a:ext uri="{FF2B5EF4-FFF2-40B4-BE49-F238E27FC236}">
              <a16:creationId xmlns:a16="http://schemas.microsoft.com/office/drawing/2014/main" id="{6C750A1D-699A-4BAB-AF19-A0A28FA07A9F}"/>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8" name="Text Box 15">
          <a:extLst>
            <a:ext uri="{FF2B5EF4-FFF2-40B4-BE49-F238E27FC236}">
              <a16:creationId xmlns:a16="http://schemas.microsoft.com/office/drawing/2014/main" id="{B815D10E-5081-462C-B594-588809500DDC}"/>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89" name="Text Box 15">
          <a:extLst>
            <a:ext uri="{FF2B5EF4-FFF2-40B4-BE49-F238E27FC236}">
              <a16:creationId xmlns:a16="http://schemas.microsoft.com/office/drawing/2014/main" id="{AC73D6B5-FEED-4DC4-8237-E1CD844A395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0" name="Text Box 15">
          <a:extLst>
            <a:ext uri="{FF2B5EF4-FFF2-40B4-BE49-F238E27FC236}">
              <a16:creationId xmlns:a16="http://schemas.microsoft.com/office/drawing/2014/main" id="{169FBAE3-F9A7-4C81-9804-7EE959A84E76}"/>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1" name="Text Box 15">
          <a:extLst>
            <a:ext uri="{FF2B5EF4-FFF2-40B4-BE49-F238E27FC236}">
              <a16:creationId xmlns:a16="http://schemas.microsoft.com/office/drawing/2014/main" id="{C9372FD9-1E35-4D2D-8153-91A4DF6F6D9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2" name="Text Box 15">
          <a:extLst>
            <a:ext uri="{FF2B5EF4-FFF2-40B4-BE49-F238E27FC236}">
              <a16:creationId xmlns:a16="http://schemas.microsoft.com/office/drawing/2014/main" id="{E12820D9-9316-4C53-ACDF-AFC2BED2A6D0}"/>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3" name="Text Box 15">
          <a:extLst>
            <a:ext uri="{FF2B5EF4-FFF2-40B4-BE49-F238E27FC236}">
              <a16:creationId xmlns:a16="http://schemas.microsoft.com/office/drawing/2014/main" id="{25558BBD-63D7-4C03-9A2D-4BED66D684B4}"/>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4" name="Text Box 15">
          <a:extLst>
            <a:ext uri="{FF2B5EF4-FFF2-40B4-BE49-F238E27FC236}">
              <a16:creationId xmlns:a16="http://schemas.microsoft.com/office/drawing/2014/main" id="{AD5DE7F1-286E-4C61-85AF-9425557922D1}"/>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5" name="Text Box 15">
          <a:extLst>
            <a:ext uri="{FF2B5EF4-FFF2-40B4-BE49-F238E27FC236}">
              <a16:creationId xmlns:a16="http://schemas.microsoft.com/office/drawing/2014/main" id="{6C338740-01CB-4403-A14A-EE62FFB7F1DA}"/>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502</xdr:row>
      <xdr:rowOff>0</xdr:rowOff>
    </xdr:from>
    <xdr:ext cx="3175" cy="190629"/>
    <xdr:sp macro="" textlink="">
      <xdr:nvSpPr>
        <xdr:cNvPr id="1296" name="Text Box 15">
          <a:extLst>
            <a:ext uri="{FF2B5EF4-FFF2-40B4-BE49-F238E27FC236}">
              <a16:creationId xmlns:a16="http://schemas.microsoft.com/office/drawing/2014/main" id="{ABF17869-A4D1-4764-AD9A-74D7F0368E43}"/>
            </a:ext>
          </a:extLst>
        </xdr:cNvPr>
        <xdr:cNvSpPr txBox="1">
          <a:spLocks noChangeArrowheads="1"/>
        </xdr:cNvSpPr>
      </xdr:nvSpPr>
      <xdr:spPr bwMode="auto">
        <a:xfrm>
          <a:off x="6858000" y="9525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297" name="Text Box 15">
          <a:extLst>
            <a:ext uri="{FF2B5EF4-FFF2-40B4-BE49-F238E27FC236}">
              <a16:creationId xmlns:a16="http://schemas.microsoft.com/office/drawing/2014/main" id="{0D184607-EEB4-40BA-8236-09CCD0E25E46}"/>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298" name="Text Box 15">
          <a:extLst>
            <a:ext uri="{FF2B5EF4-FFF2-40B4-BE49-F238E27FC236}">
              <a16:creationId xmlns:a16="http://schemas.microsoft.com/office/drawing/2014/main" id="{2D99AD90-18FD-4AFA-A7D6-B89E526EC66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299" name="Text Box 15">
          <a:extLst>
            <a:ext uri="{FF2B5EF4-FFF2-40B4-BE49-F238E27FC236}">
              <a16:creationId xmlns:a16="http://schemas.microsoft.com/office/drawing/2014/main" id="{4B962334-A847-4E8C-84FF-A0FBB02B175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0" name="Text Box 15">
          <a:extLst>
            <a:ext uri="{FF2B5EF4-FFF2-40B4-BE49-F238E27FC236}">
              <a16:creationId xmlns:a16="http://schemas.microsoft.com/office/drawing/2014/main" id="{57503D38-AABE-4422-92C7-F0934DF5B61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1" name="Text Box 15">
          <a:extLst>
            <a:ext uri="{FF2B5EF4-FFF2-40B4-BE49-F238E27FC236}">
              <a16:creationId xmlns:a16="http://schemas.microsoft.com/office/drawing/2014/main" id="{E182D671-1849-415F-8F74-8BC0AD7D4A5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2" name="Text Box 15">
          <a:extLst>
            <a:ext uri="{FF2B5EF4-FFF2-40B4-BE49-F238E27FC236}">
              <a16:creationId xmlns:a16="http://schemas.microsoft.com/office/drawing/2014/main" id="{BB8EFC93-2D1D-4F8E-9840-CF34A7252645}"/>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3" name="Text Box 15">
          <a:extLst>
            <a:ext uri="{FF2B5EF4-FFF2-40B4-BE49-F238E27FC236}">
              <a16:creationId xmlns:a16="http://schemas.microsoft.com/office/drawing/2014/main" id="{6D48E72A-A4AD-46C7-935E-51A82581143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4" name="Text Box 15">
          <a:extLst>
            <a:ext uri="{FF2B5EF4-FFF2-40B4-BE49-F238E27FC236}">
              <a16:creationId xmlns:a16="http://schemas.microsoft.com/office/drawing/2014/main" id="{1F2A0CE8-C129-417C-B86D-0EA1DC9BEF8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5" name="Text Box 15">
          <a:extLst>
            <a:ext uri="{FF2B5EF4-FFF2-40B4-BE49-F238E27FC236}">
              <a16:creationId xmlns:a16="http://schemas.microsoft.com/office/drawing/2014/main" id="{062278B2-0EC1-48A5-A9D6-0760A8581D1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6" name="Text Box 15">
          <a:extLst>
            <a:ext uri="{FF2B5EF4-FFF2-40B4-BE49-F238E27FC236}">
              <a16:creationId xmlns:a16="http://schemas.microsoft.com/office/drawing/2014/main" id="{933E585E-3D21-4E38-8A73-D5C95EB95635}"/>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7" name="Text Box 15">
          <a:extLst>
            <a:ext uri="{FF2B5EF4-FFF2-40B4-BE49-F238E27FC236}">
              <a16:creationId xmlns:a16="http://schemas.microsoft.com/office/drawing/2014/main" id="{1D6F8DC6-9736-43A0-A60A-4D19ACEFEB3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8" name="Text Box 15">
          <a:extLst>
            <a:ext uri="{FF2B5EF4-FFF2-40B4-BE49-F238E27FC236}">
              <a16:creationId xmlns:a16="http://schemas.microsoft.com/office/drawing/2014/main" id="{545668A7-703A-4594-A9B6-6710BB27FAA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09" name="Text Box 15">
          <a:extLst>
            <a:ext uri="{FF2B5EF4-FFF2-40B4-BE49-F238E27FC236}">
              <a16:creationId xmlns:a16="http://schemas.microsoft.com/office/drawing/2014/main" id="{4E6E590E-419A-4610-8CD3-B843C657027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0" name="Text Box 15">
          <a:extLst>
            <a:ext uri="{FF2B5EF4-FFF2-40B4-BE49-F238E27FC236}">
              <a16:creationId xmlns:a16="http://schemas.microsoft.com/office/drawing/2014/main" id="{B115A44F-0B94-490B-8B35-107CA126867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1" name="Text Box 15">
          <a:extLst>
            <a:ext uri="{FF2B5EF4-FFF2-40B4-BE49-F238E27FC236}">
              <a16:creationId xmlns:a16="http://schemas.microsoft.com/office/drawing/2014/main" id="{E083266B-3C5C-4B24-8559-F242FA9B69F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2" name="Text Box 15">
          <a:extLst>
            <a:ext uri="{FF2B5EF4-FFF2-40B4-BE49-F238E27FC236}">
              <a16:creationId xmlns:a16="http://schemas.microsoft.com/office/drawing/2014/main" id="{FD04532D-E312-4EE1-8150-08CCA0E565A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3" name="Text Box 15">
          <a:extLst>
            <a:ext uri="{FF2B5EF4-FFF2-40B4-BE49-F238E27FC236}">
              <a16:creationId xmlns:a16="http://schemas.microsoft.com/office/drawing/2014/main" id="{E8AAA0DE-F4D4-4B21-A747-7DB63BBF083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4" name="Text Box 15">
          <a:extLst>
            <a:ext uri="{FF2B5EF4-FFF2-40B4-BE49-F238E27FC236}">
              <a16:creationId xmlns:a16="http://schemas.microsoft.com/office/drawing/2014/main" id="{B6F8755F-D940-441B-BAA0-F44F2D78E04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5" name="Text Box 15">
          <a:extLst>
            <a:ext uri="{FF2B5EF4-FFF2-40B4-BE49-F238E27FC236}">
              <a16:creationId xmlns:a16="http://schemas.microsoft.com/office/drawing/2014/main" id="{86844871-887E-42D2-9E50-0B2ADB924C6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6" name="Text Box 15">
          <a:extLst>
            <a:ext uri="{FF2B5EF4-FFF2-40B4-BE49-F238E27FC236}">
              <a16:creationId xmlns:a16="http://schemas.microsoft.com/office/drawing/2014/main" id="{E127F1CA-A8CC-4DA8-863D-EA1012985030}"/>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7" name="Text Box 15">
          <a:extLst>
            <a:ext uri="{FF2B5EF4-FFF2-40B4-BE49-F238E27FC236}">
              <a16:creationId xmlns:a16="http://schemas.microsoft.com/office/drawing/2014/main" id="{DC825875-FD5D-4A2B-9375-FEB44F786B9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8" name="Text Box 15">
          <a:extLst>
            <a:ext uri="{FF2B5EF4-FFF2-40B4-BE49-F238E27FC236}">
              <a16:creationId xmlns:a16="http://schemas.microsoft.com/office/drawing/2014/main" id="{8A84025F-31FE-48A9-97E4-FF6DC93A948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19" name="Text Box 15">
          <a:extLst>
            <a:ext uri="{FF2B5EF4-FFF2-40B4-BE49-F238E27FC236}">
              <a16:creationId xmlns:a16="http://schemas.microsoft.com/office/drawing/2014/main" id="{AFF82888-96D3-4502-A3B6-17571D86972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0" name="Text Box 15">
          <a:extLst>
            <a:ext uri="{FF2B5EF4-FFF2-40B4-BE49-F238E27FC236}">
              <a16:creationId xmlns:a16="http://schemas.microsoft.com/office/drawing/2014/main" id="{FF36705E-7992-41AB-928D-0FEBCB4318C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1" name="Text Box 15">
          <a:extLst>
            <a:ext uri="{FF2B5EF4-FFF2-40B4-BE49-F238E27FC236}">
              <a16:creationId xmlns:a16="http://schemas.microsoft.com/office/drawing/2014/main" id="{7BDE2D28-6091-46F0-A003-6CE9C662211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2" name="Text Box 15">
          <a:extLst>
            <a:ext uri="{FF2B5EF4-FFF2-40B4-BE49-F238E27FC236}">
              <a16:creationId xmlns:a16="http://schemas.microsoft.com/office/drawing/2014/main" id="{8D992893-9646-4058-89AD-3642130657E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3" name="Text Box 15">
          <a:extLst>
            <a:ext uri="{FF2B5EF4-FFF2-40B4-BE49-F238E27FC236}">
              <a16:creationId xmlns:a16="http://schemas.microsoft.com/office/drawing/2014/main" id="{E47C2E7C-FDB9-4AFD-9CAC-138E96D6DFB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4" name="Text Box 15">
          <a:extLst>
            <a:ext uri="{FF2B5EF4-FFF2-40B4-BE49-F238E27FC236}">
              <a16:creationId xmlns:a16="http://schemas.microsoft.com/office/drawing/2014/main" id="{55D8962B-7F20-458F-9FF5-E9D10CCF13C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5" name="Text Box 15">
          <a:extLst>
            <a:ext uri="{FF2B5EF4-FFF2-40B4-BE49-F238E27FC236}">
              <a16:creationId xmlns:a16="http://schemas.microsoft.com/office/drawing/2014/main" id="{AF6754D5-85AB-494C-9352-AB56117CF9E6}"/>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6" name="Text Box 15">
          <a:extLst>
            <a:ext uri="{FF2B5EF4-FFF2-40B4-BE49-F238E27FC236}">
              <a16:creationId xmlns:a16="http://schemas.microsoft.com/office/drawing/2014/main" id="{695B4A67-BE9C-4B12-8904-C638F1C3F4B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7" name="Text Box 15">
          <a:extLst>
            <a:ext uri="{FF2B5EF4-FFF2-40B4-BE49-F238E27FC236}">
              <a16:creationId xmlns:a16="http://schemas.microsoft.com/office/drawing/2014/main" id="{B5503CF1-A985-4FDE-9AE9-C8D448246C2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8" name="Text Box 15">
          <a:extLst>
            <a:ext uri="{FF2B5EF4-FFF2-40B4-BE49-F238E27FC236}">
              <a16:creationId xmlns:a16="http://schemas.microsoft.com/office/drawing/2014/main" id="{F9CB7F90-129A-4D61-A0B3-452C3A50F42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29" name="Text Box 15">
          <a:extLst>
            <a:ext uri="{FF2B5EF4-FFF2-40B4-BE49-F238E27FC236}">
              <a16:creationId xmlns:a16="http://schemas.microsoft.com/office/drawing/2014/main" id="{F667EC30-FE43-4541-834A-89E936CADBC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0" name="Text Box 15">
          <a:extLst>
            <a:ext uri="{FF2B5EF4-FFF2-40B4-BE49-F238E27FC236}">
              <a16:creationId xmlns:a16="http://schemas.microsoft.com/office/drawing/2014/main" id="{59029EAF-F94C-409A-A17A-775104826B9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1" name="Text Box 15">
          <a:extLst>
            <a:ext uri="{FF2B5EF4-FFF2-40B4-BE49-F238E27FC236}">
              <a16:creationId xmlns:a16="http://schemas.microsoft.com/office/drawing/2014/main" id="{510494A8-E8AC-4911-80CF-06CFBA0E477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2" name="Text Box 15">
          <a:extLst>
            <a:ext uri="{FF2B5EF4-FFF2-40B4-BE49-F238E27FC236}">
              <a16:creationId xmlns:a16="http://schemas.microsoft.com/office/drawing/2014/main" id="{9C0E8B05-4FFC-4870-B557-EA8C6417956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3" name="Text Box 15">
          <a:extLst>
            <a:ext uri="{FF2B5EF4-FFF2-40B4-BE49-F238E27FC236}">
              <a16:creationId xmlns:a16="http://schemas.microsoft.com/office/drawing/2014/main" id="{5E4ECD7E-5A68-4FAA-9BF4-B18E8CD6F53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4" name="Text Box 15">
          <a:extLst>
            <a:ext uri="{FF2B5EF4-FFF2-40B4-BE49-F238E27FC236}">
              <a16:creationId xmlns:a16="http://schemas.microsoft.com/office/drawing/2014/main" id="{707B347E-7152-46C3-944E-2C1763FC379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5" name="Text Box 15">
          <a:extLst>
            <a:ext uri="{FF2B5EF4-FFF2-40B4-BE49-F238E27FC236}">
              <a16:creationId xmlns:a16="http://schemas.microsoft.com/office/drawing/2014/main" id="{7765EF7B-5622-4A61-9D6D-6D532F8DD39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6" name="Text Box 15">
          <a:extLst>
            <a:ext uri="{FF2B5EF4-FFF2-40B4-BE49-F238E27FC236}">
              <a16:creationId xmlns:a16="http://schemas.microsoft.com/office/drawing/2014/main" id="{3C8A33CE-D2C9-4924-9E03-573757366F8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7" name="Text Box 15">
          <a:extLst>
            <a:ext uri="{FF2B5EF4-FFF2-40B4-BE49-F238E27FC236}">
              <a16:creationId xmlns:a16="http://schemas.microsoft.com/office/drawing/2014/main" id="{563225AD-4A1F-46DF-BB33-03496E458E2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8" name="Text Box 15">
          <a:extLst>
            <a:ext uri="{FF2B5EF4-FFF2-40B4-BE49-F238E27FC236}">
              <a16:creationId xmlns:a16="http://schemas.microsoft.com/office/drawing/2014/main" id="{64877518-D9F3-41F3-9AD0-348A23911B3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39" name="Text Box 15">
          <a:extLst>
            <a:ext uri="{FF2B5EF4-FFF2-40B4-BE49-F238E27FC236}">
              <a16:creationId xmlns:a16="http://schemas.microsoft.com/office/drawing/2014/main" id="{B72667D4-E0BE-4CA6-B41C-14779952529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0" name="Text Box 15">
          <a:extLst>
            <a:ext uri="{FF2B5EF4-FFF2-40B4-BE49-F238E27FC236}">
              <a16:creationId xmlns:a16="http://schemas.microsoft.com/office/drawing/2014/main" id="{3734CC08-D16F-4FB5-960D-D7E0EA37C02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1" name="Text Box 15">
          <a:extLst>
            <a:ext uri="{FF2B5EF4-FFF2-40B4-BE49-F238E27FC236}">
              <a16:creationId xmlns:a16="http://schemas.microsoft.com/office/drawing/2014/main" id="{5ADD180E-DE8D-4BD1-B16E-437D6AC0431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2" name="Text Box 15">
          <a:extLst>
            <a:ext uri="{FF2B5EF4-FFF2-40B4-BE49-F238E27FC236}">
              <a16:creationId xmlns:a16="http://schemas.microsoft.com/office/drawing/2014/main" id="{17AB82CD-FAA2-4889-A13D-0A6FB4827B2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3" name="Text Box 15">
          <a:extLst>
            <a:ext uri="{FF2B5EF4-FFF2-40B4-BE49-F238E27FC236}">
              <a16:creationId xmlns:a16="http://schemas.microsoft.com/office/drawing/2014/main" id="{121422E0-F83E-4FCE-8ED5-76803DB0135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4" name="Text Box 15">
          <a:extLst>
            <a:ext uri="{FF2B5EF4-FFF2-40B4-BE49-F238E27FC236}">
              <a16:creationId xmlns:a16="http://schemas.microsoft.com/office/drawing/2014/main" id="{492B77E0-1C4C-4942-84C6-41F59CE81DB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5" name="Text Box 15">
          <a:extLst>
            <a:ext uri="{FF2B5EF4-FFF2-40B4-BE49-F238E27FC236}">
              <a16:creationId xmlns:a16="http://schemas.microsoft.com/office/drawing/2014/main" id="{73B95424-77F2-4977-95BE-9297B7C6F4E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6" name="Text Box 15">
          <a:extLst>
            <a:ext uri="{FF2B5EF4-FFF2-40B4-BE49-F238E27FC236}">
              <a16:creationId xmlns:a16="http://schemas.microsoft.com/office/drawing/2014/main" id="{38FCD399-5B13-4950-9838-D113176CFF7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7" name="Text Box 15">
          <a:extLst>
            <a:ext uri="{FF2B5EF4-FFF2-40B4-BE49-F238E27FC236}">
              <a16:creationId xmlns:a16="http://schemas.microsoft.com/office/drawing/2014/main" id="{5E0E1506-0829-4356-B829-BADF1E001436}"/>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8" name="Text Box 15">
          <a:extLst>
            <a:ext uri="{FF2B5EF4-FFF2-40B4-BE49-F238E27FC236}">
              <a16:creationId xmlns:a16="http://schemas.microsoft.com/office/drawing/2014/main" id="{59562AE3-2200-44AD-83E1-4F79A0401DC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49" name="Text Box 15">
          <a:extLst>
            <a:ext uri="{FF2B5EF4-FFF2-40B4-BE49-F238E27FC236}">
              <a16:creationId xmlns:a16="http://schemas.microsoft.com/office/drawing/2014/main" id="{056B27DF-09AA-4892-B78F-194A31BD8D7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0" name="Text Box 15">
          <a:extLst>
            <a:ext uri="{FF2B5EF4-FFF2-40B4-BE49-F238E27FC236}">
              <a16:creationId xmlns:a16="http://schemas.microsoft.com/office/drawing/2014/main" id="{2B3F004E-C715-4112-8073-5444054C99F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1" name="Text Box 15">
          <a:extLst>
            <a:ext uri="{FF2B5EF4-FFF2-40B4-BE49-F238E27FC236}">
              <a16:creationId xmlns:a16="http://schemas.microsoft.com/office/drawing/2014/main" id="{FD264DC6-CFEE-4373-872C-70F497BB962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2" name="Text Box 15">
          <a:extLst>
            <a:ext uri="{FF2B5EF4-FFF2-40B4-BE49-F238E27FC236}">
              <a16:creationId xmlns:a16="http://schemas.microsoft.com/office/drawing/2014/main" id="{CC350B4D-7424-4424-A29A-FB306F91A8E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3" name="Text Box 15">
          <a:extLst>
            <a:ext uri="{FF2B5EF4-FFF2-40B4-BE49-F238E27FC236}">
              <a16:creationId xmlns:a16="http://schemas.microsoft.com/office/drawing/2014/main" id="{C7949379-5AE4-4EB2-BD9E-A8227651F83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4" name="Text Box 15">
          <a:extLst>
            <a:ext uri="{FF2B5EF4-FFF2-40B4-BE49-F238E27FC236}">
              <a16:creationId xmlns:a16="http://schemas.microsoft.com/office/drawing/2014/main" id="{60A657A9-064F-48C0-B070-FFABA70CAE1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5" name="Text Box 15">
          <a:extLst>
            <a:ext uri="{FF2B5EF4-FFF2-40B4-BE49-F238E27FC236}">
              <a16:creationId xmlns:a16="http://schemas.microsoft.com/office/drawing/2014/main" id="{37A377C6-8034-4994-B02D-9CD5895D127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6" name="Text Box 15">
          <a:extLst>
            <a:ext uri="{FF2B5EF4-FFF2-40B4-BE49-F238E27FC236}">
              <a16:creationId xmlns:a16="http://schemas.microsoft.com/office/drawing/2014/main" id="{A28C74B7-AB5B-4834-AF31-28855CCB973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7" name="Text Box 15">
          <a:extLst>
            <a:ext uri="{FF2B5EF4-FFF2-40B4-BE49-F238E27FC236}">
              <a16:creationId xmlns:a16="http://schemas.microsoft.com/office/drawing/2014/main" id="{15BCAFB1-D40F-4BDE-AB97-2FC41CB40E0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8" name="Text Box 15">
          <a:extLst>
            <a:ext uri="{FF2B5EF4-FFF2-40B4-BE49-F238E27FC236}">
              <a16:creationId xmlns:a16="http://schemas.microsoft.com/office/drawing/2014/main" id="{91B9B3B7-BD98-4265-90AF-548E73C9981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59" name="Text Box 15">
          <a:extLst>
            <a:ext uri="{FF2B5EF4-FFF2-40B4-BE49-F238E27FC236}">
              <a16:creationId xmlns:a16="http://schemas.microsoft.com/office/drawing/2014/main" id="{E503635C-2D50-46AC-8BC4-25038A4CE6A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0" name="Text Box 15">
          <a:extLst>
            <a:ext uri="{FF2B5EF4-FFF2-40B4-BE49-F238E27FC236}">
              <a16:creationId xmlns:a16="http://schemas.microsoft.com/office/drawing/2014/main" id="{1D4DA40A-9FCE-4C09-8AE3-F41929B3BF9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1" name="Text Box 15">
          <a:extLst>
            <a:ext uri="{FF2B5EF4-FFF2-40B4-BE49-F238E27FC236}">
              <a16:creationId xmlns:a16="http://schemas.microsoft.com/office/drawing/2014/main" id="{5F4FA664-E3E0-4036-9FD4-76FD474F0AA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2" name="Text Box 15">
          <a:extLst>
            <a:ext uri="{FF2B5EF4-FFF2-40B4-BE49-F238E27FC236}">
              <a16:creationId xmlns:a16="http://schemas.microsoft.com/office/drawing/2014/main" id="{3EC3ED92-03B3-4B6F-896A-C7A0F65F003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3" name="Text Box 15">
          <a:extLst>
            <a:ext uri="{FF2B5EF4-FFF2-40B4-BE49-F238E27FC236}">
              <a16:creationId xmlns:a16="http://schemas.microsoft.com/office/drawing/2014/main" id="{32A004B3-8F68-475B-8078-4CDEC0B81E4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4" name="Text Box 15">
          <a:extLst>
            <a:ext uri="{FF2B5EF4-FFF2-40B4-BE49-F238E27FC236}">
              <a16:creationId xmlns:a16="http://schemas.microsoft.com/office/drawing/2014/main" id="{34756708-31CA-48C7-ABA6-3D56F4AFF38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5" name="Text Box 15">
          <a:extLst>
            <a:ext uri="{FF2B5EF4-FFF2-40B4-BE49-F238E27FC236}">
              <a16:creationId xmlns:a16="http://schemas.microsoft.com/office/drawing/2014/main" id="{570B5F01-54FD-4002-AA0D-0F3D90D14A6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6" name="Text Box 15">
          <a:extLst>
            <a:ext uri="{FF2B5EF4-FFF2-40B4-BE49-F238E27FC236}">
              <a16:creationId xmlns:a16="http://schemas.microsoft.com/office/drawing/2014/main" id="{BD0B2BF3-5A6F-433F-9D2A-97EFA2992D45}"/>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7" name="Text Box 15">
          <a:extLst>
            <a:ext uri="{FF2B5EF4-FFF2-40B4-BE49-F238E27FC236}">
              <a16:creationId xmlns:a16="http://schemas.microsoft.com/office/drawing/2014/main" id="{3FCEBF38-C45A-4B47-AED6-310602A572F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8" name="Text Box 15">
          <a:extLst>
            <a:ext uri="{FF2B5EF4-FFF2-40B4-BE49-F238E27FC236}">
              <a16:creationId xmlns:a16="http://schemas.microsoft.com/office/drawing/2014/main" id="{2E00C5AD-066F-4747-A14A-7E020AAB10A0}"/>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69" name="Text Box 15">
          <a:extLst>
            <a:ext uri="{FF2B5EF4-FFF2-40B4-BE49-F238E27FC236}">
              <a16:creationId xmlns:a16="http://schemas.microsoft.com/office/drawing/2014/main" id="{1C43D032-672E-4635-96FB-CCFBC033C87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0" name="Text Box 15">
          <a:extLst>
            <a:ext uri="{FF2B5EF4-FFF2-40B4-BE49-F238E27FC236}">
              <a16:creationId xmlns:a16="http://schemas.microsoft.com/office/drawing/2014/main" id="{8BC8A626-9EAC-4410-B76A-F8CAC20D681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1" name="Text Box 15">
          <a:extLst>
            <a:ext uri="{FF2B5EF4-FFF2-40B4-BE49-F238E27FC236}">
              <a16:creationId xmlns:a16="http://schemas.microsoft.com/office/drawing/2014/main" id="{C35F43EE-BAEE-442F-ABD5-3DEA677FD3A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2" name="Text Box 15">
          <a:extLst>
            <a:ext uri="{FF2B5EF4-FFF2-40B4-BE49-F238E27FC236}">
              <a16:creationId xmlns:a16="http://schemas.microsoft.com/office/drawing/2014/main" id="{4C82E747-F0E4-45D2-8B5C-16FAEC37A9D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3" name="Text Box 15">
          <a:extLst>
            <a:ext uri="{FF2B5EF4-FFF2-40B4-BE49-F238E27FC236}">
              <a16:creationId xmlns:a16="http://schemas.microsoft.com/office/drawing/2014/main" id="{B59EF8C1-8CFD-4022-B85E-47ECC41139F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4" name="Text Box 15">
          <a:extLst>
            <a:ext uri="{FF2B5EF4-FFF2-40B4-BE49-F238E27FC236}">
              <a16:creationId xmlns:a16="http://schemas.microsoft.com/office/drawing/2014/main" id="{CFC0F13A-637B-45CB-A1AD-E6094853075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5" name="Text Box 15">
          <a:extLst>
            <a:ext uri="{FF2B5EF4-FFF2-40B4-BE49-F238E27FC236}">
              <a16:creationId xmlns:a16="http://schemas.microsoft.com/office/drawing/2014/main" id="{8A557A89-D6D1-471E-A39B-31DFF643A04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6" name="Text Box 15">
          <a:extLst>
            <a:ext uri="{FF2B5EF4-FFF2-40B4-BE49-F238E27FC236}">
              <a16:creationId xmlns:a16="http://schemas.microsoft.com/office/drawing/2014/main" id="{F721A479-7AB3-4C93-BBD7-DEF05B0F84A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7" name="Text Box 15">
          <a:extLst>
            <a:ext uri="{FF2B5EF4-FFF2-40B4-BE49-F238E27FC236}">
              <a16:creationId xmlns:a16="http://schemas.microsoft.com/office/drawing/2014/main" id="{C64BA2EC-1C4D-4D70-82A9-BB405E787FD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8" name="Text Box 15">
          <a:extLst>
            <a:ext uri="{FF2B5EF4-FFF2-40B4-BE49-F238E27FC236}">
              <a16:creationId xmlns:a16="http://schemas.microsoft.com/office/drawing/2014/main" id="{68E9E871-C1F5-4B7B-A3D2-3D573A97350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79" name="Text Box 15">
          <a:extLst>
            <a:ext uri="{FF2B5EF4-FFF2-40B4-BE49-F238E27FC236}">
              <a16:creationId xmlns:a16="http://schemas.microsoft.com/office/drawing/2014/main" id="{262CBC90-63FD-435C-B462-E0CB3E43616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0" name="Text Box 15">
          <a:extLst>
            <a:ext uri="{FF2B5EF4-FFF2-40B4-BE49-F238E27FC236}">
              <a16:creationId xmlns:a16="http://schemas.microsoft.com/office/drawing/2014/main" id="{69BC3DE7-3A50-4F03-AFD4-D58DC5B45E1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1" name="Text Box 15">
          <a:extLst>
            <a:ext uri="{FF2B5EF4-FFF2-40B4-BE49-F238E27FC236}">
              <a16:creationId xmlns:a16="http://schemas.microsoft.com/office/drawing/2014/main" id="{B7B00EF3-E8CE-455A-8B05-EC6DBF1BE4A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2" name="Text Box 15">
          <a:extLst>
            <a:ext uri="{FF2B5EF4-FFF2-40B4-BE49-F238E27FC236}">
              <a16:creationId xmlns:a16="http://schemas.microsoft.com/office/drawing/2014/main" id="{F0E7CF66-3FE1-4969-9F21-0F0095DBCDD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3" name="Text Box 15">
          <a:extLst>
            <a:ext uri="{FF2B5EF4-FFF2-40B4-BE49-F238E27FC236}">
              <a16:creationId xmlns:a16="http://schemas.microsoft.com/office/drawing/2014/main" id="{A8E0C441-BA30-44C8-8E96-44559D3DC63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4" name="Text Box 15">
          <a:extLst>
            <a:ext uri="{FF2B5EF4-FFF2-40B4-BE49-F238E27FC236}">
              <a16:creationId xmlns:a16="http://schemas.microsoft.com/office/drawing/2014/main" id="{1DB59625-CD15-4EED-9D3F-2C4E6BC8B80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5" name="Text Box 15">
          <a:extLst>
            <a:ext uri="{FF2B5EF4-FFF2-40B4-BE49-F238E27FC236}">
              <a16:creationId xmlns:a16="http://schemas.microsoft.com/office/drawing/2014/main" id="{4F002398-5139-49C0-A830-B6F08BE7B7D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6" name="Text Box 15">
          <a:extLst>
            <a:ext uri="{FF2B5EF4-FFF2-40B4-BE49-F238E27FC236}">
              <a16:creationId xmlns:a16="http://schemas.microsoft.com/office/drawing/2014/main" id="{774B891D-1EF1-41BF-BB78-20C47437325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7" name="Text Box 15">
          <a:extLst>
            <a:ext uri="{FF2B5EF4-FFF2-40B4-BE49-F238E27FC236}">
              <a16:creationId xmlns:a16="http://schemas.microsoft.com/office/drawing/2014/main" id="{2F95F0DD-CCF8-49C2-82DC-607BC5E5073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8" name="Text Box 15">
          <a:extLst>
            <a:ext uri="{FF2B5EF4-FFF2-40B4-BE49-F238E27FC236}">
              <a16:creationId xmlns:a16="http://schemas.microsoft.com/office/drawing/2014/main" id="{52BDD49B-64B8-4984-9888-DCF11D893A1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89" name="Text Box 15">
          <a:extLst>
            <a:ext uri="{FF2B5EF4-FFF2-40B4-BE49-F238E27FC236}">
              <a16:creationId xmlns:a16="http://schemas.microsoft.com/office/drawing/2014/main" id="{2B8B01EC-BB00-4E23-870C-E82BA4DA1EA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0" name="Text Box 15">
          <a:extLst>
            <a:ext uri="{FF2B5EF4-FFF2-40B4-BE49-F238E27FC236}">
              <a16:creationId xmlns:a16="http://schemas.microsoft.com/office/drawing/2014/main" id="{71231A30-5A24-4B33-8CC4-26FF68F10FB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1" name="Text Box 15">
          <a:extLst>
            <a:ext uri="{FF2B5EF4-FFF2-40B4-BE49-F238E27FC236}">
              <a16:creationId xmlns:a16="http://schemas.microsoft.com/office/drawing/2014/main" id="{30E1810E-C940-48C2-9973-B0BF73F51E1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2" name="Text Box 15">
          <a:extLst>
            <a:ext uri="{FF2B5EF4-FFF2-40B4-BE49-F238E27FC236}">
              <a16:creationId xmlns:a16="http://schemas.microsoft.com/office/drawing/2014/main" id="{EF8D3588-2BBB-416A-AD97-BF71C660DB23}"/>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3" name="Text Box 15">
          <a:extLst>
            <a:ext uri="{FF2B5EF4-FFF2-40B4-BE49-F238E27FC236}">
              <a16:creationId xmlns:a16="http://schemas.microsoft.com/office/drawing/2014/main" id="{176977FA-9960-4AE5-AA37-E48EBF17BD6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4" name="Text Box 15">
          <a:extLst>
            <a:ext uri="{FF2B5EF4-FFF2-40B4-BE49-F238E27FC236}">
              <a16:creationId xmlns:a16="http://schemas.microsoft.com/office/drawing/2014/main" id="{7DFA1673-9694-4D23-8E6E-0BC7AE20925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5" name="Text Box 15">
          <a:extLst>
            <a:ext uri="{FF2B5EF4-FFF2-40B4-BE49-F238E27FC236}">
              <a16:creationId xmlns:a16="http://schemas.microsoft.com/office/drawing/2014/main" id="{42B88D45-023A-45CB-AF76-65F125F932F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6" name="Text Box 15">
          <a:extLst>
            <a:ext uri="{FF2B5EF4-FFF2-40B4-BE49-F238E27FC236}">
              <a16:creationId xmlns:a16="http://schemas.microsoft.com/office/drawing/2014/main" id="{69F05C45-A24A-45D7-91C3-0FEBBC8427C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7" name="Text Box 15">
          <a:extLst>
            <a:ext uri="{FF2B5EF4-FFF2-40B4-BE49-F238E27FC236}">
              <a16:creationId xmlns:a16="http://schemas.microsoft.com/office/drawing/2014/main" id="{D9C7D7DE-3447-42FD-BF4E-911DF9B37AF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8" name="Text Box 15">
          <a:extLst>
            <a:ext uri="{FF2B5EF4-FFF2-40B4-BE49-F238E27FC236}">
              <a16:creationId xmlns:a16="http://schemas.microsoft.com/office/drawing/2014/main" id="{44D808D8-41AD-4C43-BE00-7114B2B722E0}"/>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399" name="Text Box 15">
          <a:extLst>
            <a:ext uri="{FF2B5EF4-FFF2-40B4-BE49-F238E27FC236}">
              <a16:creationId xmlns:a16="http://schemas.microsoft.com/office/drawing/2014/main" id="{80D5DE83-43AD-46B7-8726-1CB4342C6E06}"/>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0" name="Text Box 15">
          <a:extLst>
            <a:ext uri="{FF2B5EF4-FFF2-40B4-BE49-F238E27FC236}">
              <a16:creationId xmlns:a16="http://schemas.microsoft.com/office/drawing/2014/main" id="{AFA702E5-DACF-44DB-A16B-43E4CE3FF39C}"/>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1" name="Text Box 15">
          <a:extLst>
            <a:ext uri="{FF2B5EF4-FFF2-40B4-BE49-F238E27FC236}">
              <a16:creationId xmlns:a16="http://schemas.microsoft.com/office/drawing/2014/main" id="{1873F1BB-6A4D-453C-A0CA-5A33482F631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2" name="Text Box 15">
          <a:extLst>
            <a:ext uri="{FF2B5EF4-FFF2-40B4-BE49-F238E27FC236}">
              <a16:creationId xmlns:a16="http://schemas.microsoft.com/office/drawing/2014/main" id="{DDC53698-128D-421A-A8E3-55131BB8923D}"/>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3" name="Text Box 15">
          <a:extLst>
            <a:ext uri="{FF2B5EF4-FFF2-40B4-BE49-F238E27FC236}">
              <a16:creationId xmlns:a16="http://schemas.microsoft.com/office/drawing/2014/main" id="{60DA956E-B861-4C84-BB97-59D56A616E0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4" name="Text Box 15">
          <a:extLst>
            <a:ext uri="{FF2B5EF4-FFF2-40B4-BE49-F238E27FC236}">
              <a16:creationId xmlns:a16="http://schemas.microsoft.com/office/drawing/2014/main" id="{B60AA88F-151D-4697-A375-0BF85798752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5" name="Text Box 15">
          <a:extLst>
            <a:ext uri="{FF2B5EF4-FFF2-40B4-BE49-F238E27FC236}">
              <a16:creationId xmlns:a16="http://schemas.microsoft.com/office/drawing/2014/main" id="{89E8795B-5D02-49B8-BB5B-81F5F1D9B61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6" name="Text Box 15">
          <a:extLst>
            <a:ext uri="{FF2B5EF4-FFF2-40B4-BE49-F238E27FC236}">
              <a16:creationId xmlns:a16="http://schemas.microsoft.com/office/drawing/2014/main" id="{F33CAA0B-64A8-4561-9D55-E17CE5310F3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7" name="Text Box 15">
          <a:extLst>
            <a:ext uri="{FF2B5EF4-FFF2-40B4-BE49-F238E27FC236}">
              <a16:creationId xmlns:a16="http://schemas.microsoft.com/office/drawing/2014/main" id="{BA1F8AEE-5E2B-4837-A1A2-FF9B2A0BAA3E}"/>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8" name="Text Box 15">
          <a:extLst>
            <a:ext uri="{FF2B5EF4-FFF2-40B4-BE49-F238E27FC236}">
              <a16:creationId xmlns:a16="http://schemas.microsoft.com/office/drawing/2014/main" id="{02C3296D-BA39-462A-B92B-B53B7EE66211}"/>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09" name="Text Box 15">
          <a:extLst>
            <a:ext uri="{FF2B5EF4-FFF2-40B4-BE49-F238E27FC236}">
              <a16:creationId xmlns:a16="http://schemas.microsoft.com/office/drawing/2014/main" id="{58861CA8-CB21-4676-AF85-958E3F1568B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0" name="Text Box 15">
          <a:extLst>
            <a:ext uri="{FF2B5EF4-FFF2-40B4-BE49-F238E27FC236}">
              <a16:creationId xmlns:a16="http://schemas.microsoft.com/office/drawing/2014/main" id="{A09F5AA3-23ED-4BD7-A008-9A6BBFA4173B}"/>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1" name="Text Box 15">
          <a:extLst>
            <a:ext uri="{FF2B5EF4-FFF2-40B4-BE49-F238E27FC236}">
              <a16:creationId xmlns:a16="http://schemas.microsoft.com/office/drawing/2014/main" id="{C4947258-958B-433E-BEB9-3A749FADCD8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2" name="Text Box 15">
          <a:extLst>
            <a:ext uri="{FF2B5EF4-FFF2-40B4-BE49-F238E27FC236}">
              <a16:creationId xmlns:a16="http://schemas.microsoft.com/office/drawing/2014/main" id="{F2FB6A7A-48AE-4C6B-9893-774FC8D6F27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3" name="Text Box 15">
          <a:extLst>
            <a:ext uri="{FF2B5EF4-FFF2-40B4-BE49-F238E27FC236}">
              <a16:creationId xmlns:a16="http://schemas.microsoft.com/office/drawing/2014/main" id="{F45585B7-C7BA-400F-B93D-73D9FBA116D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4" name="Text Box 15">
          <a:extLst>
            <a:ext uri="{FF2B5EF4-FFF2-40B4-BE49-F238E27FC236}">
              <a16:creationId xmlns:a16="http://schemas.microsoft.com/office/drawing/2014/main" id="{7A10AC89-426F-454E-B6D4-CD16391C1A76}"/>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5" name="Text Box 15">
          <a:extLst>
            <a:ext uri="{FF2B5EF4-FFF2-40B4-BE49-F238E27FC236}">
              <a16:creationId xmlns:a16="http://schemas.microsoft.com/office/drawing/2014/main" id="{626F8449-F2F2-4F74-89E7-8558BA228858}"/>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6" name="Text Box 15">
          <a:extLst>
            <a:ext uri="{FF2B5EF4-FFF2-40B4-BE49-F238E27FC236}">
              <a16:creationId xmlns:a16="http://schemas.microsoft.com/office/drawing/2014/main" id="{3B8BB5CB-92B3-4264-BDDE-16CB5DE3B1B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7" name="Text Box 15">
          <a:extLst>
            <a:ext uri="{FF2B5EF4-FFF2-40B4-BE49-F238E27FC236}">
              <a16:creationId xmlns:a16="http://schemas.microsoft.com/office/drawing/2014/main" id="{6EBEB76E-D65C-4B83-A2A3-3BEB1E456439}"/>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8" name="Text Box 15">
          <a:extLst>
            <a:ext uri="{FF2B5EF4-FFF2-40B4-BE49-F238E27FC236}">
              <a16:creationId xmlns:a16="http://schemas.microsoft.com/office/drawing/2014/main" id="{4C882D3A-54E1-45F7-B068-AE1313A8854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19" name="Text Box 15">
          <a:extLst>
            <a:ext uri="{FF2B5EF4-FFF2-40B4-BE49-F238E27FC236}">
              <a16:creationId xmlns:a16="http://schemas.microsoft.com/office/drawing/2014/main" id="{772B55EE-E2B0-4FD5-898F-F6F32A77E7A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20" name="Text Box 15">
          <a:extLst>
            <a:ext uri="{FF2B5EF4-FFF2-40B4-BE49-F238E27FC236}">
              <a16:creationId xmlns:a16="http://schemas.microsoft.com/office/drawing/2014/main" id="{B41F562E-86BA-4A63-9C03-0EA1640BEC72}"/>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21" name="Text Box 15">
          <a:extLst>
            <a:ext uri="{FF2B5EF4-FFF2-40B4-BE49-F238E27FC236}">
              <a16:creationId xmlns:a16="http://schemas.microsoft.com/office/drawing/2014/main" id="{CAD54748-A3E9-4D40-B097-AA4B89567B27}"/>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22" name="Text Box 15">
          <a:extLst>
            <a:ext uri="{FF2B5EF4-FFF2-40B4-BE49-F238E27FC236}">
              <a16:creationId xmlns:a16="http://schemas.microsoft.com/office/drawing/2014/main" id="{63B3F492-120F-4117-8D74-9A6F66CCB314}"/>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23" name="Text Box 15">
          <a:extLst>
            <a:ext uri="{FF2B5EF4-FFF2-40B4-BE49-F238E27FC236}">
              <a16:creationId xmlns:a16="http://schemas.microsoft.com/office/drawing/2014/main" id="{FE9226D4-A925-46D9-A3A2-5316AAE3358F}"/>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503</xdr:row>
      <xdr:rowOff>0</xdr:rowOff>
    </xdr:from>
    <xdr:ext cx="3175" cy="190629"/>
    <xdr:sp macro="" textlink="">
      <xdr:nvSpPr>
        <xdr:cNvPr id="1424" name="Text Box 15">
          <a:extLst>
            <a:ext uri="{FF2B5EF4-FFF2-40B4-BE49-F238E27FC236}">
              <a16:creationId xmlns:a16="http://schemas.microsoft.com/office/drawing/2014/main" id="{655DBBD2-D562-485F-8AA6-130D3A861F9A}"/>
            </a:ext>
          </a:extLst>
        </xdr:cNvPr>
        <xdr:cNvSpPr txBox="1">
          <a:spLocks noChangeArrowheads="1"/>
        </xdr:cNvSpPr>
      </xdr:nvSpPr>
      <xdr:spPr bwMode="auto">
        <a:xfrm>
          <a:off x="6858000" y="9544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25" name="Text Box 15">
          <a:extLst>
            <a:ext uri="{FF2B5EF4-FFF2-40B4-BE49-F238E27FC236}">
              <a16:creationId xmlns:a16="http://schemas.microsoft.com/office/drawing/2014/main" id="{DDEA3945-EB09-43D8-9648-6A964D00CCE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26" name="Text Box 15">
          <a:extLst>
            <a:ext uri="{FF2B5EF4-FFF2-40B4-BE49-F238E27FC236}">
              <a16:creationId xmlns:a16="http://schemas.microsoft.com/office/drawing/2014/main" id="{B6388519-864E-4ED3-B623-8523705599C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27" name="Text Box 15">
          <a:extLst>
            <a:ext uri="{FF2B5EF4-FFF2-40B4-BE49-F238E27FC236}">
              <a16:creationId xmlns:a16="http://schemas.microsoft.com/office/drawing/2014/main" id="{9F034D8A-081B-49F4-A504-0C3A03056AD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28" name="Text Box 15">
          <a:extLst>
            <a:ext uri="{FF2B5EF4-FFF2-40B4-BE49-F238E27FC236}">
              <a16:creationId xmlns:a16="http://schemas.microsoft.com/office/drawing/2014/main" id="{33C3D395-85F6-415F-99BE-95D25202A93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29" name="Text Box 15">
          <a:extLst>
            <a:ext uri="{FF2B5EF4-FFF2-40B4-BE49-F238E27FC236}">
              <a16:creationId xmlns:a16="http://schemas.microsoft.com/office/drawing/2014/main" id="{D171745C-721F-4B5E-B26F-D7AABF83422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0" name="Text Box 15">
          <a:extLst>
            <a:ext uri="{FF2B5EF4-FFF2-40B4-BE49-F238E27FC236}">
              <a16:creationId xmlns:a16="http://schemas.microsoft.com/office/drawing/2014/main" id="{13A269B7-18FB-4FEC-9AC5-D6CC9FA7087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1" name="Text Box 15">
          <a:extLst>
            <a:ext uri="{FF2B5EF4-FFF2-40B4-BE49-F238E27FC236}">
              <a16:creationId xmlns:a16="http://schemas.microsoft.com/office/drawing/2014/main" id="{A2837E06-AD8F-4852-B3C7-810E2736AE4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2" name="Text Box 15">
          <a:extLst>
            <a:ext uri="{FF2B5EF4-FFF2-40B4-BE49-F238E27FC236}">
              <a16:creationId xmlns:a16="http://schemas.microsoft.com/office/drawing/2014/main" id="{90382EE5-3536-4601-B8C8-CC073D91127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3" name="Text Box 15">
          <a:extLst>
            <a:ext uri="{FF2B5EF4-FFF2-40B4-BE49-F238E27FC236}">
              <a16:creationId xmlns:a16="http://schemas.microsoft.com/office/drawing/2014/main" id="{871023A7-A976-496A-AAFB-E8391E23C67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4" name="Text Box 15">
          <a:extLst>
            <a:ext uri="{FF2B5EF4-FFF2-40B4-BE49-F238E27FC236}">
              <a16:creationId xmlns:a16="http://schemas.microsoft.com/office/drawing/2014/main" id="{978657B8-AA12-4642-BCE0-46C21FCE43F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5" name="Text Box 15">
          <a:extLst>
            <a:ext uri="{FF2B5EF4-FFF2-40B4-BE49-F238E27FC236}">
              <a16:creationId xmlns:a16="http://schemas.microsoft.com/office/drawing/2014/main" id="{AD4B9E63-BC32-4D0A-8038-74F9940B0A7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6" name="Text Box 15">
          <a:extLst>
            <a:ext uri="{FF2B5EF4-FFF2-40B4-BE49-F238E27FC236}">
              <a16:creationId xmlns:a16="http://schemas.microsoft.com/office/drawing/2014/main" id="{CE7A76FA-7CEC-46FD-9632-77F3BD35AEE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7" name="Text Box 15">
          <a:extLst>
            <a:ext uri="{FF2B5EF4-FFF2-40B4-BE49-F238E27FC236}">
              <a16:creationId xmlns:a16="http://schemas.microsoft.com/office/drawing/2014/main" id="{F75AABC8-E875-4184-BFCC-F2ADAD0986A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8" name="Text Box 15">
          <a:extLst>
            <a:ext uri="{FF2B5EF4-FFF2-40B4-BE49-F238E27FC236}">
              <a16:creationId xmlns:a16="http://schemas.microsoft.com/office/drawing/2014/main" id="{CCCFD2EB-893E-4756-8054-1915F8E95E8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39" name="Text Box 15">
          <a:extLst>
            <a:ext uri="{FF2B5EF4-FFF2-40B4-BE49-F238E27FC236}">
              <a16:creationId xmlns:a16="http://schemas.microsoft.com/office/drawing/2014/main" id="{6656AEA3-1C95-4724-BCD2-970D960F669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0" name="Text Box 15">
          <a:extLst>
            <a:ext uri="{FF2B5EF4-FFF2-40B4-BE49-F238E27FC236}">
              <a16:creationId xmlns:a16="http://schemas.microsoft.com/office/drawing/2014/main" id="{ABC3E279-1204-4534-B222-A356610F852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1" name="Text Box 15">
          <a:extLst>
            <a:ext uri="{FF2B5EF4-FFF2-40B4-BE49-F238E27FC236}">
              <a16:creationId xmlns:a16="http://schemas.microsoft.com/office/drawing/2014/main" id="{99185E47-3DF9-4590-8D86-FCE5FC278D6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2" name="Text Box 15">
          <a:extLst>
            <a:ext uri="{FF2B5EF4-FFF2-40B4-BE49-F238E27FC236}">
              <a16:creationId xmlns:a16="http://schemas.microsoft.com/office/drawing/2014/main" id="{2B04D352-317E-4BA0-8A80-E77A8A472BD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3" name="Text Box 15">
          <a:extLst>
            <a:ext uri="{FF2B5EF4-FFF2-40B4-BE49-F238E27FC236}">
              <a16:creationId xmlns:a16="http://schemas.microsoft.com/office/drawing/2014/main" id="{F624EE89-923C-4961-B951-653E685C4B8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4" name="Text Box 15">
          <a:extLst>
            <a:ext uri="{FF2B5EF4-FFF2-40B4-BE49-F238E27FC236}">
              <a16:creationId xmlns:a16="http://schemas.microsoft.com/office/drawing/2014/main" id="{08BA1B33-DEE6-4445-8584-06A7AAEA893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5" name="Text Box 15">
          <a:extLst>
            <a:ext uri="{FF2B5EF4-FFF2-40B4-BE49-F238E27FC236}">
              <a16:creationId xmlns:a16="http://schemas.microsoft.com/office/drawing/2014/main" id="{9911C38C-4A85-4517-AC14-0A2211534F1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6" name="Text Box 15">
          <a:extLst>
            <a:ext uri="{FF2B5EF4-FFF2-40B4-BE49-F238E27FC236}">
              <a16:creationId xmlns:a16="http://schemas.microsoft.com/office/drawing/2014/main" id="{0033AFC1-1298-466D-9960-09645910AD2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7" name="Text Box 15">
          <a:extLst>
            <a:ext uri="{FF2B5EF4-FFF2-40B4-BE49-F238E27FC236}">
              <a16:creationId xmlns:a16="http://schemas.microsoft.com/office/drawing/2014/main" id="{B606F219-737F-4AF9-B82E-5AAECE79FE2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8" name="Text Box 15">
          <a:extLst>
            <a:ext uri="{FF2B5EF4-FFF2-40B4-BE49-F238E27FC236}">
              <a16:creationId xmlns:a16="http://schemas.microsoft.com/office/drawing/2014/main" id="{296DB2EC-F7F7-4DE2-B6D1-CFC3251298A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49" name="Text Box 15">
          <a:extLst>
            <a:ext uri="{FF2B5EF4-FFF2-40B4-BE49-F238E27FC236}">
              <a16:creationId xmlns:a16="http://schemas.microsoft.com/office/drawing/2014/main" id="{0BC646A4-B381-4319-AF98-29034BC7D7D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0" name="Text Box 15">
          <a:extLst>
            <a:ext uri="{FF2B5EF4-FFF2-40B4-BE49-F238E27FC236}">
              <a16:creationId xmlns:a16="http://schemas.microsoft.com/office/drawing/2014/main" id="{81256D02-BABE-4CA9-BA69-E18E2A27DB0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1" name="Text Box 15">
          <a:extLst>
            <a:ext uri="{FF2B5EF4-FFF2-40B4-BE49-F238E27FC236}">
              <a16:creationId xmlns:a16="http://schemas.microsoft.com/office/drawing/2014/main" id="{530B060B-72DA-4628-B2EF-F5C4B4A8437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2" name="Text Box 15">
          <a:extLst>
            <a:ext uri="{FF2B5EF4-FFF2-40B4-BE49-F238E27FC236}">
              <a16:creationId xmlns:a16="http://schemas.microsoft.com/office/drawing/2014/main" id="{91EFFA2E-4EAE-410A-A5E8-BAF76058248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3" name="Text Box 15">
          <a:extLst>
            <a:ext uri="{FF2B5EF4-FFF2-40B4-BE49-F238E27FC236}">
              <a16:creationId xmlns:a16="http://schemas.microsoft.com/office/drawing/2014/main" id="{D0E103FB-EA47-42D7-AA0A-64215791D8D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4" name="Text Box 15">
          <a:extLst>
            <a:ext uri="{FF2B5EF4-FFF2-40B4-BE49-F238E27FC236}">
              <a16:creationId xmlns:a16="http://schemas.microsoft.com/office/drawing/2014/main" id="{5104CA57-68FF-448A-B6A1-434E89A3E72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5" name="Text Box 15">
          <a:extLst>
            <a:ext uri="{FF2B5EF4-FFF2-40B4-BE49-F238E27FC236}">
              <a16:creationId xmlns:a16="http://schemas.microsoft.com/office/drawing/2014/main" id="{10733C0E-20E8-445A-BF67-4E9D78739F5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6" name="Text Box 15">
          <a:extLst>
            <a:ext uri="{FF2B5EF4-FFF2-40B4-BE49-F238E27FC236}">
              <a16:creationId xmlns:a16="http://schemas.microsoft.com/office/drawing/2014/main" id="{2DDF13A8-825A-4448-85A9-2F0124DDE57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7" name="Text Box 15">
          <a:extLst>
            <a:ext uri="{FF2B5EF4-FFF2-40B4-BE49-F238E27FC236}">
              <a16:creationId xmlns:a16="http://schemas.microsoft.com/office/drawing/2014/main" id="{DFD3932F-6E99-4DBA-B61A-B60368405A9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8" name="Text Box 15">
          <a:extLst>
            <a:ext uri="{FF2B5EF4-FFF2-40B4-BE49-F238E27FC236}">
              <a16:creationId xmlns:a16="http://schemas.microsoft.com/office/drawing/2014/main" id="{761750A7-2C52-4AA4-A7D0-1EDE7475A41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59" name="Text Box 15">
          <a:extLst>
            <a:ext uri="{FF2B5EF4-FFF2-40B4-BE49-F238E27FC236}">
              <a16:creationId xmlns:a16="http://schemas.microsoft.com/office/drawing/2014/main" id="{7BE42134-EDBC-4408-9822-E86B5EC9CBB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0" name="Text Box 15">
          <a:extLst>
            <a:ext uri="{FF2B5EF4-FFF2-40B4-BE49-F238E27FC236}">
              <a16:creationId xmlns:a16="http://schemas.microsoft.com/office/drawing/2014/main" id="{842D5444-474B-4365-9A61-992143755B1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1" name="Text Box 15">
          <a:extLst>
            <a:ext uri="{FF2B5EF4-FFF2-40B4-BE49-F238E27FC236}">
              <a16:creationId xmlns:a16="http://schemas.microsoft.com/office/drawing/2014/main" id="{0E5D4722-ADD2-4145-89E5-DB9AAEC21F4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2" name="Text Box 15">
          <a:extLst>
            <a:ext uri="{FF2B5EF4-FFF2-40B4-BE49-F238E27FC236}">
              <a16:creationId xmlns:a16="http://schemas.microsoft.com/office/drawing/2014/main" id="{DD743162-08E8-4326-97B3-6945A78D08D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3" name="Text Box 15">
          <a:extLst>
            <a:ext uri="{FF2B5EF4-FFF2-40B4-BE49-F238E27FC236}">
              <a16:creationId xmlns:a16="http://schemas.microsoft.com/office/drawing/2014/main" id="{0AD83917-6489-41CB-ADE8-5652DEE2791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4" name="Text Box 15">
          <a:extLst>
            <a:ext uri="{FF2B5EF4-FFF2-40B4-BE49-F238E27FC236}">
              <a16:creationId xmlns:a16="http://schemas.microsoft.com/office/drawing/2014/main" id="{0CF7022C-91C0-45A0-9B35-2D0BAA435FD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5" name="Text Box 15">
          <a:extLst>
            <a:ext uri="{FF2B5EF4-FFF2-40B4-BE49-F238E27FC236}">
              <a16:creationId xmlns:a16="http://schemas.microsoft.com/office/drawing/2014/main" id="{DE3C9FE0-83E7-4F77-910C-7C6F6095B7E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6" name="Text Box 15">
          <a:extLst>
            <a:ext uri="{FF2B5EF4-FFF2-40B4-BE49-F238E27FC236}">
              <a16:creationId xmlns:a16="http://schemas.microsoft.com/office/drawing/2014/main" id="{644228C6-A4B0-4274-A118-4D94159C98C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7" name="Text Box 15">
          <a:extLst>
            <a:ext uri="{FF2B5EF4-FFF2-40B4-BE49-F238E27FC236}">
              <a16:creationId xmlns:a16="http://schemas.microsoft.com/office/drawing/2014/main" id="{49E5717B-C516-4881-9C68-97BCC9992BA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8" name="Text Box 15">
          <a:extLst>
            <a:ext uri="{FF2B5EF4-FFF2-40B4-BE49-F238E27FC236}">
              <a16:creationId xmlns:a16="http://schemas.microsoft.com/office/drawing/2014/main" id="{2B75922D-A085-43E2-9726-6EA1D8A81DC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69" name="Text Box 15">
          <a:extLst>
            <a:ext uri="{FF2B5EF4-FFF2-40B4-BE49-F238E27FC236}">
              <a16:creationId xmlns:a16="http://schemas.microsoft.com/office/drawing/2014/main" id="{BF355DEE-AB5C-4002-8806-564F1066736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0" name="Text Box 15">
          <a:extLst>
            <a:ext uri="{FF2B5EF4-FFF2-40B4-BE49-F238E27FC236}">
              <a16:creationId xmlns:a16="http://schemas.microsoft.com/office/drawing/2014/main" id="{E27E574D-4ABF-4FCD-82F4-77AD324FC3C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1" name="Text Box 15">
          <a:extLst>
            <a:ext uri="{FF2B5EF4-FFF2-40B4-BE49-F238E27FC236}">
              <a16:creationId xmlns:a16="http://schemas.microsoft.com/office/drawing/2014/main" id="{2818F981-058E-46A8-8048-58806460DD8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2" name="Text Box 15">
          <a:extLst>
            <a:ext uri="{FF2B5EF4-FFF2-40B4-BE49-F238E27FC236}">
              <a16:creationId xmlns:a16="http://schemas.microsoft.com/office/drawing/2014/main" id="{C181B9A7-D161-4400-A616-88CB004731F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3" name="Text Box 15">
          <a:extLst>
            <a:ext uri="{FF2B5EF4-FFF2-40B4-BE49-F238E27FC236}">
              <a16:creationId xmlns:a16="http://schemas.microsoft.com/office/drawing/2014/main" id="{3457E245-D09F-4E8C-9CB1-3C74ABC3D7B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4" name="Text Box 15">
          <a:extLst>
            <a:ext uri="{FF2B5EF4-FFF2-40B4-BE49-F238E27FC236}">
              <a16:creationId xmlns:a16="http://schemas.microsoft.com/office/drawing/2014/main" id="{9ED75F44-3C10-4762-8939-6ED30AA2216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5" name="Text Box 15">
          <a:extLst>
            <a:ext uri="{FF2B5EF4-FFF2-40B4-BE49-F238E27FC236}">
              <a16:creationId xmlns:a16="http://schemas.microsoft.com/office/drawing/2014/main" id="{102DE2F9-9B9D-4293-954E-44C496DCAD7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6" name="Text Box 15">
          <a:extLst>
            <a:ext uri="{FF2B5EF4-FFF2-40B4-BE49-F238E27FC236}">
              <a16:creationId xmlns:a16="http://schemas.microsoft.com/office/drawing/2014/main" id="{14A77B62-BADB-47F2-9437-6BD9B9CE03A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7" name="Text Box 15">
          <a:extLst>
            <a:ext uri="{FF2B5EF4-FFF2-40B4-BE49-F238E27FC236}">
              <a16:creationId xmlns:a16="http://schemas.microsoft.com/office/drawing/2014/main" id="{093E6855-2477-4B2A-9C75-9221E1CAE21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8" name="Text Box 15">
          <a:extLst>
            <a:ext uri="{FF2B5EF4-FFF2-40B4-BE49-F238E27FC236}">
              <a16:creationId xmlns:a16="http://schemas.microsoft.com/office/drawing/2014/main" id="{8A20A5CE-183B-4AB0-8340-11A1ABEFCA0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79" name="Text Box 15">
          <a:extLst>
            <a:ext uri="{FF2B5EF4-FFF2-40B4-BE49-F238E27FC236}">
              <a16:creationId xmlns:a16="http://schemas.microsoft.com/office/drawing/2014/main" id="{A144EDD9-9D6F-4FB9-9194-7B62113A112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0" name="Text Box 15">
          <a:extLst>
            <a:ext uri="{FF2B5EF4-FFF2-40B4-BE49-F238E27FC236}">
              <a16:creationId xmlns:a16="http://schemas.microsoft.com/office/drawing/2014/main" id="{CB7AB934-0B3B-4025-9EED-DA3A26FA478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1" name="Text Box 15">
          <a:extLst>
            <a:ext uri="{FF2B5EF4-FFF2-40B4-BE49-F238E27FC236}">
              <a16:creationId xmlns:a16="http://schemas.microsoft.com/office/drawing/2014/main" id="{0EB32472-2BB5-4259-8A19-532105E32A0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2" name="Text Box 15">
          <a:extLst>
            <a:ext uri="{FF2B5EF4-FFF2-40B4-BE49-F238E27FC236}">
              <a16:creationId xmlns:a16="http://schemas.microsoft.com/office/drawing/2014/main" id="{AB0A3FC8-BF4E-4C66-BAF1-8637A5B57D5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3" name="Text Box 15">
          <a:extLst>
            <a:ext uri="{FF2B5EF4-FFF2-40B4-BE49-F238E27FC236}">
              <a16:creationId xmlns:a16="http://schemas.microsoft.com/office/drawing/2014/main" id="{425B8B24-6A09-47D6-A017-CCCB8DD34CD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4" name="Text Box 15">
          <a:extLst>
            <a:ext uri="{FF2B5EF4-FFF2-40B4-BE49-F238E27FC236}">
              <a16:creationId xmlns:a16="http://schemas.microsoft.com/office/drawing/2014/main" id="{B00B0FBB-1E92-4369-AB57-CC7E25F4D3E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5" name="Text Box 15">
          <a:extLst>
            <a:ext uri="{FF2B5EF4-FFF2-40B4-BE49-F238E27FC236}">
              <a16:creationId xmlns:a16="http://schemas.microsoft.com/office/drawing/2014/main" id="{6C612A05-ACEF-4E88-B6CD-97971BFDC24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6" name="Text Box 15">
          <a:extLst>
            <a:ext uri="{FF2B5EF4-FFF2-40B4-BE49-F238E27FC236}">
              <a16:creationId xmlns:a16="http://schemas.microsoft.com/office/drawing/2014/main" id="{CBE91018-0E5C-43A0-A139-DA4F16D167A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7" name="Text Box 15">
          <a:extLst>
            <a:ext uri="{FF2B5EF4-FFF2-40B4-BE49-F238E27FC236}">
              <a16:creationId xmlns:a16="http://schemas.microsoft.com/office/drawing/2014/main" id="{7C5A43CF-1AFC-4BE6-9343-01C0035F86B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8" name="Text Box 15">
          <a:extLst>
            <a:ext uri="{FF2B5EF4-FFF2-40B4-BE49-F238E27FC236}">
              <a16:creationId xmlns:a16="http://schemas.microsoft.com/office/drawing/2014/main" id="{05431005-C256-45E5-8386-33985713A94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89" name="Text Box 15">
          <a:extLst>
            <a:ext uri="{FF2B5EF4-FFF2-40B4-BE49-F238E27FC236}">
              <a16:creationId xmlns:a16="http://schemas.microsoft.com/office/drawing/2014/main" id="{CE39EAE9-9CDB-4F4B-AF60-9C4CAAE08B3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0" name="Text Box 15">
          <a:extLst>
            <a:ext uri="{FF2B5EF4-FFF2-40B4-BE49-F238E27FC236}">
              <a16:creationId xmlns:a16="http://schemas.microsoft.com/office/drawing/2014/main" id="{F098CAED-0B1D-459E-959D-339ECA8C8B3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1" name="Text Box 15">
          <a:extLst>
            <a:ext uri="{FF2B5EF4-FFF2-40B4-BE49-F238E27FC236}">
              <a16:creationId xmlns:a16="http://schemas.microsoft.com/office/drawing/2014/main" id="{6D24EC81-0ED8-4EB7-A0A4-10E8725F842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2" name="Text Box 15">
          <a:extLst>
            <a:ext uri="{FF2B5EF4-FFF2-40B4-BE49-F238E27FC236}">
              <a16:creationId xmlns:a16="http://schemas.microsoft.com/office/drawing/2014/main" id="{50CD6B40-5DA1-4AD9-ADBA-1D0FE81E066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3" name="Text Box 15">
          <a:extLst>
            <a:ext uri="{FF2B5EF4-FFF2-40B4-BE49-F238E27FC236}">
              <a16:creationId xmlns:a16="http://schemas.microsoft.com/office/drawing/2014/main" id="{869166FD-FC7B-49A9-ACC9-C8E3D6037D5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4" name="Text Box 15">
          <a:extLst>
            <a:ext uri="{FF2B5EF4-FFF2-40B4-BE49-F238E27FC236}">
              <a16:creationId xmlns:a16="http://schemas.microsoft.com/office/drawing/2014/main" id="{26B6F802-D456-4453-83D9-49BC64879B4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5" name="Text Box 15">
          <a:extLst>
            <a:ext uri="{FF2B5EF4-FFF2-40B4-BE49-F238E27FC236}">
              <a16:creationId xmlns:a16="http://schemas.microsoft.com/office/drawing/2014/main" id="{ABAA04FF-8EAA-4259-BFD3-92A29C2CDB8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6" name="Text Box 15">
          <a:extLst>
            <a:ext uri="{FF2B5EF4-FFF2-40B4-BE49-F238E27FC236}">
              <a16:creationId xmlns:a16="http://schemas.microsoft.com/office/drawing/2014/main" id="{D023B7EC-943A-4B67-BD54-4990B17DEA1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7" name="Text Box 15">
          <a:extLst>
            <a:ext uri="{FF2B5EF4-FFF2-40B4-BE49-F238E27FC236}">
              <a16:creationId xmlns:a16="http://schemas.microsoft.com/office/drawing/2014/main" id="{E7964D59-348E-4B0B-854D-432D35436BC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8" name="Text Box 15">
          <a:extLst>
            <a:ext uri="{FF2B5EF4-FFF2-40B4-BE49-F238E27FC236}">
              <a16:creationId xmlns:a16="http://schemas.microsoft.com/office/drawing/2014/main" id="{815F4B23-399E-41C5-B0AD-D5BFC1894A1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499" name="Text Box 15">
          <a:extLst>
            <a:ext uri="{FF2B5EF4-FFF2-40B4-BE49-F238E27FC236}">
              <a16:creationId xmlns:a16="http://schemas.microsoft.com/office/drawing/2014/main" id="{A3E036C5-A455-421B-87D9-587948E8C42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0" name="Text Box 15">
          <a:extLst>
            <a:ext uri="{FF2B5EF4-FFF2-40B4-BE49-F238E27FC236}">
              <a16:creationId xmlns:a16="http://schemas.microsoft.com/office/drawing/2014/main" id="{6FDB2873-4B5C-438C-AAA2-EC0E0EFA144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1" name="Text Box 15">
          <a:extLst>
            <a:ext uri="{FF2B5EF4-FFF2-40B4-BE49-F238E27FC236}">
              <a16:creationId xmlns:a16="http://schemas.microsoft.com/office/drawing/2014/main" id="{11FCB559-483C-4C5B-B17F-ECAA3DC785F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2" name="Text Box 15">
          <a:extLst>
            <a:ext uri="{FF2B5EF4-FFF2-40B4-BE49-F238E27FC236}">
              <a16:creationId xmlns:a16="http://schemas.microsoft.com/office/drawing/2014/main" id="{7257C8FB-A087-4337-8258-91C78AE2261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3" name="Text Box 15">
          <a:extLst>
            <a:ext uri="{FF2B5EF4-FFF2-40B4-BE49-F238E27FC236}">
              <a16:creationId xmlns:a16="http://schemas.microsoft.com/office/drawing/2014/main" id="{16EDAAB0-E6F2-42DC-AB47-648BCE3BBC2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4" name="Text Box 15">
          <a:extLst>
            <a:ext uri="{FF2B5EF4-FFF2-40B4-BE49-F238E27FC236}">
              <a16:creationId xmlns:a16="http://schemas.microsoft.com/office/drawing/2014/main" id="{E3B2C251-EEA7-4019-B294-189B8B0C460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5" name="Text Box 15">
          <a:extLst>
            <a:ext uri="{FF2B5EF4-FFF2-40B4-BE49-F238E27FC236}">
              <a16:creationId xmlns:a16="http://schemas.microsoft.com/office/drawing/2014/main" id="{66AE017C-51EA-45B0-9ECD-94A2CBEF767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6" name="Text Box 15">
          <a:extLst>
            <a:ext uri="{FF2B5EF4-FFF2-40B4-BE49-F238E27FC236}">
              <a16:creationId xmlns:a16="http://schemas.microsoft.com/office/drawing/2014/main" id="{1C69656A-0604-4B06-B41D-C64B0A2A82A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7" name="Text Box 15">
          <a:extLst>
            <a:ext uri="{FF2B5EF4-FFF2-40B4-BE49-F238E27FC236}">
              <a16:creationId xmlns:a16="http://schemas.microsoft.com/office/drawing/2014/main" id="{24D10DE7-50DF-499A-ACBD-A88451B4A48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8" name="Text Box 15">
          <a:extLst>
            <a:ext uri="{FF2B5EF4-FFF2-40B4-BE49-F238E27FC236}">
              <a16:creationId xmlns:a16="http://schemas.microsoft.com/office/drawing/2014/main" id="{63D90305-ED8A-4672-8546-F85ECFCE017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09" name="Text Box 15">
          <a:extLst>
            <a:ext uri="{FF2B5EF4-FFF2-40B4-BE49-F238E27FC236}">
              <a16:creationId xmlns:a16="http://schemas.microsoft.com/office/drawing/2014/main" id="{165DD1C9-ECCE-4822-9F90-79B68722A86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0" name="Text Box 15">
          <a:extLst>
            <a:ext uri="{FF2B5EF4-FFF2-40B4-BE49-F238E27FC236}">
              <a16:creationId xmlns:a16="http://schemas.microsoft.com/office/drawing/2014/main" id="{8DC018B5-847F-4F02-89ED-4C0D845FECC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1" name="Text Box 15">
          <a:extLst>
            <a:ext uri="{FF2B5EF4-FFF2-40B4-BE49-F238E27FC236}">
              <a16:creationId xmlns:a16="http://schemas.microsoft.com/office/drawing/2014/main" id="{9CF60026-E45E-4B24-87CC-D8D307B27981}"/>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2" name="Text Box 15">
          <a:extLst>
            <a:ext uri="{FF2B5EF4-FFF2-40B4-BE49-F238E27FC236}">
              <a16:creationId xmlns:a16="http://schemas.microsoft.com/office/drawing/2014/main" id="{58431730-7AD2-4983-A442-557E250D99E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3" name="Text Box 15">
          <a:extLst>
            <a:ext uri="{FF2B5EF4-FFF2-40B4-BE49-F238E27FC236}">
              <a16:creationId xmlns:a16="http://schemas.microsoft.com/office/drawing/2014/main" id="{190DAB08-461E-4154-9904-96667CA2C6E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4" name="Text Box 15">
          <a:extLst>
            <a:ext uri="{FF2B5EF4-FFF2-40B4-BE49-F238E27FC236}">
              <a16:creationId xmlns:a16="http://schemas.microsoft.com/office/drawing/2014/main" id="{F42509F0-1728-4F17-81EE-CDE65F25FFA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5" name="Text Box 15">
          <a:extLst>
            <a:ext uri="{FF2B5EF4-FFF2-40B4-BE49-F238E27FC236}">
              <a16:creationId xmlns:a16="http://schemas.microsoft.com/office/drawing/2014/main" id="{85BAA1CC-4132-4F24-8421-B545253B498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6" name="Text Box 15">
          <a:extLst>
            <a:ext uri="{FF2B5EF4-FFF2-40B4-BE49-F238E27FC236}">
              <a16:creationId xmlns:a16="http://schemas.microsoft.com/office/drawing/2014/main" id="{D83A30C5-9C2B-414B-8D73-56D3084003E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7" name="Text Box 15">
          <a:extLst>
            <a:ext uri="{FF2B5EF4-FFF2-40B4-BE49-F238E27FC236}">
              <a16:creationId xmlns:a16="http://schemas.microsoft.com/office/drawing/2014/main" id="{32D315DD-94B0-40FB-91F1-C9836B5546E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8" name="Text Box 15">
          <a:extLst>
            <a:ext uri="{FF2B5EF4-FFF2-40B4-BE49-F238E27FC236}">
              <a16:creationId xmlns:a16="http://schemas.microsoft.com/office/drawing/2014/main" id="{C3874F7F-A798-41C9-B052-E7455AF68FC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19" name="Text Box 15">
          <a:extLst>
            <a:ext uri="{FF2B5EF4-FFF2-40B4-BE49-F238E27FC236}">
              <a16:creationId xmlns:a16="http://schemas.microsoft.com/office/drawing/2014/main" id="{BFA3FDEA-B45B-4157-89D7-F5F11C2AE37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0" name="Text Box 15">
          <a:extLst>
            <a:ext uri="{FF2B5EF4-FFF2-40B4-BE49-F238E27FC236}">
              <a16:creationId xmlns:a16="http://schemas.microsoft.com/office/drawing/2014/main" id="{5D44AC01-0027-4888-95D1-D8935866706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1" name="Text Box 15">
          <a:extLst>
            <a:ext uri="{FF2B5EF4-FFF2-40B4-BE49-F238E27FC236}">
              <a16:creationId xmlns:a16="http://schemas.microsoft.com/office/drawing/2014/main" id="{C7EB4D08-FB85-4199-9452-0788970C369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2" name="Text Box 15">
          <a:extLst>
            <a:ext uri="{FF2B5EF4-FFF2-40B4-BE49-F238E27FC236}">
              <a16:creationId xmlns:a16="http://schemas.microsoft.com/office/drawing/2014/main" id="{7CA756B8-4A2D-4B59-B264-A422339E283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3" name="Text Box 15">
          <a:extLst>
            <a:ext uri="{FF2B5EF4-FFF2-40B4-BE49-F238E27FC236}">
              <a16:creationId xmlns:a16="http://schemas.microsoft.com/office/drawing/2014/main" id="{2A4DD74D-3C7B-4497-A17D-D335F4F87D65}"/>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4" name="Text Box 15">
          <a:extLst>
            <a:ext uri="{FF2B5EF4-FFF2-40B4-BE49-F238E27FC236}">
              <a16:creationId xmlns:a16="http://schemas.microsoft.com/office/drawing/2014/main" id="{36EF71FD-E7FD-4E0B-AD69-0CC79B2AB51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5" name="Text Box 15">
          <a:extLst>
            <a:ext uri="{FF2B5EF4-FFF2-40B4-BE49-F238E27FC236}">
              <a16:creationId xmlns:a16="http://schemas.microsoft.com/office/drawing/2014/main" id="{73C3D8FA-F720-4842-89D0-4F7EA5C236B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6" name="Text Box 15">
          <a:extLst>
            <a:ext uri="{FF2B5EF4-FFF2-40B4-BE49-F238E27FC236}">
              <a16:creationId xmlns:a16="http://schemas.microsoft.com/office/drawing/2014/main" id="{9A77D6BF-0833-4A63-B167-54AC33CBE557}"/>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7" name="Text Box 15">
          <a:extLst>
            <a:ext uri="{FF2B5EF4-FFF2-40B4-BE49-F238E27FC236}">
              <a16:creationId xmlns:a16="http://schemas.microsoft.com/office/drawing/2014/main" id="{6028FBD2-6590-49E6-8217-66C45EACEB4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8" name="Text Box 15">
          <a:extLst>
            <a:ext uri="{FF2B5EF4-FFF2-40B4-BE49-F238E27FC236}">
              <a16:creationId xmlns:a16="http://schemas.microsoft.com/office/drawing/2014/main" id="{32353AB0-3F4A-4368-B012-8E3260839E9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29" name="Text Box 15">
          <a:extLst>
            <a:ext uri="{FF2B5EF4-FFF2-40B4-BE49-F238E27FC236}">
              <a16:creationId xmlns:a16="http://schemas.microsoft.com/office/drawing/2014/main" id="{F388F7DF-E7A8-47B4-B0CD-F7A96C49CB9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0" name="Text Box 15">
          <a:extLst>
            <a:ext uri="{FF2B5EF4-FFF2-40B4-BE49-F238E27FC236}">
              <a16:creationId xmlns:a16="http://schemas.microsoft.com/office/drawing/2014/main" id="{C6364E1E-70BE-4FA9-BA1E-84085E7797B0}"/>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1" name="Text Box 15">
          <a:extLst>
            <a:ext uri="{FF2B5EF4-FFF2-40B4-BE49-F238E27FC236}">
              <a16:creationId xmlns:a16="http://schemas.microsoft.com/office/drawing/2014/main" id="{D8D67FF7-10B3-473E-A0C5-39588C067EDC}"/>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2" name="Text Box 15">
          <a:extLst>
            <a:ext uri="{FF2B5EF4-FFF2-40B4-BE49-F238E27FC236}">
              <a16:creationId xmlns:a16="http://schemas.microsoft.com/office/drawing/2014/main" id="{A0028D43-5D2D-4CDA-9595-64CCB5E05F19}"/>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3" name="Text Box 15">
          <a:extLst>
            <a:ext uri="{FF2B5EF4-FFF2-40B4-BE49-F238E27FC236}">
              <a16:creationId xmlns:a16="http://schemas.microsoft.com/office/drawing/2014/main" id="{E90E6ED6-C1EA-401E-A3A3-4D05F756D5F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4" name="Text Box 15">
          <a:extLst>
            <a:ext uri="{FF2B5EF4-FFF2-40B4-BE49-F238E27FC236}">
              <a16:creationId xmlns:a16="http://schemas.microsoft.com/office/drawing/2014/main" id="{1B2B6C5A-B44A-4DC1-9B28-BFF0A9B3BEE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5" name="Text Box 15">
          <a:extLst>
            <a:ext uri="{FF2B5EF4-FFF2-40B4-BE49-F238E27FC236}">
              <a16:creationId xmlns:a16="http://schemas.microsoft.com/office/drawing/2014/main" id="{2C92E284-BED3-4101-8FF8-A20B51A5885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6" name="Text Box 15">
          <a:extLst>
            <a:ext uri="{FF2B5EF4-FFF2-40B4-BE49-F238E27FC236}">
              <a16:creationId xmlns:a16="http://schemas.microsoft.com/office/drawing/2014/main" id="{168771B2-AEDA-4A8F-9B52-0F671D179C9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7" name="Text Box 15">
          <a:extLst>
            <a:ext uri="{FF2B5EF4-FFF2-40B4-BE49-F238E27FC236}">
              <a16:creationId xmlns:a16="http://schemas.microsoft.com/office/drawing/2014/main" id="{49EF1390-10B4-45B7-A931-BA3A76E7494B}"/>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8" name="Text Box 15">
          <a:extLst>
            <a:ext uri="{FF2B5EF4-FFF2-40B4-BE49-F238E27FC236}">
              <a16:creationId xmlns:a16="http://schemas.microsoft.com/office/drawing/2014/main" id="{D08844AC-89F8-4E12-BA6C-091F8F16125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39" name="Text Box 15">
          <a:extLst>
            <a:ext uri="{FF2B5EF4-FFF2-40B4-BE49-F238E27FC236}">
              <a16:creationId xmlns:a16="http://schemas.microsoft.com/office/drawing/2014/main" id="{93CDDF49-872E-40CA-BB01-BA6E0125BAA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0" name="Text Box 15">
          <a:extLst>
            <a:ext uri="{FF2B5EF4-FFF2-40B4-BE49-F238E27FC236}">
              <a16:creationId xmlns:a16="http://schemas.microsoft.com/office/drawing/2014/main" id="{806B4DA0-FECE-4441-AD7E-A4BCD2449573}"/>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1" name="Text Box 15">
          <a:extLst>
            <a:ext uri="{FF2B5EF4-FFF2-40B4-BE49-F238E27FC236}">
              <a16:creationId xmlns:a16="http://schemas.microsoft.com/office/drawing/2014/main" id="{E3D67D07-4CAF-4699-96E9-C948780C0DBA}"/>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2" name="Text Box 15">
          <a:extLst>
            <a:ext uri="{FF2B5EF4-FFF2-40B4-BE49-F238E27FC236}">
              <a16:creationId xmlns:a16="http://schemas.microsoft.com/office/drawing/2014/main" id="{993341B7-8C2E-4B8A-AAC9-202F290349E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3" name="Text Box 15">
          <a:extLst>
            <a:ext uri="{FF2B5EF4-FFF2-40B4-BE49-F238E27FC236}">
              <a16:creationId xmlns:a16="http://schemas.microsoft.com/office/drawing/2014/main" id="{D240B303-DA0F-44CA-9981-7692ECFF270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4" name="Text Box 15">
          <a:extLst>
            <a:ext uri="{FF2B5EF4-FFF2-40B4-BE49-F238E27FC236}">
              <a16:creationId xmlns:a16="http://schemas.microsoft.com/office/drawing/2014/main" id="{BCEAAD98-635B-4D57-AEBA-ED577B944DE8}"/>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5" name="Text Box 15">
          <a:extLst>
            <a:ext uri="{FF2B5EF4-FFF2-40B4-BE49-F238E27FC236}">
              <a16:creationId xmlns:a16="http://schemas.microsoft.com/office/drawing/2014/main" id="{9D1DA0AD-559D-413B-B172-68B15BBB789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6" name="Text Box 15">
          <a:extLst>
            <a:ext uri="{FF2B5EF4-FFF2-40B4-BE49-F238E27FC236}">
              <a16:creationId xmlns:a16="http://schemas.microsoft.com/office/drawing/2014/main" id="{30CA86DE-2C48-466F-BC65-120DA4B753A4}"/>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7" name="Text Box 15">
          <a:extLst>
            <a:ext uri="{FF2B5EF4-FFF2-40B4-BE49-F238E27FC236}">
              <a16:creationId xmlns:a16="http://schemas.microsoft.com/office/drawing/2014/main" id="{98BF2D00-AA59-46E2-8F68-A99445FCDE66}"/>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8" name="Text Box 15">
          <a:extLst>
            <a:ext uri="{FF2B5EF4-FFF2-40B4-BE49-F238E27FC236}">
              <a16:creationId xmlns:a16="http://schemas.microsoft.com/office/drawing/2014/main" id="{50E4A8E0-7371-45C8-A061-050B00C46D7F}"/>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49" name="Text Box 15">
          <a:extLst>
            <a:ext uri="{FF2B5EF4-FFF2-40B4-BE49-F238E27FC236}">
              <a16:creationId xmlns:a16="http://schemas.microsoft.com/office/drawing/2014/main" id="{2B443CC9-92BC-4AC8-AEFF-5CE53F23967D}"/>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50" name="Text Box 15">
          <a:extLst>
            <a:ext uri="{FF2B5EF4-FFF2-40B4-BE49-F238E27FC236}">
              <a16:creationId xmlns:a16="http://schemas.microsoft.com/office/drawing/2014/main" id="{54512460-3732-4916-B41A-3735773AEEE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51" name="Text Box 15">
          <a:extLst>
            <a:ext uri="{FF2B5EF4-FFF2-40B4-BE49-F238E27FC236}">
              <a16:creationId xmlns:a16="http://schemas.microsoft.com/office/drawing/2014/main" id="{548AD409-65E4-4CE6-A461-AC380CCAFDAE}"/>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508</xdr:row>
      <xdr:rowOff>0</xdr:rowOff>
    </xdr:from>
    <xdr:ext cx="3175" cy="190629"/>
    <xdr:sp macro="" textlink="">
      <xdr:nvSpPr>
        <xdr:cNvPr id="1552" name="Text Box 15">
          <a:extLst>
            <a:ext uri="{FF2B5EF4-FFF2-40B4-BE49-F238E27FC236}">
              <a16:creationId xmlns:a16="http://schemas.microsoft.com/office/drawing/2014/main" id="{FF6FDCBC-B36A-4AFE-8AF1-6E96B96C1E42}"/>
            </a:ext>
          </a:extLst>
        </xdr:cNvPr>
        <xdr:cNvSpPr txBox="1">
          <a:spLocks noChangeArrowheads="1"/>
        </xdr:cNvSpPr>
      </xdr:nvSpPr>
      <xdr:spPr bwMode="auto">
        <a:xfrm>
          <a:off x="6858000" y="96393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3" name="Text Box 15">
          <a:extLst>
            <a:ext uri="{FF2B5EF4-FFF2-40B4-BE49-F238E27FC236}">
              <a16:creationId xmlns:a16="http://schemas.microsoft.com/office/drawing/2014/main" id="{1F2CAEE4-E0A7-4E8A-9606-271383E6EED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4" name="Text Box 15">
          <a:extLst>
            <a:ext uri="{FF2B5EF4-FFF2-40B4-BE49-F238E27FC236}">
              <a16:creationId xmlns:a16="http://schemas.microsoft.com/office/drawing/2014/main" id="{FB0CC74E-8A7F-40DE-A501-43354325670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5" name="Text Box 15">
          <a:extLst>
            <a:ext uri="{FF2B5EF4-FFF2-40B4-BE49-F238E27FC236}">
              <a16:creationId xmlns:a16="http://schemas.microsoft.com/office/drawing/2014/main" id="{2A333671-F7F8-4C59-A00A-D24D5A01462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6" name="Text Box 15">
          <a:extLst>
            <a:ext uri="{FF2B5EF4-FFF2-40B4-BE49-F238E27FC236}">
              <a16:creationId xmlns:a16="http://schemas.microsoft.com/office/drawing/2014/main" id="{8FEFAB43-EF4A-4864-974C-5EA0C5809B7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7" name="Text Box 15">
          <a:extLst>
            <a:ext uri="{FF2B5EF4-FFF2-40B4-BE49-F238E27FC236}">
              <a16:creationId xmlns:a16="http://schemas.microsoft.com/office/drawing/2014/main" id="{891414F8-9F04-4539-9B02-3E9E74B263F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8" name="Text Box 15">
          <a:extLst>
            <a:ext uri="{FF2B5EF4-FFF2-40B4-BE49-F238E27FC236}">
              <a16:creationId xmlns:a16="http://schemas.microsoft.com/office/drawing/2014/main" id="{749CF26A-6DEE-496C-B934-C203D77F33F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59" name="Text Box 15">
          <a:extLst>
            <a:ext uri="{FF2B5EF4-FFF2-40B4-BE49-F238E27FC236}">
              <a16:creationId xmlns:a16="http://schemas.microsoft.com/office/drawing/2014/main" id="{B35D8223-E81F-4645-8F71-0BCA3EB1F3A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0" name="Text Box 15">
          <a:extLst>
            <a:ext uri="{FF2B5EF4-FFF2-40B4-BE49-F238E27FC236}">
              <a16:creationId xmlns:a16="http://schemas.microsoft.com/office/drawing/2014/main" id="{3A82B765-81AD-4008-8B48-E6D9AD0821C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1" name="Text Box 15">
          <a:extLst>
            <a:ext uri="{FF2B5EF4-FFF2-40B4-BE49-F238E27FC236}">
              <a16:creationId xmlns:a16="http://schemas.microsoft.com/office/drawing/2014/main" id="{F29A2819-40E7-42D0-A0ED-8A2A5B7B88F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2" name="Text Box 15">
          <a:extLst>
            <a:ext uri="{FF2B5EF4-FFF2-40B4-BE49-F238E27FC236}">
              <a16:creationId xmlns:a16="http://schemas.microsoft.com/office/drawing/2014/main" id="{4CF8C8B0-65F8-44D7-AC9A-397454BCFE9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3" name="Text Box 15">
          <a:extLst>
            <a:ext uri="{FF2B5EF4-FFF2-40B4-BE49-F238E27FC236}">
              <a16:creationId xmlns:a16="http://schemas.microsoft.com/office/drawing/2014/main" id="{49A35E93-150D-4B35-BF04-0037C589C7A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4" name="Text Box 15">
          <a:extLst>
            <a:ext uri="{FF2B5EF4-FFF2-40B4-BE49-F238E27FC236}">
              <a16:creationId xmlns:a16="http://schemas.microsoft.com/office/drawing/2014/main" id="{2E6B5D93-5211-41B1-A699-AB75456A11B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5" name="Text Box 15">
          <a:extLst>
            <a:ext uri="{FF2B5EF4-FFF2-40B4-BE49-F238E27FC236}">
              <a16:creationId xmlns:a16="http://schemas.microsoft.com/office/drawing/2014/main" id="{EBEC1AD5-066F-411D-90D8-B20785F4CF9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6" name="Text Box 15">
          <a:extLst>
            <a:ext uri="{FF2B5EF4-FFF2-40B4-BE49-F238E27FC236}">
              <a16:creationId xmlns:a16="http://schemas.microsoft.com/office/drawing/2014/main" id="{B71A940E-3CF7-4822-9228-40569542E46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7" name="Text Box 15">
          <a:extLst>
            <a:ext uri="{FF2B5EF4-FFF2-40B4-BE49-F238E27FC236}">
              <a16:creationId xmlns:a16="http://schemas.microsoft.com/office/drawing/2014/main" id="{7E217912-8AB9-418D-8F58-BC66BBDEB00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8" name="Text Box 15">
          <a:extLst>
            <a:ext uri="{FF2B5EF4-FFF2-40B4-BE49-F238E27FC236}">
              <a16:creationId xmlns:a16="http://schemas.microsoft.com/office/drawing/2014/main" id="{9C8CFC64-910D-41AC-9B8E-5DD53A8D5F7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69" name="Text Box 15">
          <a:extLst>
            <a:ext uri="{FF2B5EF4-FFF2-40B4-BE49-F238E27FC236}">
              <a16:creationId xmlns:a16="http://schemas.microsoft.com/office/drawing/2014/main" id="{BBC22761-02D6-4DB8-A891-DDF202304C5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0" name="Text Box 15">
          <a:extLst>
            <a:ext uri="{FF2B5EF4-FFF2-40B4-BE49-F238E27FC236}">
              <a16:creationId xmlns:a16="http://schemas.microsoft.com/office/drawing/2014/main" id="{007B39F7-4486-4180-B185-DE1610F7C4B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1" name="Text Box 15">
          <a:extLst>
            <a:ext uri="{FF2B5EF4-FFF2-40B4-BE49-F238E27FC236}">
              <a16:creationId xmlns:a16="http://schemas.microsoft.com/office/drawing/2014/main" id="{10B9BB48-D859-4F1F-B68D-38051B36CEF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2" name="Text Box 15">
          <a:extLst>
            <a:ext uri="{FF2B5EF4-FFF2-40B4-BE49-F238E27FC236}">
              <a16:creationId xmlns:a16="http://schemas.microsoft.com/office/drawing/2014/main" id="{A77A1F5C-FA25-4BF9-A423-C53E9BE44FB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3" name="Text Box 15">
          <a:extLst>
            <a:ext uri="{FF2B5EF4-FFF2-40B4-BE49-F238E27FC236}">
              <a16:creationId xmlns:a16="http://schemas.microsoft.com/office/drawing/2014/main" id="{1692B911-DCED-4AB9-ADC1-2390702F404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4" name="Text Box 15">
          <a:extLst>
            <a:ext uri="{FF2B5EF4-FFF2-40B4-BE49-F238E27FC236}">
              <a16:creationId xmlns:a16="http://schemas.microsoft.com/office/drawing/2014/main" id="{DF856A81-A722-4994-A569-FBB6CB838D6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5" name="Text Box 15">
          <a:extLst>
            <a:ext uri="{FF2B5EF4-FFF2-40B4-BE49-F238E27FC236}">
              <a16:creationId xmlns:a16="http://schemas.microsoft.com/office/drawing/2014/main" id="{CBFF51BA-21BF-49B1-B81C-E154A6E0543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6" name="Text Box 15">
          <a:extLst>
            <a:ext uri="{FF2B5EF4-FFF2-40B4-BE49-F238E27FC236}">
              <a16:creationId xmlns:a16="http://schemas.microsoft.com/office/drawing/2014/main" id="{CA8533BD-4867-43CC-9E36-A76B2D0F652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7" name="Text Box 15">
          <a:extLst>
            <a:ext uri="{FF2B5EF4-FFF2-40B4-BE49-F238E27FC236}">
              <a16:creationId xmlns:a16="http://schemas.microsoft.com/office/drawing/2014/main" id="{9FF9EFBA-E6C9-4FAE-B10D-32FEEA41EA8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8" name="Text Box 15">
          <a:extLst>
            <a:ext uri="{FF2B5EF4-FFF2-40B4-BE49-F238E27FC236}">
              <a16:creationId xmlns:a16="http://schemas.microsoft.com/office/drawing/2014/main" id="{D9C207E1-A111-4E35-B7A3-C444BF8DFB7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79" name="Text Box 15">
          <a:extLst>
            <a:ext uri="{FF2B5EF4-FFF2-40B4-BE49-F238E27FC236}">
              <a16:creationId xmlns:a16="http://schemas.microsoft.com/office/drawing/2014/main" id="{2042E7AC-3110-4F03-9120-EFA44CF896B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0" name="Text Box 15">
          <a:extLst>
            <a:ext uri="{FF2B5EF4-FFF2-40B4-BE49-F238E27FC236}">
              <a16:creationId xmlns:a16="http://schemas.microsoft.com/office/drawing/2014/main" id="{148600AC-1588-44F3-8ABD-023F9A32FEB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1" name="Text Box 15">
          <a:extLst>
            <a:ext uri="{FF2B5EF4-FFF2-40B4-BE49-F238E27FC236}">
              <a16:creationId xmlns:a16="http://schemas.microsoft.com/office/drawing/2014/main" id="{6A0EAB5E-B2B7-410B-AE79-A081E92BCE6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2" name="Text Box 15">
          <a:extLst>
            <a:ext uri="{FF2B5EF4-FFF2-40B4-BE49-F238E27FC236}">
              <a16:creationId xmlns:a16="http://schemas.microsoft.com/office/drawing/2014/main" id="{D2150789-6029-442A-8DFD-8D8AD076489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3" name="Text Box 15">
          <a:extLst>
            <a:ext uri="{FF2B5EF4-FFF2-40B4-BE49-F238E27FC236}">
              <a16:creationId xmlns:a16="http://schemas.microsoft.com/office/drawing/2014/main" id="{CC6E79E7-2EDF-4303-8F44-07A1BE0386C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4" name="Text Box 15">
          <a:extLst>
            <a:ext uri="{FF2B5EF4-FFF2-40B4-BE49-F238E27FC236}">
              <a16:creationId xmlns:a16="http://schemas.microsoft.com/office/drawing/2014/main" id="{C842A423-62C7-4671-A34E-7767063E70D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5" name="Text Box 15">
          <a:extLst>
            <a:ext uri="{FF2B5EF4-FFF2-40B4-BE49-F238E27FC236}">
              <a16:creationId xmlns:a16="http://schemas.microsoft.com/office/drawing/2014/main" id="{FBBA1FB2-1432-4DE8-8059-AEF455146FB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6" name="Text Box 15">
          <a:extLst>
            <a:ext uri="{FF2B5EF4-FFF2-40B4-BE49-F238E27FC236}">
              <a16:creationId xmlns:a16="http://schemas.microsoft.com/office/drawing/2014/main" id="{B241290F-D471-41E1-A37C-8630566100B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7" name="Text Box 15">
          <a:extLst>
            <a:ext uri="{FF2B5EF4-FFF2-40B4-BE49-F238E27FC236}">
              <a16:creationId xmlns:a16="http://schemas.microsoft.com/office/drawing/2014/main" id="{9645C3B3-55A6-42A0-9CBD-1C88B6770B2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8" name="Text Box 15">
          <a:extLst>
            <a:ext uri="{FF2B5EF4-FFF2-40B4-BE49-F238E27FC236}">
              <a16:creationId xmlns:a16="http://schemas.microsoft.com/office/drawing/2014/main" id="{0B5EE5DC-33BA-4314-A897-580B533D9BC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89" name="Text Box 15">
          <a:extLst>
            <a:ext uri="{FF2B5EF4-FFF2-40B4-BE49-F238E27FC236}">
              <a16:creationId xmlns:a16="http://schemas.microsoft.com/office/drawing/2014/main" id="{5B2FE5E9-6B62-408D-ABE2-83888B04CDF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0" name="Text Box 15">
          <a:extLst>
            <a:ext uri="{FF2B5EF4-FFF2-40B4-BE49-F238E27FC236}">
              <a16:creationId xmlns:a16="http://schemas.microsoft.com/office/drawing/2014/main" id="{DCC9A4C3-EBD8-4FAC-BBDE-0FD954439FE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1" name="Text Box 15">
          <a:extLst>
            <a:ext uri="{FF2B5EF4-FFF2-40B4-BE49-F238E27FC236}">
              <a16:creationId xmlns:a16="http://schemas.microsoft.com/office/drawing/2014/main" id="{BA544380-3A60-43D2-83CD-00335EF7C14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2" name="Text Box 15">
          <a:extLst>
            <a:ext uri="{FF2B5EF4-FFF2-40B4-BE49-F238E27FC236}">
              <a16:creationId xmlns:a16="http://schemas.microsoft.com/office/drawing/2014/main" id="{F989FA59-C22D-4CC7-A094-D1E5332C1D1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3" name="Text Box 15">
          <a:extLst>
            <a:ext uri="{FF2B5EF4-FFF2-40B4-BE49-F238E27FC236}">
              <a16:creationId xmlns:a16="http://schemas.microsoft.com/office/drawing/2014/main" id="{E525EBC7-5867-4069-9EAD-1FAA53C2562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4" name="Text Box 15">
          <a:extLst>
            <a:ext uri="{FF2B5EF4-FFF2-40B4-BE49-F238E27FC236}">
              <a16:creationId xmlns:a16="http://schemas.microsoft.com/office/drawing/2014/main" id="{E69B24CF-BBDC-47CA-951D-B8468EBAF2E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5" name="Text Box 15">
          <a:extLst>
            <a:ext uri="{FF2B5EF4-FFF2-40B4-BE49-F238E27FC236}">
              <a16:creationId xmlns:a16="http://schemas.microsoft.com/office/drawing/2014/main" id="{94FAC6A4-2648-4423-89C4-EB72A2AD1E2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6" name="Text Box 15">
          <a:extLst>
            <a:ext uri="{FF2B5EF4-FFF2-40B4-BE49-F238E27FC236}">
              <a16:creationId xmlns:a16="http://schemas.microsoft.com/office/drawing/2014/main" id="{0D1B57F2-0776-4D2D-B261-0718922E28F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7" name="Text Box 15">
          <a:extLst>
            <a:ext uri="{FF2B5EF4-FFF2-40B4-BE49-F238E27FC236}">
              <a16:creationId xmlns:a16="http://schemas.microsoft.com/office/drawing/2014/main" id="{827198FF-4612-4628-9036-823D8671817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8" name="Text Box 15">
          <a:extLst>
            <a:ext uri="{FF2B5EF4-FFF2-40B4-BE49-F238E27FC236}">
              <a16:creationId xmlns:a16="http://schemas.microsoft.com/office/drawing/2014/main" id="{0EC13C37-E5E2-4161-A8EF-E584972AF7B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599" name="Text Box 15">
          <a:extLst>
            <a:ext uri="{FF2B5EF4-FFF2-40B4-BE49-F238E27FC236}">
              <a16:creationId xmlns:a16="http://schemas.microsoft.com/office/drawing/2014/main" id="{36C25C84-C02A-4547-96AA-BEA7CBADE04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0" name="Text Box 15">
          <a:extLst>
            <a:ext uri="{FF2B5EF4-FFF2-40B4-BE49-F238E27FC236}">
              <a16:creationId xmlns:a16="http://schemas.microsoft.com/office/drawing/2014/main" id="{FD5B86FC-4FFC-48D0-970E-195433252AC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1" name="Text Box 15">
          <a:extLst>
            <a:ext uri="{FF2B5EF4-FFF2-40B4-BE49-F238E27FC236}">
              <a16:creationId xmlns:a16="http://schemas.microsoft.com/office/drawing/2014/main" id="{CB340812-F41F-444A-AA89-33D755F2B0C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2" name="Text Box 15">
          <a:extLst>
            <a:ext uri="{FF2B5EF4-FFF2-40B4-BE49-F238E27FC236}">
              <a16:creationId xmlns:a16="http://schemas.microsoft.com/office/drawing/2014/main" id="{D0916AC6-6714-47F5-B285-A0DBD4EF9DB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3" name="Text Box 15">
          <a:extLst>
            <a:ext uri="{FF2B5EF4-FFF2-40B4-BE49-F238E27FC236}">
              <a16:creationId xmlns:a16="http://schemas.microsoft.com/office/drawing/2014/main" id="{172F1F08-FAE5-42DF-B9F5-46A9285F43A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4" name="Text Box 15">
          <a:extLst>
            <a:ext uri="{FF2B5EF4-FFF2-40B4-BE49-F238E27FC236}">
              <a16:creationId xmlns:a16="http://schemas.microsoft.com/office/drawing/2014/main" id="{DA4D75FF-AF2F-4393-AC9F-CE8B174D6B6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5" name="Text Box 15">
          <a:extLst>
            <a:ext uri="{FF2B5EF4-FFF2-40B4-BE49-F238E27FC236}">
              <a16:creationId xmlns:a16="http://schemas.microsoft.com/office/drawing/2014/main" id="{6AF9C310-362D-40A6-A7D2-F469F355332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6" name="Text Box 15">
          <a:extLst>
            <a:ext uri="{FF2B5EF4-FFF2-40B4-BE49-F238E27FC236}">
              <a16:creationId xmlns:a16="http://schemas.microsoft.com/office/drawing/2014/main" id="{9D67CA46-6692-431C-AF52-161E59766E3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7" name="Text Box 15">
          <a:extLst>
            <a:ext uri="{FF2B5EF4-FFF2-40B4-BE49-F238E27FC236}">
              <a16:creationId xmlns:a16="http://schemas.microsoft.com/office/drawing/2014/main" id="{160295EA-D873-4341-B7A1-1E5D98BD459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8" name="Text Box 15">
          <a:extLst>
            <a:ext uri="{FF2B5EF4-FFF2-40B4-BE49-F238E27FC236}">
              <a16:creationId xmlns:a16="http://schemas.microsoft.com/office/drawing/2014/main" id="{B8C60B4A-DEE7-4225-B3D7-AAADCE418CF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09" name="Text Box 15">
          <a:extLst>
            <a:ext uri="{FF2B5EF4-FFF2-40B4-BE49-F238E27FC236}">
              <a16:creationId xmlns:a16="http://schemas.microsoft.com/office/drawing/2014/main" id="{8DE49472-C563-4AD0-99E1-67C5E606B06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0" name="Text Box 15">
          <a:extLst>
            <a:ext uri="{FF2B5EF4-FFF2-40B4-BE49-F238E27FC236}">
              <a16:creationId xmlns:a16="http://schemas.microsoft.com/office/drawing/2014/main" id="{90319249-5F66-4659-B8B6-B772CC6087C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1" name="Text Box 15">
          <a:extLst>
            <a:ext uri="{FF2B5EF4-FFF2-40B4-BE49-F238E27FC236}">
              <a16:creationId xmlns:a16="http://schemas.microsoft.com/office/drawing/2014/main" id="{B98C1170-7660-4845-8B35-94B1B3AF1E7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2" name="Text Box 15">
          <a:extLst>
            <a:ext uri="{FF2B5EF4-FFF2-40B4-BE49-F238E27FC236}">
              <a16:creationId xmlns:a16="http://schemas.microsoft.com/office/drawing/2014/main" id="{792A0201-B2B9-4598-A663-8D85F3F1995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3" name="Text Box 15">
          <a:extLst>
            <a:ext uri="{FF2B5EF4-FFF2-40B4-BE49-F238E27FC236}">
              <a16:creationId xmlns:a16="http://schemas.microsoft.com/office/drawing/2014/main" id="{4F542D69-7399-46A1-B35B-59D3C49B5EA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4" name="Text Box 15">
          <a:extLst>
            <a:ext uri="{FF2B5EF4-FFF2-40B4-BE49-F238E27FC236}">
              <a16:creationId xmlns:a16="http://schemas.microsoft.com/office/drawing/2014/main" id="{186A4B4B-3A67-4A95-8F76-0F784FCF409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5" name="Text Box 15">
          <a:extLst>
            <a:ext uri="{FF2B5EF4-FFF2-40B4-BE49-F238E27FC236}">
              <a16:creationId xmlns:a16="http://schemas.microsoft.com/office/drawing/2014/main" id="{FCFB742D-D4E1-4526-B302-58BACD251D3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6" name="Text Box 15">
          <a:extLst>
            <a:ext uri="{FF2B5EF4-FFF2-40B4-BE49-F238E27FC236}">
              <a16:creationId xmlns:a16="http://schemas.microsoft.com/office/drawing/2014/main" id="{AD1D0BCF-9C9A-4BA3-9210-50BB5EC6EE0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7" name="Text Box 15">
          <a:extLst>
            <a:ext uri="{FF2B5EF4-FFF2-40B4-BE49-F238E27FC236}">
              <a16:creationId xmlns:a16="http://schemas.microsoft.com/office/drawing/2014/main" id="{19D4E2B5-ADE7-474F-914D-1FA73C9D474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8" name="Text Box 15">
          <a:extLst>
            <a:ext uri="{FF2B5EF4-FFF2-40B4-BE49-F238E27FC236}">
              <a16:creationId xmlns:a16="http://schemas.microsoft.com/office/drawing/2014/main" id="{F832A1FD-28C7-4390-B11A-51B6ECC360A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19" name="Text Box 15">
          <a:extLst>
            <a:ext uri="{FF2B5EF4-FFF2-40B4-BE49-F238E27FC236}">
              <a16:creationId xmlns:a16="http://schemas.microsoft.com/office/drawing/2014/main" id="{AB0074FD-C4D0-4E65-95DC-0F4C7D6F9F5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0" name="Text Box 15">
          <a:extLst>
            <a:ext uri="{FF2B5EF4-FFF2-40B4-BE49-F238E27FC236}">
              <a16:creationId xmlns:a16="http://schemas.microsoft.com/office/drawing/2014/main" id="{B42CDEBA-50E6-448D-AC1C-7A84262B897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1" name="Text Box 15">
          <a:extLst>
            <a:ext uri="{FF2B5EF4-FFF2-40B4-BE49-F238E27FC236}">
              <a16:creationId xmlns:a16="http://schemas.microsoft.com/office/drawing/2014/main" id="{535DEB8B-213F-4763-9C1D-331CD7A81DC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2" name="Text Box 15">
          <a:extLst>
            <a:ext uri="{FF2B5EF4-FFF2-40B4-BE49-F238E27FC236}">
              <a16:creationId xmlns:a16="http://schemas.microsoft.com/office/drawing/2014/main" id="{0606651E-919B-4F0F-9CC2-99A1BA3B43C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3" name="Text Box 15">
          <a:extLst>
            <a:ext uri="{FF2B5EF4-FFF2-40B4-BE49-F238E27FC236}">
              <a16:creationId xmlns:a16="http://schemas.microsoft.com/office/drawing/2014/main" id="{79146DEA-0984-4570-BC62-B54E884A043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4" name="Text Box 15">
          <a:extLst>
            <a:ext uri="{FF2B5EF4-FFF2-40B4-BE49-F238E27FC236}">
              <a16:creationId xmlns:a16="http://schemas.microsoft.com/office/drawing/2014/main" id="{5C650D9D-DB19-4BC0-974F-F81DA7FDDA0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5" name="Text Box 15">
          <a:extLst>
            <a:ext uri="{FF2B5EF4-FFF2-40B4-BE49-F238E27FC236}">
              <a16:creationId xmlns:a16="http://schemas.microsoft.com/office/drawing/2014/main" id="{4387E502-A68B-4AA0-B395-4DADBC8AADE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6" name="Text Box 15">
          <a:extLst>
            <a:ext uri="{FF2B5EF4-FFF2-40B4-BE49-F238E27FC236}">
              <a16:creationId xmlns:a16="http://schemas.microsoft.com/office/drawing/2014/main" id="{92CF7233-8EFE-472B-A851-B91481C9B81B}"/>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7" name="Text Box 15">
          <a:extLst>
            <a:ext uri="{FF2B5EF4-FFF2-40B4-BE49-F238E27FC236}">
              <a16:creationId xmlns:a16="http://schemas.microsoft.com/office/drawing/2014/main" id="{EE955335-1A62-458E-A528-DE64136518B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8" name="Text Box 15">
          <a:extLst>
            <a:ext uri="{FF2B5EF4-FFF2-40B4-BE49-F238E27FC236}">
              <a16:creationId xmlns:a16="http://schemas.microsoft.com/office/drawing/2014/main" id="{5B5A5204-08B9-4752-88A0-0AF4EE46C42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29" name="Text Box 15">
          <a:extLst>
            <a:ext uri="{FF2B5EF4-FFF2-40B4-BE49-F238E27FC236}">
              <a16:creationId xmlns:a16="http://schemas.microsoft.com/office/drawing/2014/main" id="{9A8233B7-8802-41DA-AA5F-07DDA180AE5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0" name="Text Box 15">
          <a:extLst>
            <a:ext uri="{FF2B5EF4-FFF2-40B4-BE49-F238E27FC236}">
              <a16:creationId xmlns:a16="http://schemas.microsoft.com/office/drawing/2014/main" id="{6B64FE20-6280-4008-92A0-11D4A1FB1C9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1" name="Text Box 15">
          <a:extLst>
            <a:ext uri="{FF2B5EF4-FFF2-40B4-BE49-F238E27FC236}">
              <a16:creationId xmlns:a16="http://schemas.microsoft.com/office/drawing/2014/main" id="{13E732A5-D3D1-402D-8E30-D41361ADE57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2" name="Text Box 15">
          <a:extLst>
            <a:ext uri="{FF2B5EF4-FFF2-40B4-BE49-F238E27FC236}">
              <a16:creationId xmlns:a16="http://schemas.microsoft.com/office/drawing/2014/main" id="{354CDA5D-B0CC-48E9-8A69-4976A044156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3" name="Text Box 15">
          <a:extLst>
            <a:ext uri="{FF2B5EF4-FFF2-40B4-BE49-F238E27FC236}">
              <a16:creationId xmlns:a16="http://schemas.microsoft.com/office/drawing/2014/main" id="{7C7B21C8-32A1-46EF-817B-810216FEEBF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4" name="Text Box 15">
          <a:extLst>
            <a:ext uri="{FF2B5EF4-FFF2-40B4-BE49-F238E27FC236}">
              <a16:creationId xmlns:a16="http://schemas.microsoft.com/office/drawing/2014/main" id="{8087505B-1FDD-47B2-BFFC-3F8E4FB8DD2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5" name="Text Box 15">
          <a:extLst>
            <a:ext uri="{FF2B5EF4-FFF2-40B4-BE49-F238E27FC236}">
              <a16:creationId xmlns:a16="http://schemas.microsoft.com/office/drawing/2014/main" id="{7604DE6C-9182-4956-BA97-7F1D00EB074D}"/>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6" name="Text Box 15">
          <a:extLst>
            <a:ext uri="{FF2B5EF4-FFF2-40B4-BE49-F238E27FC236}">
              <a16:creationId xmlns:a16="http://schemas.microsoft.com/office/drawing/2014/main" id="{ADEFAE3F-8AFF-4132-B352-D46C1EAEDBF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7" name="Text Box 15">
          <a:extLst>
            <a:ext uri="{FF2B5EF4-FFF2-40B4-BE49-F238E27FC236}">
              <a16:creationId xmlns:a16="http://schemas.microsoft.com/office/drawing/2014/main" id="{7CC27392-44EA-4E80-A202-97CA8027688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8" name="Text Box 15">
          <a:extLst>
            <a:ext uri="{FF2B5EF4-FFF2-40B4-BE49-F238E27FC236}">
              <a16:creationId xmlns:a16="http://schemas.microsoft.com/office/drawing/2014/main" id="{80BEF5BF-522F-4FCD-A4D3-8281DFC4EC5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39" name="Text Box 15">
          <a:extLst>
            <a:ext uri="{FF2B5EF4-FFF2-40B4-BE49-F238E27FC236}">
              <a16:creationId xmlns:a16="http://schemas.microsoft.com/office/drawing/2014/main" id="{C95E394A-95F2-446D-A68B-9209E6AFEC2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0" name="Text Box 15">
          <a:extLst>
            <a:ext uri="{FF2B5EF4-FFF2-40B4-BE49-F238E27FC236}">
              <a16:creationId xmlns:a16="http://schemas.microsoft.com/office/drawing/2014/main" id="{C386BDE3-8A56-4049-9CAC-3C5210CF86D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1" name="Text Box 15">
          <a:extLst>
            <a:ext uri="{FF2B5EF4-FFF2-40B4-BE49-F238E27FC236}">
              <a16:creationId xmlns:a16="http://schemas.microsoft.com/office/drawing/2014/main" id="{E2B5E9EB-A981-49AC-BE7D-3618D736F08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2" name="Text Box 15">
          <a:extLst>
            <a:ext uri="{FF2B5EF4-FFF2-40B4-BE49-F238E27FC236}">
              <a16:creationId xmlns:a16="http://schemas.microsoft.com/office/drawing/2014/main" id="{B291F423-257E-48BA-97DC-ECE827E1E030}"/>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3" name="Text Box 15">
          <a:extLst>
            <a:ext uri="{FF2B5EF4-FFF2-40B4-BE49-F238E27FC236}">
              <a16:creationId xmlns:a16="http://schemas.microsoft.com/office/drawing/2014/main" id="{9927D523-5C73-4D34-8C5B-F73EEC78B2C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4" name="Text Box 15">
          <a:extLst>
            <a:ext uri="{FF2B5EF4-FFF2-40B4-BE49-F238E27FC236}">
              <a16:creationId xmlns:a16="http://schemas.microsoft.com/office/drawing/2014/main" id="{425A1ACC-98B4-4E5E-AA74-AB61F08737E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5" name="Text Box 15">
          <a:extLst>
            <a:ext uri="{FF2B5EF4-FFF2-40B4-BE49-F238E27FC236}">
              <a16:creationId xmlns:a16="http://schemas.microsoft.com/office/drawing/2014/main" id="{4E30AFF6-D14A-46E1-9886-EC41D70D38B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6" name="Text Box 15">
          <a:extLst>
            <a:ext uri="{FF2B5EF4-FFF2-40B4-BE49-F238E27FC236}">
              <a16:creationId xmlns:a16="http://schemas.microsoft.com/office/drawing/2014/main" id="{FF8057DE-73BC-4823-BA5A-C2E43BFCB9C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7" name="Text Box 15">
          <a:extLst>
            <a:ext uri="{FF2B5EF4-FFF2-40B4-BE49-F238E27FC236}">
              <a16:creationId xmlns:a16="http://schemas.microsoft.com/office/drawing/2014/main" id="{88789844-AADB-4145-8884-A6D1DED0F20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8" name="Text Box 15">
          <a:extLst>
            <a:ext uri="{FF2B5EF4-FFF2-40B4-BE49-F238E27FC236}">
              <a16:creationId xmlns:a16="http://schemas.microsoft.com/office/drawing/2014/main" id="{77BEB22B-0BB2-42B9-A7AF-0C5C94A38C4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49" name="Text Box 15">
          <a:extLst>
            <a:ext uri="{FF2B5EF4-FFF2-40B4-BE49-F238E27FC236}">
              <a16:creationId xmlns:a16="http://schemas.microsoft.com/office/drawing/2014/main" id="{82DDE1F0-0F72-49A9-8E01-F680AACB91C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0" name="Text Box 15">
          <a:extLst>
            <a:ext uri="{FF2B5EF4-FFF2-40B4-BE49-F238E27FC236}">
              <a16:creationId xmlns:a16="http://schemas.microsoft.com/office/drawing/2014/main" id="{5B82C148-6BAB-4972-B3C3-933BDE5AEDC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1" name="Text Box 15">
          <a:extLst>
            <a:ext uri="{FF2B5EF4-FFF2-40B4-BE49-F238E27FC236}">
              <a16:creationId xmlns:a16="http://schemas.microsoft.com/office/drawing/2014/main" id="{0046281D-A212-4AC5-BAA4-C1F014FFF26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2" name="Text Box 15">
          <a:extLst>
            <a:ext uri="{FF2B5EF4-FFF2-40B4-BE49-F238E27FC236}">
              <a16:creationId xmlns:a16="http://schemas.microsoft.com/office/drawing/2014/main" id="{985048FE-7C07-422E-B8D7-3D7D100C7BB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3" name="Text Box 15">
          <a:extLst>
            <a:ext uri="{FF2B5EF4-FFF2-40B4-BE49-F238E27FC236}">
              <a16:creationId xmlns:a16="http://schemas.microsoft.com/office/drawing/2014/main" id="{8294A411-6E45-4DB1-B52B-78B6ABC4460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4" name="Text Box 15">
          <a:extLst>
            <a:ext uri="{FF2B5EF4-FFF2-40B4-BE49-F238E27FC236}">
              <a16:creationId xmlns:a16="http://schemas.microsoft.com/office/drawing/2014/main" id="{ACD818E6-72F9-444E-AE87-7AF93DE3845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5" name="Text Box 15">
          <a:extLst>
            <a:ext uri="{FF2B5EF4-FFF2-40B4-BE49-F238E27FC236}">
              <a16:creationId xmlns:a16="http://schemas.microsoft.com/office/drawing/2014/main" id="{971B6191-187E-4337-A8DF-C474ABFAB2D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6" name="Text Box 15">
          <a:extLst>
            <a:ext uri="{FF2B5EF4-FFF2-40B4-BE49-F238E27FC236}">
              <a16:creationId xmlns:a16="http://schemas.microsoft.com/office/drawing/2014/main" id="{338B76A2-7A29-445F-846D-8AFF650C6993}"/>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7" name="Text Box 15">
          <a:extLst>
            <a:ext uri="{FF2B5EF4-FFF2-40B4-BE49-F238E27FC236}">
              <a16:creationId xmlns:a16="http://schemas.microsoft.com/office/drawing/2014/main" id="{617936BB-FD10-41DF-BD72-A9ECAF56611F}"/>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8" name="Text Box 15">
          <a:extLst>
            <a:ext uri="{FF2B5EF4-FFF2-40B4-BE49-F238E27FC236}">
              <a16:creationId xmlns:a16="http://schemas.microsoft.com/office/drawing/2014/main" id="{1A2407CB-C5C9-46DF-875A-98B072D66B59}"/>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59" name="Text Box 15">
          <a:extLst>
            <a:ext uri="{FF2B5EF4-FFF2-40B4-BE49-F238E27FC236}">
              <a16:creationId xmlns:a16="http://schemas.microsoft.com/office/drawing/2014/main" id="{5A831D67-18E2-4D14-A5AD-DD87CA9F7122}"/>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0" name="Text Box 15">
          <a:extLst>
            <a:ext uri="{FF2B5EF4-FFF2-40B4-BE49-F238E27FC236}">
              <a16:creationId xmlns:a16="http://schemas.microsoft.com/office/drawing/2014/main" id="{3345403F-11A1-4DC5-BB43-06A813FA806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1" name="Text Box 15">
          <a:extLst>
            <a:ext uri="{FF2B5EF4-FFF2-40B4-BE49-F238E27FC236}">
              <a16:creationId xmlns:a16="http://schemas.microsoft.com/office/drawing/2014/main" id="{E84803BF-82B9-4015-8336-75203991D70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2" name="Text Box 15">
          <a:extLst>
            <a:ext uri="{FF2B5EF4-FFF2-40B4-BE49-F238E27FC236}">
              <a16:creationId xmlns:a16="http://schemas.microsoft.com/office/drawing/2014/main" id="{ADE4C3D0-D5C8-4A75-B8C2-E1EE9C4ACA5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3" name="Text Box 15">
          <a:extLst>
            <a:ext uri="{FF2B5EF4-FFF2-40B4-BE49-F238E27FC236}">
              <a16:creationId xmlns:a16="http://schemas.microsoft.com/office/drawing/2014/main" id="{F8820EEF-0009-4CAD-AE94-B25AEBF6951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4" name="Text Box 15">
          <a:extLst>
            <a:ext uri="{FF2B5EF4-FFF2-40B4-BE49-F238E27FC236}">
              <a16:creationId xmlns:a16="http://schemas.microsoft.com/office/drawing/2014/main" id="{1D3507DB-893C-4A69-A153-A597024880EC}"/>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5" name="Text Box 15">
          <a:extLst>
            <a:ext uri="{FF2B5EF4-FFF2-40B4-BE49-F238E27FC236}">
              <a16:creationId xmlns:a16="http://schemas.microsoft.com/office/drawing/2014/main" id="{869E0FD3-C52F-4BF5-B06B-1070CD2B5A5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6" name="Text Box 15">
          <a:extLst>
            <a:ext uri="{FF2B5EF4-FFF2-40B4-BE49-F238E27FC236}">
              <a16:creationId xmlns:a16="http://schemas.microsoft.com/office/drawing/2014/main" id="{02C9477D-57B0-4D06-BC03-FE33DC0C8AE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7" name="Text Box 15">
          <a:extLst>
            <a:ext uri="{FF2B5EF4-FFF2-40B4-BE49-F238E27FC236}">
              <a16:creationId xmlns:a16="http://schemas.microsoft.com/office/drawing/2014/main" id="{A55EC6F5-B2EC-485D-BA61-D43B9CF70B7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8" name="Text Box 15">
          <a:extLst>
            <a:ext uri="{FF2B5EF4-FFF2-40B4-BE49-F238E27FC236}">
              <a16:creationId xmlns:a16="http://schemas.microsoft.com/office/drawing/2014/main" id="{8FC671B2-D8BE-414F-91E7-A1DEECDBDA06}"/>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69" name="Text Box 15">
          <a:extLst>
            <a:ext uri="{FF2B5EF4-FFF2-40B4-BE49-F238E27FC236}">
              <a16:creationId xmlns:a16="http://schemas.microsoft.com/office/drawing/2014/main" id="{9B84A8A1-2FA9-444D-92DB-58585B1E43C4}"/>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0" name="Text Box 15">
          <a:extLst>
            <a:ext uri="{FF2B5EF4-FFF2-40B4-BE49-F238E27FC236}">
              <a16:creationId xmlns:a16="http://schemas.microsoft.com/office/drawing/2014/main" id="{EDC2EB6C-4CAF-4017-8946-E704553DCE9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1" name="Text Box 15">
          <a:extLst>
            <a:ext uri="{FF2B5EF4-FFF2-40B4-BE49-F238E27FC236}">
              <a16:creationId xmlns:a16="http://schemas.microsoft.com/office/drawing/2014/main" id="{2F5E3EBF-51AC-4937-B8CD-23B9721F4217}"/>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2" name="Text Box 15">
          <a:extLst>
            <a:ext uri="{FF2B5EF4-FFF2-40B4-BE49-F238E27FC236}">
              <a16:creationId xmlns:a16="http://schemas.microsoft.com/office/drawing/2014/main" id="{18937891-14CF-485A-A740-3C8FD553CB0A}"/>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3" name="Text Box 15">
          <a:extLst>
            <a:ext uri="{FF2B5EF4-FFF2-40B4-BE49-F238E27FC236}">
              <a16:creationId xmlns:a16="http://schemas.microsoft.com/office/drawing/2014/main" id="{A85A094C-6C67-404C-ADBD-84A8C1E20C7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4" name="Text Box 15">
          <a:extLst>
            <a:ext uri="{FF2B5EF4-FFF2-40B4-BE49-F238E27FC236}">
              <a16:creationId xmlns:a16="http://schemas.microsoft.com/office/drawing/2014/main" id="{41D583BC-17AB-41E6-9C99-AEC4A95BA91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5" name="Text Box 15">
          <a:extLst>
            <a:ext uri="{FF2B5EF4-FFF2-40B4-BE49-F238E27FC236}">
              <a16:creationId xmlns:a16="http://schemas.microsoft.com/office/drawing/2014/main" id="{08C635F0-13DE-4B1F-8B6D-E6FD88308CF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6" name="Text Box 15">
          <a:extLst>
            <a:ext uri="{FF2B5EF4-FFF2-40B4-BE49-F238E27FC236}">
              <a16:creationId xmlns:a16="http://schemas.microsoft.com/office/drawing/2014/main" id="{D665F2EF-2D18-4558-8FAE-04CD93570195}"/>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7" name="Text Box 15">
          <a:extLst>
            <a:ext uri="{FF2B5EF4-FFF2-40B4-BE49-F238E27FC236}">
              <a16:creationId xmlns:a16="http://schemas.microsoft.com/office/drawing/2014/main" id="{CD396AFE-9E74-402B-9A1C-94F1F2729FF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8" name="Text Box 15">
          <a:extLst>
            <a:ext uri="{FF2B5EF4-FFF2-40B4-BE49-F238E27FC236}">
              <a16:creationId xmlns:a16="http://schemas.microsoft.com/office/drawing/2014/main" id="{D5F1A764-CF3C-40AC-910B-1F5104AC0FF1}"/>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79" name="Text Box 15">
          <a:extLst>
            <a:ext uri="{FF2B5EF4-FFF2-40B4-BE49-F238E27FC236}">
              <a16:creationId xmlns:a16="http://schemas.microsoft.com/office/drawing/2014/main" id="{20DA5E15-80F2-44E5-986C-EC1D22C395EE}"/>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514</xdr:row>
      <xdr:rowOff>0</xdr:rowOff>
    </xdr:from>
    <xdr:ext cx="3175" cy="190629"/>
    <xdr:sp macro="" textlink="">
      <xdr:nvSpPr>
        <xdr:cNvPr id="1680" name="Text Box 15">
          <a:extLst>
            <a:ext uri="{FF2B5EF4-FFF2-40B4-BE49-F238E27FC236}">
              <a16:creationId xmlns:a16="http://schemas.microsoft.com/office/drawing/2014/main" id="{DCE88A27-1AA0-45CA-B7E3-0A3A8BA8CC18}"/>
            </a:ext>
          </a:extLst>
        </xdr:cNvPr>
        <xdr:cNvSpPr txBox="1">
          <a:spLocks noChangeArrowheads="1"/>
        </xdr:cNvSpPr>
      </xdr:nvSpPr>
      <xdr:spPr bwMode="auto">
        <a:xfrm>
          <a:off x="6858000" y="9753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1" name="Text Box 15">
          <a:extLst>
            <a:ext uri="{FF2B5EF4-FFF2-40B4-BE49-F238E27FC236}">
              <a16:creationId xmlns:a16="http://schemas.microsoft.com/office/drawing/2014/main" id="{A8DC0A3F-34EF-4F04-AA42-EB231957D9A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2" name="Text Box 15">
          <a:extLst>
            <a:ext uri="{FF2B5EF4-FFF2-40B4-BE49-F238E27FC236}">
              <a16:creationId xmlns:a16="http://schemas.microsoft.com/office/drawing/2014/main" id="{5FC7ACAC-815B-49A8-931E-2869D67FD80F}"/>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3" name="Text Box 15">
          <a:extLst>
            <a:ext uri="{FF2B5EF4-FFF2-40B4-BE49-F238E27FC236}">
              <a16:creationId xmlns:a16="http://schemas.microsoft.com/office/drawing/2014/main" id="{EEF22DA7-E537-441F-AFC0-D0D66CA6CD2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4" name="Text Box 15">
          <a:extLst>
            <a:ext uri="{FF2B5EF4-FFF2-40B4-BE49-F238E27FC236}">
              <a16:creationId xmlns:a16="http://schemas.microsoft.com/office/drawing/2014/main" id="{1DFDC4A2-A24A-45DD-9E0E-D57486274DF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5" name="Text Box 15">
          <a:extLst>
            <a:ext uri="{FF2B5EF4-FFF2-40B4-BE49-F238E27FC236}">
              <a16:creationId xmlns:a16="http://schemas.microsoft.com/office/drawing/2014/main" id="{2EE82D39-2C00-48A7-A130-495EE1713CE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6" name="Text Box 15">
          <a:extLst>
            <a:ext uri="{FF2B5EF4-FFF2-40B4-BE49-F238E27FC236}">
              <a16:creationId xmlns:a16="http://schemas.microsoft.com/office/drawing/2014/main" id="{490DD390-60E2-4E31-BA2F-82760E56A03B}"/>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7" name="Text Box 15">
          <a:extLst>
            <a:ext uri="{FF2B5EF4-FFF2-40B4-BE49-F238E27FC236}">
              <a16:creationId xmlns:a16="http://schemas.microsoft.com/office/drawing/2014/main" id="{4EB95B23-7B7A-4FD8-84A0-081954C4593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8" name="Text Box 15">
          <a:extLst>
            <a:ext uri="{FF2B5EF4-FFF2-40B4-BE49-F238E27FC236}">
              <a16:creationId xmlns:a16="http://schemas.microsoft.com/office/drawing/2014/main" id="{4093A2F8-5DD2-4A3A-9B76-816C00605F0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89" name="Text Box 15">
          <a:extLst>
            <a:ext uri="{FF2B5EF4-FFF2-40B4-BE49-F238E27FC236}">
              <a16:creationId xmlns:a16="http://schemas.microsoft.com/office/drawing/2014/main" id="{2AFB6FBD-53C6-4A70-B4FB-A8B9DF64EA1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0" name="Text Box 15">
          <a:extLst>
            <a:ext uri="{FF2B5EF4-FFF2-40B4-BE49-F238E27FC236}">
              <a16:creationId xmlns:a16="http://schemas.microsoft.com/office/drawing/2014/main" id="{227126BC-BDB2-4BF6-87A9-BD2F50524DD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1" name="Text Box 15">
          <a:extLst>
            <a:ext uri="{FF2B5EF4-FFF2-40B4-BE49-F238E27FC236}">
              <a16:creationId xmlns:a16="http://schemas.microsoft.com/office/drawing/2014/main" id="{168EB4F7-1FAF-4235-944F-841C4309588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2" name="Text Box 15">
          <a:extLst>
            <a:ext uri="{FF2B5EF4-FFF2-40B4-BE49-F238E27FC236}">
              <a16:creationId xmlns:a16="http://schemas.microsoft.com/office/drawing/2014/main" id="{9CB04DA2-4101-4E91-AC9D-30F68680493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3" name="Text Box 15">
          <a:extLst>
            <a:ext uri="{FF2B5EF4-FFF2-40B4-BE49-F238E27FC236}">
              <a16:creationId xmlns:a16="http://schemas.microsoft.com/office/drawing/2014/main" id="{4519BC6E-F460-4F68-8FD2-459396B9DF9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4" name="Text Box 15">
          <a:extLst>
            <a:ext uri="{FF2B5EF4-FFF2-40B4-BE49-F238E27FC236}">
              <a16:creationId xmlns:a16="http://schemas.microsoft.com/office/drawing/2014/main" id="{BBD263A0-C04F-4F13-82D9-BD9DEF65ABE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5" name="Text Box 15">
          <a:extLst>
            <a:ext uri="{FF2B5EF4-FFF2-40B4-BE49-F238E27FC236}">
              <a16:creationId xmlns:a16="http://schemas.microsoft.com/office/drawing/2014/main" id="{D05EF36C-1493-4705-A429-25588B2AC53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6" name="Text Box 15">
          <a:extLst>
            <a:ext uri="{FF2B5EF4-FFF2-40B4-BE49-F238E27FC236}">
              <a16:creationId xmlns:a16="http://schemas.microsoft.com/office/drawing/2014/main" id="{763BD6F8-A8A5-4B62-A078-24AF279EA00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7" name="Text Box 15">
          <a:extLst>
            <a:ext uri="{FF2B5EF4-FFF2-40B4-BE49-F238E27FC236}">
              <a16:creationId xmlns:a16="http://schemas.microsoft.com/office/drawing/2014/main" id="{8BDC3F84-E40C-4D49-9A3A-84C0F576226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8" name="Text Box 15">
          <a:extLst>
            <a:ext uri="{FF2B5EF4-FFF2-40B4-BE49-F238E27FC236}">
              <a16:creationId xmlns:a16="http://schemas.microsoft.com/office/drawing/2014/main" id="{1301778C-4FAA-461B-BE31-6247F9203AE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699" name="Text Box 15">
          <a:extLst>
            <a:ext uri="{FF2B5EF4-FFF2-40B4-BE49-F238E27FC236}">
              <a16:creationId xmlns:a16="http://schemas.microsoft.com/office/drawing/2014/main" id="{22444621-DBD2-4E8D-9C7E-196EE0C0F3A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0" name="Text Box 15">
          <a:extLst>
            <a:ext uri="{FF2B5EF4-FFF2-40B4-BE49-F238E27FC236}">
              <a16:creationId xmlns:a16="http://schemas.microsoft.com/office/drawing/2014/main" id="{9738C618-4F29-4E18-8A12-BC4A3EC9059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1" name="Text Box 15">
          <a:extLst>
            <a:ext uri="{FF2B5EF4-FFF2-40B4-BE49-F238E27FC236}">
              <a16:creationId xmlns:a16="http://schemas.microsoft.com/office/drawing/2014/main" id="{E5A7F3C0-9EFB-4656-97A0-93ED932BBD5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2" name="Text Box 15">
          <a:extLst>
            <a:ext uri="{FF2B5EF4-FFF2-40B4-BE49-F238E27FC236}">
              <a16:creationId xmlns:a16="http://schemas.microsoft.com/office/drawing/2014/main" id="{F41FE27E-140E-4D9F-89C4-3CBB7F54CE1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3" name="Text Box 15">
          <a:extLst>
            <a:ext uri="{FF2B5EF4-FFF2-40B4-BE49-F238E27FC236}">
              <a16:creationId xmlns:a16="http://schemas.microsoft.com/office/drawing/2014/main" id="{0AA97EF3-8E29-474F-85B7-CA223ADFDF7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4" name="Text Box 15">
          <a:extLst>
            <a:ext uri="{FF2B5EF4-FFF2-40B4-BE49-F238E27FC236}">
              <a16:creationId xmlns:a16="http://schemas.microsoft.com/office/drawing/2014/main" id="{89D6A791-26B2-4D80-9997-6E4500AD25DF}"/>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5" name="Text Box 15">
          <a:extLst>
            <a:ext uri="{FF2B5EF4-FFF2-40B4-BE49-F238E27FC236}">
              <a16:creationId xmlns:a16="http://schemas.microsoft.com/office/drawing/2014/main" id="{A0DED17A-65AA-49ED-8225-153D10F96D68}"/>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6" name="Text Box 15">
          <a:extLst>
            <a:ext uri="{FF2B5EF4-FFF2-40B4-BE49-F238E27FC236}">
              <a16:creationId xmlns:a16="http://schemas.microsoft.com/office/drawing/2014/main" id="{20C8882A-DEDE-404C-A8E1-583F157FE1B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7" name="Text Box 15">
          <a:extLst>
            <a:ext uri="{FF2B5EF4-FFF2-40B4-BE49-F238E27FC236}">
              <a16:creationId xmlns:a16="http://schemas.microsoft.com/office/drawing/2014/main" id="{41FE3E7C-4AD2-4B51-BF2E-97DFA797AE6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8" name="Text Box 15">
          <a:extLst>
            <a:ext uri="{FF2B5EF4-FFF2-40B4-BE49-F238E27FC236}">
              <a16:creationId xmlns:a16="http://schemas.microsoft.com/office/drawing/2014/main" id="{2942407E-5281-45D3-8E50-CAEA7E90441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09" name="Text Box 15">
          <a:extLst>
            <a:ext uri="{FF2B5EF4-FFF2-40B4-BE49-F238E27FC236}">
              <a16:creationId xmlns:a16="http://schemas.microsoft.com/office/drawing/2014/main" id="{C13AA57E-7E53-437C-8A8B-CAAC4B2DF03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0" name="Text Box 15">
          <a:extLst>
            <a:ext uri="{FF2B5EF4-FFF2-40B4-BE49-F238E27FC236}">
              <a16:creationId xmlns:a16="http://schemas.microsoft.com/office/drawing/2014/main" id="{94D1F7F2-4F80-4783-9B51-6FEDF74E641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1" name="Text Box 15">
          <a:extLst>
            <a:ext uri="{FF2B5EF4-FFF2-40B4-BE49-F238E27FC236}">
              <a16:creationId xmlns:a16="http://schemas.microsoft.com/office/drawing/2014/main" id="{9E5167B3-3E92-46D8-AB29-301D80609A6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2" name="Text Box 15">
          <a:extLst>
            <a:ext uri="{FF2B5EF4-FFF2-40B4-BE49-F238E27FC236}">
              <a16:creationId xmlns:a16="http://schemas.microsoft.com/office/drawing/2014/main" id="{6858A88B-B317-496D-8722-FA9285EA76D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3" name="Text Box 15">
          <a:extLst>
            <a:ext uri="{FF2B5EF4-FFF2-40B4-BE49-F238E27FC236}">
              <a16:creationId xmlns:a16="http://schemas.microsoft.com/office/drawing/2014/main" id="{4EB16D6B-F270-4821-88A3-238813BE294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4" name="Text Box 15">
          <a:extLst>
            <a:ext uri="{FF2B5EF4-FFF2-40B4-BE49-F238E27FC236}">
              <a16:creationId xmlns:a16="http://schemas.microsoft.com/office/drawing/2014/main" id="{17FB00E2-033A-42E9-972A-29143917C5AB}"/>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5" name="Text Box 15">
          <a:extLst>
            <a:ext uri="{FF2B5EF4-FFF2-40B4-BE49-F238E27FC236}">
              <a16:creationId xmlns:a16="http://schemas.microsoft.com/office/drawing/2014/main" id="{3A3E8838-1137-4EC5-A0F4-F4CF5ED8440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6" name="Text Box 15">
          <a:extLst>
            <a:ext uri="{FF2B5EF4-FFF2-40B4-BE49-F238E27FC236}">
              <a16:creationId xmlns:a16="http://schemas.microsoft.com/office/drawing/2014/main" id="{73A58041-6F9B-49BF-9BD3-4F8B32F38A9B}"/>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7" name="Text Box 15">
          <a:extLst>
            <a:ext uri="{FF2B5EF4-FFF2-40B4-BE49-F238E27FC236}">
              <a16:creationId xmlns:a16="http://schemas.microsoft.com/office/drawing/2014/main" id="{3095BB25-DBFA-41ED-AB6D-409E72D38B7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8" name="Text Box 15">
          <a:extLst>
            <a:ext uri="{FF2B5EF4-FFF2-40B4-BE49-F238E27FC236}">
              <a16:creationId xmlns:a16="http://schemas.microsoft.com/office/drawing/2014/main" id="{8717A08C-F91D-4D46-9154-846294096B6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19" name="Text Box 15">
          <a:extLst>
            <a:ext uri="{FF2B5EF4-FFF2-40B4-BE49-F238E27FC236}">
              <a16:creationId xmlns:a16="http://schemas.microsoft.com/office/drawing/2014/main" id="{EA656A78-6326-4270-BC8A-F73CCBC6ABD8}"/>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0" name="Text Box 15">
          <a:extLst>
            <a:ext uri="{FF2B5EF4-FFF2-40B4-BE49-F238E27FC236}">
              <a16:creationId xmlns:a16="http://schemas.microsoft.com/office/drawing/2014/main" id="{99F73408-E8D2-4584-B7A9-C2CBF68D003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1" name="Text Box 15">
          <a:extLst>
            <a:ext uri="{FF2B5EF4-FFF2-40B4-BE49-F238E27FC236}">
              <a16:creationId xmlns:a16="http://schemas.microsoft.com/office/drawing/2014/main" id="{8EF0F879-F6B9-4185-969B-64217B28073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2" name="Text Box 15">
          <a:extLst>
            <a:ext uri="{FF2B5EF4-FFF2-40B4-BE49-F238E27FC236}">
              <a16:creationId xmlns:a16="http://schemas.microsoft.com/office/drawing/2014/main" id="{20E38413-350C-480D-9748-E26BD1C9CB9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3" name="Text Box 15">
          <a:extLst>
            <a:ext uri="{FF2B5EF4-FFF2-40B4-BE49-F238E27FC236}">
              <a16:creationId xmlns:a16="http://schemas.microsoft.com/office/drawing/2014/main" id="{D46CFE15-8D7B-45ED-84EA-C07650477E1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4" name="Text Box 15">
          <a:extLst>
            <a:ext uri="{FF2B5EF4-FFF2-40B4-BE49-F238E27FC236}">
              <a16:creationId xmlns:a16="http://schemas.microsoft.com/office/drawing/2014/main" id="{CCF784E6-BA5A-4970-9C08-1A82D166817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5" name="Text Box 15">
          <a:extLst>
            <a:ext uri="{FF2B5EF4-FFF2-40B4-BE49-F238E27FC236}">
              <a16:creationId xmlns:a16="http://schemas.microsoft.com/office/drawing/2014/main" id="{18C658BA-4699-4BF4-91EC-84F6B55E10A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6" name="Text Box 15">
          <a:extLst>
            <a:ext uri="{FF2B5EF4-FFF2-40B4-BE49-F238E27FC236}">
              <a16:creationId xmlns:a16="http://schemas.microsoft.com/office/drawing/2014/main" id="{D0F06783-6BAB-4D10-ABC3-F69CA110412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7" name="Text Box 15">
          <a:extLst>
            <a:ext uri="{FF2B5EF4-FFF2-40B4-BE49-F238E27FC236}">
              <a16:creationId xmlns:a16="http://schemas.microsoft.com/office/drawing/2014/main" id="{6E588C67-F61D-4B63-A37A-775DB753DE7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8" name="Text Box 15">
          <a:extLst>
            <a:ext uri="{FF2B5EF4-FFF2-40B4-BE49-F238E27FC236}">
              <a16:creationId xmlns:a16="http://schemas.microsoft.com/office/drawing/2014/main" id="{B0B8366D-502E-4AD3-A0B6-15C1615BC8D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29" name="Text Box 15">
          <a:extLst>
            <a:ext uri="{FF2B5EF4-FFF2-40B4-BE49-F238E27FC236}">
              <a16:creationId xmlns:a16="http://schemas.microsoft.com/office/drawing/2014/main" id="{1B35F70D-1985-403B-80FC-97FB2FE6FF8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0" name="Text Box 15">
          <a:extLst>
            <a:ext uri="{FF2B5EF4-FFF2-40B4-BE49-F238E27FC236}">
              <a16:creationId xmlns:a16="http://schemas.microsoft.com/office/drawing/2014/main" id="{D86BB3E4-655E-4934-97EE-3A3CD4E62B5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1" name="Text Box 15">
          <a:extLst>
            <a:ext uri="{FF2B5EF4-FFF2-40B4-BE49-F238E27FC236}">
              <a16:creationId xmlns:a16="http://schemas.microsoft.com/office/drawing/2014/main" id="{7FE74DF6-322A-41CF-90CA-665F99D34CE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2" name="Text Box 15">
          <a:extLst>
            <a:ext uri="{FF2B5EF4-FFF2-40B4-BE49-F238E27FC236}">
              <a16:creationId xmlns:a16="http://schemas.microsoft.com/office/drawing/2014/main" id="{F3719B9E-CC6E-4FB7-A3B1-A2C7C3A404B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3" name="Text Box 15">
          <a:extLst>
            <a:ext uri="{FF2B5EF4-FFF2-40B4-BE49-F238E27FC236}">
              <a16:creationId xmlns:a16="http://schemas.microsoft.com/office/drawing/2014/main" id="{FBE572EA-B581-4BAA-925D-3E6621038EE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4" name="Text Box 15">
          <a:extLst>
            <a:ext uri="{FF2B5EF4-FFF2-40B4-BE49-F238E27FC236}">
              <a16:creationId xmlns:a16="http://schemas.microsoft.com/office/drawing/2014/main" id="{E0BECEAE-8C58-4F1B-AB7C-306355ACF37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5" name="Text Box 15">
          <a:extLst>
            <a:ext uri="{FF2B5EF4-FFF2-40B4-BE49-F238E27FC236}">
              <a16:creationId xmlns:a16="http://schemas.microsoft.com/office/drawing/2014/main" id="{C3A1E285-20D1-4E8D-B4CF-BFEEE08FACAF}"/>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6" name="Text Box 15">
          <a:extLst>
            <a:ext uri="{FF2B5EF4-FFF2-40B4-BE49-F238E27FC236}">
              <a16:creationId xmlns:a16="http://schemas.microsoft.com/office/drawing/2014/main" id="{76D0C52E-B3D2-4B7F-B041-77199E953208}"/>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7" name="Text Box 15">
          <a:extLst>
            <a:ext uri="{FF2B5EF4-FFF2-40B4-BE49-F238E27FC236}">
              <a16:creationId xmlns:a16="http://schemas.microsoft.com/office/drawing/2014/main" id="{9CA3D4E4-15EA-4FC0-B806-63F85DA487E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8" name="Text Box 15">
          <a:extLst>
            <a:ext uri="{FF2B5EF4-FFF2-40B4-BE49-F238E27FC236}">
              <a16:creationId xmlns:a16="http://schemas.microsoft.com/office/drawing/2014/main" id="{916AB3B0-0C4C-4054-A59E-C788608B1A5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39" name="Text Box 15">
          <a:extLst>
            <a:ext uri="{FF2B5EF4-FFF2-40B4-BE49-F238E27FC236}">
              <a16:creationId xmlns:a16="http://schemas.microsoft.com/office/drawing/2014/main" id="{53F9EAD7-68F0-49C3-A7B3-8B1AFBE948F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0" name="Text Box 15">
          <a:extLst>
            <a:ext uri="{FF2B5EF4-FFF2-40B4-BE49-F238E27FC236}">
              <a16:creationId xmlns:a16="http://schemas.microsoft.com/office/drawing/2014/main" id="{A6775F9F-C485-4140-BD90-14347214041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1" name="Text Box 15">
          <a:extLst>
            <a:ext uri="{FF2B5EF4-FFF2-40B4-BE49-F238E27FC236}">
              <a16:creationId xmlns:a16="http://schemas.microsoft.com/office/drawing/2014/main" id="{934B02FB-E191-458C-8C40-6FCF669E043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2" name="Text Box 15">
          <a:extLst>
            <a:ext uri="{FF2B5EF4-FFF2-40B4-BE49-F238E27FC236}">
              <a16:creationId xmlns:a16="http://schemas.microsoft.com/office/drawing/2014/main" id="{B48BF981-4288-4D5F-824B-49D8A0A935D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3" name="Text Box 15">
          <a:extLst>
            <a:ext uri="{FF2B5EF4-FFF2-40B4-BE49-F238E27FC236}">
              <a16:creationId xmlns:a16="http://schemas.microsoft.com/office/drawing/2014/main" id="{03D816CF-87DB-461D-B4F7-79753E2CE1E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4" name="Text Box 15">
          <a:extLst>
            <a:ext uri="{FF2B5EF4-FFF2-40B4-BE49-F238E27FC236}">
              <a16:creationId xmlns:a16="http://schemas.microsoft.com/office/drawing/2014/main" id="{C46EB86E-1715-4FB9-BD2F-AF0618AE94F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5" name="Text Box 15">
          <a:extLst>
            <a:ext uri="{FF2B5EF4-FFF2-40B4-BE49-F238E27FC236}">
              <a16:creationId xmlns:a16="http://schemas.microsoft.com/office/drawing/2014/main" id="{187B9DAD-3C52-4BB9-A2C4-8251D07915B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6" name="Text Box 15">
          <a:extLst>
            <a:ext uri="{FF2B5EF4-FFF2-40B4-BE49-F238E27FC236}">
              <a16:creationId xmlns:a16="http://schemas.microsoft.com/office/drawing/2014/main" id="{6C31F183-66F8-4666-9D5D-9A4CD0EAE04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7" name="Text Box 15">
          <a:extLst>
            <a:ext uri="{FF2B5EF4-FFF2-40B4-BE49-F238E27FC236}">
              <a16:creationId xmlns:a16="http://schemas.microsoft.com/office/drawing/2014/main" id="{FC0ACCB7-80D0-4C9E-A0B4-78A2F4D80E6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8" name="Text Box 15">
          <a:extLst>
            <a:ext uri="{FF2B5EF4-FFF2-40B4-BE49-F238E27FC236}">
              <a16:creationId xmlns:a16="http://schemas.microsoft.com/office/drawing/2014/main" id="{12224599-1BF8-471B-AA3B-454CF696D2A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49" name="Text Box 15">
          <a:extLst>
            <a:ext uri="{FF2B5EF4-FFF2-40B4-BE49-F238E27FC236}">
              <a16:creationId xmlns:a16="http://schemas.microsoft.com/office/drawing/2014/main" id="{B00EC7C4-CF4F-4542-9104-8739F4A7DE8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0" name="Text Box 15">
          <a:extLst>
            <a:ext uri="{FF2B5EF4-FFF2-40B4-BE49-F238E27FC236}">
              <a16:creationId xmlns:a16="http://schemas.microsoft.com/office/drawing/2014/main" id="{AC1836CB-8B8B-4AA9-88F7-E3BD4C0170B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1" name="Text Box 15">
          <a:extLst>
            <a:ext uri="{FF2B5EF4-FFF2-40B4-BE49-F238E27FC236}">
              <a16:creationId xmlns:a16="http://schemas.microsoft.com/office/drawing/2014/main" id="{664C048E-107B-4578-B7F0-641A31CA856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2" name="Text Box 15">
          <a:extLst>
            <a:ext uri="{FF2B5EF4-FFF2-40B4-BE49-F238E27FC236}">
              <a16:creationId xmlns:a16="http://schemas.microsoft.com/office/drawing/2014/main" id="{103EB40D-6367-4A08-B8B4-6ABA0F4735AF}"/>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3" name="Text Box 15">
          <a:extLst>
            <a:ext uri="{FF2B5EF4-FFF2-40B4-BE49-F238E27FC236}">
              <a16:creationId xmlns:a16="http://schemas.microsoft.com/office/drawing/2014/main" id="{0839CCAF-6630-4DA3-9AA3-DF402AC0339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4" name="Text Box 15">
          <a:extLst>
            <a:ext uri="{FF2B5EF4-FFF2-40B4-BE49-F238E27FC236}">
              <a16:creationId xmlns:a16="http://schemas.microsoft.com/office/drawing/2014/main" id="{E0043E7D-87F4-4C7A-BA4B-89AD7F5F216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5" name="Text Box 15">
          <a:extLst>
            <a:ext uri="{FF2B5EF4-FFF2-40B4-BE49-F238E27FC236}">
              <a16:creationId xmlns:a16="http://schemas.microsoft.com/office/drawing/2014/main" id="{D355F942-B1FF-4F47-9BB8-DD5E11719BD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6" name="Text Box 15">
          <a:extLst>
            <a:ext uri="{FF2B5EF4-FFF2-40B4-BE49-F238E27FC236}">
              <a16:creationId xmlns:a16="http://schemas.microsoft.com/office/drawing/2014/main" id="{3FC84C7E-4EAD-4DE2-944B-D03F64A7F22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7" name="Text Box 15">
          <a:extLst>
            <a:ext uri="{FF2B5EF4-FFF2-40B4-BE49-F238E27FC236}">
              <a16:creationId xmlns:a16="http://schemas.microsoft.com/office/drawing/2014/main" id="{5EE208BC-5480-48D9-9231-2F1CAFDF33C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8" name="Text Box 15">
          <a:extLst>
            <a:ext uri="{FF2B5EF4-FFF2-40B4-BE49-F238E27FC236}">
              <a16:creationId xmlns:a16="http://schemas.microsoft.com/office/drawing/2014/main" id="{E34E26EC-25E0-4FBD-891F-6011B3BFE17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59" name="Text Box 15">
          <a:extLst>
            <a:ext uri="{FF2B5EF4-FFF2-40B4-BE49-F238E27FC236}">
              <a16:creationId xmlns:a16="http://schemas.microsoft.com/office/drawing/2014/main" id="{AFEAB341-6FD6-43E4-89CA-67F4649F95A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0" name="Text Box 15">
          <a:extLst>
            <a:ext uri="{FF2B5EF4-FFF2-40B4-BE49-F238E27FC236}">
              <a16:creationId xmlns:a16="http://schemas.microsoft.com/office/drawing/2014/main" id="{32C59663-F6E6-42A5-8829-10C83B3A9B0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1" name="Text Box 15">
          <a:extLst>
            <a:ext uri="{FF2B5EF4-FFF2-40B4-BE49-F238E27FC236}">
              <a16:creationId xmlns:a16="http://schemas.microsoft.com/office/drawing/2014/main" id="{2FA3C845-EA0A-4D06-A84D-FC0EC0F07EF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2" name="Text Box 15">
          <a:extLst>
            <a:ext uri="{FF2B5EF4-FFF2-40B4-BE49-F238E27FC236}">
              <a16:creationId xmlns:a16="http://schemas.microsoft.com/office/drawing/2014/main" id="{E6807BAD-53D5-4D4F-9071-38EBEC86E07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3" name="Text Box 15">
          <a:extLst>
            <a:ext uri="{FF2B5EF4-FFF2-40B4-BE49-F238E27FC236}">
              <a16:creationId xmlns:a16="http://schemas.microsoft.com/office/drawing/2014/main" id="{6D7B080A-C6A1-4E7E-BB1D-34DB2BE92A1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4" name="Text Box 15">
          <a:extLst>
            <a:ext uri="{FF2B5EF4-FFF2-40B4-BE49-F238E27FC236}">
              <a16:creationId xmlns:a16="http://schemas.microsoft.com/office/drawing/2014/main" id="{3B85BF0E-9C6E-4CA9-BCFD-311AF632644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5" name="Text Box 15">
          <a:extLst>
            <a:ext uri="{FF2B5EF4-FFF2-40B4-BE49-F238E27FC236}">
              <a16:creationId xmlns:a16="http://schemas.microsoft.com/office/drawing/2014/main" id="{B8C4A79D-C3C8-4710-8217-07A888EE69A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6" name="Text Box 15">
          <a:extLst>
            <a:ext uri="{FF2B5EF4-FFF2-40B4-BE49-F238E27FC236}">
              <a16:creationId xmlns:a16="http://schemas.microsoft.com/office/drawing/2014/main" id="{D8C9B34C-20B9-409E-9DCB-A719CDBCBE7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7" name="Text Box 15">
          <a:extLst>
            <a:ext uri="{FF2B5EF4-FFF2-40B4-BE49-F238E27FC236}">
              <a16:creationId xmlns:a16="http://schemas.microsoft.com/office/drawing/2014/main" id="{42732CA2-C9D5-4447-A220-1B0BCA4301D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8" name="Text Box 15">
          <a:extLst>
            <a:ext uri="{FF2B5EF4-FFF2-40B4-BE49-F238E27FC236}">
              <a16:creationId xmlns:a16="http://schemas.microsoft.com/office/drawing/2014/main" id="{67AC452C-C010-4B1B-9DF7-1918D8B4149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69" name="Text Box 15">
          <a:extLst>
            <a:ext uri="{FF2B5EF4-FFF2-40B4-BE49-F238E27FC236}">
              <a16:creationId xmlns:a16="http://schemas.microsoft.com/office/drawing/2014/main" id="{F41BF3D3-AE32-4769-9A27-8785AC0ADA2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0" name="Text Box 15">
          <a:extLst>
            <a:ext uri="{FF2B5EF4-FFF2-40B4-BE49-F238E27FC236}">
              <a16:creationId xmlns:a16="http://schemas.microsoft.com/office/drawing/2014/main" id="{C4BD4486-5045-4219-9542-A29B7E78F40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1" name="Text Box 15">
          <a:extLst>
            <a:ext uri="{FF2B5EF4-FFF2-40B4-BE49-F238E27FC236}">
              <a16:creationId xmlns:a16="http://schemas.microsoft.com/office/drawing/2014/main" id="{9A2ABB89-F803-455D-BAF1-C64EE3FB4BB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2" name="Text Box 15">
          <a:extLst>
            <a:ext uri="{FF2B5EF4-FFF2-40B4-BE49-F238E27FC236}">
              <a16:creationId xmlns:a16="http://schemas.microsoft.com/office/drawing/2014/main" id="{8473EBF9-190D-46E0-95F4-DEB3A2A23DA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3" name="Text Box 15">
          <a:extLst>
            <a:ext uri="{FF2B5EF4-FFF2-40B4-BE49-F238E27FC236}">
              <a16:creationId xmlns:a16="http://schemas.microsoft.com/office/drawing/2014/main" id="{6485D43B-8318-48DA-9602-D2CB7397A0B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4" name="Text Box 15">
          <a:extLst>
            <a:ext uri="{FF2B5EF4-FFF2-40B4-BE49-F238E27FC236}">
              <a16:creationId xmlns:a16="http://schemas.microsoft.com/office/drawing/2014/main" id="{E970F8F9-1368-4902-9C84-EE22D92176E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5" name="Text Box 15">
          <a:extLst>
            <a:ext uri="{FF2B5EF4-FFF2-40B4-BE49-F238E27FC236}">
              <a16:creationId xmlns:a16="http://schemas.microsoft.com/office/drawing/2014/main" id="{E6AABC3B-B1F5-4F63-A5F7-90D3BB34809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6" name="Text Box 15">
          <a:extLst>
            <a:ext uri="{FF2B5EF4-FFF2-40B4-BE49-F238E27FC236}">
              <a16:creationId xmlns:a16="http://schemas.microsoft.com/office/drawing/2014/main" id="{20764CE1-A372-426C-8110-4EF042AF489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7" name="Text Box 15">
          <a:extLst>
            <a:ext uri="{FF2B5EF4-FFF2-40B4-BE49-F238E27FC236}">
              <a16:creationId xmlns:a16="http://schemas.microsoft.com/office/drawing/2014/main" id="{76E9DA89-3371-4717-AE1E-B7116E5BEE85}"/>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8" name="Text Box 15">
          <a:extLst>
            <a:ext uri="{FF2B5EF4-FFF2-40B4-BE49-F238E27FC236}">
              <a16:creationId xmlns:a16="http://schemas.microsoft.com/office/drawing/2014/main" id="{9DB7CABC-2714-4EBE-A920-D2B6CD379308}"/>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79" name="Text Box 15">
          <a:extLst>
            <a:ext uri="{FF2B5EF4-FFF2-40B4-BE49-F238E27FC236}">
              <a16:creationId xmlns:a16="http://schemas.microsoft.com/office/drawing/2014/main" id="{B030E996-F91D-46DE-ABE9-7AA9A068373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0" name="Text Box 15">
          <a:extLst>
            <a:ext uri="{FF2B5EF4-FFF2-40B4-BE49-F238E27FC236}">
              <a16:creationId xmlns:a16="http://schemas.microsoft.com/office/drawing/2014/main" id="{86B87D42-DBEC-4D4A-85B2-3986212243B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1" name="Text Box 15">
          <a:extLst>
            <a:ext uri="{FF2B5EF4-FFF2-40B4-BE49-F238E27FC236}">
              <a16:creationId xmlns:a16="http://schemas.microsoft.com/office/drawing/2014/main" id="{9D6D9A5F-2106-4DD4-AF26-6B5A57E8E65C}"/>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2" name="Text Box 15">
          <a:extLst>
            <a:ext uri="{FF2B5EF4-FFF2-40B4-BE49-F238E27FC236}">
              <a16:creationId xmlns:a16="http://schemas.microsoft.com/office/drawing/2014/main" id="{709F6A65-87AC-4A52-8BCF-56B8FA06478F}"/>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3" name="Text Box 15">
          <a:extLst>
            <a:ext uri="{FF2B5EF4-FFF2-40B4-BE49-F238E27FC236}">
              <a16:creationId xmlns:a16="http://schemas.microsoft.com/office/drawing/2014/main" id="{82E2CDB5-F852-4DB2-BA48-F0666ED21D4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4" name="Text Box 15">
          <a:extLst>
            <a:ext uri="{FF2B5EF4-FFF2-40B4-BE49-F238E27FC236}">
              <a16:creationId xmlns:a16="http://schemas.microsoft.com/office/drawing/2014/main" id="{E9C41655-AC5A-46F6-B79C-1FADE8204DA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5" name="Text Box 15">
          <a:extLst>
            <a:ext uri="{FF2B5EF4-FFF2-40B4-BE49-F238E27FC236}">
              <a16:creationId xmlns:a16="http://schemas.microsoft.com/office/drawing/2014/main" id="{17D8EDEE-5BF0-4FF5-B9BF-8B7DBD7906D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6" name="Text Box 15">
          <a:extLst>
            <a:ext uri="{FF2B5EF4-FFF2-40B4-BE49-F238E27FC236}">
              <a16:creationId xmlns:a16="http://schemas.microsoft.com/office/drawing/2014/main" id="{4D335E2A-0A4A-4964-A3F9-DAD4AC15A6D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7" name="Text Box 15">
          <a:extLst>
            <a:ext uri="{FF2B5EF4-FFF2-40B4-BE49-F238E27FC236}">
              <a16:creationId xmlns:a16="http://schemas.microsoft.com/office/drawing/2014/main" id="{F9FAF5FE-DBF8-4DC0-B6DB-0DBF95848A1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8" name="Text Box 15">
          <a:extLst>
            <a:ext uri="{FF2B5EF4-FFF2-40B4-BE49-F238E27FC236}">
              <a16:creationId xmlns:a16="http://schemas.microsoft.com/office/drawing/2014/main" id="{AD9552B3-42F0-4047-A3B7-6730D9D109D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89" name="Text Box 15">
          <a:extLst>
            <a:ext uri="{FF2B5EF4-FFF2-40B4-BE49-F238E27FC236}">
              <a16:creationId xmlns:a16="http://schemas.microsoft.com/office/drawing/2014/main" id="{CFA47563-7B9C-4DCA-98E0-CBBB309B8E8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0" name="Text Box 15">
          <a:extLst>
            <a:ext uri="{FF2B5EF4-FFF2-40B4-BE49-F238E27FC236}">
              <a16:creationId xmlns:a16="http://schemas.microsoft.com/office/drawing/2014/main" id="{0E3D3F70-93BF-404C-ADFD-762655E5CBB4}"/>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1" name="Text Box 15">
          <a:extLst>
            <a:ext uri="{FF2B5EF4-FFF2-40B4-BE49-F238E27FC236}">
              <a16:creationId xmlns:a16="http://schemas.microsoft.com/office/drawing/2014/main" id="{AD31C6E1-CB1E-460E-A014-1AAD5D6DDA33}"/>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2" name="Text Box 15">
          <a:extLst>
            <a:ext uri="{FF2B5EF4-FFF2-40B4-BE49-F238E27FC236}">
              <a16:creationId xmlns:a16="http://schemas.microsoft.com/office/drawing/2014/main" id="{439C94DB-055D-4954-A545-3BAE89B3757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3" name="Text Box 15">
          <a:extLst>
            <a:ext uri="{FF2B5EF4-FFF2-40B4-BE49-F238E27FC236}">
              <a16:creationId xmlns:a16="http://schemas.microsoft.com/office/drawing/2014/main" id="{4CAA6FAF-4FF7-487E-A68D-BD736D516C99}"/>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4" name="Text Box 15">
          <a:extLst>
            <a:ext uri="{FF2B5EF4-FFF2-40B4-BE49-F238E27FC236}">
              <a16:creationId xmlns:a16="http://schemas.microsoft.com/office/drawing/2014/main" id="{CE5E59B2-4A98-4624-85FE-6813CF45C4F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5" name="Text Box 15">
          <a:extLst>
            <a:ext uri="{FF2B5EF4-FFF2-40B4-BE49-F238E27FC236}">
              <a16:creationId xmlns:a16="http://schemas.microsoft.com/office/drawing/2014/main" id="{49B3AFB6-8E62-4C9A-9AAA-1A1F7BE8308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6" name="Text Box 15">
          <a:extLst>
            <a:ext uri="{FF2B5EF4-FFF2-40B4-BE49-F238E27FC236}">
              <a16:creationId xmlns:a16="http://schemas.microsoft.com/office/drawing/2014/main" id="{8468DB54-77EA-4008-8815-21178B035B1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7" name="Text Box 15">
          <a:extLst>
            <a:ext uri="{FF2B5EF4-FFF2-40B4-BE49-F238E27FC236}">
              <a16:creationId xmlns:a16="http://schemas.microsoft.com/office/drawing/2014/main" id="{701F98EE-FC29-4F03-B5A1-E489FF2CB4F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8" name="Text Box 15">
          <a:extLst>
            <a:ext uri="{FF2B5EF4-FFF2-40B4-BE49-F238E27FC236}">
              <a16:creationId xmlns:a16="http://schemas.microsoft.com/office/drawing/2014/main" id="{07732593-52BE-48A5-AC0B-AE22C28BD72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799" name="Text Box 15">
          <a:extLst>
            <a:ext uri="{FF2B5EF4-FFF2-40B4-BE49-F238E27FC236}">
              <a16:creationId xmlns:a16="http://schemas.microsoft.com/office/drawing/2014/main" id="{4E8BB06C-1873-429E-9777-F4683B4AF60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0" name="Text Box 15">
          <a:extLst>
            <a:ext uri="{FF2B5EF4-FFF2-40B4-BE49-F238E27FC236}">
              <a16:creationId xmlns:a16="http://schemas.microsoft.com/office/drawing/2014/main" id="{B12F2126-6E98-4E93-B078-BA3221861607}"/>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1" name="Text Box 15">
          <a:extLst>
            <a:ext uri="{FF2B5EF4-FFF2-40B4-BE49-F238E27FC236}">
              <a16:creationId xmlns:a16="http://schemas.microsoft.com/office/drawing/2014/main" id="{616942F4-AC6F-4C5F-B89A-C74870D5212E}"/>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2" name="Text Box 15">
          <a:extLst>
            <a:ext uri="{FF2B5EF4-FFF2-40B4-BE49-F238E27FC236}">
              <a16:creationId xmlns:a16="http://schemas.microsoft.com/office/drawing/2014/main" id="{D62E0373-4BED-49BB-AF41-30497DAE4042}"/>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3" name="Text Box 15">
          <a:extLst>
            <a:ext uri="{FF2B5EF4-FFF2-40B4-BE49-F238E27FC236}">
              <a16:creationId xmlns:a16="http://schemas.microsoft.com/office/drawing/2014/main" id="{11CE0408-6943-47BA-A4D0-73D6EDC3895D}"/>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4" name="Text Box 15">
          <a:extLst>
            <a:ext uri="{FF2B5EF4-FFF2-40B4-BE49-F238E27FC236}">
              <a16:creationId xmlns:a16="http://schemas.microsoft.com/office/drawing/2014/main" id="{21674547-645F-4128-B08C-4EDA58A260E6}"/>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5" name="Text Box 15">
          <a:extLst>
            <a:ext uri="{FF2B5EF4-FFF2-40B4-BE49-F238E27FC236}">
              <a16:creationId xmlns:a16="http://schemas.microsoft.com/office/drawing/2014/main" id="{3AF7F3F1-D144-490B-AB8F-33152B4FFC80}"/>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6" name="Text Box 15">
          <a:extLst>
            <a:ext uri="{FF2B5EF4-FFF2-40B4-BE49-F238E27FC236}">
              <a16:creationId xmlns:a16="http://schemas.microsoft.com/office/drawing/2014/main" id="{DD0043C7-4D5B-46C2-AFE7-214827EEF2D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7" name="Text Box 15">
          <a:extLst>
            <a:ext uri="{FF2B5EF4-FFF2-40B4-BE49-F238E27FC236}">
              <a16:creationId xmlns:a16="http://schemas.microsoft.com/office/drawing/2014/main" id="{175BAAEC-5B51-4499-AF7B-107DE3397EDA}"/>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515</xdr:row>
      <xdr:rowOff>0</xdr:rowOff>
    </xdr:from>
    <xdr:ext cx="3175" cy="190629"/>
    <xdr:sp macro="" textlink="">
      <xdr:nvSpPr>
        <xdr:cNvPr id="1808" name="Text Box 15">
          <a:extLst>
            <a:ext uri="{FF2B5EF4-FFF2-40B4-BE49-F238E27FC236}">
              <a16:creationId xmlns:a16="http://schemas.microsoft.com/office/drawing/2014/main" id="{6266B100-E994-45CF-8135-4AEADFDF4631}"/>
            </a:ext>
          </a:extLst>
        </xdr:cNvPr>
        <xdr:cNvSpPr txBox="1">
          <a:spLocks noChangeArrowheads="1"/>
        </xdr:cNvSpPr>
      </xdr:nvSpPr>
      <xdr:spPr bwMode="auto">
        <a:xfrm>
          <a:off x="6858000" y="9772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09" name="Text Box 15">
          <a:extLst>
            <a:ext uri="{FF2B5EF4-FFF2-40B4-BE49-F238E27FC236}">
              <a16:creationId xmlns:a16="http://schemas.microsoft.com/office/drawing/2014/main" id="{61B2D83D-9786-4CA1-A721-06D3CE1F0CF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0" name="Text Box 15">
          <a:extLst>
            <a:ext uri="{FF2B5EF4-FFF2-40B4-BE49-F238E27FC236}">
              <a16:creationId xmlns:a16="http://schemas.microsoft.com/office/drawing/2014/main" id="{C8A55039-1FC6-4CD1-9214-093248B5BFC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1" name="Text Box 15">
          <a:extLst>
            <a:ext uri="{FF2B5EF4-FFF2-40B4-BE49-F238E27FC236}">
              <a16:creationId xmlns:a16="http://schemas.microsoft.com/office/drawing/2014/main" id="{9C79EE42-1396-49F8-8DA8-649B221B82A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2" name="Text Box 15">
          <a:extLst>
            <a:ext uri="{FF2B5EF4-FFF2-40B4-BE49-F238E27FC236}">
              <a16:creationId xmlns:a16="http://schemas.microsoft.com/office/drawing/2014/main" id="{1E1069DE-C207-4E36-B649-E1CDBF79381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3" name="Text Box 15">
          <a:extLst>
            <a:ext uri="{FF2B5EF4-FFF2-40B4-BE49-F238E27FC236}">
              <a16:creationId xmlns:a16="http://schemas.microsoft.com/office/drawing/2014/main" id="{F39E9E5E-7F42-4B0D-A05E-F8129E53D3C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4" name="Text Box 15">
          <a:extLst>
            <a:ext uri="{FF2B5EF4-FFF2-40B4-BE49-F238E27FC236}">
              <a16:creationId xmlns:a16="http://schemas.microsoft.com/office/drawing/2014/main" id="{939ABAB4-A5AE-43CA-AA34-CB5C17FDD96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5" name="Text Box 15">
          <a:extLst>
            <a:ext uri="{FF2B5EF4-FFF2-40B4-BE49-F238E27FC236}">
              <a16:creationId xmlns:a16="http://schemas.microsoft.com/office/drawing/2014/main" id="{B13D7AC1-9E71-4642-A424-1213D18BD96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6" name="Text Box 15">
          <a:extLst>
            <a:ext uri="{FF2B5EF4-FFF2-40B4-BE49-F238E27FC236}">
              <a16:creationId xmlns:a16="http://schemas.microsoft.com/office/drawing/2014/main" id="{28000B6A-CADF-4BBF-9D79-DE3C77AD8CD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7" name="Text Box 15">
          <a:extLst>
            <a:ext uri="{FF2B5EF4-FFF2-40B4-BE49-F238E27FC236}">
              <a16:creationId xmlns:a16="http://schemas.microsoft.com/office/drawing/2014/main" id="{0CD0775C-48F3-4333-9820-FE14A9C8470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8" name="Text Box 15">
          <a:extLst>
            <a:ext uri="{FF2B5EF4-FFF2-40B4-BE49-F238E27FC236}">
              <a16:creationId xmlns:a16="http://schemas.microsoft.com/office/drawing/2014/main" id="{E622C9F8-F671-46D8-83CC-225DD6A46FE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19" name="Text Box 15">
          <a:extLst>
            <a:ext uri="{FF2B5EF4-FFF2-40B4-BE49-F238E27FC236}">
              <a16:creationId xmlns:a16="http://schemas.microsoft.com/office/drawing/2014/main" id="{DB6B7B00-C20B-43E7-9091-8B8E20D77EC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0" name="Text Box 15">
          <a:extLst>
            <a:ext uri="{FF2B5EF4-FFF2-40B4-BE49-F238E27FC236}">
              <a16:creationId xmlns:a16="http://schemas.microsoft.com/office/drawing/2014/main" id="{A049630F-0A55-4C06-A098-EBC22B9A19D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1" name="Text Box 15">
          <a:extLst>
            <a:ext uri="{FF2B5EF4-FFF2-40B4-BE49-F238E27FC236}">
              <a16:creationId xmlns:a16="http://schemas.microsoft.com/office/drawing/2014/main" id="{42D24687-2F42-4A04-A911-5C77A698B09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2" name="Text Box 15">
          <a:extLst>
            <a:ext uri="{FF2B5EF4-FFF2-40B4-BE49-F238E27FC236}">
              <a16:creationId xmlns:a16="http://schemas.microsoft.com/office/drawing/2014/main" id="{08120DC6-2D69-431E-930B-9B8EDC0CB04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3" name="Text Box 15">
          <a:extLst>
            <a:ext uri="{FF2B5EF4-FFF2-40B4-BE49-F238E27FC236}">
              <a16:creationId xmlns:a16="http://schemas.microsoft.com/office/drawing/2014/main" id="{4E29605A-0A9E-418F-B569-E7C6DABD38C4}"/>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4" name="Text Box 15">
          <a:extLst>
            <a:ext uri="{FF2B5EF4-FFF2-40B4-BE49-F238E27FC236}">
              <a16:creationId xmlns:a16="http://schemas.microsoft.com/office/drawing/2014/main" id="{54BAD4DC-70F1-4F18-AD27-A35596C3A299}"/>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5" name="Text Box 15">
          <a:extLst>
            <a:ext uri="{FF2B5EF4-FFF2-40B4-BE49-F238E27FC236}">
              <a16:creationId xmlns:a16="http://schemas.microsoft.com/office/drawing/2014/main" id="{0914BD3B-163B-4727-9B59-B6CD28FF39B4}"/>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6" name="Text Box 15">
          <a:extLst>
            <a:ext uri="{FF2B5EF4-FFF2-40B4-BE49-F238E27FC236}">
              <a16:creationId xmlns:a16="http://schemas.microsoft.com/office/drawing/2014/main" id="{51A2C935-3DB2-4BCE-8276-8DB5C7B6DD5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7" name="Text Box 15">
          <a:extLst>
            <a:ext uri="{FF2B5EF4-FFF2-40B4-BE49-F238E27FC236}">
              <a16:creationId xmlns:a16="http://schemas.microsoft.com/office/drawing/2014/main" id="{225A8ED8-083D-4333-BA85-A9933D5014E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8" name="Text Box 15">
          <a:extLst>
            <a:ext uri="{FF2B5EF4-FFF2-40B4-BE49-F238E27FC236}">
              <a16:creationId xmlns:a16="http://schemas.microsoft.com/office/drawing/2014/main" id="{BE934002-B496-450E-A177-36C22D12D709}"/>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29" name="Text Box 15">
          <a:extLst>
            <a:ext uri="{FF2B5EF4-FFF2-40B4-BE49-F238E27FC236}">
              <a16:creationId xmlns:a16="http://schemas.microsoft.com/office/drawing/2014/main" id="{96823CD0-A7C2-4AD3-A2F2-474685F4C64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0" name="Text Box 15">
          <a:extLst>
            <a:ext uri="{FF2B5EF4-FFF2-40B4-BE49-F238E27FC236}">
              <a16:creationId xmlns:a16="http://schemas.microsoft.com/office/drawing/2014/main" id="{354A90E0-C2DF-4B57-80C7-A6213C8EA56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1" name="Text Box 15">
          <a:extLst>
            <a:ext uri="{FF2B5EF4-FFF2-40B4-BE49-F238E27FC236}">
              <a16:creationId xmlns:a16="http://schemas.microsoft.com/office/drawing/2014/main" id="{A4D2DF61-9E4D-4A51-98B2-D1B43987B4F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2" name="Text Box 15">
          <a:extLst>
            <a:ext uri="{FF2B5EF4-FFF2-40B4-BE49-F238E27FC236}">
              <a16:creationId xmlns:a16="http://schemas.microsoft.com/office/drawing/2014/main" id="{66EFFF15-7431-4E3E-A653-241D6948D90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3" name="Text Box 15">
          <a:extLst>
            <a:ext uri="{FF2B5EF4-FFF2-40B4-BE49-F238E27FC236}">
              <a16:creationId xmlns:a16="http://schemas.microsoft.com/office/drawing/2014/main" id="{8DD84C13-BA28-496B-947A-A8AC30E679D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4" name="Text Box 15">
          <a:extLst>
            <a:ext uri="{FF2B5EF4-FFF2-40B4-BE49-F238E27FC236}">
              <a16:creationId xmlns:a16="http://schemas.microsoft.com/office/drawing/2014/main" id="{30BA2D08-5190-49DD-8782-5A352EBBD83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5" name="Text Box 15">
          <a:extLst>
            <a:ext uri="{FF2B5EF4-FFF2-40B4-BE49-F238E27FC236}">
              <a16:creationId xmlns:a16="http://schemas.microsoft.com/office/drawing/2014/main" id="{2C92217D-AD34-4F9F-B12F-DA3AB03D49C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6" name="Text Box 15">
          <a:extLst>
            <a:ext uri="{FF2B5EF4-FFF2-40B4-BE49-F238E27FC236}">
              <a16:creationId xmlns:a16="http://schemas.microsoft.com/office/drawing/2014/main" id="{5B2C799A-5A7B-409E-8ECF-6B1E11CA7839}"/>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7" name="Text Box 15">
          <a:extLst>
            <a:ext uri="{FF2B5EF4-FFF2-40B4-BE49-F238E27FC236}">
              <a16:creationId xmlns:a16="http://schemas.microsoft.com/office/drawing/2014/main" id="{44DBD025-D8C4-4686-AAD1-C1BF4EDF8B3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8" name="Text Box 15">
          <a:extLst>
            <a:ext uri="{FF2B5EF4-FFF2-40B4-BE49-F238E27FC236}">
              <a16:creationId xmlns:a16="http://schemas.microsoft.com/office/drawing/2014/main" id="{E4FB14EC-81A6-4A15-92C8-6D033951374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39" name="Text Box 15">
          <a:extLst>
            <a:ext uri="{FF2B5EF4-FFF2-40B4-BE49-F238E27FC236}">
              <a16:creationId xmlns:a16="http://schemas.microsoft.com/office/drawing/2014/main" id="{B80537DE-3B5C-415B-96A6-3FA46B1C749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0" name="Text Box 15">
          <a:extLst>
            <a:ext uri="{FF2B5EF4-FFF2-40B4-BE49-F238E27FC236}">
              <a16:creationId xmlns:a16="http://schemas.microsoft.com/office/drawing/2014/main" id="{8A17EEDF-06C1-42B3-BD44-C7FF96D1372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1" name="Text Box 15">
          <a:extLst>
            <a:ext uri="{FF2B5EF4-FFF2-40B4-BE49-F238E27FC236}">
              <a16:creationId xmlns:a16="http://schemas.microsoft.com/office/drawing/2014/main" id="{CC4DBF83-2224-4901-A525-4FB20CEF89A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2" name="Text Box 15">
          <a:extLst>
            <a:ext uri="{FF2B5EF4-FFF2-40B4-BE49-F238E27FC236}">
              <a16:creationId xmlns:a16="http://schemas.microsoft.com/office/drawing/2014/main" id="{00739EE1-0BE7-451C-BCC8-40E2AF0320B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3" name="Text Box 15">
          <a:extLst>
            <a:ext uri="{FF2B5EF4-FFF2-40B4-BE49-F238E27FC236}">
              <a16:creationId xmlns:a16="http://schemas.microsoft.com/office/drawing/2014/main" id="{61E531EE-895C-49EC-B511-AC0F931878C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4" name="Text Box 15">
          <a:extLst>
            <a:ext uri="{FF2B5EF4-FFF2-40B4-BE49-F238E27FC236}">
              <a16:creationId xmlns:a16="http://schemas.microsoft.com/office/drawing/2014/main" id="{B864C53E-F828-41E7-B889-6E072367796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5" name="Text Box 15">
          <a:extLst>
            <a:ext uri="{FF2B5EF4-FFF2-40B4-BE49-F238E27FC236}">
              <a16:creationId xmlns:a16="http://schemas.microsoft.com/office/drawing/2014/main" id="{0781C46E-0C62-4458-96EA-F939F710754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6" name="Text Box 15">
          <a:extLst>
            <a:ext uri="{FF2B5EF4-FFF2-40B4-BE49-F238E27FC236}">
              <a16:creationId xmlns:a16="http://schemas.microsoft.com/office/drawing/2014/main" id="{A15D750E-FDDB-4D78-AB77-350041FADC1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7" name="Text Box 15">
          <a:extLst>
            <a:ext uri="{FF2B5EF4-FFF2-40B4-BE49-F238E27FC236}">
              <a16:creationId xmlns:a16="http://schemas.microsoft.com/office/drawing/2014/main" id="{D1A6AFE8-D175-451F-B35D-B6DD8DE08D54}"/>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8" name="Text Box 15">
          <a:extLst>
            <a:ext uri="{FF2B5EF4-FFF2-40B4-BE49-F238E27FC236}">
              <a16:creationId xmlns:a16="http://schemas.microsoft.com/office/drawing/2014/main" id="{65D3F236-9AAB-4FDB-AF7F-3C896E55AE3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49" name="Text Box 15">
          <a:extLst>
            <a:ext uri="{FF2B5EF4-FFF2-40B4-BE49-F238E27FC236}">
              <a16:creationId xmlns:a16="http://schemas.microsoft.com/office/drawing/2014/main" id="{FA354DE1-12C3-4B45-975E-FE28E321880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0" name="Text Box 15">
          <a:extLst>
            <a:ext uri="{FF2B5EF4-FFF2-40B4-BE49-F238E27FC236}">
              <a16:creationId xmlns:a16="http://schemas.microsoft.com/office/drawing/2014/main" id="{AA7A2654-2575-4C23-9CCC-37730B3CB0B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1" name="Text Box 15">
          <a:extLst>
            <a:ext uri="{FF2B5EF4-FFF2-40B4-BE49-F238E27FC236}">
              <a16:creationId xmlns:a16="http://schemas.microsoft.com/office/drawing/2014/main" id="{DCA3B9C0-1DD6-4E4B-8DD4-12C0A24D85E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2" name="Text Box 15">
          <a:extLst>
            <a:ext uri="{FF2B5EF4-FFF2-40B4-BE49-F238E27FC236}">
              <a16:creationId xmlns:a16="http://schemas.microsoft.com/office/drawing/2014/main" id="{AC31B748-D843-47DC-8E78-A886113E477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3" name="Text Box 15">
          <a:extLst>
            <a:ext uri="{FF2B5EF4-FFF2-40B4-BE49-F238E27FC236}">
              <a16:creationId xmlns:a16="http://schemas.microsoft.com/office/drawing/2014/main" id="{EE041BE9-1F06-4148-AAF0-7B259AEBF76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4" name="Text Box 15">
          <a:extLst>
            <a:ext uri="{FF2B5EF4-FFF2-40B4-BE49-F238E27FC236}">
              <a16:creationId xmlns:a16="http://schemas.microsoft.com/office/drawing/2014/main" id="{5595942F-778F-4F30-884D-57CED2A027E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5" name="Text Box 15">
          <a:extLst>
            <a:ext uri="{FF2B5EF4-FFF2-40B4-BE49-F238E27FC236}">
              <a16:creationId xmlns:a16="http://schemas.microsoft.com/office/drawing/2014/main" id="{91E9F154-7B6C-4F99-809C-3645F711E1D4}"/>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6" name="Text Box 15">
          <a:extLst>
            <a:ext uri="{FF2B5EF4-FFF2-40B4-BE49-F238E27FC236}">
              <a16:creationId xmlns:a16="http://schemas.microsoft.com/office/drawing/2014/main" id="{32110AD9-34F5-4574-A42A-DEC6B1C0281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7" name="Text Box 15">
          <a:extLst>
            <a:ext uri="{FF2B5EF4-FFF2-40B4-BE49-F238E27FC236}">
              <a16:creationId xmlns:a16="http://schemas.microsoft.com/office/drawing/2014/main" id="{1E5F0925-6B94-4FDC-B9F5-DD11DF586359}"/>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8" name="Text Box 15">
          <a:extLst>
            <a:ext uri="{FF2B5EF4-FFF2-40B4-BE49-F238E27FC236}">
              <a16:creationId xmlns:a16="http://schemas.microsoft.com/office/drawing/2014/main" id="{EF580651-881F-41D0-A991-7F11574B394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59" name="Text Box 15">
          <a:extLst>
            <a:ext uri="{FF2B5EF4-FFF2-40B4-BE49-F238E27FC236}">
              <a16:creationId xmlns:a16="http://schemas.microsoft.com/office/drawing/2014/main" id="{61A8D44C-BD11-4B29-B049-F6A73B5A3DD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0" name="Text Box 15">
          <a:extLst>
            <a:ext uri="{FF2B5EF4-FFF2-40B4-BE49-F238E27FC236}">
              <a16:creationId xmlns:a16="http://schemas.microsoft.com/office/drawing/2014/main" id="{60F12E61-8399-4E6E-9BC3-62F2817BF87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1" name="Text Box 15">
          <a:extLst>
            <a:ext uri="{FF2B5EF4-FFF2-40B4-BE49-F238E27FC236}">
              <a16:creationId xmlns:a16="http://schemas.microsoft.com/office/drawing/2014/main" id="{53CE41E0-52C4-4790-B3C2-6CF07AE9A99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2" name="Text Box 15">
          <a:extLst>
            <a:ext uri="{FF2B5EF4-FFF2-40B4-BE49-F238E27FC236}">
              <a16:creationId xmlns:a16="http://schemas.microsoft.com/office/drawing/2014/main" id="{A87022EA-12D4-46F8-905B-CA25CD0CBAC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3" name="Text Box 15">
          <a:extLst>
            <a:ext uri="{FF2B5EF4-FFF2-40B4-BE49-F238E27FC236}">
              <a16:creationId xmlns:a16="http://schemas.microsoft.com/office/drawing/2014/main" id="{0E9F20A6-6336-48C5-B44E-AAFE69748C1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4" name="Text Box 15">
          <a:extLst>
            <a:ext uri="{FF2B5EF4-FFF2-40B4-BE49-F238E27FC236}">
              <a16:creationId xmlns:a16="http://schemas.microsoft.com/office/drawing/2014/main" id="{9252CC49-A5AC-44AC-9027-32B5F8176E2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5" name="Text Box 15">
          <a:extLst>
            <a:ext uri="{FF2B5EF4-FFF2-40B4-BE49-F238E27FC236}">
              <a16:creationId xmlns:a16="http://schemas.microsoft.com/office/drawing/2014/main" id="{CC8FCC4F-80CF-43E3-9DFF-D4B88D66274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6" name="Text Box 15">
          <a:extLst>
            <a:ext uri="{FF2B5EF4-FFF2-40B4-BE49-F238E27FC236}">
              <a16:creationId xmlns:a16="http://schemas.microsoft.com/office/drawing/2014/main" id="{7AFECB94-18BF-43B3-9029-8153031E6C6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7" name="Text Box 15">
          <a:extLst>
            <a:ext uri="{FF2B5EF4-FFF2-40B4-BE49-F238E27FC236}">
              <a16:creationId xmlns:a16="http://schemas.microsoft.com/office/drawing/2014/main" id="{6CE0097F-63B1-46CD-AA7D-7C46D0CCF5B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8" name="Text Box 15">
          <a:extLst>
            <a:ext uri="{FF2B5EF4-FFF2-40B4-BE49-F238E27FC236}">
              <a16:creationId xmlns:a16="http://schemas.microsoft.com/office/drawing/2014/main" id="{0D9FAA0D-1583-4FAD-87C0-BF7CE9937B0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69" name="Text Box 15">
          <a:extLst>
            <a:ext uri="{FF2B5EF4-FFF2-40B4-BE49-F238E27FC236}">
              <a16:creationId xmlns:a16="http://schemas.microsoft.com/office/drawing/2014/main" id="{4B4CAE60-4323-48B0-97E9-B7DB77E9FC9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0" name="Text Box 15">
          <a:extLst>
            <a:ext uri="{FF2B5EF4-FFF2-40B4-BE49-F238E27FC236}">
              <a16:creationId xmlns:a16="http://schemas.microsoft.com/office/drawing/2014/main" id="{A23EDEA6-2B4B-43DC-8A76-ED463B9E74A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1" name="Text Box 15">
          <a:extLst>
            <a:ext uri="{FF2B5EF4-FFF2-40B4-BE49-F238E27FC236}">
              <a16:creationId xmlns:a16="http://schemas.microsoft.com/office/drawing/2014/main" id="{17D0953D-8AFD-43C4-8114-4D56C8F47E0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2" name="Text Box 15">
          <a:extLst>
            <a:ext uri="{FF2B5EF4-FFF2-40B4-BE49-F238E27FC236}">
              <a16:creationId xmlns:a16="http://schemas.microsoft.com/office/drawing/2014/main" id="{965180C5-F46B-41D8-B547-0E86EDBACB2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3" name="Text Box 15">
          <a:extLst>
            <a:ext uri="{FF2B5EF4-FFF2-40B4-BE49-F238E27FC236}">
              <a16:creationId xmlns:a16="http://schemas.microsoft.com/office/drawing/2014/main" id="{6B3F1DBD-093F-4925-B113-70EA4BC18A6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4" name="Text Box 15">
          <a:extLst>
            <a:ext uri="{FF2B5EF4-FFF2-40B4-BE49-F238E27FC236}">
              <a16:creationId xmlns:a16="http://schemas.microsoft.com/office/drawing/2014/main" id="{AB8934EE-7CC3-4C20-B7EE-8BA81BF1880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5" name="Text Box 15">
          <a:extLst>
            <a:ext uri="{FF2B5EF4-FFF2-40B4-BE49-F238E27FC236}">
              <a16:creationId xmlns:a16="http://schemas.microsoft.com/office/drawing/2014/main" id="{D5353B6F-FDAC-4A95-8D07-325BE9E7B0A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6" name="Text Box 15">
          <a:extLst>
            <a:ext uri="{FF2B5EF4-FFF2-40B4-BE49-F238E27FC236}">
              <a16:creationId xmlns:a16="http://schemas.microsoft.com/office/drawing/2014/main" id="{279C6F2B-94F5-42F0-9990-F041BC74AC8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7" name="Text Box 15">
          <a:extLst>
            <a:ext uri="{FF2B5EF4-FFF2-40B4-BE49-F238E27FC236}">
              <a16:creationId xmlns:a16="http://schemas.microsoft.com/office/drawing/2014/main" id="{21AD5CD6-0016-4093-9FF1-9DEF84C16A0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8" name="Text Box 15">
          <a:extLst>
            <a:ext uri="{FF2B5EF4-FFF2-40B4-BE49-F238E27FC236}">
              <a16:creationId xmlns:a16="http://schemas.microsoft.com/office/drawing/2014/main" id="{D1DD6CBB-D233-48F5-AD4B-2F8833E8296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79" name="Text Box 15">
          <a:extLst>
            <a:ext uri="{FF2B5EF4-FFF2-40B4-BE49-F238E27FC236}">
              <a16:creationId xmlns:a16="http://schemas.microsoft.com/office/drawing/2014/main" id="{9E121B16-3922-4A3E-A1D9-5715A87EDED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0" name="Text Box 15">
          <a:extLst>
            <a:ext uri="{FF2B5EF4-FFF2-40B4-BE49-F238E27FC236}">
              <a16:creationId xmlns:a16="http://schemas.microsoft.com/office/drawing/2014/main" id="{BC532537-F0EB-49E8-B5C1-1236535DA00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1" name="Text Box 15">
          <a:extLst>
            <a:ext uri="{FF2B5EF4-FFF2-40B4-BE49-F238E27FC236}">
              <a16:creationId xmlns:a16="http://schemas.microsoft.com/office/drawing/2014/main" id="{CD49E2F4-C82A-4E68-9C7B-6E44E7E5CB6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2" name="Text Box 15">
          <a:extLst>
            <a:ext uri="{FF2B5EF4-FFF2-40B4-BE49-F238E27FC236}">
              <a16:creationId xmlns:a16="http://schemas.microsoft.com/office/drawing/2014/main" id="{909CA386-FDB0-44B0-9AA7-15DE04D3124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3" name="Text Box 15">
          <a:extLst>
            <a:ext uri="{FF2B5EF4-FFF2-40B4-BE49-F238E27FC236}">
              <a16:creationId xmlns:a16="http://schemas.microsoft.com/office/drawing/2014/main" id="{FE6B00C5-6EDF-44AF-A2AD-13F585DCAD3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4" name="Text Box 15">
          <a:extLst>
            <a:ext uri="{FF2B5EF4-FFF2-40B4-BE49-F238E27FC236}">
              <a16:creationId xmlns:a16="http://schemas.microsoft.com/office/drawing/2014/main" id="{468CEF3B-B5C2-4837-B781-235E4139A52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5" name="Text Box 15">
          <a:extLst>
            <a:ext uri="{FF2B5EF4-FFF2-40B4-BE49-F238E27FC236}">
              <a16:creationId xmlns:a16="http://schemas.microsoft.com/office/drawing/2014/main" id="{F6C593B3-0B99-4C5B-AA29-CF5DAEB27A1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6" name="Text Box 15">
          <a:extLst>
            <a:ext uri="{FF2B5EF4-FFF2-40B4-BE49-F238E27FC236}">
              <a16:creationId xmlns:a16="http://schemas.microsoft.com/office/drawing/2014/main" id="{B439B684-9389-45A2-9BE6-CB629F30CD7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7" name="Text Box 15">
          <a:extLst>
            <a:ext uri="{FF2B5EF4-FFF2-40B4-BE49-F238E27FC236}">
              <a16:creationId xmlns:a16="http://schemas.microsoft.com/office/drawing/2014/main" id="{9B31CBAC-855E-4C30-BD09-E1E5469DA53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8" name="Text Box 15">
          <a:extLst>
            <a:ext uri="{FF2B5EF4-FFF2-40B4-BE49-F238E27FC236}">
              <a16:creationId xmlns:a16="http://schemas.microsoft.com/office/drawing/2014/main" id="{2D046347-B1F6-4EA3-9665-10D833ED836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89" name="Text Box 15">
          <a:extLst>
            <a:ext uri="{FF2B5EF4-FFF2-40B4-BE49-F238E27FC236}">
              <a16:creationId xmlns:a16="http://schemas.microsoft.com/office/drawing/2014/main" id="{978F4F3D-A319-411F-8162-E5EF0750901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0" name="Text Box 15">
          <a:extLst>
            <a:ext uri="{FF2B5EF4-FFF2-40B4-BE49-F238E27FC236}">
              <a16:creationId xmlns:a16="http://schemas.microsoft.com/office/drawing/2014/main" id="{0F475322-5364-4FB2-AA0A-4883F1E9DF0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1" name="Text Box 15">
          <a:extLst>
            <a:ext uri="{FF2B5EF4-FFF2-40B4-BE49-F238E27FC236}">
              <a16:creationId xmlns:a16="http://schemas.microsoft.com/office/drawing/2014/main" id="{682526A5-3C20-487D-A14A-00381989273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2" name="Text Box 15">
          <a:extLst>
            <a:ext uri="{FF2B5EF4-FFF2-40B4-BE49-F238E27FC236}">
              <a16:creationId xmlns:a16="http://schemas.microsoft.com/office/drawing/2014/main" id="{2E89CC56-F673-4DBB-947E-E96B76079ED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3" name="Text Box 15">
          <a:extLst>
            <a:ext uri="{FF2B5EF4-FFF2-40B4-BE49-F238E27FC236}">
              <a16:creationId xmlns:a16="http://schemas.microsoft.com/office/drawing/2014/main" id="{CC17EF10-F72C-4F9C-A5D2-D7E45713D6D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4" name="Text Box 15">
          <a:extLst>
            <a:ext uri="{FF2B5EF4-FFF2-40B4-BE49-F238E27FC236}">
              <a16:creationId xmlns:a16="http://schemas.microsoft.com/office/drawing/2014/main" id="{F8D5609E-35FB-42EE-A07F-B49289D4820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5" name="Text Box 15">
          <a:extLst>
            <a:ext uri="{FF2B5EF4-FFF2-40B4-BE49-F238E27FC236}">
              <a16:creationId xmlns:a16="http://schemas.microsoft.com/office/drawing/2014/main" id="{ADC9FC79-5874-45C4-A30A-CF28AA4335AC}"/>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6" name="Text Box 15">
          <a:extLst>
            <a:ext uri="{FF2B5EF4-FFF2-40B4-BE49-F238E27FC236}">
              <a16:creationId xmlns:a16="http://schemas.microsoft.com/office/drawing/2014/main" id="{20B2C2B2-970F-46AF-A71A-C179E2DC2A7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7" name="Text Box 15">
          <a:extLst>
            <a:ext uri="{FF2B5EF4-FFF2-40B4-BE49-F238E27FC236}">
              <a16:creationId xmlns:a16="http://schemas.microsoft.com/office/drawing/2014/main" id="{40FC6E38-AE15-4353-B088-EBD7D32808B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8" name="Text Box 15">
          <a:extLst>
            <a:ext uri="{FF2B5EF4-FFF2-40B4-BE49-F238E27FC236}">
              <a16:creationId xmlns:a16="http://schemas.microsoft.com/office/drawing/2014/main" id="{E5B2C885-A713-4213-90EB-F3558B44D87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899" name="Text Box 15">
          <a:extLst>
            <a:ext uri="{FF2B5EF4-FFF2-40B4-BE49-F238E27FC236}">
              <a16:creationId xmlns:a16="http://schemas.microsoft.com/office/drawing/2014/main" id="{6E70FC8B-A86D-42D1-BBDB-27773725198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0" name="Text Box 15">
          <a:extLst>
            <a:ext uri="{FF2B5EF4-FFF2-40B4-BE49-F238E27FC236}">
              <a16:creationId xmlns:a16="http://schemas.microsoft.com/office/drawing/2014/main" id="{146A9B07-D2D8-4E8E-A800-E1B1EFE1F4B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1" name="Text Box 15">
          <a:extLst>
            <a:ext uri="{FF2B5EF4-FFF2-40B4-BE49-F238E27FC236}">
              <a16:creationId xmlns:a16="http://schemas.microsoft.com/office/drawing/2014/main" id="{890BA889-3C9B-4C67-B767-46CAA6CFA6A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2" name="Text Box 15">
          <a:extLst>
            <a:ext uri="{FF2B5EF4-FFF2-40B4-BE49-F238E27FC236}">
              <a16:creationId xmlns:a16="http://schemas.microsoft.com/office/drawing/2014/main" id="{198AE63C-7425-417C-BC1F-0C60F9789EC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3" name="Text Box 15">
          <a:extLst>
            <a:ext uri="{FF2B5EF4-FFF2-40B4-BE49-F238E27FC236}">
              <a16:creationId xmlns:a16="http://schemas.microsoft.com/office/drawing/2014/main" id="{B5041D5C-8372-4938-8064-865CE7050C1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4" name="Text Box 15">
          <a:extLst>
            <a:ext uri="{FF2B5EF4-FFF2-40B4-BE49-F238E27FC236}">
              <a16:creationId xmlns:a16="http://schemas.microsoft.com/office/drawing/2014/main" id="{783EE6B3-C31E-42BD-BD7B-3F7E648E70D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5" name="Text Box 15">
          <a:extLst>
            <a:ext uri="{FF2B5EF4-FFF2-40B4-BE49-F238E27FC236}">
              <a16:creationId xmlns:a16="http://schemas.microsoft.com/office/drawing/2014/main" id="{83C5EE83-9D4E-49FA-9986-C939F83DDF99}"/>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6" name="Text Box 15">
          <a:extLst>
            <a:ext uri="{FF2B5EF4-FFF2-40B4-BE49-F238E27FC236}">
              <a16:creationId xmlns:a16="http://schemas.microsoft.com/office/drawing/2014/main" id="{6C0CA3BE-5DB7-4DEB-8FD7-9AE57972CAA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7" name="Text Box 15">
          <a:extLst>
            <a:ext uri="{FF2B5EF4-FFF2-40B4-BE49-F238E27FC236}">
              <a16:creationId xmlns:a16="http://schemas.microsoft.com/office/drawing/2014/main" id="{46C4A937-516B-4BBC-88D0-9AE5D14E4C5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8" name="Text Box 15">
          <a:extLst>
            <a:ext uri="{FF2B5EF4-FFF2-40B4-BE49-F238E27FC236}">
              <a16:creationId xmlns:a16="http://schemas.microsoft.com/office/drawing/2014/main" id="{407D9A06-5D16-4E10-870C-BD3D595555E0}"/>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09" name="Text Box 15">
          <a:extLst>
            <a:ext uri="{FF2B5EF4-FFF2-40B4-BE49-F238E27FC236}">
              <a16:creationId xmlns:a16="http://schemas.microsoft.com/office/drawing/2014/main" id="{DBB90CB7-9216-4203-8536-6CAEB317D70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0" name="Text Box 15">
          <a:extLst>
            <a:ext uri="{FF2B5EF4-FFF2-40B4-BE49-F238E27FC236}">
              <a16:creationId xmlns:a16="http://schemas.microsoft.com/office/drawing/2014/main" id="{E233E853-0B09-4DC7-B37F-A39453562CC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1" name="Text Box 15">
          <a:extLst>
            <a:ext uri="{FF2B5EF4-FFF2-40B4-BE49-F238E27FC236}">
              <a16:creationId xmlns:a16="http://schemas.microsoft.com/office/drawing/2014/main" id="{A37C49AD-AC25-4F5F-872A-E7BAE343B1C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2" name="Text Box 15">
          <a:extLst>
            <a:ext uri="{FF2B5EF4-FFF2-40B4-BE49-F238E27FC236}">
              <a16:creationId xmlns:a16="http://schemas.microsoft.com/office/drawing/2014/main" id="{490300A1-4C3D-40DD-B4B8-EA00ACF4140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3" name="Text Box 15">
          <a:extLst>
            <a:ext uri="{FF2B5EF4-FFF2-40B4-BE49-F238E27FC236}">
              <a16:creationId xmlns:a16="http://schemas.microsoft.com/office/drawing/2014/main" id="{2C6B105E-426C-4AD8-87E8-642C746B608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4" name="Text Box 15">
          <a:extLst>
            <a:ext uri="{FF2B5EF4-FFF2-40B4-BE49-F238E27FC236}">
              <a16:creationId xmlns:a16="http://schemas.microsoft.com/office/drawing/2014/main" id="{778716E3-F128-4DC2-BA68-1AA2D53434C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5" name="Text Box 15">
          <a:extLst>
            <a:ext uri="{FF2B5EF4-FFF2-40B4-BE49-F238E27FC236}">
              <a16:creationId xmlns:a16="http://schemas.microsoft.com/office/drawing/2014/main" id="{AD1D26D1-7AB0-4080-BBC1-F70139A8129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6" name="Text Box 15">
          <a:extLst>
            <a:ext uri="{FF2B5EF4-FFF2-40B4-BE49-F238E27FC236}">
              <a16:creationId xmlns:a16="http://schemas.microsoft.com/office/drawing/2014/main" id="{44E64D89-DB43-4AF7-B4D5-43307706327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7" name="Text Box 15">
          <a:extLst>
            <a:ext uri="{FF2B5EF4-FFF2-40B4-BE49-F238E27FC236}">
              <a16:creationId xmlns:a16="http://schemas.microsoft.com/office/drawing/2014/main" id="{AF99D3C6-AA70-4859-A981-28352D80770E}"/>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8" name="Text Box 15">
          <a:extLst>
            <a:ext uri="{FF2B5EF4-FFF2-40B4-BE49-F238E27FC236}">
              <a16:creationId xmlns:a16="http://schemas.microsoft.com/office/drawing/2014/main" id="{CA3B8454-5745-4FE7-BDE3-9DA7AA537C7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19" name="Text Box 15">
          <a:extLst>
            <a:ext uri="{FF2B5EF4-FFF2-40B4-BE49-F238E27FC236}">
              <a16:creationId xmlns:a16="http://schemas.microsoft.com/office/drawing/2014/main" id="{51DEF752-4F9B-421B-8122-9944551A5E4A}"/>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0" name="Text Box 15">
          <a:extLst>
            <a:ext uri="{FF2B5EF4-FFF2-40B4-BE49-F238E27FC236}">
              <a16:creationId xmlns:a16="http://schemas.microsoft.com/office/drawing/2014/main" id="{F3944E81-65EB-48FA-A18A-AC40157EC64F}"/>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1" name="Text Box 15">
          <a:extLst>
            <a:ext uri="{FF2B5EF4-FFF2-40B4-BE49-F238E27FC236}">
              <a16:creationId xmlns:a16="http://schemas.microsoft.com/office/drawing/2014/main" id="{FF47A63A-C4F8-45DE-A638-AF345BCCD1E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2" name="Text Box 15">
          <a:extLst>
            <a:ext uri="{FF2B5EF4-FFF2-40B4-BE49-F238E27FC236}">
              <a16:creationId xmlns:a16="http://schemas.microsoft.com/office/drawing/2014/main" id="{66C2FCC3-61DA-4A6B-A282-6B41FD840262}"/>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3" name="Text Box 15">
          <a:extLst>
            <a:ext uri="{FF2B5EF4-FFF2-40B4-BE49-F238E27FC236}">
              <a16:creationId xmlns:a16="http://schemas.microsoft.com/office/drawing/2014/main" id="{F2EA8C0D-5E30-46D7-8603-7753B2AB7E0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4" name="Text Box 15">
          <a:extLst>
            <a:ext uri="{FF2B5EF4-FFF2-40B4-BE49-F238E27FC236}">
              <a16:creationId xmlns:a16="http://schemas.microsoft.com/office/drawing/2014/main" id="{CD9EE142-1918-4F39-A204-773308395B2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5" name="Text Box 15">
          <a:extLst>
            <a:ext uri="{FF2B5EF4-FFF2-40B4-BE49-F238E27FC236}">
              <a16:creationId xmlns:a16="http://schemas.microsoft.com/office/drawing/2014/main" id="{94781AE7-44A5-477B-B949-680EFDA863CB}"/>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6" name="Text Box 15">
          <a:extLst>
            <a:ext uri="{FF2B5EF4-FFF2-40B4-BE49-F238E27FC236}">
              <a16:creationId xmlns:a16="http://schemas.microsoft.com/office/drawing/2014/main" id="{35D32036-445A-4C53-A804-D1331FF43BF7}"/>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7" name="Text Box 15">
          <a:extLst>
            <a:ext uri="{FF2B5EF4-FFF2-40B4-BE49-F238E27FC236}">
              <a16:creationId xmlns:a16="http://schemas.microsoft.com/office/drawing/2014/main" id="{DFBFC718-1F45-4E98-AE39-10F9EF428201}"/>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8" name="Text Box 15">
          <a:extLst>
            <a:ext uri="{FF2B5EF4-FFF2-40B4-BE49-F238E27FC236}">
              <a16:creationId xmlns:a16="http://schemas.microsoft.com/office/drawing/2014/main" id="{13263C46-DF47-44DA-87D5-C7B361EDCAD6}"/>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29" name="Text Box 15">
          <a:extLst>
            <a:ext uri="{FF2B5EF4-FFF2-40B4-BE49-F238E27FC236}">
              <a16:creationId xmlns:a16="http://schemas.microsoft.com/office/drawing/2014/main" id="{284409EA-8799-445A-90BC-026363425F0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0" name="Text Box 15">
          <a:extLst>
            <a:ext uri="{FF2B5EF4-FFF2-40B4-BE49-F238E27FC236}">
              <a16:creationId xmlns:a16="http://schemas.microsoft.com/office/drawing/2014/main" id="{662B507D-E050-4BF2-803C-2881FDC054A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1" name="Text Box 15">
          <a:extLst>
            <a:ext uri="{FF2B5EF4-FFF2-40B4-BE49-F238E27FC236}">
              <a16:creationId xmlns:a16="http://schemas.microsoft.com/office/drawing/2014/main" id="{52E0E42C-5745-4998-BD6C-68A9FA4FF39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2" name="Text Box 15">
          <a:extLst>
            <a:ext uri="{FF2B5EF4-FFF2-40B4-BE49-F238E27FC236}">
              <a16:creationId xmlns:a16="http://schemas.microsoft.com/office/drawing/2014/main" id="{81A51516-4776-4F53-A5CB-473B5EB42923}"/>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3" name="Text Box 15">
          <a:extLst>
            <a:ext uri="{FF2B5EF4-FFF2-40B4-BE49-F238E27FC236}">
              <a16:creationId xmlns:a16="http://schemas.microsoft.com/office/drawing/2014/main" id="{1DAE84A7-EAD8-4B5C-A6E0-587E4230C7B5}"/>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4" name="Text Box 15">
          <a:extLst>
            <a:ext uri="{FF2B5EF4-FFF2-40B4-BE49-F238E27FC236}">
              <a16:creationId xmlns:a16="http://schemas.microsoft.com/office/drawing/2014/main" id="{70430D92-8C42-48C5-BB6F-E4EBC91089BD}"/>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5" name="Text Box 15">
          <a:extLst>
            <a:ext uri="{FF2B5EF4-FFF2-40B4-BE49-F238E27FC236}">
              <a16:creationId xmlns:a16="http://schemas.microsoft.com/office/drawing/2014/main" id="{F71F8D5E-6C12-4B00-A206-A41C5D526F48}"/>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516</xdr:row>
      <xdr:rowOff>0</xdr:rowOff>
    </xdr:from>
    <xdr:ext cx="3175" cy="190629"/>
    <xdr:sp macro="" textlink="">
      <xdr:nvSpPr>
        <xdr:cNvPr id="1936" name="Text Box 15">
          <a:extLst>
            <a:ext uri="{FF2B5EF4-FFF2-40B4-BE49-F238E27FC236}">
              <a16:creationId xmlns:a16="http://schemas.microsoft.com/office/drawing/2014/main" id="{DEA931BE-D7E5-4C0E-A6C6-6C44A9E13514}"/>
            </a:ext>
          </a:extLst>
        </xdr:cNvPr>
        <xdr:cNvSpPr txBox="1">
          <a:spLocks noChangeArrowheads="1"/>
        </xdr:cNvSpPr>
      </xdr:nvSpPr>
      <xdr:spPr bwMode="auto">
        <a:xfrm>
          <a:off x="6858000" y="9791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37" name="Text Box 15">
          <a:extLst>
            <a:ext uri="{FF2B5EF4-FFF2-40B4-BE49-F238E27FC236}">
              <a16:creationId xmlns:a16="http://schemas.microsoft.com/office/drawing/2014/main" id="{C8453462-BC6A-4F76-9B51-CF95518103B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38" name="Text Box 15">
          <a:extLst>
            <a:ext uri="{FF2B5EF4-FFF2-40B4-BE49-F238E27FC236}">
              <a16:creationId xmlns:a16="http://schemas.microsoft.com/office/drawing/2014/main" id="{5BBC3F0F-4DA1-417C-A1DB-473EEF58FD4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39" name="Text Box 15">
          <a:extLst>
            <a:ext uri="{FF2B5EF4-FFF2-40B4-BE49-F238E27FC236}">
              <a16:creationId xmlns:a16="http://schemas.microsoft.com/office/drawing/2014/main" id="{533C42C9-1B95-4F5D-86B4-C47BE29AF2E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0" name="Text Box 15">
          <a:extLst>
            <a:ext uri="{FF2B5EF4-FFF2-40B4-BE49-F238E27FC236}">
              <a16:creationId xmlns:a16="http://schemas.microsoft.com/office/drawing/2014/main" id="{922BCF2B-42BC-40B3-AE52-83593556593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1" name="Text Box 15">
          <a:extLst>
            <a:ext uri="{FF2B5EF4-FFF2-40B4-BE49-F238E27FC236}">
              <a16:creationId xmlns:a16="http://schemas.microsoft.com/office/drawing/2014/main" id="{2150CE17-78ED-4E78-9C60-0549D062E41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2" name="Text Box 15">
          <a:extLst>
            <a:ext uri="{FF2B5EF4-FFF2-40B4-BE49-F238E27FC236}">
              <a16:creationId xmlns:a16="http://schemas.microsoft.com/office/drawing/2014/main" id="{D5BF65CB-339A-4C2B-8143-ACDAD36BF00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3" name="Text Box 15">
          <a:extLst>
            <a:ext uri="{FF2B5EF4-FFF2-40B4-BE49-F238E27FC236}">
              <a16:creationId xmlns:a16="http://schemas.microsoft.com/office/drawing/2014/main" id="{45C5A229-8074-496D-ADD3-345DF7E31C1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4" name="Text Box 15">
          <a:extLst>
            <a:ext uri="{FF2B5EF4-FFF2-40B4-BE49-F238E27FC236}">
              <a16:creationId xmlns:a16="http://schemas.microsoft.com/office/drawing/2014/main" id="{495F73AE-ADEF-4888-BC56-56DB630E657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5" name="Text Box 15">
          <a:extLst>
            <a:ext uri="{FF2B5EF4-FFF2-40B4-BE49-F238E27FC236}">
              <a16:creationId xmlns:a16="http://schemas.microsoft.com/office/drawing/2014/main" id="{A053C086-BCC8-45E8-888C-07E79531C38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6" name="Text Box 15">
          <a:extLst>
            <a:ext uri="{FF2B5EF4-FFF2-40B4-BE49-F238E27FC236}">
              <a16:creationId xmlns:a16="http://schemas.microsoft.com/office/drawing/2014/main" id="{254F91D6-7804-49EF-8FA1-62AB7DED5F7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7" name="Text Box 15">
          <a:extLst>
            <a:ext uri="{FF2B5EF4-FFF2-40B4-BE49-F238E27FC236}">
              <a16:creationId xmlns:a16="http://schemas.microsoft.com/office/drawing/2014/main" id="{A084B03F-9E6B-47CB-8A06-413394AE322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8" name="Text Box 15">
          <a:extLst>
            <a:ext uri="{FF2B5EF4-FFF2-40B4-BE49-F238E27FC236}">
              <a16:creationId xmlns:a16="http://schemas.microsoft.com/office/drawing/2014/main" id="{87F45B97-78E4-41D4-98CB-4B7E8522109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49" name="Text Box 15">
          <a:extLst>
            <a:ext uri="{FF2B5EF4-FFF2-40B4-BE49-F238E27FC236}">
              <a16:creationId xmlns:a16="http://schemas.microsoft.com/office/drawing/2014/main" id="{896CE6AD-D6EC-45C2-B973-EAD5CCACB7C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0" name="Text Box 15">
          <a:extLst>
            <a:ext uri="{FF2B5EF4-FFF2-40B4-BE49-F238E27FC236}">
              <a16:creationId xmlns:a16="http://schemas.microsoft.com/office/drawing/2014/main" id="{85B7FB1D-9E25-47D7-97A8-065380708D2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1" name="Text Box 15">
          <a:extLst>
            <a:ext uri="{FF2B5EF4-FFF2-40B4-BE49-F238E27FC236}">
              <a16:creationId xmlns:a16="http://schemas.microsoft.com/office/drawing/2014/main" id="{CA84A27C-94DD-487B-BDAD-5B0EF5D1DA55}"/>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2" name="Text Box 15">
          <a:extLst>
            <a:ext uri="{FF2B5EF4-FFF2-40B4-BE49-F238E27FC236}">
              <a16:creationId xmlns:a16="http://schemas.microsoft.com/office/drawing/2014/main" id="{58A1BA89-D01A-4D7A-B505-EF8B437230E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3" name="Text Box 15">
          <a:extLst>
            <a:ext uri="{FF2B5EF4-FFF2-40B4-BE49-F238E27FC236}">
              <a16:creationId xmlns:a16="http://schemas.microsoft.com/office/drawing/2014/main" id="{678F2582-F0F0-4696-88A9-798EFF1DFEC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4" name="Text Box 15">
          <a:extLst>
            <a:ext uri="{FF2B5EF4-FFF2-40B4-BE49-F238E27FC236}">
              <a16:creationId xmlns:a16="http://schemas.microsoft.com/office/drawing/2014/main" id="{49814130-4221-45EA-A3DF-630C63D2567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5" name="Text Box 15">
          <a:extLst>
            <a:ext uri="{FF2B5EF4-FFF2-40B4-BE49-F238E27FC236}">
              <a16:creationId xmlns:a16="http://schemas.microsoft.com/office/drawing/2014/main" id="{896B45B3-A28A-40F4-995F-C5DA9F88FE0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6" name="Text Box 15">
          <a:extLst>
            <a:ext uri="{FF2B5EF4-FFF2-40B4-BE49-F238E27FC236}">
              <a16:creationId xmlns:a16="http://schemas.microsoft.com/office/drawing/2014/main" id="{5106D502-B141-49E2-A580-9BCA66FE0AB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7" name="Text Box 15">
          <a:extLst>
            <a:ext uri="{FF2B5EF4-FFF2-40B4-BE49-F238E27FC236}">
              <a16:creationId xmlns:a16="http://schemas.microsoft.com/office/drawing/2014/main" id="{CAB77659-6579-4138-8641-1D2C0536D74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8" name="Text Box 15">
          <a:extLst>
            <a:ext uri="{FF2B5EF4-FFF2-40B4-BE49-F238E27FC236}">
              <a16:creationId xmlns:a16="http://schemas.microsoft.com/office/drawing/2014/main" id="{E1B57679-A658-45EF-A240-BEA45A035F4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59" name="Text Box 15">
          <a:extLst>
            <a:ext uri="{FF2B5EF4-FFF2-40B4-BE49-F238E27FC236}">
              <a16:creationId xmlns:a16="http://schemas.microsoft.com/office/drawing/2014/main" id="{23A4F923-9365-448D-9C53-1AA409128E3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0" name="Text Box 15">
          <a:extLst>
            <a:ext uri="{FF2B5EF4-FFF2-40B4-BE49-F238E27FC236}">
              <a16:creationId xmlns:a16="http://schemas.microsoft.com/office/drawing/2014/main" id="{3E22BA98-F6AA-412F-83E5-18580CD9E77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1" name="Text Box 15">
          <a:extLst>
            <a:ext uri="{FF2B5EF4-FFF2-40B4-BE49-F238E27FC236}">
              <a16:creationId xmlns:a16="http://schemas.microsoft.com/office/drawing/2014/main" id="{D388B580-F402-4FE6-BA7D-50FCE0FFD5A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2" name="Text Box 15">
          <a:extLst>
            <a:ext uri="{FF2B5EF4-FFF2-40B4-BE49-F238E27FC236}">
              <a16:creationId xmlns:a16="http://schemas.microsoft.com/office/drawing/2014/main" id="{9EB96A46-93FD-4A8F-9297-F3351D9F50D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3" name="Text Box 15">
          <a:extLst>
            <a:ext uri="{FF2B5EF4-FFF2-40B4-BE49-F238E27FC236}">
              <a16:creationId xmlns:a16="http://schemas.microsoft.com/office/drawing/2014/main" id="{D85588BC-4EC1-48E9-9549-042A28BB567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4" name="Text Box 15">
          <a:extLst>
            <a:ext uri="{FF2B5EF4-FFF2-40B4-BE49-F238E27FC236}">
              <a16:creationId xmlns:a16="http://schemas.microsoft.com/office/drawing/2014/main" id="{3619053C-C966-4497-BE98-BBBDFAB8A22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5" name="Text Box 15">
          <a:extLst>
            <a:ext uri="{FF2B5EF4-FFF2-40B4-BE49-F238E27FC236}">
              <a16:creationId xmlns:a16="http://schemas.microsoft.com/office/drawing/2014/main" id="{61235470-9380-4B01-8930-63930847158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6" name="Text Box 15">
          <a:extLst>
            <a:ext uri="{FF2B5EF4-FFF2-40B4-BE49-F238E27FC236}">
              <a16:creationId xmlns:a16="http://schemas.microsoft.com/office/drawing/2014/main" id="{668A04F3-70F0-4EEB-A5DF-8787E2E87FD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7" name="Text Box 15">
          <a:extLst>
            <a:ext uri="{FF2B5EF4-FFF2-40B4-BE49-F238E27FC236}">
              <a16:creationId xmlns:a16="http://schemas.microsoft.com/office/drawing/2014/main" id="{A445FB82-109B-43FC-9A5F-795E55B77E5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8" name="Text Box 15">
          <a:extLst>
            <a:ext uri="{FF2B5EF4-FFF2-40B4-BE49-F238E27FC236}">
              <a16:creationId xmlns:a16="http://schemas.microsoft.com/office/drawing/2014/main" id="{272CCAA2-76C9-4D3D-AF9B-FBBB1F6A012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69" name="Text Box 15">
          <a:extLst>
            <a:ext uri="{FF2B5EF4-FFF2-40B4-BE49-F238E27FC236}">
              <a16:creationId xmlns:a16="http://schemas.microsoft.com/office/drawing/2014/main" id="{46AA6A48-B71B-4D75-8AB0-4DCD8FB76082}"/>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0" name="Text Box 15">
          <a:extLst>
            <a:ext uri="{FF2B5EF4-FFF2-40B4-BE49-F238E27FC236}">
              <a16:creationId xmlns:a16="http://schemas.microsoft.com/office/drawing/2014/main" id="{5A16D239-44E2-4126-8D7C-F1C564A0D8D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1" name="Text Box 15">
          <a:extLst>
            <a:ext uri="{FF2B5EF4-FFF2-40B4-BE49-F238E27FC236}">
              <a16:creationId xmlns:a16="http://schemas.microsoft.com/office/drawing/2014/main" id="{270DBB12-8790-4829-B307-35C08E1E6FFF}"/>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2" name="Text Box 15">
          <a:extLst>
            <a:ext uri="{FF2B5EF4-FFF2-40B4-BE49-F238E27FC236}">
              <a16:creationId xmlns:a16="http://schemas.microsoft.com/office/drawing/2014/main" id="{BCA1F8F7-9946-4998-AAFE-7B5B853EA40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3" name="Text Box 15">
          <a:extLst>
            <a:ext uri="{FF2B5EF4-FFF2-40B4-BE49-F238E27FC236}">
              <a16:creationId xmlns:a16="http://schemas.microsoft.com/office/drawing/2014/main" id="{19BE8D53-F26B-4A71-AD8A-5144D129C59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4" name="Text Box 15">
          <a:extLst>
            <a:ext uri="{FF2B5EF4-FFF2-40B4-BE49-F238E27FC236}">
              <a16:creationId xmlns:a16="http://schemas.microsoft.com/office/drawing/2014/main" id="{18E5AC2E-736D-4B0A-8D83-D214E4D40BB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5" name="Text Box 15">
          <a:extLst>
            <a:ext uri="{FF2B5EF4-FFF2-40B4-BE49-F238E27FC236}">
              <a16:creationId xmlns:a16="http://schemas.microsoft.com/office/drawing/2014/main" id="{968B1211-E1D2-4EBC-8ED3-47BB28B991A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6" name="Text Box 15">
          <a:extLst>
            <a:ext uri="{FF2B5EF4-FFF2-40B4-BE49-F238E27FC236}">
              <a16:creationId xmlns:a16="http://schemas.microsoft.com/office/drawing/2014/main" id="{1E147CA3-4BAC-496D-A70D-F096E78BD7C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7" name="Text Box 15">
          <a:extLst>
            <a:ext uri="{FF2B5EF4-FFF2-40B4-BE49-F238E27FC236}">
              <a16:creationId xmlns:a16="http://schemas.microsoft.com/office/drawing/2014/main" id="{6D274EF6-4D1E-4ECC-B2B4-6ABD4C812E9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8" name="Text Box 15">
          <a:extLst>
            <a:ext uri="{FF2B5EF4-FFF2-40B4-BE49-F238E27FC236}">
              <a16:creationId xmlns:a16="http://schemas.microsoft.com/office/drawing/2014/main" id="{D5187F39-C4EC-429F-8076-54CE49AD4BD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79" name="Text Box 15">
          <a:extLst>
            <a:ext uri="{FF2B5EF4-FFF2-40B4-BE49-F238E27FC236}">
              <a16:creationId xmlns:a16="http://schemas.microsoft.com/office/drawing/2014/main" id="{A45E9E48-F07B-42F2-8BAF-14F2F182712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0" name="Text Box 15">
          <a:extLst>
            <a:ext uri="{FF2B5EF4-FFF2-40B4-BE49-F238E27FC236}">
              <a16:creationId xmlns:a16="http://schemas.microsoft.com/office/drawing/2014/main" id="{220CF5E1-68D4-4D3D-8F15-5AB32DE2F69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1" name="Text Box 15">
          <a:extLst>
            <a:ext uri="{FF2B5EF4-FFF2-40B4-BE49-F238E27FC236}">
              <a16:creationId xmlns:a16="http://schemas.microsoft.com/office/drawing/2014/main" id="{082E7316-6AA6-489D-AA2B-6D53BEB6D68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2" name="Text Box 15">
          <a:extLst>
            <a:ext uri="{FF2B5EF4-FFF2-40B4-BE49-F238E27FC236}">
              <a16:creationId xmlns:a16="http://schemas.microsoft.com/office/drawing/2014/main" id="{E9B671F0-9F65-4E90-8AE3-C88B2C44F4C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3" name="Text Box 15">
          <a:extLst>
            <a:ext uri="{FF2B5EF4-FFF2-40B4-BE49-F238E27FC236}">
              <a16:creationId xmlns:a16="http://schemas.microsoft.com/office/drawing/2014/main" id="{FD39C935-51EC-4DDB-A227-149AAC723BD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4" name="Text Box 15">
          <a:extLst>
            <a:ext uri="{FF2B5EF4-FFF2-40B4-BE49-F238E27FC236}">
              <a16:creationId xmlns:a16="http://schemas.microsoft.com/office/drawing/2014/main" id="{802A3BE1-36FF-4DE4-9058-ED12A0ECF8D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5" name="Text Box 15">
          <a:extLst>
            <a:ext uri="{FF2B5EF4-FFF2-40B4-BE49-F238E27FC236}">
              <a16:creationId xmlns:a16="http://schemas.microsoft.com/office/drawing/2014/main" id="{249F8B40-6FB9-4A35-B1E0-EC422CCC8842}"/>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6" name="Text Box 15">
          <a:extLst>
            <a:ext uri="{FF2B5EF4-FFF2-40B4-BE49-F238E27FC236}">
              <a16:creationId xmlns:a16="http://schemas.microsoft.com/office/drawing/2014/main" id="{1C31818C-A151-4D7A-B04B-E030313A6B52}"/>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7" name="Text Box 15">
          <a:extLst>
            <a:ext uri="{FF2B5EF4-FFF2-40B4-BE49-F238E27FC236}">
              <a16:creationId xmlns:a16="http://schemas.microsoft.com/office/drawing/2014/main" id="{801EA3CC-788E-43D8-B3E2-D75C2FC7749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8" name="Text Box 15">
          <a:extLst>
            <a:ext uri="{FF2B5EF4-FFF2-40B4-BE49-F238E27FC236}">
              <a16:creationId xmlns:a16="http://schemas.microsoft.com/office/drawing/2014/main" id="{E1D5CE52-1C2F-4136-BD2D-D4B2329B5005}"/>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89" name="Text Box 15">
          <a:extLst>
            <a:ext uri="{FF2B5EF4-FFF2-40B4-BE49-F238E27FC236}">
              <a16:creationId xmlns:a16="http://schemas.microsoft.com/office/drawing/2014/main" id="{0159AEC4-08BF-4C17-9353-F86638B7633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0" name="Text Box 15">
          <a:extLst>
            <a:ext uri="{FF2B5EF4-FFF2-40B4-BE49-F238E27FC236}">
              <a16:creationId xmlns:a16="http://schemas.microsoft.com/office/drawing/2014/main" id="{66F78E5E-B291-44A0-B441-1E543355985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1" name="Text Box 15">
          <a:extLst>
            <a:ext uri="{FF2B5EF4-FFF2-40B4-BE49-F238E27FC236}">
              <a16:creationId xmlns:a16="http://schemas.microsoft.com/office/drawing/2014/main" id="{1A7AB712-E610-46DA-9483-708833DA814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2" name="Text Box 15">
          <a:extLst>
            <a:ext uri="{FF2B5EF4-FFF2-40B4-BE49-F238E27FC236}">
              <a16:creationId xmlns:a16="http://schemas.microsoft.com/office/drawing/2014/main" id="{B586BBB1-80E6-42A0-B4CE-71A908181E1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3" name="Text Box 15">
          <a:extLst>
            <a:ext uri="{FF2B5EF4-FFF2-40B4-BE49-F238E27FC236}">
              <a16:creationId xmlns:a16="http://schemas.microsoft.com/office/drawing/2014/main" id="{4AFD4D82-1791-4B1C-A085-52E99A69758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4" name="Text Box 15">
          <a:extLst>
            <a:ext uri="{FF2B5EF4-FFF2-40B4-BE49-F238E27FC236}">
              <a16:creationId xmlns:a16="http://schemas.microsoft.com/office/drawing/2014/main" id="{E486E1CB-C46F-4DD9-983C-E09C700F4276}"/>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5" name="Text Box 15">
          <a:extLst>
            <a:ext uri="{FF2B5EF4-FFF2-40B4-BE49-F238E27FC236}">
              <a16:creationId xmlns:a16="http://schemas.microsoft.com/office/drawing/2014/main" id="{788E74BF-217F-447D-ADE5-0560927DD08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6" name="Text Box 15">
          <a:extLst>
            <a:ext uri="{FF2B5EF4-FFF2-40B4-BE49-F238E27FC236}">
              <a16:creationId xmlns:a16="http://schemas.microsoft.com/office/drawing/2014/main" id="{2731171E-7446-4E43-8C2D-2EA6EAA4EE4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7" name="Text Box 15">
          <a:extLst>
            <a:ext uri="{FF2B5EF4-FFF2-40B4-BE49-F238E27FC236}">
              <a16:creationId xmlns:a16="http://schemas.microsoft.com/office/drawing/2014/main" id="{03245D73-C103-405B-AF7A-AB9D27E556A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8" name="Text Box 15">
          <a:extLst>
            <a:ext uri="{FF2B5EF4-FFF2-40B4-BE49-F238E27FC236}">
              <a16:creationId xmlns:a16="http://schemas.microsoft.com/office/drawing/2014/main" id="{1A427EDB-B8FB-42D6-8B6A-F1C4EE17B6AF}"/>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1999" name="Text Box 15">
          <a:extLst>
            <a:ext uri="{FF2B5EF4-FFF2-40B4-BE49-F238E27FC236}">
              <a16:creationId xmlns:a16="http://schemas.microsoft.com/office/drawing/2014/main" id="{3E6365CB-3FA5-4900-9B45-F24E887B085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0" name="Text Box 15">
          <a:extLst>
            <a:ext uri="{FF2B5EF4-FFF2-40B4-BE49-F238E27FC236}">
              <a16:creationId xmlns:a16="http://schemas.microsoft.com/office/drawing/2014/main" id="{CDD636A3-0948-41AE-83AC-38061C3ED5D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1" name="Text Box 15">
          <a:extLst>
            <a:ext uri="{FF2B5EF4-FFF2-40B4-BE49-F238E27FC236}">
              <a16:creationId xmlns:a16="http://schemas.microsoft.com/office/drawing/2014/main" id="{D651C7CA-A23F-4076-9F3F-29415040485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2" name="Text Box 15">
          <a:extLst>
            <a:ext uri="{FF2B5EF4-FFF2-40B4-BE49-F238E27FC236}">
              <a16:creationId xmlns:a16="http://schemas.microsoft.com/office/drawing/2014/main" id="{4F412FDD-A12D-4A38-B8F4-EDAF3F19B84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3" name="Text Box 15">
          <a:extLst>
            <a:ext uri="{FF2B5EF4-FFF2-40B4-BE49-F238E27FC236}">
              <a16:creationId xmlns:a16="http://schemas.microsoft.com/office/drawing/2014/main" id="{7EDC2D37-2E69-4604-8896-53347354B996}"/>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4" name="Text Box 15">
          <a:extLst>
            <a:ext uri="{FF2B5EF4-FFF2-40B4-BE49-F238E27FC236}">
              <a16:creationId xmlns:a16="http://schemas.microsoft.com/office/drawing/2014/main" id="{B1DB2678-E1F3-4515-9FAE-4EB5466E4D7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5" name="Text Box 15">
          <a:extLst>
            <a:ext uri="{FF2B5EF4-FFF2-40B4-BE49-F238E27FC236}">
              <a16:creationId xmlns:a16="http://schemas.microsoft.com/office/drawing/2014/main" id="{C76BFBFE-64E4-4AA5-83B6-046069373F9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6" name="Text Box 15">
          <a:extLst>
            <a:ext uri="{FF2B5EF4-FFF2-40B4-BE49-F238E27FC236}">
              <a16:creationId xmlns:a16="http://schemas.microsoft.com/office/drawing/2014/main" id="{40233F22-6C32-4E7C-BC91-53D1368EC33F}"/>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7" name="Text Box 15">
          <a:extLst>
            <a:ext uri="{FF2B5EF4-FFF2-40B4-BE49-F238E27FC236}">
              <a16:creationId xmlns:a16="http://schemas.microsoft.com/office/drawing/2014/main" id="{B0162D3D-602F-4129-9958-E8372672DA66}"/>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8" name="Text Box 15">
          <a:extLst>
            <a:ext uri="{FF2B5EF4-FFF2-40B4-BE49-F238E27FC236}">
              <a16:creationId xmlns:a16="http://schemas.microsoft.com/office/drawing/2014/main" id="{B2DA5F84-E762-4C97-BFCE-16B241FA1D8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09" name="Text Box 15">
          <a:extLst>
            <a:ext uri="{FF2B5EF4-FFF2-40B4-BE49-F238E27FC236}">
              <a16:creationId xmlns:a16="http://schemas.microsoft.com/office/drawing/2014/main" id="{E506E66D-B757-4501-B6BF-3A78856BE8B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0" name="Text Box 15">
          <a:extLst>
            <a:ext uri="{FF2B5EF4-FFF2-40B4-BE49-F238E27FC236}">
              <a16:creationId xmlns:a16="http://schemas.microsoft.com/office/drawing/2014/main" id="{E7EC84AE-C272-4D86-9DA5-7DDE0133713F}"/>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1" name="Text Box 15">
          <a:extLst>
            <a:ext uri="{FF2B5EF4-FFF2-40B4-BE49-F238E27FC236}">
              <a16:creationId xmlns:a16="http://schemas.microsoft.com/office/drawing/2014/main" id="{2F328868-A19C-4112-8E30-F256EBBBFAA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2" name="Text Box 15">
          <a:extLst>
            <a:ext uri="{FF2B5EF4-FFF2-40B4-BE49-F238E27FC236}">
              <a16:creationId xmlns:a16="http://schemas.microsoft.com/office/drawing/2014/main" id="{A0C996B4-0B37-461B-B373-89596593C695}"/>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3" name="Text Box 15">
          <a:extLst>
            <a:ext uri="{FF2B5EF4-FFF2-40B4-BE49-F238E27FC236}">
              <a16:creationId xmlns:a16="http://schemas.microsoft.com/office/drawing/2014/main" id="{66891B11-54F1-4297-9757-7F3289698285}"/>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4" name="Text Box 15">
          <a:extLst>
            <a:ext uri="{FF2B5EF4-FFF2-40B4-BE49-F238E27FC236}">
              <a16:creationId xmlns:a16="http://schemas.microsoft.com/office/drawing/2014/main" id="{0F611C38-E72C-49CB-A600-0E05AEC1E81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5" name="Text Box 15">
          <a:extLst>
            <a:ext uri="{FF2B5EF4-FFF2-40B4-BE49-F238E27FC236}">
              <a16:creationId xmlns:a16="http://schemas.microsoft.com/office/drawing/2014/main" id="{D49EB926-9BDE-4E01-B5F8-CEE6EFD391D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6" name="Text Box 15">
          <a:extLst>
            <a:ext uri="{FF2B5EF4-FFF2-40B4-BE49-F238E27FC236}">
              <a16:creationId xmlns:a16="http://schemas.microsoft.com/office/drawing/2014/main" id="{80EBC892-4C34-43B9-BBA5-B8CD4E9E3D5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7" name="Text Box 15">
          <a:extLst>
            <a:ext uri="{FF2B5EF4-FFF2-40B4-BE49-F238E27FC236}">
              <a16:creationId xmlns:a16="http://schemas.microsoft.com/office/drawing/2014/main" id="{11A53550-9FCC-4FB3-AFB5-5FA86EF6028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8" name="Text Box 15">
          <a:extLst>
            <a:ext uri="{FF2B5EF4-FFF2-40B4-BE49-F238E27FC236}">
              <a16:creationId xmlns:a16="http://schemas.microsoft.com/office/drawing/2014/main" id="{E352405C-C076-4AC3-BA49-E23193B94F46}"/>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19" name="Text Box 15">
          <a:extLst>
            <a:ext uri="{FF2B5EF4-FFF2-40B4-BE49-F238E27FC236}">
              <a16:creationId xmlns:a16="http://schemas.microsoft.com/office/drawing/2014/main" id="{31BA3508-DBD8-4DEF-812C-85B7B3169EF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0" name="Text Box 15">
          <a:extLst>
            <a:ext uri="{FF2B5EF4-FFF2-40B4-BE49-F238E27FC236}">
              <a16:creationId xmlns:a16="http://schemas.microsoft.com/office/drawing/2014/main" id="{BDB945DF-C379-4AED-94F8-0F8D2DE5FCA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1" name="Text Box 15">
          <a:extLst>
            <a:ext uri="{FF2B5EF4-FFF2-40B4-BE49-F238E27FC236}">
              <a16:creationId xmlns:a16="http://schemas.microsoft.com/office/drawing/2014/main" id="{35AB65DB-BCE7-49FD-ADD3-258EA0F4EF5B}"/>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2" name="Text Box 15">
          <a:extLst>
            <a:ext uri="{FF2B5EF4-FFF2-40B4-BE49-F238E27FC236}">
              <a16:creationId xmlns:a16="http://schemas.microsoft.com/office/drawing/2014/main" id="{304A2531-79F8-4536-9F69-3E0A7AA617F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3" name="Text Box 15">
          <a:extLst>
            <a:ext uri="{FF2B5EF4-FFF2-40B4-BE49-F238E27FC236}">
              <a16:creationId xmlns:a16="http://schemas.microsoft.com/office/drawing/2014/main" id="{C4465701-7CCA-4D81-9FDA-A7922AEE790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4" name="Text Box 15">
          <a:extLst>
            <a:ext uri="{FF2B5EF4-FFF2-40B4-BE49-F238E27FC236}">
              <a16:creationId xmlns:a16="http://schemas.microsoft.com/office/drawing/2014/main" id="{A4EB15E7-F344-4848-839D-78BF0A4AB7D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5" name="Text Box 15">
          <a:extLst>
            <a:ext uri="{FF2B5EF4-FFF2-40B4-BE49-F238E27FC236}">
              <a16:creationId xmlns:a16="http://schemas.microsoft.com/office/drawing/2014/main" id="{0366B3CE-A514-4302-BF10-79918DECD5A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6" name="Text Box 15">
          <a:extLst>
            <a:ext uri="{FF2B5EF4-FFF2-40B4-BE49-F238E27FC236}">
              <a16:creationId xmlns:a16="http://schemas.microsoft.com/office/drawing/2014/main" id="{5C13D495-2013-4AC1-A0BB-1F64D8638A1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7" name="Text Box 15">
          <a:extLst>
            <a:ext uri="{FF2B5EF4-FFF2-40B4-BE49-F238E27FC236}">
              <a16:creationId xmlns:a16="http://schemas.microsoft.com/office/drawing/2014/main" id="{F398D0B1-D68B-4585-82B3-0D0B5CA33FB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8" name="Text Box 15">
          <a:extLst>
            <a:ext uri="{FF2B5EF4-FFF2-40B4-BE49-F238E27FC236}">
              <a16:creationId xmlns:a16="http://schemas.microsoft.com/office/drawing/2014/main" id="{86FF217C-5CE1-451A-8E85-D2A85EAE69D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29" name="Text Box 15">
          <a:extLst>
            <a:ext uri="{FF2B5EF4-FFF2-40B4-BE49-F238E27FC236}">
              <a16:creationId xmlns:a16="http://schemas.microsoft.com/office/drawing/2014/main" id="{0E0DB7D4-7AB7-4A05-BF53-E946ABDDAD3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0" name="Text Box 15">
          <a:extLst>
            <a:ext uri="{FF2B5EF4-FFF2-40B4-BE49-F238E27FC236}">
              <a16:creationId xmlns:a16="http://schemas.microsoft.com/office/drawing/2014/main" id="{AE3E8671-2E73-4384-B713-58B1AFCE78A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1" name="Text Box 15">
          <a:extLst>
            <a:ext uri="{FF2B5EF4-FFF2-40B4-BE49-F238E27FC236}">
              <a16:creationId xmlns:a16="http://schemas.microsoft.com/office/drawing/2014/main" id="{1F27EBAD-E2E1-40A9-BE7D-DCC8DAD50DA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2" name="Text Box 15">
          <a:extLst>
            <a:ext uri="{FF2B5EF4-FFF2-40B4-BE49-F238E27FC236}">
              <a16:creationId xmlns:a16="http://schemas.microsoft.com/office/drawing/2014/main" id="{14198428-9C3F-4DC8-8F00-200C8A14B7B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3" name="Text Box 15">
          <a:extLst>
            <a:ext uri="{FF2B5EF4-FFF2-40B4-BE49-F238E27FC236}">
              <a16:creationId xmlns:a16="http://schemas.microsoft.com/office/drawing/2014/main" id="{CAB801A6-D13D-479D-AC5D-C0092DD5EAF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4" name="Text Box 15">
          <a:extLst>
            <a:ext uri="{FF2B5EF4-FFF2-40B4-BE49-F238E27FC236}">
              <a16:creationId xmlns:a16="http://schemas.microsoft.com/office/drawing/2014/main" id="{6BC8CF2C-FF2E-457D-B45C-A55A1CA7C66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5" name="Text Box 15">
          <a:extLst>
            <a:ext uri="{FF2B5EF4-FFF2-40B4-BE49-F238E27FC236}">
              <a16:creationId xmlns:a16="http://schemas.microsoft.com/office/drawing/2014/main" id="{CDE5E9B7-9171-4F8D-BE9D-47F16CE990A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6" name="Text Box 15">
          <a:extLst>
            <a:ext uri="{FF2B5EF4-FFF2-40B4-BE49-F238E27FC236}">
              <a16:creationId xmlns:a16="http://schemas.microsoft.com/office/drawing/2014/main" id="{A8529443-1583-4618-B441-2660EEEE339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7" name="Text Box 15">
          <a:extLst>
            <a:ext uri="{FF2B5EF4-FFF2-40B4-BE49-F238E27FC236}">
              <a16:creationId xmlns:a16="http://schemas.microsoft.com/office/drawing/2014/main" id="{A2E30359-368E-4C4B-B1A2-F14AB58D46A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8" name="Text Box 15">
          <a:extLst>
            <a:ext uri="{FF2B5EF4-FFF2-40B4-BE49-F238E27FC236}">
              <a16:creationId xmlns:a16="http://schemas.microsoft.com/office/drawing/2014/main" id="{6667B390-5B56-4975-873A-2ADD1197998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39" name="Text Box 15">
          <a:extLst>
            <a:ext uri="{FF2B5EF4-FFF2-40B4-BE49-F238E27FC236}">
              <a16:creationId xmlns:a16="http://schemas.microsoft.com/office/drawing/2014/main" id="{97D93CFC-2A0E-47B2-B9DC-E7AEBE45714D}"/>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0" name="Text Box 15">
          <a:extLst>
            <a:ext uri="{FF2B5EF4-FFF2-40B4-BE49-F238E27FC236}">
              <a16:creationId xmlns:a16="http://schemas.microsoft.com/office/drawing/2014/main" id="{EC9ED182-A87B-4144-9D3A-A82C7C75616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1" name="Text Box 15">
          <a:extLst>
            <a:ext uri="{FF2B5EF4-FFF2-40B4-BE49-F238E27FC236}">
              <a16:creationId xmlns:a16="http://schemas.microsoft.com/office/drawing/2014/main" id="{059520B0-0EF9-4620-891E-0813E6EFC931}"/>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2" name="Text Box 15">
          <a:extLst>
            <a:ext uri="{FF2B5EF4-FFF2-40B4-BE49-F238E27FC236}">
              <a16:creationId xmlns:a16="http://schemas.microsoft.com/office/drawing/2014/main" id="{C3EA1FCA-3CC4-49B4-8A0E-6CA6B48EA5C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3" name="Text Box 15">
          <a:extLst>
            <a:ext uri="{FF2B5EF4-FFF2-40B4-BE49-F238E27FC236}">
              <a16:creationId xmlns:a16="http://schemas.microsoft.com/office/drawing/2014/main" id="{5D0A42DE-1999-463E-A7BE-456245C59B6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4" name="Text Box 15">
          <a:extLst>
            <a:ext uri="{FF2B5EF4-FFF2-40B4-BE49-F238E27FC236}">
              <a16:creationId xmlns:a16="http://schemas.microsoft.com/office/drawing/2014/main" id="{FBA8CB55-6D99-4FF3-BABD-8474148C60C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5" name="Text Box 15">
          <a:extLst>
            <a:ext uri="{FF2B5EF4-FFF2-40B4-BE49-F238E27FC236}">
              <a16:creationId xmlns:a16="http://schemas.microsoft.com/office/drawing/2014/main" id="{1D599C28-15E0-4A08-8FFA-1A027DD8918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6" name="Text Box 15">
          <a:extLst>
            <a:ext uri="{FF2B5EF4-FFF2-40B4-BE49-F238E27FC236}">
              <a16:creationId xmlns:a16="http://schemas.microsoft.com/office/drawing/2014/main" id="{CC409556-F360-44CE-B1EB-FF3D335B215A}"/>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7" name="Text Box 15">
          <a:extLst>
            <a:ext uri="{FF2B5EF4-FFF2-40B4-BE49-F238E27FC236}">
              <a16:creationId xmlns:a16="http://schemas.microsoft.com/office/drawing/2014/main" id="{6013D920-DACE-4B48-8331-6A928CC79D7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8" name="Text Box 15">
          <a:extLst>
            <a:ext uri="{FF2B5EF4-FFF2-40B4-BE49-F238E27FC236}">
              <a16:creationId xmlns:a16="http://schemas.microsoft.com/office/drawing/2014/main" id="{BC2F4143-2BBD-431B-BD0E-0040A010488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49" name="Text Box 15">
          <a:extLst>
            <a:ext uri="{FF2B5EF4-FFF2-40B4-BE49-F238E27FC236}">
              <a16:creationId xmlns:a16="http://schemas.microsoft.com/office/drawing/2014/main" id="{8776877A-13ED-4614-8740-133A07E43506}"/>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0" name="Text Box 15">
          <a:extLst>
            <a:ext uri="{FF2B5EF4-FFF2-40B4-BE49-F238E27FC236}">
              <a16:creationId xmlns:a16="http://schemas.microsoft.com/office/drawing/2014/main" id="{F32A0614-F32E-42A3-A4BE-9E957C205DF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1" name="Text Box 15">
          <a:extLst>
            <a:ext uri="{FF2B5EF4-FFF2-40B4-BE49-F238E27FC236}">
              <a16:creationId xmlns:a16="http://schemas.microsoft.com/office/drawing/2014/main" id="{5C70BED7-F773-4506-9F08-113B086398A2}"/>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2" name="Text Box 15">
          <a:extLst>
            <a:ext uri="{FF2B5EF4-FFF2-40B4-BE49-F238E27FC236}">
              <a16:creationId xmlns:a16="http://schemas.microsoft.com/office/drawing/2014/main" id="{C14A44A7-0A0A-42B6-9B23-DBB5BAF0D102}"/>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3" name="Text Box 15">
          <a:extLst>
            <a:ext uri="{FF2B5EF4-FFF2-40B4-BE49-F238E27FC236}">
              <a16:creationId xmlns:a16="http://schemas.microsoft.com/office/drawing/2014/main" id="{2784B546-34F7-43F1-A755-8F5A130436D5}"/>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4" name="Text Box 15">
          <a:extLst>
            <a:ext uri="{FF2B5EF4-FFF2-40B4-BE49-F238E27FC236}">
              <a16:creationId xmlns:a16="http://schemas.microsoft.com/office/drawing/2014/main" id="{3E84EFAB-F856-4660-9A82-F51B515A899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5" name="Text Box 15">
          <a:extLst>
            <a:ext uri="{FF2B5EF4-FFF2-40B4-BE49-F238E27FC236}">
              <a16:creationId xmlns:a16="http://schemas.microsoft.com/office/drawing/2014/main" id="{0B18FD37-5C98-43F0-93F7-7D21068C059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6" name="Text Box 15">
          <a:extLst>
            <a:ext uri="{FF2B5EF4-FFF2-40B4-BE49-F238E27FC236}">
              <a16:creationId xmlns:a16="http://schemas.microsoft.com/office/drawing/2014/main" id="{DB26B081-5584-4B90-A4AC-38012FA86A5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7" name="Text Box 15">
          <a:extLst>
            <a:ext uri="{FF2B5EF4-FFF2-40B4-BE49-F238E27FC236}">
              <a16:creationId xmlns:a16="http://schemas.microsoft.com/office/drawing/2014/main" id="{3F89F052-CC25-4484-8C08-39AAF0718B94}"/>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8" name="Text Box 15">
          <a:extLst>
            <a:ext uri="{FF2B5EF4-FFF2-40B4-BE49-F238E27FC236}">
              <a16:creationId xmlns:a16="http://schemas.microsoft.com/office/drawing/2014/main" id="{F024811E-E78A-4A43-9EF3-142C356F45EC}"/>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59" name="Text Box 15">
          <a:extLst>
            <a:ext uri="{FF2B5EF4-FFF2-40B4-BE49-F238E27FC236}">
              <a16:creationId xmlns:a16="http://schemas.microsoft.com/office/drawing/2014/main" id="{FD148BD8-E7CB-4CD9-A25C-96F9ED766A98}"/>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60" name="Text Box 15">
          <a:extLst>
            <a:ext uri="{FF2B5EF4-FFF2-40B4-BE49-F238E27FC236}">
              <a16:creationId xmlns:a16="http://schemas.microsoft.com/office/drawing/2014/main" id="{450EE5B5-3973-4ADC-8F5E-C6BE5A0DD979}"/>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61" name="Text Box 15">
          <a:extLst>
            <a:ext uri="{FF2B5EF4-FFF2-40B4-BE49-F238E27FC236}">
              <a16:creationId xmlns:a16="http://schemas.microsoft.com/office/drawing/2014/main" id="{E4F06C86-E2D5-4737-9A9B-383E62BD337E}"/>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62" name="Text Box 15">
          <a:extLst>
            <a:ext uri="{FF2B5EF4-FFF2-40B4-BE49-F238E27FC236}">
              <a16:creationId xmlns:a16="http://schemas.microsoft.com/office/drawing/2014/main" id="{52C047C0-26EF-4C99-9F79-0C48FED44BA7}"/>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63" name="Text Box 15">
          <a:extLst>
            <a:ext uri="{FF2B5EF4-FFF2-40B4-BE49-F238E27FC236}">
              <a16:creationId xmlns:a16="http://schemas.microsoft.com/office/drawing/2014/main" id="{F1426A3A-C9A6-436A-AF95-881CBBC3E003}"/>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517</xdr:row>
      <xdr:rowOff>0</xdr:rowOff>
    </xdr:from>
    <xdr:ext cx="3175" cy="190629"/>
    <xdr:sp macro="" textlink="">
      <xdr:nvSpPr>
        <xdr:cNvPr id="2064" name="Text Box 15">
          <a:extLst>
            <a:ext uri="{FF2B5EF4-FFF2-40B4-BE49-F238E27FC236}">
              <a16:creationId xmlns:a16="http://schemas.microsoft.com/office/drawing/2014/main" id="{63E93226-3550-49FD-9934-E1C5919F61E0}"/>
            </a:ext>
          </a:extLst>
        </xdr:cNvPr>
        <xdr:cNvSpPr txBox="1">
          <a:spLocks noChangeArrowheads="1"/>
        </xdr:cNvSpPr>
      </xdr:nvSpPr>
      <xdr:spPr bwMode="auto">
        <a:xfrm>
          <a:off x="6858000" y="9810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65" name="Text Box 15">
          <a:extLst>
            <a:ext uri="{FF2B5EF4-FFF2-40B4-BE49-F238E27FC236}">
              <a16:creationId xmlns:a16="http://schemas.microsoft.com/office/drawing/2014/main" id="{FEED09DB-D061-4078-A2FE-F9E552BBEB8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66" name="Text Box 15">
          <a:extLst>
            <a:ext uri="{FF2B5EF4-FFF2-40B4-BE49-F238E27FC236}">
              <a16:creationId xmlns:a16="http://schemas.microsoft.com/office/drawing/2014/main" id="{0BA5D4EE-A556-4729-AB67-B5B6817D124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67" name="Text Box 15">
          <a:extLst>
            <a:ext uri="{FF2B5EF4-FFF2-40B4-BE49-F238E27FC236}">
              <a16:creationId xmlns:a16="http://schemas.microsoft.com/office/drawing/2014/main" id="{08E66279-806B-4949-A8EF-D59E7AF5E65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68" name="Text Box 15">
          <a:extLst>
            <a:ext uri="{FF2B5EF4-FFF2-40B4-BE49-F238E27FC236}">
              <a16:creationId xmlns:a16="http://schemas.microsoft.com/office/drawing/2014/main" id="{B6934E4E-0AD2-4557-8D3D-E1CF9D117DE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69" name="Text Box 15">
          <a:extLst>
            <a:ext uri="{FF2B5EF4-FFF2-40B4-BE49-F238E27FC236}">
              <a16:creationId xmlns:a16="http://schemas.microsoft.com/office/drawing/2014/main" id="{9F0CDA04-57BC-4F9A-A87F-D19292F2EB4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0" name="Text Box 15">
          <a:extLst>
            <a:ext uri="{FF2B5EF4-FFF2-40B4-BE49-F238E27FC236}">
              <a16:creationId xmlns:a16="http://schemas.microsoft.com/office/drawing/2014/main" id="{92599B44-0CB2-4A2A-9717-5B5BE45D9F2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1" name="Text Box 15">
          <a:extLst>
            <a:ext uri="{FF2B5EF4-FFF2-40B4-BE49-F238E27FC236}">
              <a16:creationId xmlns:a16="http://schemas.microsoft.com/office/drawing/2014/main" id="{3B9B16CB-EA16-4989-B746-486695F6877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2" name="Text Box 15">
          <a:extLst>
            <a:ext uri="{FF2B5EF4-FFF2-40B4-BE49-F238E27FC236}">
              <a16:creationId xmlns:a16="http://schemas.microsoft.com/office/drawing/2014/main" id="{9BB47741-7598-499D-80BB-450855E5670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3" name="Text Box 15">
          <a:extLst>
            <a:ext uri="{FF2B5EF4-FFF2-40B4-BE49-F238E27FC236}">
              <a16:creationId xmlns:a16="http://schemas.microsoft.com/office/drawing/2014/main" id="{FF106E99-6EA8-434A-A46E-ACAA973E865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4" name="Text Box 15">
          <a:extLst>
            <a:ext uri="{FF2B5EF4-FFF2-40B4-BE49-F238E27FC236}">
              <a16:creationId xmlns:a16="http://schemas.microsoft.com/office/drawing/2014/main" id="{ACA7610E-34AD-47BC-BC2F-C6BDB72412C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5" name="Text Box 15">
          <a:extLst>
            <a:ext uri="{FF2B5EF4-FFF2-40B4-BE49-F238E27FC236}">
              <a16:creationId xmlns:a16="http://schemas.microsoft.com/office/drawing/2014/main" id="{AD43104A-6EEF-4878-B84C-3FFB0BDA8AD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6" name="Text Box 15">
          <a:extLst>
            <a:ext uri="{FF2B5EF4-FFF2-40B4-BE49-F238E27FC236}">
              <a16:creationId xmlns:a16="http://schemas.microsoft.com/office/drawing/2014/main" id="{04E1D9F3-2E0F-4D3F-9956-43F18515301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7" name="Text Box 15">
          <a:extLst>
            <a:ext uri="{FF2B5EF4-FFF2-40B4-BE49-F238E27FC236}">
              <a16:creationId xmlns:a16="http://schemas.microsoft.com/office/drawing/2014/main" id="{76CD470F-D409-433C-A041-C94CC9F7E31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8" name="Text Box 15">
          <a:extLst>
            <a:ext uri="{FF2B5EF4-FFF2-40B4-BE49-F238E27FC236}">
              <a16:creationId xmlns:a16="http://schemas.microsoft.com/office/drawing/2014/main" id="{EE7A7912-C415-4C89-B939-8641B525D80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79" name="Text Box 15">
          <a:extLst>
            <a:ext uri="{FF2B5EF4-FFF2-40B4-BE49-F238E27FC236}">
              <a16:creationId xmlns:a16="http://schemas.microsoft.com/office/drawing/2014/main" id="{34E73616-F120-4C53-8BC0-3560BD46184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0" name="Text Box 15">
          <a:extLst>
            <a:ext uri="{FF2B5EF4-FFF2-40B4-BE49-F238E27FC236}">
              <a16:creationId xmlns:a16="http://schemas.microsoft.com/office/drawing/2014/main" id="{5941398B-3124-4116-91B8-30A0B420C73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1" name="Text Box 15">
          <a:extLst>
            <a:ext uri="{FF2B5EF4-FFF2-40B4-BE49-F238E27FC236}">
              <a16:creationId xmlns:a16="http://schemas.microsoft.com/office/drawing/2014/main" id="{CCFAB1F8-FBDD-456F-AD0F-9CF0A784780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2" name="Text Box 15">
          <a:extLst>
            <a:ext uri="{FF2B5EF4-FFF2-40B4-BE49-F238E27FC236}">
              <a16:creationId xmlns:a16="http://schemas.microsoft.com/office/drawing/2014/main" id="{8B9260AA-F14B-453B-A6FC-49157758A39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3" name="Text Box 15">
          <a:extLst>
            <a:ext uri="{FF2B5EF4-FFF2-40B4-BE49-F238E27FC236}">
              <a16:creationId xmlns:a16="http://schemas.microsoft.com/office/drawing/2014/main" id="{46BB9CF9-8D57-4F27-9FD1-74FE78116DF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4" name="Text Box 15">
          <a:extLst>
            <a:ext uri="{FF2B5EF4-FFF2-40B4-BE49-F238E27FC236}">
              <a16:creationId xmlns:a16="http://schemas.microsoft.com/office/drawing/2014/main" id="{FC74E0CA-C46B-4BFE-9154-C4ABEE4A9F7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5" name="Text Box 15">
          <a:extLst>
            <a:ext uri="{FF2B5EF4-FFF2-40B4-BE49-F238E27FC236}">
              <a16:creationId xmlns:a16="http://schemas.microsoft.com/office/drawing/2014/main" id="{0707B442-6281-42D2-AFAD-4C54C2C1489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6" name="Text Box 15">
          <a:extLst>
            <a:ext uri="{FF2B5EF4-FFF2-40B4-BE49-F238E27FC236}">
              <a16:creationId xmlns:a16="http://schemas.microsoft.com/office/drawing/2014/main" id="{538B7028-7D9F-4CEC-A991-311A167F945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7" name="Text Box 15">
          <a:extLst>
            <a:ext uri="{FF2B5EF4-FFF2-40B4-BE49-F238E27FC236}">
              <a16:creationId xmlns:a16="http://schemas.microsoft.com/office/drawing/2014/main" id="{20DF3E4D-22B6-4CF6-AC4F-1ED10D5A322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8" name="Text Box 15">
          <a:extLst>
            <a:ext uri="{FF2B5EF4-FFF2-40B4-BE49-F238E27FC236}">
              <a16:creationId xmlns:a16="http://schemas.microsoft.com/office/drawing/2014/main" id="{CD4008D2-53A4-4871-9D46-6FAC319D69A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89" name="Text Box 15">
          <a:extLst>
            <a:ext uri="{FF2B5EF4-FFF2-40B4-BE49-F238E27FC236}">
              <a16:creationId xmlns:a16="http://schemas.microsoft.com/office/drawing/2014/main" id="{3B24041D-5219-446B-BBE6-84D853D5928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0" name="Text Box 15">
          <a:extLst>
            <a:ext uri="{FF2B5EF4-FFF2-40B4-BE49-F238E27FC236}">
              <a16:creationId xmlns:a16="http://schemas.microsoft.com/office/drawing/2014/main" id="{2BB8E12C-6AA6-41A7-B81F-496EFA98B21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1" name="Text Box 15">
          <a:extLst>
            <a:ext uri="{FF2B5EF4-FFF2-40B4-BE49-F238E27FC236}">
              <a16:creationId xmlns:a16="http://schemas.microsoft.com/office/drawing/2014/main" id="{8AF3E482-C3AE-431C-9478-FF7DDF6DECF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2" name="Text Box 15">
          <a:extLst>
            <a:ext uri="{FF2B5EF4-FFF2-40B4-BE49-F238E27FC236}">
              <a16:creationId xmlns:a16="http://schemas.microsoft.com/office/drawing/2014/main" id="{2E84B918-C5B9-4484-9E0E-7D11A70E976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3" name="Text Box 15">
          <a:extLst>
            <a:ext uri="{FF2B5EF4-FFF2-40B4-BE49-F238E27FC236}">
              <a16:creationId xmlns:a16="http://schemas.microsoft.com/office/drawing/2014/main" id="{887DA668-3481-4713-BF1E-EBFF7E5CBCA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4" name="Text Box 15">
          <a:extLst>
            <a:ext uri="{FF2B5EF4-FFF2-40B4-BE49-F238E27FC236}">
              <a16:creationId xmlns:a16="http://schemas.microsoft.com/office/drawing/2014/main" id="{E2AFF074-B518-4866-B656-1F9309D3D55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5" name="Text Box 15">
          <a:extLst>
            <a:ext uri="{FF2B5EF4-FFF2-40B4-BE49-F238E27FC236}">
              <a16:creationId xmlns:a16="http://schemas.microsoft.com/office/drawing/2014/main" id="{1A816F35-69FA-4CD7-B1AF-D4D450E7FE7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6" name="Text Box 15">
          <a:extLst>
            <a:ext uri="{FF2B5EF4-FFF2-40B4-BE49-F238E27FC236}">
              <a16:creationId xmlns:a16="http://schemas.microsoft.com/office/drawing/2014/main" id="{738099CE-5EA0-446E-B1E0-A8288135A50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7" name="Text Box 15">
          <a:extLst>
            <a:ext uri="{FF2B5EF4-FFF2-40B4-BE49-F238E27FC236}">
              <a16:creationId xmlns:a16="http://schemas.microsoft.com/office/drawing/2014/main" id="{B7BC8555-76C3-4B56-92DF-C7369A1C397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8" name="Text Box 15">
          <a:extLst>
            <a:ext uri="{FF2B5EF4-FFF2-40B4-BE49-F238E27FC236}">
              <a16:creationId xmlns:a16="http://schemas.microsoft.com/office/drawing/2014/main" id="{A5567A18-091E-4A9F-8D1E-A0C5B04B0BE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099" name="Text Box 15">
          <a:extLst>
            <a:ext uri="{FF2B5EF4-FFF2-40B4-BE49-F238E27FC236}">
              <a16:creationId xmlns:a16="http://schemas.microsoft.com/office/drawing/2014/main" id="{9EF13DA8-8553-4B09-8F0A-DBA637BEAF0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0" name="Text Box 15">
          <a:extLst>
            <a:ext uri="{FF2B5EF4-FFF2-40B4-BE49-F238E27FC236}">
              <a16:creationId xmlns:a16="http://schemas.microsoft.com/office/drawing/2014/main" id="{F278B805-F4F4-495B-A3CE-ADD0110CC1C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1" name="Text Box 15">
          <a:extLst>
            <a:ext uri="{FF2B5EF4-FFF2-40B4-BE49-F238E27FC236}">
              <a16:creationId xmlns:a16="http://schemas.microsoft.com/office/drawing/2014/main" id="{785BB267-3793-4FBE-85DA-B93BF942E18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2" name="Text Box 15">
          <a:extLst>
            <a:ext uri="{FF2B5EF4-FFF2-40B4-BE49-F238E27FC236}">
              <a16:creationId xmlns:a16="http://schemas.microsoft.com/office/drawing/2014/main" id="{99A62015-3598-4C30-A10F-BDFD723BA8E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3" name="Text Box 15">
          <a:extLst>
            <a:ext uri="{FF2B5EF4-FFF2-40B4-BE49-F238E27FC236}">
              <a16:creationId xmlns:a16="http://schemas.microsoft.com/office/drawing/2014/main" id="{28BA2631-4C23-4CBE-9065-4817A9CFEF2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4" name="Text Box 15">
          <a:extLst>
            <a:ext uri="{FF2B5EF4-FFF2-40B4-BE49-F238E27FC236}">
              <a16:creationId xmlns:a16="http://schemas.microsoft.com/office/drawing/2014/main" id="{A51EC56B-CF8B-4B7B-B628-A28E0EB02E3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5" name="Text Box 15">
          <a:extLst>
            <a:ext uri="{FF2B5EF4-FFF2-40B4-BE49-F238E27FC236}">
              <a16:creationId xmlns:a16="http://schemas.microsoft.com/office/drawing/2014/main" id="{ECE242F1-780A-4C82-B2B8-D558842CBB3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6" name="Text Box 15">
          <a:extLst>
            <a:ext uri="{FF2B5EF4-FFF2-40B4-BE49-F238E27FC236}">
              <a16:creationId xmlns:a16="http://schemas.microsoft.com/office/drawing/2014/main" id="{AE1484C0-A9AE-4AD6-8642-67FF17A897F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7" name="Text Box 15">
          <a:extLst>
            <a:ext uri="{FF2B5EF4-FFF2-40B4-BE49-F238E27FC236}">
              <a16:creationId xmlns:a16="http://schemas.microsoft.com/office/drawing/2014/main" id="{5AFFF9CD-CB36-4BEB-9359-7630D167161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8" name="Text Box 15">
          <a:extLst>
            <a:ext uri="{FF2B5EF4-FFF2-40B4-BE49-F238E27FC236}">
              <a16:creationId xmlns:a16="http://schemas.microsoft.com/office/drawing/2014/main" id="{ED8942AC-336E-400F-B747-223C1989B2F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09" name="Text Box 15">
          <a:extLst>
            <a:ext uri="{FF2B5EF4-FFF2-40B4-BE49-F238E27FC236}">
              <a16:creationId xmlns:a16="http://schemas.microsoft.com/office/drawing/2014/main" id="{C24CEF12-4968-46D3-8A97-8E9B3A0834C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0" name="Text Box 15">
          <a:extLst>
            <a:ext uri="{FF2B5EF4-FFF2-40B4-BE49-F238E27FC236}">
              <a16:creationId xmlns:a16="http://schemas.microsoft.com/office/drawing/2014/main" id="{669077D6-B768-449F-850E-1BE45FBE0BA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1" name="Text Box 15">
          <a:extLst>
            <a:ext uri="{FF2B5EF4-FFF2-40B4-BE49-F238E27FC236}">
              <a16:creationId xmlns:a16="http://schemas.microsoft.com/office/drawing/2014/main" id="{B572B7C7-8D3E-4F3E-8584-E88BC608956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2" name="Text Box 15">
          <a:extLst>
            <a:ext uri="{FF2B5EF4-FFF2-40B4-BE49-F238E27FC236}">
              <a16:creationId xmlns:a16="http://schemas.microsoft.com/office/drawing/2014/main" id="{D47972A9-2518-47C7-BBD4-A8FA19686AF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3" name="Text Box 15">
          <a:extLst>
            <a:ext uri="{FF2B5EF4-FFF2-40B4-BE49-F238E27FC236}">
              <a16:creationId xmlns:a16="http://schemas.microsoft.com/office/drawing/2014/main" id="{7CA28113-41D4-4D4D-817E-97C91BC7AC7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4" name="Text Box 15">
          <a:extLst>
            <a:ext uri="{FF2B5EF4-FFF2-40B4-BE49-F238E27FC236}">
              <a16:creationId xmlns:a16="http://schemas.microsoft.com/office/drawing/2014/main" id="{B1EF6EB5-C678-474F-AAC9-0E0AEFC88E3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5" name="Text Box 15">
          <a:extLst>
            <a:ext uri="{FF2B5EF4-FFF2-40B4-BE49-F238E27FC236}">
              <a16:creationId xmlns:a16="http://schemas.microsoft.com/office/drawing/2014/main" id="{C1C8F7D7-4454-4018-AF63-BDED84C000A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6" name="Text Box 15">
          <a:extLst>
            <a:ext uri="{FF2B5EF4-FFF2-40B4-BE49-F238E27FC236}">
              <a16:creationId xmlns:a16="http://schemas.microsoft.com/office/drawing/2014/main" id="{E51F1C46-1992-4B23-A260-0CDFCB0E4F5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7" name="Text Box 15">
          <a:extLst>
            <a:ext uri="{FF2B5EF4-FFF2-40B4-BE49-F238E27FC236}">
              <a16:creationId xmlns:a16="http://schemas.microsoft.com/office/drawing/2014/main" id="{85BB9F0D-E42C-46BC-990E-C6791859546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8" name="Text Box 15">
          <a:extLst>
            <a:ext uri="{FF2B5EF4-FFF2-40B4-BE49-F238E27FC236}">
              <a16:creationId xmlns:a16="http://schemas.microsoft.com/office/drawing/2014/main" id="{2A0442C9-0B33-48A0-80BE-E49D496ACE5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19" name="Text Box 15">
          <a:extLst>
            <a:ext uri="{FF2B5EF4-FFF2-40B4-BE49-F238E27FC236}">
              <a16:creationId xmlns:a16="http://schemas.microsoft.com/office/drawing/2014/main" id="{33051C51-27C6-466A-B0B1-D552B5A1A09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0" name="Text Box 15">
          <a:extLst>
            <a:ext uri="{FF2B5EF4-FFF2-40B4-BE49-F238E27FC236}">
              <a16:creationId xmlns:a16="http://schemas.microsoft.com/office/drawing/2014/main" id="{A831567B-DEA5-40EF-A64F-C67E8285CA3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1" name="Text Box 15">
          <a:extLst>
            <a:ext uri="{FF2B5EF4-FFF2-40B4-BE49-F238E27FC236}">
              <a16:creationId xmlns:a16="http://schemas.microsoft.com/office/drawing/2014/main" id="{2C40F145-2A68-484E-B098-81B792DEE53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2" name="Text Box 15">
          <a:extLst>
            <a:ext uri="{FF2B5EF4-FFF2-40B4-BE49-F238E27FC236}">
              <a16:creationId xmlns:a16="http://schemas.microsoft.com/office/drawing/2014/main" id="{62BB8D03-9570-48B4-9401-330D8C01C3B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3" name="Text Box 15">
          <a:extLst>
            <a:ext uri="{FF2B5EF4-FFF2-40B4-BE49-F238E27FC236}">
              <a16:creationId xmlns:a16="http://schemas.microsoft.com/office/drawing/2014/main" id="{3B87E02B-FF18-44A3-99DD-9AF6FC4EC7E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4" name="Text Box 15">
          <a:extLst>
            <a:ext uri="{FF2B5EF4-FFF2-40B4-BE49-F238E27FC236}">
              <a16:creationId xmlns:a16="http://schemas.microsoft.com/office/drawing/2014/main" id="{D980735E-4E9C-42C7-A023-35B92C94E0A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5" name="Text Box 15">
          <a:extLst>
            <a:ext uri="{FF2B5EF4-FFF2-40B4-BE49-F238E27FC236}">
              <a16:creationId xmlns:a16="http://schemas.microsoft.com/office/drawing/2014/main" id="{729519C1-C7C7-4A34-80D9-41C47A092FA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6" name="Text Box 15">
          <a:extLst>
            <a:ext uri="{FF2B5EF4-FFF2-40B4-BE49-F238E27FC236}">
              <a16:creationId xmlns:a16="http://schemas.microsoft.com/office/drawing/2014/main" id="{C08EC020-2B1C-4D4E-ADFC-02FAD325081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7" name="Text Box 15">
          <a:extLst>
            <a:ext uri="{FF2B5EF4-FFF2-40B4-BE49-F238E27FC236}">
              <a16:creationId xmlns:a16="http://schemas.microsoft.com/office/drawing/2014/main" id="{AB61DDF7-6631-4091-8141-EE2DC705356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8" name="Text Box 15">
          <a:extLst>
            <a:ext uri="{FF2B5EF4-FFF2-40B4-BE49-F238E27FC236}">
              <a16:creationId xmlns:a16="http://schemas.microsoft.com/office/drawing/2014/main" id="{BA59201D-A267-44FF-B9DD-9DE7F3703E3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29" name="Text Box 15">
          <a:extLst>
            <a:ext uri="{FF2B5EF4-FFF2-40B4-BE49-F238E27FC236}">
              <a16:creationId xmlns:a16="http://schemas.microsoft.com/office/drawing/2014/main" id="{B8E3433A-D568-4B2D-91EF-29B3AD1D23F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0" name="Text Box 15">
          <a:extLst>
            <a:ext uri="{FF2B5EF4-FFF2-40B4-BE49-F238E27FC236}">
              <a16:creationId xmlns:a16="http://schemas.microsoft.com/office/drawing/2014/main" id="{3858523D-A6E1-4E8B-98CB-D0B02ADA525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1" name="Text Box 15">
          <a:extLst>
            <a:ext uri="{FF2B5EF4-FFF2-40B4-BE49-F238E27FC236}">
              <a16:creationId xmlns:a16="http://schemas.microsoft.com/office/drawing/2014/main" id="{5DCAA8BE-A745-4FD1-8D69-E4707A34E0D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2" name="Text Box 15">
          <a:extLst>
            <a:ext uri="{FF2B5EF4-FFF2-40B4-BE49-F238E27FC236}">
              <a16:creationId xmlns:a16="http://schemas.microsoft.com/office/drawing/2014/main" id="{15D2A0E4-F2FE-4ADB-AAB7-D9076EB4937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3" name="Text Box 15">
          <a:extLst>
            <a:ext uri="{FF2B5EF4-FFF2-40B4-BE49-F238E27FC236}">
              <a16:creationId xmlns:a16="http://schemas.microsoft.com/office/drawing/2014/main" id="{E092D0CC-8556-43F4-AE55-E3B28C42EDE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4" name="Text Box 15">
          <a:extLst>
            <a:ext uri="{FF2B5EF4-FFF2-40B4-BE49-F238E27FC236}">
              <a16:creationId xmlns:a16="http://schemas.microsoft.com/office/drawing/2014/main" id="{9B8C8617-9C4D-4F59-B820-CDC81BC61DE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5" name="Text Box 15">
          <a:extLst>
            <a:ext uri="{FF2B5EF4-FFF2-40B4-BE49-F238E27FC236}">
              <a16:creationId xmlns:a16="http://schemas.microsoft.com/office/drawing/2014/main" id="{381E008C-7254-4B49-8679-15CDB722924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6" name="Text Box 15">
          <a:extLst>
            <a:ext uri="{FF2B5EF4-FFF2-40B4-BE49-F238E27FC236}">
              <a16:creationId xmlns:a16="http://schemas.microsoft.com/office/drawing/2014/main" id="{BF719B66-52D2-4899-A647-55EF88557DF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7" name="Text Box 15">
          <a:extLst>
            <a:ext uri="{FF2B5EF4-FFF2-40B4-BE49-F238E27FC236}">
              <a16:creationId xmlns:a16="http://schemas.microsoft.com/office/drawing/2014/main" id="{C85CE1A2-B0DD-44DE-BEB8-5412E4A3770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8" name="Text Box 15">
          <a:extLst>
            <a:ext uri="{FF2B5EF4-FFF2-40B4-BE49-F238E27FC236}">
              <a16:creationId xmlns:a16="http://schemas.microsoft.com/office/drawing/2014/main" id="{E47E0B2D-6147-4419-9176-E5488ACABEC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39" name="Text Box 15">
          <a:extLst>
            <a:ext uri="{FF2B5EF4-FFF2-40B4-BE49-F238E27FC236}">
              <a16:creationId xmlns:a16="http://schemas.microsoft.com/office/drawing/2014/main" id="{E74BF0FF-01FA-452A-B56A-C48D173F962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0" name="Text Box 15">
          <a:extLst>
            <a:ext uri="{FF2B5EF4-FFF2-40B4-BE49-F238E27FC236}">
              <a16:creationId xmlns:a16="http://schemas.microsoft.com/office/drawing/2014/main" id="{CD10AAB3-2EC4-4E88-8D27-EA96F8A1730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1" name="Text Box 15">
          <a:extLst>
            <a:ext uri="{FF2B5EF4-FFF2-40B4-BE49-F238E27FC236}">
              <a16:creationId xmlns:a16="http://schemas.microsoft.com/office/drawing/2014/main" id="{A9B4D48F-D202-4203-9960-4121155BD70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2" name="Text Box 15">
          <a:extLst>
            <a:ext uri="{FF2B5EF4-FFF2-40B4-BE49-F238E27FC236}">
              <a16:creationId xmlns:a16="http://schemas.microsoft.com/office/drawing/2014/main" id="{89C49783-A0D1-4B73-B00C-B51A4DAFB3E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3" name="Text Box 15">
          <a:extLst>
            <a:ext uri="{FF2B5EF4-FFF2-40B4-BE49-F238E27FC236}">
              <a16:creationId xmlns:a16="http://schemas.microsoft.com/office/drawing/2014/main" id="{790B5662-314A-4FDC-8627-FCDD8C57274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4" name="Text Box 15">
          <a:extLst>
            <a:ext uri="{FF2B5EF4-FFF2-40B4-BE49-F238E27FC236}">
              <a16:creationId xmlns:a16="http://schemas.microsoft.com/office/drawing/2014/main" id="{066AA546-EB60-49EA-89F0-5CE0D5953A4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5" name="Text Box 15">
          <a:extLst>
            <a:ext uri="{FF2B5EF4-FFF2-40B4-BE49-F238E27FC236}">
              <a16:creationId xmlns:a16="http://schemas.microsoft.com/office/drawing/2014/main" id="{59F25764-5747-4883-B503-01FE9CF3368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6" name="Text Box 15">
          <a:extLst>
            <a:ext uri="{FF2B5EF4-FFF2-40B4-BE49-F238E27FC236}">
              <a16:creationId xmlns:a16="http://schemas.microsoft.com/office/drawing/2014/main" id="{6483C1F1-B7D1-4A2E-8513-11A7C27480D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7" name="Text Box 15">
          <a:extLst>
            <a:ext uri="{FF2B5EF4-FFF2-40B4-BE49-F238E27FC236}">
              <a16:creationId xmlns:a16="http://schemas.microsoft.com/office/drawing/2014/main" id="{CB96F8B2-CCCC-4AD3-90A9-E715CDA1C5A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8" name="Text Box 15">
          <a:extLst>
            <a:ext uri="{FF2B5EF4-FFF2-40B4-BE49-F238E27FC236}">
              <a16:creationId xmlns:a16="http://schemas.microsoft.com/office/drawing/2014/main" id="{B6AEC812-B2B1-457F-A61D-046C0EA3FD9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49" name="Text Box 15">
          <a:extLst>
            <a:ext uri="{FF2B5EF4-FFF2-40B4-BE49-F238E27FC236}">
              <a16:creationId xmlns:a16="http://schemas.microsoft.com/office/drawing/2014/main" id="{EB6589A7-42BA-46B2-9AB5-ED58447A524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0" name="Text Box 15">
          <a:extLst>
            <a:ext uri="{FF2B5EF4-FFF2-40B4-BE49-F238E27FC236}">
              <a16:creationId xmlns:a16="http://schemas.microsoft.com/office/drawing/2014/main" id="{95C3AA46-EF00-46F9-BE8D-1A1A3DC55D0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1" name="Text Box 15">
          <a:extLst>
            <a:ext uri="{FF2B5EF4-FFF2-40B4-BE49-F238E27FC236}">
              <a16:creationId xmlns:a16="http://schemas.microsoft.com/office/drawing/2014/main" id="{955959A0-3C4C-4B70-862E-F6C074D9099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2" name="Text Box 15">
          <a:extLst>
            <a:ext uri="{FF2B5EF4-FFF2-40B4-BE49-F238E27FC236}">
              <a16:creationId xmlns:a16="http://schemas.microsoft.com/office/drawing/2014/main" id="{EDEF6CDD-6493-471F-962D-C361E71787B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3" name="Text Box 15">
          <a:extLst>
            <a:ext uri="{FF2B5EF4-FFF2-40B4-BE49-F238E27FC236}">
              <a16:creationId xmlns:a16="http://schemas.microsoft.com/office/drawing/2014/main" id="{76809AC4-872A-4DDA-85A1-806B0FEEA60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4" name="Text Box 15">
          <a:extLst>
            <a:ext uri="{FF2B5EF4-FFF2-40B4-BE49-F238E27FC236}">
              <a16:creationId xmlns:a16="http://schemas.microsoft.com/office/drawing/2014/main" id="{519DF296-22E3-41AE-B662-F2F9306693F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5" name="Text Box 15">
          <a:extLst>
            <a:ext uri="{FF2B5EF4-FFF2-40B4-BE49-F238E27FC236}">
              <a16:creationId xmlns:a16="http://schemas.microsoft.com/office/drawing/2014/main" id="{E8DC1FDE-04D1-4B64-8355-77F1A37A4FB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6" name="Text Box 15">
          <a:extLst>
            <a:ext uri="{FF2B5EF4-FFF2-40B4-BE49-F238E27FC236}">
              <a16:creationId xmlns:a16="http://schemas.microsoft.com/office/drawing/2014/main" id="{39A549CB-6B53-47E0-B422-E9F26F3A824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7" name="Text Box 15">
          <a:extLst>
            <a:ext uri="{FF2B5EF4-FFF2-40B4-BE49-F238E27FC236}">
              <a16:creationId xmlns:a16="http://schemas.microsoft.com/office/drawing/2014/main" id="{174154FD-9A12-40D4-85EB-EAA3166449C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8" name="Text Box 15">
          <a:extLst>
            <a:ext uri="{FF2B5EF4-FFF2-40B4-BE49-F238E27FC236}">
              <a16:creationId xmlns:a16="http://schemas.microsoft.com/office/drawing/2014/main" id="{0E07079F-4AAA-440D-9F4F-3F5C2EE1382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59" name="Text Box 15">
          <a:extLst>
            <a:ext uri="{FF2B5EF4-FFF2-40B4-BE49-F238E27FC236}">
              <a16:creationId xmlns:a16="http://schemas.microsoft.com/office/drawing/2014/main" id="{DD9F8AE2-E8E6-4254-A924-A68AD6CCD89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0" name="Text Box 15">
          <a:extLst>
            <a:ext uri="{FF2B5EF4-FFF2-40B4-BE49-F238E27FC236}">
              <a16:creationId xmlns:a16="http://schemas.microsoft.com/office/drawing/2014/main" id="{03165722-BF6F-4B56-B178-87599B1D42F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1" name="Text Box 15">
          <a:extLst>
            <a:ext uri="{FF2B5EF4-FFF2-40B4-BE49-F238E27FC236}">
              <a16:creationId xmlns:a16="http://schemas.microsoft.com/office/drawing/2014/main" id="{D80904A2-F19C-4D06-9604-2DF0B88255A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2" name="Text Box 15">
          <a:extLst>
            <a:ext uri="{FF2B5EF4-FFF2-40B4-BE49-F238E27FC236}">
              <a16:creationId xmlns:a16="http://schemas.microsoft.com/office/drawing/2014/main" id="{691DB4C4-722D-435C-A071-8D074ACA491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3" name="Text Box 15">
          <a:extLst>
            <a:ext uri="{FF2B5EF4-FFF2-40B4-BE49-F238E27FC236}">
              <a16:creationId xmlns:a16="http://schemas.microsoft.com/office/drawing/2014/main" id="{08E04302-2EC4-4B9F-AFA3-F0170A2D6D6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4" name="Text Box 15">
          <a:extLst>
            <a:ext uri="{FF2B5EF4-FFF2-40B4-BE49-F238E27FC236}">
              <a16:creationId xmlns:a16="http://schemas.microsoft.com/office/drawing/2014/main" id="{5F8548AD-A799-4498-AA70-13DF7B0C444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5" name="Text Box 15">
          <a:extLst>
            <a:ext uri="{FF2B5EF4-FFF2-40B4-BE49-F238E27FC236}">
              <a16:creationId xmlns:a16="http://schemas.microsoft.com/office/drawing/2014/main" id="{2C0C474C-051C-48FD-83A9-B7EF3EC87CE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6" name="Text Box 15">
          <a:extLst>
            <a:ext uri="{FF2B5EF4-FFF2-40B4-BE49-F238E27FC236}">
              <a16:creationId xmlns:a16="http://schemas.microsoft.com/office/drawing/2014/main" id="{ACDBEF25-1731-4A39-8BED-295224810D7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7" name="Text Box 15">
          <a:extLst>
            <a:ext uri="{FF2B5EF4-FFF2-40B4-BE49-F238E27FC236}">
              <a16:creationId xmlns:a16="http://schemas.microsoft.com/office/drawing/2014/main" id="{3A637BCF-6C39-481B-87EE-9B9ECAF5234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8" name="Text Box 15">
          <a:extLst>
            <a:ext uri="{FF2B5EF4-FFF2-40B4-BE49-F238E27FC236}">
              <a16:creationId xmlns:a16="http://schemas.microsoft.com/office/drawing/2014/main" id="{C702C0C2-2A4E-46E4-B48D-63FF891E668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69" name="Text Box 15">
          <a:extLst>
            <a:ext uri="{FF2B5EF4-FFF2-40B4-BE49-F238E27FC236}">
              <a16:creationId xmlns:a16="http://schemas.microsoft.com/office/drawing/2014/main" id="{CDB2D8AC-3951-4673-91E2-03F081C6508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0" name="Text Box 15">
          <a:extLst>
            <a:ext uri="{FF2B5EF4-FFF2-40B4-BE49-F238E27FC236}">
              <a16:creationId xmlns:a16="http://schemas.microsoft.com/office/drawing/2014/main" id="{8F77D405-88C2-45A4-97AA-A7570B69CB1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1" name="Text Box 15">
          <a:extLst>
            <a:ext uri="{FF2B5EF4-FFF2-40B4-BE49-F238E27FC236}">
              <a16:creationId xmlns:a16="http://schemas.microsoft.com/office/drawing/2014/main" id="{2BE3DF7C-4BD2-439D-956A-F86B3013539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2" name="Text Box 15">
          <a:extLst>
            <a:ext uri="{FF2B5EF4-FFF2-40B4-BE49-F238E27FC236}">
              <a16:creationId xmlns:a16="http://schemas.microsoft.com/office/drawing/2014/main" id="{1A779BF7-29E8-48A6-B561-2189D870D89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3" name="Text Box 15">
          <a:extLst>
            <a:ext uri="{FF2B5EF4-FFF2-40B4-BE49-F238E27FC236}">
              <a16:creationId xmlns:a16="http://schemas.microsoft.com/office/drawing/2014/main" id="{13526B0D-1660-4491-98E5-BC80BBC3E7F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4" name="Text Box 15">
          <a:extLst>
            <a:ext uri="{FF2B5EF4-FFF2-40B4-BE49-F238E27FC236}">
              <a16:creationId xmlns:a16="http://schemas.microsoft.com/office/drawing/2014/main" id="{6B061954-2EE2-4CC7-B698-EA16FE261F9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5" name="Text Box 15">
          <a:extLst>
            <a:ext uri="{FF2B5EF4-FFF2-40B4-BE49-F238E27FC236}">
              <a16:creationId xmlns:a16="http://schemas.microsoft.com/office/drawing/2014/main" id="{BDF559B7-DBDA-4A73-BCC1-BE44C22E3D7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6" name="Text Box 15">
          <a:extLst>
            <a:ext uri="{FF2B5EF4-FFF2-40B4-BE49-F238E27FC236}">
              <a16:creationId xmlns:a16="http://schemas.microsoft.com/office/drawing/2014/main" id="{A4B26ED0-3BE6-4782-9621-8C9CD0F288F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7" name="Text Box 15">
          <a:extLst>
            <a:ext uri="{FF2B5EF4-FFF2-40B4-BE49-F238E27FC236}">
              <a16:creationId xmlns:a16="http://schemas.microsoft.com/office/drawing/2014/main" id="{3D935070-6B1D-44FB-9AC9-B885AEB80A1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8" name="Text Box 15">
          <a:extLst>
            <a:ext uri="{FF2B5EF4-FFF2-40B4-BE49-F238E27FC236}">
              <a16:creationId xmlns:a16="http://schemas.microsoft.com/office/drawing/2014/main" id="{18A90BE3-AE21-4CEC-AE35-4731BCB3E9A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79" name="Text Box 15">
          <a:extLst>
            <a:ext uri="{FF2B5EF4-FFF2-40B4-BE49-F238E27FC236}">
              <a16:creationId xmlns:a16="http://schemas.microsoft.com/office/drawing/2014/main" id="{4A86D853-F75F-4271-AC75-FE91B88D45B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0" name="Text Box 15">
          <a:extLst>
            <a:ext uri="{FF2B5EF4-FFF2-40B4-BE49-F238E27FC236}">
              <a16:creationId xmlns:a16="http://schemas.microsoft.com/office/drawing/2014/main" id="{7C5CD88B-45E6-4FCA-BB0B-678EB7E2F44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1" name="Text Box 15">
          <a:extLst>
            <a:ext uri="{FF2B5EF4-FFF2-40B4-BE49-F238E27FC236}">
              <a16:creationId xmlns:a16="http://schemas.microsoft.com/office/drawing/2014/main" id="{5AE76313-8380-40A6-A070-55ADDFEFB15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2" name="Text Box 15">
          <a:extLst>
            <a:ext uri="{FF2B5EF4-FFF2-40B4-BE49-F238E27FC236}">
              <a16:creationId xmlns:a16="http://schemas.microsoft.com/office/drawing/2014/main" id="{5C357CD3-9687-4CAF-9BA9-2F36AE34291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3" name="Text Box 15">
          <a:extLst>
            <a:ext uri="{FF2B5EF4-FFF2-40B4-BE49-F238E27FC236}">
              <a16:creationId xmlns:a16="http://schemas.microsoft.com/office/drawing/2014/main" id="{4A3E9FA3-630E-4F1F-986E-A8E86BBD210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4" name="Text Box 15">
          <a:extLst>
            <a:ext uri="{FF2B5EF4-FFF2-40B4-BE49-F238E27FC236}">
              <a16:creationId xmlns:a16="http://schemas.microsoft.com/office/drawing/2014/main" id="{6F7D1311-CA64-42E0-AF09-74F4391C0CC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5" name="Text Box 15">
          <a:extLst>
            <a:ext uri="{FF2B5EF4-FFF2-40B4-BE49-F238E27FC236}">
              <a16:creationId xmlns:a16="http://schemas.microsoft.com/office/drawing/2014/main" id="{F08F3DFA-35C0-4078-B75A-BBB940F262A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6" name="Text Box 15">
          <a:extLst>
            <a:ext uri="{FF2B5EF4-FFF2-40B4-BE49-F238E27FC236}">
              <a16:creationId xmlns:a16="http://schemas.microsoft.com/office/drawing/2014/main" id="{BB9D9980-0D2B-4B2D-97E8-F14DDD69B25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7" name="Text Box 15">
          <a:extLst>
            <a:ext uri="{FF2B5EF4-FFF2-40B4-BE49-F238E27FC236}">
              <a16:creationId xmlns:a16="http://schemas.microsoft.com/office/drawing/2014/main" id="{991D338E-57B8-41C2-9CC8-AD6DA6B4E99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8" name="Text Box 15">
          <a:extLst>
            <a:ext uri="{FF2B5EF4-FFF2-40B4-BE49-F238E27FC236}">
              <a16:creationId xmlns:a16="http://schemas.microsoft.com/office/drawing/2014/main" id="{C842FEFC-1D1C-447C-AF8C-8A188F144D0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89" name="Text Box 15">
          <a:extLst>
            <a:ext uri="{FF2B5EF4-FFF2-40B4-BE49-F238E27FC236}">
              <a16:creationId xmlns:a16="http://schemas.microsoft.com/office/drawing/2014/main" id="{E6DC8A92-4F05-43D3-BFDC-B2A2CE596B8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90" name="Text Box 15">
          <a:extLst>
            <a:ext uri="{FF2B5EF4-FFF2-40B4-BE49-F238E27FC236}">
              <a16:creationId xmlns:a16="http://schemas.microsoft.com/office/drawing/2014/main" id="{D3BE1A35-938F-485B-9CA4-BCDF877D0CA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91" name="Text Box 15">
          <a:extLst>
            <a:ext uri="{FF2B5EF4-FFF2-40B4-BE49-F238E27FC236}">
              <a16:creationId xmlns:a16="http://schemas.microsoft.com/office/drawing/2014/main" id="{342775D8-02C3-4D6D-9DAC-538660C0CD5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2192" name="Text Box 15">
          <a:extLst>
            <a:ext uri="{FF2B5EF4-FFF2-40B4-BE49-F238E27FC236}">
              <a16:creationId xmlns:a16="http://schemas.microsoft.com/office/drawing/2014/main" id="{4070492F-15D4-42DA-841A-E0FF21BE165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3" name="Text Box 15">
          <a:extLst>
            <a:ext uri="{FF2B5EF4-FFF2-40B4-BE49-F238E27FC236}">
              <a16:creationId xmlns:a16="http://schemas.microsoft.com/office/drawing/2014/main" id="{B3B237C6-7496-4F10-B68C-6F8FF8A3F92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4" name="Text Box 15">
          <a:extLst>
            <a:ext uri="{FF2B5EF4-FFF2-40B4-BE49-F238E27FC236}">
              <a16:creationId xmlns:a16="http://schemas.microsoft.com/office/drawing/2014/main" id="{36177261-4F44-4151-928F-CFB3F6B0BD3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5" name="Text Box 15">
          <a:extLst>
            <a:ext uri="{FF2B5EF4-FFF2-40B4-BE49-F238E27FC236}">
              <a16:creationId xmlns:a16="http://schemas.microsoft.com/office/drawing/2014/main" id="{FEEE95CA-DEA6-4198-9AD3-7F66050045E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6" name="Text Box 15">
          <a:extLst>
            <a:ext uri="{FF2B5EF4-FFF2-40B4-BE49-F238E27FC236}">
              <a16:creationId xmlns:a16="http://schemas.microsoft.com/office/drawing/2014/main" id="{4BFEAC04-5977-4614-9186-18F89C128FC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7" name="Text Box 15">
          <a:extLst>
            <a:ext uri="{FF2B5EF4-FFF2-40B4-BE49-F238E27FC236}">
              <a16:creationId xmlns:a16="http://schemas.microsoft.com/office/drawing/2014/main" id="{88A63FC9-A36D-4B49-ACF1-7867B77BECD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8" name="Text Box 15">
          <a:extLst>
            <a:ext uri="{FF2B5EF4-FFF2-40B4-BE49-F238E27FC236}">
              <a16:creationId xmlns:a16="http://schemas.microsoft.com/office/drawing/2014/main" id="{73C22DF0-E210-4033-84B5-7EF31BDEA87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199" name="Text Box 15">
          <a:extLst>
            <a:ext uri="{FF2B5EF4-FFF2-40B4-BE49-F238E27FC236}">
              <a16:creationId xmlns:a16="http://schemas.microsoft.com/office/drawing/2014/main" id="{53391C9B-315B-47D7-86B6-C2ACE397CC4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0" name="Text Box 15">
          <a:extLst>
            <a:ext uri="{FF2B5EF4-FFF2-40B4-BE49-F238E27FC236}">
              <a16:creationId xmlns:a16="http://schemas.microsoft.com/office/drawing/2014/main" id="{6605AFBD-9138-426D-9638-545C8248A51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1" name="Text Box 15">
          <a:extLst>
            <a:ext uri="{FF2B5EF4-FFF2-40B4-BE49-F238E27FC236}">
              <a16:creationId xmlns:a16="http://schemas.microsoft.com/office/drawing/2014/main" id="{1D316306-0FCE-40D0-95FE-FECC42AC0F7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2" name="Text Box 15">
          <a:extLst>
            <a:ext uri="{FF2B5EF4-FFF2-40B4-BE49-F238E27FC236}">
              <a16:creationId xmlns:a16="http://schemas.microsoft.com/office/drawing/2014/main" id="{D8DE70D1-3F42-4F30-BD91-A3E182F9B52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3" name="Text Box 15">
          <a:extLst>
            <a:ext uri="{FF2B5EF4-FFF2-40B4-BE49-F238E27FC236}">
              <a16:creationId xmlns:a16="http://schemas.microsoft.com/office/drawing/2014/main" id="{FA57FB74-6ACC-4985-A61B-194D1A57646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4" name="Text Box 15">
          <a:extLst>
            <a:ext uri="{FF2B5EF4-FFF2-40B4-BE49-F238E27FC236}">
              <a16:creationId xmlns:a16="http://schemas.microsoft.com/office/drawing/2014/main" id="{5A24A829-10D0-439B-A423-F3E35625469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5" name="Text Box 15">
          <a:extLst>
            <a:ext uri="{FF2B5EF4-FFF2-40B4-BE49-F238E27FC236}">
              <a16:creationId xmlns:a16="http://schemas.microsoft.com/office/drawing/2014/main" id="{8F665961-D712-41E9-8278-7EA8B61421B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6" name="Text Box 15">
          <a:extLst>
            <a:ext uri="{FF2B5EF4-FFF2-40B4-BE49-F238E27FC236}">
              <a16:creationId xmlns:a16="http://schemas.microsoft.com/office/drawing/2014/main" id="{A7FBDCDE-5EF5-4D03-BA14-875C6C3CA41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7" name="Text Box 15">
          <a:extLst>
            <a:ext uri="{FF2B5EF4-FFF2-40B4-BE49-F238E27FC236}">
              <a16:creationId xmlns:a16="http://schemas.microsoft.com/office/drawing/2014/main" id="{B6A1B241-713D-4F7F-9524-BC3DFA702D8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8" name="Text Box 15">
          <a:extLst>
            <a:ext uri="{FF2B5EF4-FFF2-40B4-BE49-F238E27FC236}">
              <a16:creationId xmlns:a16="http://schemas.microsoft.com/office/drawing/2014/main" id="{B6B57A4E-C21F-4A4A-9C3E-06806C17B5D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09" name="Text Box 15">
          <a:extLst>
            <a:ext uri="{FF2B5EF4-FFF2-40B4-BE49-F238E27FC236}">
              <a16:creationId xmlns:a16="http://schemas.microsoft.com/office/drawing/2014/main" id="{14FEEBB4-B289-4D1A-8249-27334FC7494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0" name="Text Box 15">
          <a:extLst>
            <a:ext uri="{FF2B5EF4-FFF2-40B4-BE49-F238E27FC236}">
              <a16:creationId xmlns:a16="http://schemas.microsoft.com/office/drawing/2014/main" id="{DE7E805E-3EB7-4052-AD94-A5F25B91D3A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1" name="Text Box 15">
          <a:extLst>
            <a:ext uri="{FF2B5EF4-FFF2-40B4-BE49-F238E27FC236}">
              <a16:creationId xmlns:a16="http://schemas.microsoft.com/office/drawing/2014/main" id="{93F2AD81-689D-4A90-B9EF-9DEBC7DBD0D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2" name="Text Box 15">
          <a:extLst>
            <a:ext uri="{FF2B5EF4-FFF2-40B4-BE49-F238E27FC236}">
              <a16:creationId xmlns:a16="http://schemas.microsoft.com/office/drawing/2014/main" id="{21F546A4-057E-427D-B99B-0E09F1AE225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3" name="Text Box 15">
          <a:extLst>
            <a:ext uri="{FF2B5EF4-FFF2-40B4-BE49-F238E27FC236}">
              <a16:creationId xmlns:a16="http://schemas.microsoft.com/office/drawing/2014/main" id="{2F8F7562-B430-4E46-BE56-E48BD741CC6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4" name="Text Box 15">
          <a:extLst>
            <a:ext uri="{FF2B5EF4-FFF2-40B4-BE49-F238E27FC236}">
              <a16:creationId xmlns:a16="http://schemas.microsoft.com/office/drawing/2014/main" id="{34AF6116-2A11-49E0-92D1-2268F3F255F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5" name="Text Box 15">
          <a:extLst>
            <a:ext uri="{FF2B5EF4-FFF2-40B4-BE49-F238E27FC236}">
              <a16:creationId xmlns:a16="http://schemas.microsoft.com/office/drawing/2014/main" id="{FC81E473-7C79-4703-94A8-FB8D3BC12B0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6" name="Text Box 15">
          <a:extLst>
            <a:ext uri="{FF2B5EF4-FFF2-40B4-BE49-F238E27FC236}">
              <a16:creationId xmlns:a16="http://schemas.microsoft.com/office/drawing/2014/main" id="{ADDEE03B-A10C-442A-AB1B-59E1158C499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7" name="Text Box 15">
          <a:extLst>
            <a:ext uri="{FF2B5EF4-FFF2-40B4-BE49-F238E27FC236}">
              <a16:creationId xmlns:a16="http://schemas.microsoft.com/office/drawing/2014/main" id="{844D06AE-0697-481B-8F92-7E00BB552C9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8" name="Text Box 15">
          <a:extLst>
            <a:ext uri="{FF2B5EF4-FFF2-40B4-BE49-F238E27FC236}">
              <a16:creationId xmlns:a16="http://schemas.microsoft.com/office/drawing/2014/main" id="{2815D67B-6C31-4803-88D2-33B28461D54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19" name="Text Box 15">
          <a:extLst>
            <a:ext uri="{FF2B5EF4-FFF2-40B4-BE49-F238E27FC236}">
              <a16:creationId xmlns:a16="http://schemas.microsoft.com/office/drawing/2014/main" id="{727E9EFF-ACE3-486D-9448-3C196AEF906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0" name="Text Box 15">
          <a:extLst>
            <a:ext uri="{FF2B5EF4-FFF2-40B4-BE49-F238E27FC236}">
              <a16:creationId xmlns:a16="http://schemas.microsoft.com/office/drawing/2014/main" id="{B3633B1A-2004-4C06-92A7-D74FB58D8F4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1" name="Text Box 15">
          <a:extLst>
            <a:ext uri="{FF2B5EF4-FFF2-40B4-BE49-F238E27FC236}">
              <a16:creationId xmlns:a16="http://schemas.microsoft.com/office/drawing/2014/main" id="{BADBD394-5D45-4543-99E6-A78A086FF09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2" name="Text Box 15">
          <a:extLst>
            <a:ext uri="{FF2B5EF4-FFF2-40B4-BE49-F238E27FC236}">
              <a16:creationId xmlns:a16="http://schemas.microsoft.com/office/drawing/2014/main" id="{0B17C6D1-EF44-48D9-86AB-E5CF560201CA}"/>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3" name="Text Box 15">
          <a:extLst>
            <a:ext uri="{FF2B5EF4-FFF2-40B4-BE49-F238E27FC236}">
              <a16:creationId xmlns:a16="http://schemas.microsoft.com/office/drawing/2014/main" id="{F83A28C4-A7BF-45C3-AA6C-207E8EBF882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4" name="Text Box 15">
          <a:extLst>
            <a:ext uri="{FF2B5EF4-FFF2-40B4-BE49-F238E27FC236}">
              <a16:creationId xmlns:a16="http://schemas.microsoft.com/office/drawing/2014/main" id="{F62C8FC4-D368-4BC3-93E0-10A9A4ADCA9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5" name="Text Box 15">
          <a:extLst>
            <a:ext uri="{FF2B5EF4-FFF2-40B4-BE49-F238E27FC236}">
              <a16:creationId xmlns:a16="http://schemas.microsoft.com/office/drawing/2014/main" id="{8F7810C4-861A-4D39-84CE-FE64D2C23FC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6" name="Text Box 15">
          <a:extLst>
            <a:ext uri="{FF2B5EF4-FFF2-40B4-BE49-F238E27FC236}">
              <a16:creationId xmlns:a16="http://schemas.microsoft.com/office/drawing/2014/main" id="{6BE1E5ED-9295-4241-A1BA-D26C24A917D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7" name="Text Box 15">
          <a:extLst>
            <a:ext uri="{FF2B5EF4-FFF2-40B4-BE49-F238E27FC236}">
              <a16:creationId xmlns:a16="http://schemas.microsoft.com/office/drawing/2014/main" id="{0B0E0E94-7DCB-4E7E-9134-99055FE082D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8" name="Text Box 15">
          <a:extLst>
            <a:ext uri="{FF2B5EF4-FFF2-40B4-BE49-F238E27FC236}">
              <a16:creationId xmlns:a16="http://schemas.microsoft.com/office/drawing/2014/main" id="{015AB2DE-BD13-40CD-9E42-D3EDB2655D7A}"/>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29" name="Text Box 15">
          <a:extLst>
            <a:ext uri="{FF2B5EF4-FFF2-40B4-BE49-F238E27FC236}">
              <a16:creationId xmlns:a16="http://schemas.microsoft.com/office/drawing/2014/main" id="{E8351FB2-C94A-4C5F-84CE-B689F40806D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0" name="Text Box 15">
          <a:extLst>
            <a:ext uri="{FF2B5EF4-FFF2-40B4-BE49-F238E27FC236}">
              <a16:creationId xmlns:a16="http://schemas.microsoft.com/office/drawing/2014/main" id="{9FEA3200-06AA-412E-925B-ABDB56360AE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1" name="Text Box 15">
          <a:extLst>
            <a:ext uri="{FF2B5EF4-FFF2-40B4-BE49-F238E27FC236}">
              <a16:creationId xmlns:a16="http://schemas.microsoft.com/office/drawing/2014/main" id="{C9AB2528-0D1E-45A0-80BF-13EAFAA9129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2" name="Text Box 15">
          <a:extLst>
            <a:ext uri="{FF2B5EF4-FFF2-40B4-BE49-F238E27FC236}">
              <a16:creationId xmlns:a16="http://schemas.microsoft.com/office/drawing/2014/main" id="{A288B26E-E730-4184-BA5B-8ADF9E15B1C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3" name="Text Box 15">
          <a:extLst>
            <a:ext uri="{FF2B5EF4-FFF2-40B4-BE49-F238E27FC236}">
              <a16:creationId xmlns:a16="http://schemas.microsoft.com/office/drawing/2014/main" id="{8AE36AF3-84BE-43DB-9920-BDA21A468E7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4" name="Text Box 15">
          <a:extLst>
            <a:ext uri="{FF2B5EF4-FFF2-40B4-BE49-F238E27FC236}">
              <a16:creationId xmlns:a16="http://schemas.microsoft.com/office/drawing/2014/main" id="{2AC4D114-1D98-456C-B880-BF110A62816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5" name="Text Box 15">
          <a:extLst>
            <a:ext uri="{FF2B5EF4-FFF2-40B4-BE49-F238E27FC236}">
              <a16:creationId xmlns:a16="http://schemas.microsoft.com/office/drawing/2014/main" id="{76344205-26B0-48F8-85EF-E4D4C72BB85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6" name="Text Box 15">
          <a:extLst>
            <a:ext uri="{FF2B5EF4-FFF2-40B4-BE49-F238E27FC236}">
              <a16:creationId xmlns:a16="http://schemas.microsoft.com/office/drawing/2014/main" id="{D38FB446-A66B-4C7E-B366-DEF47DCAE43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7" name="Text Box 15">
          <a:extLst>
            <a:ext uri="{FF2B5EF4-FFF2-40B4-BE49-F238E27FC236}">
              <a16:creationId xmlns:a16="http://schemas.microsoft.com/office/drawing/2014/main" id="{41F72CEF-FD09-4277-9978-27A874A2F5D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8" name="Text Box 15">
          <a:extLst>
            <a:ext uri="{FF2B5EF4-FFF2-40B4-BE49-F238E27FC236}">
              <a16:creationId xmlns:a16="http://schemas.microsoft.com/office/drawing/2014/main" id="{9A70CB29-3664-43F0-BC60-44406636811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39" name="Text Box 15">
          <a:extLst>
            <a:ext uri="{FF2B5EF4-FFF2-40B4-BE49-F238E27FC236}">
              <a16:creationId xmlns:a16="http://schemas.microsoft.com/office/drawing/2014/main" id="{10248552-71C5-4ABF-8F68-1D9819ECCDF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0" name="Text Box 15">
          <a:extLst>
            <a:ext uri="{FF2B5EF4-FFF2-40B4-BE49-F238E27FC236}">
              <a16:creationId xmlns:a16="http://schemas.microsoft.com/office/drawing/2014/main" id="{9A3D3BE6-40FB-4CDF-8E45-89546E67D48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1" name="Text Box 15">
          <a:extLst>
            <a:ext uri="{FF2B5EF4-FFF2-40B4-BE49-F238E27FC236}">
              <a16:creationId xmlns:a16="http://schemas.microsoft.com/office/drawing/2014/main" id="{620717E2-9C35-4276-BABD-8782F7D7893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2" name="Text Box 15">
          <a:extLst>
            <a:ext uri="{FF2B5EF4-FFF2-40B4-BE49-F238E27FC236}">
              <a16:creationId xmlns:a16="http://schemas.microsoft.com/office/drawing/2014/main" id="{310A3DE3-17D7-464C-9F67-2BEE46DCDD6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3" name="Text Box 15">
          <a:extLst>
            <a:ext uri="{FF2B5EF4-FFF2-40B4-BE49-F238E27FC236}">
              <a16:creationId xmlns:a16="http://schemas.microsoft.com/office/drawing/2014/main" id="{AB97C9B5-E4B1-47EB-BFD3-96196621CBA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4" name="Text Box 15">
          <a:extLst>
            <a:ext uri="{FF2B5EF4-FFF2-40B4-BE49-F238E27FC236}">
              <a16:creationId xmlns:a16="http://schemas.microsoft.com/office/drawing/2014/main" id="{C562E7E0-7617-4702-BED5-7B8FE7B1A23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5" name="Text Box 15">
          <a:extLst>
            <a:ext uri="{FF2B5EF4-FFF2-40B4-BE49-F238E27FC236}">
              <a16:creationId xmlns:a16="http://schemas.microsoft.com/office/drawing/2014/main" id="{29B24FD4-1638-4498-BDDC-E28AE06342F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6" name="Text Box 15">
          <a:extLst>
            <a:ext uri="{FF2B5EF4-FFF2-40B4-BE49-F238E27FC236}">
              <a16:creationId xmlns:a16="http://schemas.microsoft.com/office/drawing/2014/main" id="{48B2D859-3DD2-44D6-BCCE-A3AD2DCCA07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7" name="Text Box 15">
          <a:extLst>
            <a:ext uri="{FF2B5EF4-FFF2-40B4-BE49-F238E27FC236}">
              <a16:creationId xmlns:a16="http://schemas.microsoft.com/office/drawing/2014/main" id="{AF02EEC8-404B-4A33-8AE3-7703F393304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8" name="Text Box 15">
          <a:extLst>
            <a:ext uri="{FF2B5EF4-FFF2-40B4-BE49-F238E27FC236}">
              <a16:creationId xmlns:a16="http://schemas.microsoft.com/office/drawing/2014/main" id="{43B8006E-08C4-4F15-BB9A-A0189AE6466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49" name="Text Box 15">
          <a:extLst>
            <a:ext uri="{FF2B5EF4-FFF2-40B4-BE49-F238E27FC236}">
              <a16:creationId xmlns:a16="http://schemas.microsoft.com/office/drawing/2014/main" id="{1472A46E-5DE4-45FF-B492-1DE0378305E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0" name="Text Box 15">
          <a:extLst>
            <a:ext uri="{FF2B5EF4-FFF2-40B4-BE49-F238E27FC236}">
              <a16:creationId xmlns:a16="http://schemas.microsoft.com/office/drawing/2014/main" id="{17570BD9-95AD-4679-85CF-2D7A47D7D92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1" name="Text Box 15">
          <a:extLst>
            <a:ext uri="{FF2B5EF4-FFF2-40B4-BE49-F238E27FC236}">
              <a16:creationId xmlns:a16="http://schemas.microsoft.com/office/drawing/2014/main" id="{83C2E5A3-A661-4A1D-9178-1754C750F43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2" name="Text Box 15">
          <a:extLst>
            <a:ext uri="{FF2B5EF4-FFF2-40B4-BE49-F238E27FC236}">
              <a16:creationId xmlns:a16="http://schemas.microsoft.com/office/drawing/2014/main" id="{F357253F-45FD-4AB8-AD25-5458761EACE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3" name="Text Box 15">
          <a:extLst>
            <a:ext uri="{FF2B5EF4-FFF2-40B4-BE49-F238E27FC236}">
              <a16:creationId xmlns:a16="http://schemas.microsoft.com/office/drawing/2014/main" id="{E6A0F42B-39EE-4B36-9B2C-820CF5C4231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4" name="Text Box 15">
          <a:extLst>
            <a:ext uri="{FF2B5EF4-FFF2-40B4-BE49-F238E27FC236}">
              <a16:creationId xmlns:a16="http://schemas.microsoft.com/office/drawing/2014/main" id="{C564051B-B698-4546-83B7-61DA7195A45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5" name="Text Box 15">
          <a:extLst>
            <a:ext uri="{FF2B5EF4-FFF2-40B4-BE49-F238E27FC236}">
              <a16:creationId xmlns:a16="http://schemas.microsoft.com/office/drawing/2014/main" id="{AD567E83-E006-4900-AAA8-A7C316373CC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6" name="Text Box 15">
          <a:extLst>
            <a:ext uri="{FF2B5EF4-FFF2-40B4-BE49-F238E27FC236}">
              <a16:creationId xmlns:a16="http://schemas.microsoft.com/office/drawing/2014/main" id="{F9016259-E98B-4841-AFD8-F7111A9487D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7" name="Text Box 15">
          <a:extLst>
            <a:ext uri="{FF2B5EF4-FFF2-40B4-BE49-F238E27FC236}">
              <a16:creationId xmlns:a16="http://schemas.microsoft.com/office/drawing/2014/main" id="{1EAD8164-B671-4404-A626-1A18A977446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8" name="Text Box 15">
          <a:extLst>
            <a:ext uri="{FF2B5EF4-FFF2-40B4-BE49-F238E27FC236}">
              <a16:creationId xmlns:a16="http://schemas.microsoft.com/office/drawing/2014/main" id="{274127F8-5E52-48CE-8C01-BC33AAEA61E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59" name="Text Box 15">
          <a:extLst>
            <a:ext uri="{FF2B5EF4-FFF2-40B4-BE49-F238E27FC236}">
              <a16:creationId xmlns:a16="http://schemas.microsoft.com/office/drawing/2014/main" id="{EDFCCB1E-D513-46A0-9EB6-78EB97CC5E6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0" name="Text Box 15">
          <a:extLst>
            <a:ext uri="{FF2B5EF4-FFF2-40B4-BE49-F238E27FC236}">
              <a16:creationId xmlns:a16="http://schemas.microsoft.com/office/drawing/2014/main" id="{75E329E2-C58A-459F-838F-80E2C40C87D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1" name="Text Box 15">
          <a:extLst>
            <a:ext uri="{FF2B5EF4-FFF2-40B4-BE49-F238E27FC236}">
              <a16:creationId xmlns:a16="http://schemas.microsoft.com/office/drawing/2014/main" id="{2724F577-C126-4767-B461-CC462AE84F4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2" name="Text Box 15">
          <a:extLst>
            <a:ext uri="{FF2B5EF4-FFF2-40B4-BE49-F238E27FC236}">
              <a16:creationId xmlns:a16="http://schemas.microsoft.com/office/drawing/2014/main" id="{E9D96FE8-7A76-41E6-8289-1ADA5815374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3" name="Text Box 15">
          <a:extLst>
            <a:ext uri="{FF2B5EF4-FFF2-40B4-BE49-F238E27FC236}">
              <a16:creationId xmlns:a16="http://schemas.microsoft.com/office/drawing/2014/main" id="{0D21024B-3F25-403C-908F-A935E21F40A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4" name="Text Box 15">
          <a:extLst>
            <a:ext uri="{FF2B5EF4-FFF2-40B4-BE49-F238E27FC236}">
              <a16:creationId xmlns:a16="http://schemas.microsoft.com/office/drawing/2014/main" id="{441E962A-65DA-4CD0-94DF-529CB4D6EC6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5" name="Text Box 15">
          <a:extLst>
            <a:ext uri="{FF2B5EF4-FFF2-40B4-BE49-F238E27FC236}">
              <a16:creationId xmlns:a16="http://schemas.microsoft.com/office/drawing/2014/main" id="{D8D24E12-7AEA-4D43-8464-D46A87C3239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6" name="Text Box 15">
          <a:extLst>
            <a:ext uri="{FF2B5EF4-FFF2-40B4-BE49-F238E27FC236}">
              <a16:creationId xmlns:a16="http://schemas.microsoft.com/office/drawing/2014/main" id="{B469A8B1-6F7F-42E4-9D60-A63A42FD920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7" name="Text Box 15">
          <a:extLst>
            <a:ext uri="{FF2B5EF4-FFF2-40B4-BE49-F238E27FC236}">
              <a16:creationId xmlns:a16="http://schemas.microsoft.com/office/drawing/2014/main" id="{EDBB2985-AA04-4808-AEDD-6A274F626FA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8" name="Text Box 15">
          <a:extLst>
            <a:ext uri="{FF2B5EF4-FFF2-40B4-BE49-F238E27FC236}">
              <a16:creationId xmlns:a16="http://schemas.microsoft.com/office/drawing/2014/main" id="{6716FC31-2FC9-4AF3-B274-6F78B3D2182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69" name="Text Box 15">
          <a:extLst>
            <a:ext uri="{FF2B5EF4-FFF2-40B4-BE49-F238E27FC236}">
              <a16:creationId xmlns:a16="http://schemas.microsoft.com/office/drawing/2014/main" id="{99BFC970-8C69-4424-AFFD-2F71C9CCB41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0" name="Text Box 15">
          <a:extLst>
            <a:ext uri="{FF2B5EF4-FFF2-40B4-BE49-F238E27FC236}">
              <a16:creationId xmlns:a16="http://schemas.microsoft.com/office/drawing/2014/main" id="{4FAA6EFD-F977-4322-9DF1-264B506C696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1" name="Text Box 15">
          <a:extLst>
            <a:ext uri="{FF2B5EF4-FFF2-40B4-BE49-F238E27FC236}">
              <a16:creationId xmlns:a16="http://schemas.microsoft.com/office/drawing/2014/main" id="{3A70D559-0971-4EE3-8D02-ED8AA0186A6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2" name="Text Box 15">
          <a:extLst>
            <a:ext uri="{FF2B5EF4-FFF2-40B4-BE49-F238E27FC236}">
              <a16:creationId xmlns:a16="http://schemas.microsoft.com/office/drawing/2014/main" id="{9CEFD8A9-9536-4B1D-9186-8770450CEFC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3" name="Text Box 15">
          <a:extLst>
            <a:ext uri="{FF2B5EF4-FFF2-40B4-BE49-F238E27FC236}">
              <a16:creationId xmlns:a16="http://schemas.microsoft.com/office/drawing/2014/main" id="{D5AEE2FD-7C1D-4A51-B7FC-28245388AC6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4" name="Text Box 15">
          <a:extLst>
            <a:ext uri="{FF2B5EF4-FFF2-40B4-BE49-F238E27FC236}">
              <a16:creationId xmlns:a16="http://schemas.microsoft.com/office/drawing/2014/main" id="{91CD8AFF-823C-47BB-8FB5-A22F8D37D3C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5" name="Text Box 15">
          <a:extLst>
            <a:ext uri="{FF2B5EF4-FFF2-40B4-BE49-F238E27FC236}">
              <a16:creationId xmlns:a16="http://schemas.microsoft.com/office/drawing/2014/main" id="{BBE82DEA-8FB5-4F9A-B95D-39501AF6121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6" name="Text Box 15">
          <a:extLst>
            <a:ext uri="{FF2B5EF4-FFF2-40B4-BE49-F238E27FC236}">
              <a16:creationId xmlns:a16="http://schemas.microsoft.com/office/drawing/2014/main" id="{C8D69C33-D78D-43FC-8210-04C3761AD1C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7" name="Text Box 15">
          <a:extLst>
            <a:ext uri="{FF2B5EF4-FFF2-40B4-BE49-F238E27FC236}">
              <a16:creationId xmlns:a16="http://schemas.microsoft.com/office/drawing/2014/main" id="{DDCF1836-E159-44AC-BAB9-60D88579E73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8" name="Text Box 15">
          <a:extLst>
            <a:ext uri="{FF2B5EF4-FFF2-40B4-BE49-F238E27FC236}">
              <a16:creationId xmlns:a16="http://schemas.microsoft.com/office/drawing/2014/main" id="{C01F07DB-4793-4834-9779-B2CD31B096C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79" name="Text Box 15">
          <a:extLst>
            <a:ext uri="{FF2B5EF4-FFF2-40B4-BE49-F238E27FC236}">
              <a16:creationId xmlns:a16="http://schemas.microsoft.com/office/drawing/2014/main" id="{69A7A2FE-CA62-42DB-9E11-C3ECD238192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0" name="Text Box 15">
          <a:extLst>
            <a:ext uri="{FF2B5EF4-FFF2-40B4-BE49-F238E27FC236}">
              <a16:creationId xmlns:a16="http://schemas.microsoft.com/office/drawing/2014/main" id="{81955851-B5B3-43F7-A659-870A3D1A573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1" name="Text Box 15">
          <a:extLst>
            <a:ext uri="{FF2B5EF4-FFF2-40B4-BE49-F238E27FC236}">
              <a16:creationId xmlns:a16="http://schemas.microsoft.com/office/drawing/2014/main" id="{3D491C25-BBDE-4186-85BD-758C4F50B0F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2" name="Text Box 15">
          <a:extLst>
            <a:ext uri="{FF2B5EF4-FFF2-40B4-BE49-F238E27FC236}">
              <a16:creationId xmlns:a16="http://schemas.microsoft.com/office/drawing/2014/main" id="{EEF84D57-07C1-4217-BB93-3376495946F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3" name="Text Box 15">
          <a:extLst>
            <a:ext uri="{FF2B5EF4-FFF2-40B4-BE49-F238E27FC236}">
              <a16:creationId xmlns:a16="http://schemas.microsoft.com/office/drawing/2014/main" id="{47A84149-E17D-4684-A414-92FF8747FCF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4" name="Text Box 15">
          <a:extLst>
            <a:ext uri="{FF2B5EF4-FFF2-40B4-BE49-F238E27FC236}">
              <a16:creationId xmlns:a16="http://schemas.microsoft.com/office/drawing/2014/main" id="{D7BC13DE-6D64-406F-BBCE-EC5487F8D58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5" name="Text Box 15">
          <a:extLst>
            <a:ext uri="{FF2B5EF4-FFF2-40B4-BE49-F238E27FC236}">
              <a16:creationId xmlns:a16="http://schemas.microsoft.com/office/drawing/2014/main" id="{BB924771-E569-49DC-A5F5-094302D5B2E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6" name="Text Box 15">
          <a:extLst>
            <a:ext uri="{FF2B5EF4-FFF2-40B4-BE49-F238E27FC236}">
              <a16:creationId xmlns:a16="http://schemas.microsoft.com/office/drawing/2014/main" id="{9CDF880A-72DE-48FF-B130-89C409CB4C70}"/>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7" name="Text Box 15">
          <a:extLst>
            <a:ext uri="{FF2B5EF4-FFF2-40B4-BE49-F238E27FC236}">
              <a16:creationId xmlns:a16="http://schemas.microsoft.com/office/drawing/2014/main" id="{7090913E-2F53-40E0-A5AE-90B88DE5829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8" name="Text Box 15">
          <a:extLst>
            <a:ext uri="{FF2B5EF4-FFF2-40B4-BE49-F238E27FC236}">
              <a16:creationId xmlns:a16="http://schemas.microsoft.com/office/drawing/2014/main" id="{5C23627F-5D51-4704-B787-4D86DDE1327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89" name="Text Box 15">
          <a:extLst>
            <a:ext uri="{FF2B5EF4-FFF2-40B4-BE49-F238E27FC236}">
              <a16:creationId xmlns:a16="http://schemas.microsoft.com/office/drawing/2014/main" id="{4270900B-3EA8-4EEA-AC74-C8AC95534DB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0" name="Text Box 15">
          <a:extLst>
            <a:ext uri="{FF2B5EF4-FFF2-40B4-BE49-F238E27FC236}">
              <a16:creationId xmlns:a16="http://schemas.microsoft.com/office/drawing/2014/main" id="{A2C5306F-39D2-4EB5-8B81-FCB6D21B677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1" name="Text Box 15">
          <a:extLst>
            <a:ext uri="{FF2B5EF4-FFF2-40B4-BE49-F238E27FC236}">
              <a16:creationId xmlns:a16="http://schemas.microsoft.com/office/drawing/2014/main" id="{C65BE505-0E58-4AB3-B502-6E6E7CEA999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2" name="Text Box 15">
          <a:extLst>
            <a:ext uri="{FF2B5EF4-FFF2-40B4-BE49-F238E27FC236}">
              <a16:creationId xmlns:a16="http://schemas.microsoft.com/office/drawing/2014/main" id="{B872801F-243D-4BE9-AF30-E19022632B4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3" name="Text Box 15">
          <a:extLst>
            <a:ext uri="{FF2B5EF4-FFF2-40B4-BE49-F238E27FC236}">
              <a16:creationId xmlns:a16="http://schemas.microsoft.com/office/drawing/2014/main" id="{9BE0FE52-725A-4191-A42E-0B15650B512C}"/>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4" name="Text Box 15">
          <a:extLst>
            <a:ext uri="{FF2B5EF4-FFF2-40B4-BE49-F238E27FC236}">
              <a16:creationId xmlns:a16="http://schemas.microsoft.com/office/drawing/2014/main" id="{0EFA524E-8C16-40F7-94E4-816F8BCBE96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5" name="Text Box 15">
          <a:extLst>
            <a:ext uri="{FF2B5EF4-FFF2-40B4-BE49-F238E27FC236}">
              <a16:creationId xmlns:a16="http://schemas.microsoft.com/office/drawing/2014/main" id="{F10907AD-A1E3-48A5-A538-A914C6BBA8B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6" name="Text Box 15">
          <a:extLst>
            <a:ext uri="{FF2B5EF4-FFF2-40B4-BE49-F238E27FC236}">
              <a16:creationId xmlns:a16="http://schemas.microsoft.com/office/drawing/2014/main" id="{B628D195-5FB6-4C18-A52D-A106D25A05D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7" name="Text Box 15">
          <a:extLst>
            <a:ext uri="{FF2B5EF4-FFF2-40B4-BE49-F238E27FC236}">
              <a16:creationId xmlns:a16="http://schemas.microsoft.com/office/drawing/2014/main" id="{13F20410-D027-43FD-8931-F59D357F84A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8" name="Text Box 15">
          <a:extLst>
            <a:ext uri="{FF2B5EF4-FFF2-40B4-BE49-F238E27FC236}">
              <a16:creationId xmlns:a16="http://schemas.microsoft.com/office/drawing/2014/main" id="{3B0B903D-C017-49D8-9947-CEE4F10FD6D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299" name="Text Box 15">
          <a:extLst>
            <a:ext uri="{FF2B5EF4-FFF2-40B4-BE49-F238E27FC236}">
              <a16:creationId xmlns:a16="http://schemas.microsoft.com/office/drawing/2014/main" id="{C97E5910-D527-472C-9560-F32286A20738}"/>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0" name="Text Box 15">
          <a:extLst>
            <a:ext uri="{FF2B5EF4-FFF2-40B4-BE49-F238E27FC236}">
              <a16:creationId xmlns:a16="http://schemas.microsoft.com/office/drawing/2014/main" id="{0A9C8317-FB2A-4E15-A07A-7DBA36511E6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1" name="Text Box 15">
          <a:extLst>
            <a:ext uri="{FF2B5EF4-FFF2-40B4-BE49-F238E27FC236}">
              <a16:creationId xmlns:a16="http://schemas.microsoft.com/office/drawing/2014/main" id="{D6966844-50B5-4CFF-B73F-09030570255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2" name="Text Box 15">
          <a:extLst>
            <a:ext uri="{FF2B5EF4-FFF2-40B4-BE49-F238E27FC236}">
              <a16:creationId xmlns:a16="http://schemas.microsoft.com/office/drawing/2014/main" id="{31A53F1F-72F1-4EF6-8B0A-133A484B59BF}"/>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3" name="Text Box 15">
          <a:extLst>
            <a:ext uri="{FF2B5EF4-FFF2-40B4-BE49-F238E27FC236}">
              <a16:creationId xmlns:a16="http://schemas.microsoft.com/office/drawing/2014/main" id="{858DC31F-86EA-429E-86DB-978958F34B1A}"/>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4" name="Text Box 15">
          <a:extLst>
            <a:ext uri="{FF2B5EF4-FFF2-40B4-BE49-F238E27FC236}">
              <a16:creationId xmlns:a16="http://schemas.microsoft.com/office/drawing/2014/main" id="{54359D58-B954-4D01-8691-3A1331C5C529}"/>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5" name="Text Box 15">
          <a:extLst>
            <a:ext uri="{FF2B5EF4-FFF2-40B4-BE49-F238E27FC236}">
              <a16:creationId xmlns:a16="http://schemas.microsoft.com/office/drawing/2014/main" id="{BD0C7D03-D1C7-4BF3-8757-2B949EF32F8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6" name="Text Box 15">
          <a:extLst>
            <a:ext uri="{FF2B5EF4-FFF2-40B4-BE49-F238E27FC236}">
              <a16:creationId xmlns:a16="http://schemas.microsoft.com/office/drawing/2014/main" id="{28636DA4-D51D-4815-913D-67F94827287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7" name="Text Box 15">
          <a:extLst>
            <a:ext uri="{FF2B5EF4-FFF2-40B4-BE49-F238E27FC236}">
              <a16:creationId xmlns:a16="http://schemas.microsoft.com/office/drawing/2014/main" id="{B648C26A-6599-4AB0-B198-340618F3D04E}"/>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8" name="Text Box 15">
          <a:extLst>
            <a:ext uri="{FF2B5EF4-FFF2-40B4-BE49-F238E27FC236}">
              <a16:creationId xmlns:a16="http://schemas.microsoft.com/office/drawing/2014/main" id="{5AAE2A9F-EE6A-47A8-AE59-B31327F5550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09" name="Text Box 15">
          <a:extLst>
            <a:ext uri="{FF2B5EF4-FFF2-40B4-BE49-F238E27FC236}">
              <a16:creationId xmlns:a16="http://schemas.microsoft.com/office/drawing/2014/main" id="{1EE28EC6-7E19-4D5E-82FE-2E8B2136D9A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0" name="Text Box 15">
          <a:extLst>
            <a:ext uri="{FF2B5EF4-FFF2-40B4-BE49-F238E27FC236}">
              <a16:creationId xmlns:a16="http://schemas.microsoft.com/office/drawing/2014/main" id="{4722476F-16A3-459E-B1DE-70C98911BF17}"/>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1" name="Text Box 15">
          <a:extLst>
            <a:ext uri="{FF2B5EF4-FFF2-40B4-BE49-F238E27FC236}">
              <a16:creationId xmlns:a16="http://schemas.microsoft.com/office/drawing/2014/main" id="{C495DF8B-C11E-46AF-B2E3-3535097BA672}"/>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2" name="Text Box 15">
          <a:extLst>
            <a:ext uri="{FF2B5EF4-FFF2-40B4-BE49-F238E27FC236}">
              <a16:creationId xmlns:a16="http://schemas.microsoft.com/office/drawing/2014/main" id="{EA008A46-9E2D-4712-85D9-6282AAC92E31}"/>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3" name="Text Box 15">
          <a:extLst>
            <a:ext uri="{FF2B5EF4-FFF2-40B4-BE49-F238E27FC236}">
              <a16:creationId xmlns:a16="http://schemas.microsoft.com/office/drawing/2014/main" id="{2625E422-4116-4B38-A14F-4887214EEFDA}"/>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4" name="Text Box 15">
          <a:extLst>
            <a:ext uri="{FF2B5EF4-FFF2-40B4-BE49-F238E27FC236}">
              <a16:creationId xmlns:a16="http://schemas.microsoft.com/office/drawing/2014/main" id="{44DD3BF2-C1EA-425B-BA38-23C13CB7B116}"/>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5" name="Text Box 15">
          <a:extLst>
            <a:ext uri="{FF2B5EF4-FFF2-40B4-BE49-F238E27FC236}">
              <a16:creationId xmlns:a16="http://schemas.microsoft.com/office/drawing/2014/main" id="{BF32F464-0F8F-41F7-BA80-928B992F0324}"/>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6" name="Text Box 15">
          <a:extLst>
            <a:ext uri="{FF2B5EF4-FFF2-40B4-BE49-F238E27FC236}">
              <a16:creationId xmlns:a16="http://schemas.microsoft.com/office/drawing/2014/main" id="{E804F2A8-26F8-4237-B06B-5A37A44C0F0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7" name="Text Box 15">
          <a:extLst>
            <a:ext uri="{FF2B5EF4-FFF2-40B4-BE49-F238E27FC236}">
              <a16:creationId xmlns:a16="http://schemas.microsoft.com/office/drawing/2014/main" id="{B91C7D83-1B5C-4B35-A5E7-040945DFB0D3}"/>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8" name="Text Box 15">
          <a:extLst>
            <a:ext uri="{FF2B5EF4-FFF2-40B4-BE49-F238E27FC236}">
              <a16:creationId xmlns:a16="http://schemas.microsoft.com/office/drawing/2014/main" id="{076D8EB6-5705-4F58-8FFD-97E488E3461B}"/>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19" name="Text Box 15">
          <a:extLst>
            <a:ext uri="{FF2B5EF4-FFF2-40B4-BE49-F238E27FC236}">
              <a16:creationId xmlns:a16="http://schemas.microsoft.com/office/drawing/2014/main" id="{32BE206F-5616-4FAD-9F76-B5F6C0EFFB3D}"/>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529</xdr:row>
      <xdr:rowOff>0</xdr:rowOff>
    </xdr:from>
    <xdr:ext cx="3175" cy="190629"/>
    <xdr:sp macro="" textlink="">
      <xdr:nvSpPr>
        <xdr:cNvPr id="2320" name="Text Box 15">
          <a:extLst>
            <a:ext uri="{FF2B5EF4-FFF2-40B4-BE49-F238E27FC236}">
              <a16:creationId xmlns:a16="http://schemas.microsoft.com/office/drawing/2014/main" id="{EDA02FCD-9101-45BF-9D9F-34F991FDC785}"/>
            </a:ext>
          </a:extLst>
        </xdr:cNvPr>
        <xdr:cNvSpPr txBox="1">
          <a:spLocks noChangeArrowheads="1"/>
        </xdr:cNvSpPr>
      </xdr:nvSpPr>
      <xdr:spPr bwMode="auto">
        <a:xfrm>
          <a:off x="6858000" y="100393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1" name="Text Box 15">
          <a:extLst>
            <a:ext uri="{FF2B5EF4-FFF2-40B4-BE49-F238E27FC236}">
              <a16:creationId xmlns:a16="http://schemas.microsoft.com/office/drawing/2014/main" id="{A09B4DE5-F099-4513-93D4-18E076AE3AE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2" name="Text Box 15">
          <a:extLst>
            <a:ext uri="{FF2B5EF4-FFF2-40B4-BE49-F238E27FC236}">
              <a16:creationId xmlns:a16="http://schemas.microsoft.com/office/drawing/2014/main" id="{E32D74F8-4B21-4A0B-B843-4364ABFB18A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3" name="Text Box 15">
          <a:extLst>
            <a:ext uri="{FF2B5EF4-FFF2-40B4-BE49-F238E27FC236}">
              <a16:creationId xmlns:a16="http://schemas.microsoft.com/office/drawing/2014/main" id="{1177132B-0D40-4785-BAAF-22A23CE2B8E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4" name="Text Box 15">
          <a:extLst>
            <a:ext uri="{FF2B5EF4-FFF2-40B4-BE49-F238E27FC236}">
              <a16:creationId xmlns:a16="http://schemas.microsoft.com/office/drawing/2014/main" id="{0E233F71-7AF3-41B5-AA75-67F4E47CD1F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5" name="Text Box 15">
          <a:extLst>
            <a:ext uri="{FF2B5EF4-FFF2-40B4-BE49-F238E27FC236}">
              <a16:creationId xmlns:a16="http://schemas.microsoft.com/office/drawing/2014/main" id="{CE628EB9-4BFB-438A-A63D-56BB33B14E7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6" name="Text Box 15">
          <a:extLst>
            <a:ext uri="{FF2B5EF4-FFF2-40B4-BE49-F238E27FC236}">
              <a16:creationId xmlns:a16="http://schemas.microsoft.com/office/drawing/2014/main" id="{B827E200-1D54-40A0-80BE-14FA214FDD3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7" name="Text Box 15">
          <a:extLst>
            <a:ext uri="{FF2B5EF4-FFF2-40B4-BE49-F238E27FC236}">
              <a16:creationId xmlns:a16="http://schemas.microsoft.com/office/drawing/2014/main" id="{C041AFC7-F7CE-4DDF-B9A9-95C1D420D82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8" name="Text Box 15">
          <a:extLst>
            <a:ext uri="{FF2B5EF4-FFF2-40B4-BE49-F238E27FC236}">
              <a16:creationId xmlns:a16="http://schemas.microsoft.com/office/drawing/2014/main" id="{F4656CFA-8E84-462D-9DD2-9877D2CD3C5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29" name="Text Box 15">
          <a:extLst>
            <a:ext uri="{FF2B5EF4-FFF2-40B4-BE49-F238E27FC236}">
              <a16:creationId xmlns:a16="http://schemas.microsoft.com/office/drawing/2014/main" id="{D3E155CA-39D8-4622-BF9E-3740AD96F9E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0" name="Text Box 15">
          <a:extLst>
            <a:ext uri="{FF2B5EF4-FFF2-40B4-BE49-F238E27FC236}">
              <a16:creationId xmlns:a16="http://schemas.microsoft.com/office/drawing/2014/main" id="{19484516-62A1-4DB4-A254-F73A2D67757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1" name="Text Box 15">
          <a:extLst>
            <a:ext uri="{FF2B5EF4-FFF2-40B4-BE49-F238E27FC236}">
              <a16:creationId xmlns:a16="http://schemas.microsoft.com/office/drawing/2014/main" id="{5812AD4A-F43E-4146-B123-0D83DA1BBA2D}"/>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2" name="Text Box 15">
          <a:extLst>
            <a:ext uri="{FF2B5EF4-FFF2-40B4-BE49-F238E27FC236}">
              <a16:creationId xmlns:a16="http://schemas.microsoft.com/office/drawing/2014/main" id="{3CAFCB18-6AB6-417A-AB1A-0AA5D356751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3" name="Text Box 15">
          <a:extLst>
            <a:ext uri="{FF2B5EF4-FFF2-40B4-BE49-F238E27FC236}">
              <a16:creationId xmlns:a16="http://schemas.microsoft.com/office/drawing/2014/main" id="{0D6C1265-8FD8-43BF-A90E-8AFD7D6B60B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4" name="Text Box 15">
          <a:extLst>
            <a:ext uri="{FF2B5EF4-FFF2-40B4-BE49-F238E27FC236}">
              <a16:creationId xmlns:a16="http://schemas.microsoft.com/office/drawing/2014/main" id="{0AF2E755-A55A-443B-A304-1866A669EFE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5" name="Text Box 15">
          <a:extLst>
            <a:ext uri="{FF2B5EF4-FFF2-40B4-BE49-F238E27FC236}">
              <a16:creationId xmlns:a16="http://schemas.microsoft.com/office/drawing/2014/main" id="{6FE256B3-B106-436D-B074-1CF3EC2BC1A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6" name="Text Box 15">
          <a:extLst>
            <a:ext uri="{FF2B5EF4-FFF2-40B4-BE49-F238E27FC236}">
              <a16:creationId xmlns:a16="http://schemas.microsoft.com/office/drawing/2014/main" id="{4FAF5148-BBD8-45C9-A690-08BECEF4512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7" name="Text Box 15">
          <a:extLst>
            <a:ext uri="{FF2B5EF4-FFF2-40B4-BE49-F238E27FC236}">
              <a16:creationId xmlns:a16="http://schemas.microsoft.com/office/drawing/2014/main" id="{712C7D83-19F0-4210-AF6C-DB9790B8B25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8" name="Text Box 15">
          <a:extLst>
            <a:ext uri="{FF2B5EF4-FFF2-40B4-BE49-F238E27FC236}">
              <a16:creationId xmlns:a16="http://schemas.microsoft.com/office/drawing/2014/main" id="{436EF415-567A-4FC8-A13E-BF678E83479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39" name="Text Box 15">
          <a:extLst>
            <a:ext uri="{FF2B5EF4-FFF2-40B4-BE49-F238E27FC236}">
              <a16:creationId xmlns:a16="http://schemas.microsoft.com/office/drawing/2014/main" id="{5E7FD03B-C09D-4462-92EA-12099A80283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0" name="Text Box 15">
          <a:extLst>
            <a:ext uri="{FF2B5EF4-FFF2-40B4-BE49-F238E27FC236}">
              <a16:creationId xmlns:a16="http://schemas.microsoft.com/office/drawing/2014/main" id="{F2DEFF38-434E-40CE-B717-4C784A608C6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1" name="Text Box 15">
          <a:extLst>
            <a:ext uri="{FF2B5EF4-FFF2-40B4-BE49-F238E27FC236}">
              <a16:creationId xmlns:a16="http://schemas.microsoft.com/office/drawing/2014/main" id="{ECC82A0F-A122-4937-A9B9-365F6CD2F29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2" name="Text Box 15">
          <a:extLst>
            <a:ext uri="{FF2B5EF4-FFF2-40B4-BE49-F238E27FC236}">
              <a16:creationId xmlns:a16="http://schemas.microsoft.com/office/drawing/2014/main" id="{05933927-26F9-43CA-8CEA-620D96D0B53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3" name="Text Box 15">
          <a:extLst>
            <a:ext uri="{FF2B5EF4-FFF2-40B4-BE49-F238E27FC236}">
              <a16:creationId xmlns:a16="http://schemas.microsoft.com/office/drawing/2014/main" id="{76EED1A5-D081-4326-83C0-AD0620A655B1}"/>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4" name="Text Box 15">
          <a:extLst>
            <a:ext uri="{FF2B5EF4-FFF2-40B4-BE49-F238E27FC236}">
              <a16:creationId xmlns:a16="http://schemas.microsoft.com/office/drawing/2014/main" id="{0D3EAC1F-8A9B-4ABC-B5D7-7D098E558D0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5" name="Text Box 15">
          <a:extLst>
            <a:ext uri="{FF2B5EF4-FFF2-40B4-BE49-F238E27FC236}">
              <a16:creationId xmlns:a16="http://schemas.microsoft.com/office/drawing/2014/main" id="{D98F67E7-8B02-4D1C-B392-AE5AA51A268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6" name="Text Box 15">
          <a:extLst>
            <a:ext uri="{FF2B5EF4-FFF2-40B4-BE49-F238E27FC236}">
              <a16:creationId xmlns:a16="http://schemas.microsoft.com/office/drawing/2014/main" id="{D792B923-65F8-4D07-A469-374C5B9FB1F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7" name="Text Box 15">
          <a:extLst>
            <a:ext uri="{FF2B5EF4-FFF2-40B4-BE49-F238E27FC236}">
              <a16:creationId xmlns:a16="http://schemas.microsoft.com/office/drawing/2014/main" id="{C689DD89-842B-42BA-8950-A840E7544F4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8" name="Text Box 15">
          <a:extLst>
            <a:ext uri="{FF2B5EF4-FFF2-40B4-BE49-F238E27FC236}">
              <a16:creationId xmlns:a16="http://schemas.microsoft.com/office/drawing/2014/main" id="{5EAB2874-AC84-4245-9B1D-6E9D3CD735A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49" name="Text Box 15">
          <a:extLst>
            <a:ext uri="{FF2B5EF4-FFF2-40B4-BE49-F238E27FC236}">
              <a16:creationId xmlns:a16="http://schemas.microsoft.com/office/drawing/2014/main" id="{E5B793E2-7C32-4D08-9BB5-A124D595EAA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0" name="Text Box 15">
          <a:extLst>
            <a:ext uri="{FF2B5EF4-FFF2-40B4-BE49-F238E27FC236}">
              <a16:creationId xmlns:a16="http://schemas.microsoft.com/office/drawing/2014/main" id="{5FCD3EEB-0835-499A-ABFD-72E99A4B228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1" name="Text Box 15">
          <a:extLst>
            <a:ext uri="{FF2B5EF4-FFF2-40B4-BE49-F238E27FC236}">
              <a16:creationId xmlns:a16="http://schemas.microsoft.com/office/drawing/2014/main" id="{939F7133-C4A2-433C-8E85-06F1C43D5F5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2" name="Text Box 15">
          <a:extLst>
            <a:ext uri="{FF2B5EF4-FFF2-40B4-BE49-F238E27FC236}">
              <a16:creationId xmlns:a16="http://schemas.microsoft.com/office/drawing/2014/main" id="{8110D6C9-9826-44C6-A570-7A124946943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3" name="Text Box 15">
          <a:extLst>
            <a:ext uri="{FF2B5EF4-FFF2-40B4-BE49-F238E27FC236}">
              <a16:creationId xmlns:a16="http://schemas.microsoft.com/office/drawing/2014/main" id="{884F4CE4-0868-42CF-99CB-32BB6E61EE25}"/>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4" name="Text Box 15">
          <a:extLst>
            <a:ext uri="{FF2B5EF4-FFF2-40B4-BE49-F238E27FC236}">
              <a16:creationId xmlns:a16="http://schemas.microsoft.com/office/drawing/2014/main" id="{99072E91-242B-4CD6-B8F9-14CD3131F0E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5" name="Text Box 15">
          <a:extLst>
            <a:ext uri="{FF2B5EF4-FFF2-40B4-BE49-F238E27FC236}">
              <a16:creationId xmlns:a16="http://schemas.microsoft.com/office/drawing/2014/main" id="{A5E5342C-886F-4E17-AB7C-A157B494A6A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6" name="Text Box 15">
          <a:extLst>
            <a:ext uri="{FF2B5EF4-FFF2-40B4-BE49-F238E27FC236}">
              <a16:creationId xmlns:a16="http://schemas.microsoft.com/office/drawing/2014/main" id="{B1DD8A14-F8B0-4909-A73B-8B381B3767A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7" name="Text Box 15">
          <a:extLst>
            <a:ext uri="{FF2B5EF4-FFF2-40B4-BE49-F238E27FC236}">
              <a16:creationId xmlns:a16="http://schemas.microsoft.com/office/drawing/2014/main" id="{A3E0936D-71E2-433C-9E19-248E6AF2E0E1}"/>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8" name="Text Box 15">
          <a:extLst>
            <a:ext uri="{FF2B5EF4-FFF2-40B4-BE49-F238E27FC236}">
              <a16:creationId xmlns:a16="http://schemas.microsoft.com/office/drawing/2014/main" id="{19D9E7CC-7714-42E4-ABB3-32ABDF8D882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59" name="Text Box 15">
          <a:extLst>
            <a:ext uri="{FF2B5EF4-FFF2-40B4-BE49-F238E27FC236}">
              <a16:creationId xmlns:a16="http://schemas.microsoft.com/office/drawing/2014/main" id="{197541C5-6742-417C-9735-88333505063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0" name="Text Box 15">
          <a:extLst>
            <a:ext uri="{FF2B5EF4-FFF2-40B4-BE49-F238E27FC236}">
              <a16:creationId xmlns:a16="http://schemas.microsoft.com/office/drawing/2014/main" id="{26BD7D3F-9F51-478A-97DF-93FC28888CE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1" name="Text Box 15">
          <a:extLst>
            <a:ext uri="{FF2B5EF4-FFF2-40B4-BE49-F238E27FC236}">
              <a16:creationId xmlns:a16="http://schemas.microsoft.com/office/drawing/2014/main" id="{87F91F53-095B-48CD-AAEC-13BB2303F3D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2" name="Text Box 15">
          <a:extLst>
            <a:ext uri="{FF2B5EF4-FFF2-40B4-BE49-F238E27FC236}">
              <a16:creationId xmlns:a16="http://schemas.microsoft.com/office/drawing/2014/main" id="{6C1FE7F5-EFAF-4043-A108-5212E3F8E7D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3" name="Text Box 15">
          <a:extLst>
            <a:ext uri="{FF2B5EF4-FFF2-40B4-BE49-F238E27FC236}">
              <a16:creationId xmlns:a16="http://schemas.microsoft.com/office/drawing/2014/main" id="{E1B5955B-B8C0-4A2C-8C1B-4C642E8CB96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4" name="Text Box 15">
          <a:extLst>
            <a:ext uri="{FF2B5EF4-FFF2-40B4-BE49-F238E27FC236}">
              <a16:creationId xmlns:a16="http://schemas.microsoft.com/office/drawing/2014/main" id="{6557C130-1B41-4D11-8757-9273B839FF9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5" name="Text Box 15">
          <a:extLst>
            <a:ext uri="{FF2B5EF4-FFF2-40B4-BE49-F238E27FC236}">
              <a16:creationId xmlns:a16="http://schemas.microsoft.com/office/drawing/2014/main" id="{28C8A83F-20A8-4782-BC2A-58D5E1556BD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6" name="Text Box 15">
          <a:extLst>
            <a:ext uri="{FF2B5EF4-FFF2-40B4-BE49-F238E27FC236}">
              <a16:creationId xmlns:a16="http://schemas.microsoft.com/office/drawing/2014/main" id="{26E6E738-9513-47F4-A5B8-27611049A741}"/>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7" name="Text Box 15">
          <a:extLst>
            <a:ext uri="{FF2B5EF4-FFF2-40B4-BE49-F238E27FC236}">
              <a16:creationId xmlns:a16="http://schemas.microsoft.com/office/drawing/2014/main" id="{197AF453-771D-4717-B156-465D29DD016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8" name="Text Box 15">
          <a:extLst>
            <a:ext uri="{FF2B5EF4-FFF2-40B4-BE49-F238E27FC236}">
              <a16:creationId xmlns:a16="http://schemas.microsoft.com/office/drawing/2014/main" id="{633AA190-E780-4C79-84C2-DA159B158411}"/>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69" name="Text Box 15">
          <a:extLst>
            <a:ext uri="{FF2B5EF4-FFF2-40B4-BE49-F238E27FC236}">
              <a16:creationId xmlns:a16="http://schemas.microsoft.com/office/drawing/2014/main" id="{3FA9D47C-7901-48F8-826F-D101F801468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0" name="Text Box 15">
          <a:extLst>
            <a:ext uri="{FF2B5EF4-FFF2-40B4-BE49-F238E27FC236}">
              <a16:creationId xmlns:a16="http://schemas.microsoft.com/office/drawing/2014/main" id="{6549DE88-47C1-475E-A2DC-E8C5AC0544D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1" name="Text Box 15">
          <a:extLst>
            <a:ext uri="{FF2B5EF4-FFF2-40B4-BE49-F238E27FC236}">
              <a16:creationId xmlns:a16="http://schemas.microsoft.com/office/drawing/2014/main" id="{FCD2A99F-9C4F-4F98-B501-2A7DAEA5902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2" name="Text Box 15">
          <a:extLst>
            <a:ext uri="{FF2B5EF4-FFF2-40B4-BE49-F238E27FC236}">
              <a16:creationId xmlns:a16="http://schemas.microsoft.com/office/drawing/2014/main" id="{F2CA7AA2-143B-477A-AFCA-77B862B86BC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3" name="Text Box 15">
          <a:extLst>
            <a:ext uri="{FF2B5EF4-FFF2-40B4-BE49-F238E27FC236}">
              <a16:creationId xmlns:a16="http://schemas.microsoft.com/office/drawing/2014/main" id="{A8A6D090-6F5E-48FB-99E9-318F04E1779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4" name="Text Box 15">
          <a:extLst>
            <a:ext uri="{FF2B5EF4-FFF2-40B4-BE49-F238E27FC236}">
              <a16:creationId xmlns:a16="http://schemas.microsoft.com/office/drawing/2014/main" id="{9D5D6D29-14DA-4727-9607-47BE276DD5D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5" name="Text Box 15">
          <a:extLst>
            <a:ext uri="{FF2B5EF4-FFF2-40B4-BE49-F238E27FC236}">
              <a16:creationId xmlns:a16="http://schemas.microsoft.com/office/drawing/2014/main" id="{AEB9CA75-B90C-44E1-86D3-3314BAEFD7A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6" name="Text Box 15">
          <a:extLst>
            <a:ext uri="{FF2B5EF4-FFF2-40B4-BE49-F238E27FC236}">
              <a16:creationId xmlns:a16="http://schemas.microsoft.com/office/drawing/2014/main" id="{E462A013-59FF-4510-8D9E-8C913EFCD11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7" name="Text Box 15">
          <a:extLst>
            <a:ext uri="{FF2B5EF4-FFF2-40B4-BE49-F238E27FC236}">
              <a16:creationId xmlns:a16="http://schemas.microsoft.com/office/drawing/2014/main" id="{0D379176-7B41-411B-8AFB-F61DA190E9F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8" name="Text Box 15">
          <a:extLst>
            <a:ext uri="{FF2B5EF4-FFF2-40B4-BE49-F238E27FC236}">
              <a16:creationId xmlns:a16="http://schemas.microsoft.com/office/drawing/2014/main" id="{A4AB580F-1EAE-4A5E-933E-30D2B2AF8B0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79" name="Text Box 15">
          <a:extLst>
            <a:ext uri="{FF2B5EF4-FFF2-40B4-BE49-F238E27FC236}">
              <a16:creationId xmlns:a16="http://schemas.microsoft.com/office/drawing/2014/main" id="{C4ED7424-77B2-42FD-9BC4-970249F04BE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0" name="Text Box 15">
          <a:extLst>
            <a:ext uri="{FF2B5EF4-FFF2-40B4-BE49-F238E27FC236}">
              <a16:creationId xmlns:a16="http://schemas.microsoft.com/office/drawing/2014/main" id="{C3809AE1-74F8-4D90-9E04-E93FBA8F053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1" name="Text Box 15">
          <a:extLst>
            <a:ext uri="{FF2B5EF4-FFF2-40B4-BE49-F238E27FC236}">
              <a16:creationId xmlns:a16="http://schemas.microsoft.com/office/drawing/2014/main" id="{FB4D2FF0-40A4-43CC-8F73-482EA3E749A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2" name="Text Box 15">
          <a:extLst>
            <a:ext uri="{FF2B5EF4-FFF2-40B4-BE49-F238E27FC236}">
              <a16:creationId xmlns:a16="http://schemas.microsoft.com/office/drawing/2014/main" id="{97E0AB03-495A-4A6F-977B-FC9981B59CA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3" name="Text Box 15">
          <a:extLst>
            <a:ext uri="{FF2B5EF4-FFF2-40B4-BE49-F238E27FC236}">
              <a16:creationId xmlns:a16="http://schemas.microsoft.com/office/drawing/2014/main" id="{C2729C90-FE7C-4809-858C-A78C0F3AD6A5}"/>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4" name="Text Box 15">
          <a:extLst>
            <a:ext uri="{FF2B5EF4-FFF2-40B4-BE49-F238E27FC236}">
              <a16:creationId xmlns:a16="http://schemas.microsoft.com/office/drawing/2014/main" id="{7B396047-C09E-4F9A-8028-487769C78FA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5" name="Text Box 15">
          <a:extLst>
            <a:ext uri="{FF2B5EF4-FFF2-40B4-BE49-F238E27FC236}">
              <a16:creationId xmlns:a16="http://schemas.microsoft.com/office/drawing/2014/main" id="{3685267A-5D42-4113-8E10-F0E90C3AE59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6" name="Text Box 15">
          <a:extLst>
            <a:ext uri="{FF2B5EF4-FFF2-40B4-BE49-F238E27FC236}">
              <a16:creationId xmlns:a16="http://schemas.microsoft.com/office/drawing/2014/main" id="{E2092741-E082-4A6E-9173-6C40B73FB23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7" name="Text Box 15">
          <a:extLst>
            <a:ext uri="{FF2B5EF4-FFF2-40B4-BE49-F238E27FC236}">
              <a16:creationId xmlns:a16="http://schemas.microsoft.com/office/drawing/2014/main" id="{CFD40E40-B380-4003-BA99-58410EADC92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8" name="Text Box 15">
          <a:extLst>
            <a:ext uri="{FF2B5EF4-FFF2-40B4-BE49-F238E27FC236}">
              <a16:creationId xmlns:a16="http://schemas.microsoft.com/office/drawing/2014/main" id="{0083EE2B-2696-4317-AFED-2E45CFD211B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89" name="Text Box 15">
          <a:extLst>
            <a:ext uri="{FF2B5EF4-FFF2-40B4-BE49-F238E27FC236}">
              <a16:creationId xmlns:a16="http://schemas.microsoft.com/office/drawing/2014/main" id="{4C0F0CFF-4DA6-40AC-8D3A-CC0DC072678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0" name="Text Box 15">
          <a:extLst>
            <a:ext uri="{FF2B5EF4-FFF2-40B4-BE49-F238E27FC236}">
              <a16:creationId xmlns:a16="http://schemas.microsoft.com/office/drawing/2014/main" id="{BDD359A8-A58F-4180-9AFC-FF7E64177D9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1" name="Text Box 15">
          <a:extLst>
            <a:ext uri="{FF2B5EF4-FFF2-40B4-BE49-F238E27FC236}">
              <a16:creationId xmlns:a16="http://schemas.microsoft.com/office/drawing/2014/main" id="{8401FB90-D5B4-4284-B210-544297DAA35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2" name="Text Box 15">
          <a:extLst>
            <a:ext uri="{FF2B5EF4-FFF2-40B4-BE49-F238E27FC236}">
              <a16:creationId xmlns:a16="http://schemas.microsoft.com/office/drawing/2014/main" id="{7D4E156A-43EF-4FC8-A468-49EE3D132A0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3" name="Text Box 15">
          <a:extLst>
            <a:ext uri="{FF2B5EF4-FFF2-40B4-BE49-F238E27FC236}">
              <a16:creationId xmlns:a16="http://schemas.microsoft.com/office/drawing/2014/main" id="{E42262E3-061F-4D17-8E56-6DB5561AD79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4" name="Text Box 15">
          <a:extLst>
            <a:ext uri="{FF2B5EF4-FFF2-40B4-BE49-F238E27FC236}">
              <a16:creationId xmlns:a16="http://schemas.microsoft.com/office/drawing/2014/main" id="{986C8AB3-4C7C-4D3F-9C11-C52311596B2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5" name="Text Box 15">
          <a:extLst>
            <a:ext uri="{FF2B5EF4-FFF2-40B4-BE49-F238E27FC236}">
              <a16:creationId xmlns:a16="http://schemas.microsoft.com/office/drawing/2014/main" id="{AEBF9DA1-0E98-4044-A8E4-2AF6ABBBEF6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6" name="Text Box 15">
          <a:extLst>
            <a:ext uri="{FF2B5EF4-FFF2-40B4-BE49-F238E27FC236}">
              <a16:creationId xmlns:a16="http://schemas.microsoft.com/office/drawing/2014/main" id="{41A2C940-1046-4D59-B34A-6BD3C540E78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7" name="Text Box 15">
          <a:extLst>
            <a:ext uri="{FF2B5EF4-FFF2-40B4-BE49-F238E27FC236}">
              <a16:creationId xmlns:a16="http://schemas.microsoft.com/office/drawing/2014/main" id="{E3B66E80-4BFD-4908-9990-F51E6D83704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8" name="Text Box 15">
          <a:extLst>
            <a:ext uri="{FF2B5EF4-FFF2-40B4-BE49-F238E27FC236}">
              <a16:creationId xmlns:a16="http://schemas.microsoft.com/office/drawing/2014/main" id="{26A4358F-0FE3-422E-978C-1356EB65C23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399" name="Text Box 15">
          <a:extLst>
            <a:ext uri="{FF2B5EF4-FFF2-40B4-BE49-F238E27FC236}">
              <a16:creationId xmlns:a16="http://schemas.microsoft.com/office/drawing/2014/main" id="{50BB85AE-AF5F-4FFA-8027-912E53DA1C7D}"/>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0" name="Text Box 15">
          <a:extLst>
            <a:ext uri="{FF2B5EF4-FFF2-40B4-BE49-F238E27FC236}">
              <a16:creationId xmlns:a16="http://schemas.microsoft.com/office/drawing/2014/main" id="{3BB87FBE-47A7-4ACA-A99A-975BD0C3DFB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1" name="Text Box 15">
          <a:extLst>
            <a:ext uri="{FF2B5EF4-FFF2-40B4-BE49-F238E27FC236}">
              <a16:creationId xmlns:a16="http://schemas.microsoft.com/office/drawing/2014/main" id="{0036D409-205A-4D39-BBE0-161BB0932B7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2" name="Text Box 15">
          <a:extLst>
            <a:ext uri="{FF2B5EF4-FFF2-40B4-BE49-F238E27FC236}">
              <a16:creationId xmlns:a16="http://schemas.microsoft.com/office/drawing/2014/main" id="{7565EF04-B355-4DFF-9341-13FD8BAFA90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3" name="Text Box 15">
          <a:extLst>
            <a:ext uri="{FF2B5EF4-FFF2-40B4-BE49-F238E27FC236}">
              <a16:creationId xmlns:a16="http://schemas.microsoft.com/office/drawing/2014/main" id="{79D16013-B2ED-4F78-A057-A11735470B1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4" name="Text Box 15">
          <a:extLst>
            <a:ext uri="{FF2B5EF4-FFF2-40B4-BE49-F238E27FC236}">
              <a16:creationId xmlns:a16="http://schemas.microsoft.com/office/drawing/2014/main" id="{94875CD8-DF4A-4360-A51B-F32913A59CF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5" name="Text Box 15">
          <a:extLst>
            <a:ext uri="{FF2B5EF4-FFF2-40B4-BE49-F238E27FC236}">
              <a16:creationId xmlns:a16="http://schemas.microsoft.com/office/drawing/2014/main" id="{01C5B6A3-5989-40B6-A2C5-56470C7A3F1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6" name="Text Box 15">
          <a:extLst>
            <a:ext uri="{FF2B5EF4-FFF2-40B4-BE49-F238E27FC236}">
              <a16:creationId xmlns:a16="http://schemas.microsoft.com/office/drawing/2014/main" id="{E1E414D6-CBD5-4F3B-8C71-2FA3C4DAE1D1}"/>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7" name="Text Box 15">
          <a:extLst>
            <a:ext uri="{FF2B5EF4-FFF2-40B4-BE49-F238E27FC236}">
              <a16:creationId xmlns:a16="http://schemas.microsoft.com/office/drawing/2014/main" id="{6B65AEA8-2F3A-4ADE-897F-AD9CD1FDC44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8" name="Text Box 15">
          <a:extLst>
            <a:ext uri="{FF2B5EF4-FFF2-40B4-BE49-F238E27FC236}">
              <a16:creationId xmlns:a16="http://schemas.microsoft.com/office/drawing/2014/main" id="{4D83105F-4F2C-4644-B346-327E8C6CF98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09" name="Text Box 15">
          <a:extLst>
            <a:ext uri="{FF2B5EF4-FFF2-40B4-BE49-F238E27FC236}">
              <a16:creationId xmlns:a16="http://schemas.microsoft.com/office/drawing/2014/main" id="{4C3D683F-A3DE-4CA9-943D-3C83E0F5DF8D}"/>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0" name="Text Box 15">
          <a:extLst>
            <a:ext uri="{FF2B5EF4-FFF2-40B4-BE49-F238E27FC236}">
              <a16:creationId xmlns:a16="http://schemas.microsoft.com/office/drawing/2014/main" id="{00D54541-3862-48AE-978D-1B9D90F5691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1" name="Text Box 15">
          <a:extLst>
            <a:ext uri="{FF2B5EF4-FFF2-40B4-BE49-F238E27FC236}">
              <a16:creationId xmlns:a16="http://schemas.microsoft.com/office/drawing/2014/main" id="{CD0268CF-49B7-4197-9D32-71D65BFFE56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2" name="Text Box 15">
          <a:extLst>
            <a:ext uri="{FF2B5EF4-FFF2-40B4-BE49-F238E27FC236}">
              <a16:creationId xmlns:a16="http://schemas.microsoft.com/office/drawing/2014/main" id="{6B1241D7-2DEB-4678-B71F-9F2F37D6D00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3" name="Text Box 15">
          <a:extLst>
            <a:ext uri="{FF2B5EF4-FFF2-40B4-BE49-F238E27FC236}">
              <a16:creationId xmlns:a16="http://schemas.microsoft.com/office/drawing/2014/main" id="{1A7C40BA-D693-4719-94DD-AE4072F361AC}"/>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4" name="Text Box 15">
          <a:extLst>
            <a:ext uri="{FF2B5EF4-FFF2-40B4-BE49-F238E27FC236}">
              <a16:creationId xmlns:a16="http://schemas.microsoft.com/office/drawing/2014/main" id="{510BF35A-6DB0-4E40-97B1-658E59DA73D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5" name="Text Box 15">
          <a:extLst>
            <a:ext uri="{FF2B5EF4-FFF2-40B4-BE49-F238E27FC236}">
              <a16:creationId xmlns:a16="http://schemas.microsoft.com/office/drawing/2014/main" id="{876E09DE-CE5C-46AE-9E49-B3FAAFFC3134}"/>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6" name="Text Box 15">
          <a:extLst>
            <a:ext uri="{FF2B5EF4-FFF2-40B4-BE49-F238E27FC236}">
              <a16:creationId xmlns:a16="http://schemas.microsoft.com/office/drawing/2014/main" id="{2D47B36B-6A7B-446D-8489-1177F422E0BD}"/>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7" name="Text Box 15">
          <a:extLst>
            <a:ext uri="{FF2B5EF4-FFF2-40B4-BE49-F238E27FC236}">
              <a16:creationId xmlns:a16="http://schemas.microsoft.com/office/drawing/2014/main" id="{47678A57-B7DC-4105-BAB7-9CD7BA44FB1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8" name="Text Box 15">
          <a:extLst>
            <a:ext uri="{FF2B5EF4-FFF2-40B4-BE49-F238E27FC236}">
              <a16:creationId xmlns:a16="http://schemas.microsoft.com/office/drawing/2014/main" id="{3FA539D4-416E-4780-8456-8D4E076B421D}"/>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19" name="Text Box 15">
          <a:extLst>
            <a:ext uri="{FF2B5EF4-FFF2-40B4-BE49-F238E27FC236}">
              <a16:creationId xmlns:a16="http://schemas.microsoft.com/office/drawing/2014/main" id="{1ACE6B52-CF67-4792-99E1-C1F88D83C36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0" name="Text Box 15">
          <a:extLst>
            <a:ext uri="{FF2B5EF4-FFF2-40B4-BE49-F238E27FC236}">
              <a16:creationId xmlns:a16="http://schemas.microsoft.com/office/drawing/2014/main" id="{FE4494E8-0BA2-4D6D-856E-09FBA6F7BFE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1" name="Text Box 15">
          <a:extLst>
            <a:ext uri="{FF2B5EF4-FFF2-40B4-BE49-F238E27FC236}">
              <a16:creationId xmlns:a16="http://schemas.microsoft.com/office/drawing/2014/main" id="{E09D322F-CE23-4FA9-BFCD-C74AC33B611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2" name="Text Box 15">
          <a:extLst>
            <a:ext uri="{FF2B5EF4-FFF2-40B4-BE49-F238E27FC236}">
              <a16:creationId xmlns:a16="http://schemas.microsoft.com/office/drawing/2014/main" id="{05D9C669-04E0-4DDD-8C52-12D3CBDCF6C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3" name="Text Box 15">
          <a:extLst>
            <a:ext uri="{FF2B5EF4-FFF2-40B4-BE49-F238E27FC236}">
              <a16:creationId xmlns:a16="http://schemas.microsoft.com/office/drawing/2014/main" id="{08C18B1A-FEBF-409F-B663-21B7E9C2C425}"/>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4" name="Text Box 15">
          <a:extLst>
            <a:ext uri="{FF2B5EF4-FFF2-40B4-BE49-F238E27FC236}">
              <a16:creationId xmlns:a16="http://schemas.microsoft.com/office/drawing/2014/main" id="{7E8D4971-D814-494D-8662-258A2D7CDF3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5" name="Text Box 15">
          <a:extLst>
            <a:ext uri="{FF2B5EF4-FFF2-40B4-BE49-F238E27FC236}">
              <a16:creationId xmlns:a16="http://schemas.microsoft.com/office/drawing/2014/main" id="{39BEB370-8ABE-431C-AC98-3270EF9E5F2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6" name="Text Box 15">
          <a:extLst>
            <a:ext uri="{FF2B5EF4-FFF2-40B4-BE49-F238E27FC236}">
              <a16:creationId xmlns:a16="http://schemas.microsoft.com/office/drawing/2014/main" id="{CEB70C61-1FB9-4164-AFA0-BA5DF133E49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7" name="Text Box 15">
          <a:extLst>
            <a:ext uri="{FF2B5EF4-FFF2-40B4-BE49-F238E27FC236}">
              <a16:creationId xmlns:a16="http://schemas.microsoft.com/office/drawing/2014/main" id="{CF79BF44-B5B9-41A3-A902-62CFE413670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8" name="Text Box 15">
          <a:extLst>
            <a:ext uri="{FF2B5EF4-FFF2-40B4-BE49-F238E27FC236}">
              <a16:creationId xmlns:a16="http://schemas.microsoft.com/office/drawing/2014/main" id="{85997042-086C-428E-B810-C5B60EEC6535}"/>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29" name="Text Box 15">
          <a:extLst>
            <a:ext uri="{FF2B5EF4-FFF2-40B4-BE49-F238E27FC236}">
              <a16:creationId xmlns:a16="http://schemas.microsoft.com/office/drawing/2014/main" id="{F8EC4A56-6AE7-4E2C-BE57-9D060DE2A51A}"/>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0" name="Text Box 15">
          <a:extLst>
            <a:ext uri="{FF2B5EF4-FFF2-40B4-BE49-F238E27FC236}">
              <a16:creationId xmlns:a16="http://schemas.microsoft.com/office/drawing/2014/main" id="{94A4C07D-F823-4896-8D94-F85DA9115C0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1" name="Text Box 15">
          <a:extLst>
            <a:ext uri="{FF2B5EF4-FFF2-40B4-BE49-F238E27FC236}">
              <a16:creationId xmlns:a16="http://schemas.microsoft.com/office/drawing/2014/main" id="{19495A55-7316-4FB8-99BD-5A4468A0379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2" name="Text Box 15">
          <a:extLst>
            <a:ext uri="{FF2B5EF4-FFF2-40B4-BE49-F238E27FC236}">
              <a16:creationId xmlns:a16="http://schemas.microsoft.com/office/drawing/2014/main" id="{72365F31-2903-4190-AEC5-B712D91B203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3" name="Text Box 15">
          <a:extLst>
            <a:ext uri="{FF2B5EF4-FFF2-40B4-BE49-F238E27FC236}">
              <a16:creationId xmlns:a16="http://schemas.microsoft.com/office/drawing/2014/main" id="{4F7C508A-ED4A-43DC-8072-DA36D6F74F1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4" name="Text Box 15">
          <a:extLst>
            <a:ext uri="{FF2B5EF4-FFF2-40B4-BE49-F238E27FC236}">
              <a16:creationId xmlns:a16="http://schemas.microsoft.com/office/drawing/2014/main" id="{E29C5AE9-97A5-4EEF-B50B-23414EB4EA6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5" name="Text Box 15">
          <a:extLst>
            <a:ext uri="{FF2B5EF4-FFF2-40B4-BE49-F238E27FC236}">
              <a16:creationId xmlns:a16="http://schemas.microsoft.com/office/drawing/2014/main" id="{8DA261E5-6A80-4B15-B294-58DC0A76B64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6" name="Text Box 15">
          <a:extLst>
            <a:ext uri="{FF2B5EF4-FFF2-40B4-BE49-F238E27FC236}">
              <a16:creationId xmlns:a16="http://schemas.microsoft.com/office/drawing/2014/main" id="{2C0D7AF6-B59D-4659-A47A-7ED94F9BADD8}"/>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7" name="Text Box 15">
          <a:extLst>
            <a:ext uri="{FF2B5EF4-FFF2-40B4-BE49-F238E27FC236}">
              <a16:creationId xmlns:a16="http://schemas.microsoft.com/office/drawing/2014/main" id="{8B6D0A72-C9BE-407C-A5F6-2DCACD97962E}"/>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8" name="Text Box 15">
          <a:extLst>
            <a:ext uri="{FF2B5EF4-FFF2-40B4-BE49-F238E27FC236}">
              <a16:creationId xmlns:a16="http://schemas.microsoft.com/office/drawing/2014/main" id="{A1C5B14C-7D49-4FAB-AA09-B579F81D0D9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39" name="Text Box 15">
          <a:extLst>
            <a:ext uri="{FF2B5EF4-FFF2-40B4-BE49-F238E27FC236}">
              <a16:creationId xmlns:a16="http://schemas.microsoft.com/office/drawing/2014/main" id="{CDF7802D-C552-4962-9A5B-89DFBA7C9AC6}"/>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0" name="Text Box 15">
          <a:extLst>
            <a:ext uri="{FF2B5EF4-FFF2-40B4-BE49-F238E27FC236}">
              <a16:creationId xmlns:a16="http://schemas.microsoft.com/office/drawing/2014/main" id="{16134145-1B7E-4B64-B8DE-A743A0127887}"/>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1" name="Text Box 15">
          <a:extLst>
            <a:ext uri="{FF2B5EF4-FFF2-40B4-BE49-F238E27FC236}">
              <a16:creationId xmlns:a16="http://schemas.microsoft.com/office/drawing/2014/main" id="{A8EA2D26-5064-4EDB-B044-25D1C390BCCF}"/>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2" name="Text Box 15">
          <a:extLst>
            <a:ext uri="{FF2B5EF4-FFF2-40B4-BE49-F238E27FC236}">
              <a16:creationId xmlns:a16="http://schemas.microsoft.com/office/drawing/2014/main" id="{92A1A1AA-9FC4-4708-BA36-FCE688033D5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3" name="Text Box 15">
          <a:extLst>
            <a:ext uri="{FF2B5EF4-FFF2-40B4-BE49-F238E27FC236}">
              <a16:creationId xmlns:a16="http://schemas.microsoft.com/office/drawing/2014/main" id="{EB251165-5886-484B-935F-DBC142E2EA13}"/>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4" name="Text Box 15">
          <a:extLst>
            <a:ext uri="{FF2B5EF4-FFF2-40B4-BE49-F238E27FC236}">
              <a16:creationId xmlns:a16="http://schemas.microsoft.com/office/drawing/2014/main" id="{A7945D8F-39F6-43B1-A1A8-46ED6360B3F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5" name="Text Box 15">
          <a:extLst>
            <a:ext uri="{FF2B5EF4-FFF2-40B4-BE49-F238E27FC236}">
              <a16:creationId xmlns:a16="http://schemas.microsoft.com/office/drawing/2014/main" id="{4D1F6BD6-2506-4E3B-BB6E-FAB7E85FA179}"/>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6" name="Text Box 15">
          <a:extLst>
            <a:ext uri="{FF2B5EF4-FFF2-40B4-BE49-F238E27FC236}">
              <a16:creationId xmlns:a16="http://schemas.microsoft.com/office/drawing/2014/main" id="{D025FF5F-7456-4699-A88B-959B0197D612}"/>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7" name="Text Box 15">
          <a:extLst>
            <a:ext uri="{FF2B5EF4-FFF2-40B4-BE49-F238E27FC236}">
              <a16:creationId xmlns:a16="http://schemas.microsoft.com/office/drawing/2014/main" id="{88954D25-F81B-4898-9B78-56BA24CB78BB}"/>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530</xdr:row>
      <xdr:rowOff>0</xdr:rowOff>
    </xdr:from>
    <xdr:ext cx="3175" cy="190629"/>
    <xdr:sp macro="" textlink="">
      <xdr:nvSpPr>
        <xdr:cNvPr id="2448" name="Text Box 15">
          <a:extLst>
            <a:ext uri="{FF2B5EF4-FFF2-40B4-BE49-F238E27FC236}">
              <a16:creationId xmlns:a16="http://schemas.microsoft.com/office/drawing/2014/main" id="{2BABF856-3481-44DD-8123-98C4C2AA22A0}"/>
            </a:ext>
          </a:extLst>
        </xdr:cNvPr>
        <xdr:cNvSpPr txBox="1">
          <a:spLocks noChangeArrowheads="1"/>
        </xdr:cNvSpPr>
      </xdr:nvSpPr>
      <xdr:spPr bwMode="auto">
        <a:xfrm>
          <a:off x="6858000" y="100584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49" name="Text Box 15">
          <a:extLst>
            <a:ext uri="{FF2B5EF4-FFF2-40B4-BE49-F238E27FC236}">
              <a16:creationId xmlns:a16="http://schemas.microsoft.com/office/drawing/2014/main" id="{20E6F2F2-1C43-4DC2-BC9C-FCDD75DB805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0" name="Text Box 15">
          <a:extLst>
            <a:ext uri="{FF2B5EF4-FFF2-40B4-BE49-F238E27FC236}">
              <a16:creationId xmlns:a16="http://schemas.microsoft.com/office/drawing/2014/main" id="{A5EDB604-316B-4AD4-973B-21BD4628A12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1" name="Text Box 15">
          <a:extLst>
            <a:ext uri="{FF2B5EF4-FFF2-40B4-BE49-F238E27FC236}">
              <a16:creationId xmlns:a16="http://schemas.microsoft.com/office/drawing/2014/main" id="{8DDF7CE8-14E3-4D71-B1D4-C2AC4D12D2D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2" name="Text Box 15">
          <a:extLst>
            <a:ext uri="{FF2B5EF4-FFF2-40B4-BE49-F238E27FC236}">
              <a16:creationId xmlns:a16="http://schemas.microsoft.com/office/drawing/2014/main" id="{381005AC-6446-47E3-9AAF-A8161D3E588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3" name="Text Box 15">
          <a:extLst>
            <a:ext uri="{FF2B5EF4-FFF2-40B4-BE49-F238E27FC236}">
              <a16:creationId xmlns:a16="http://schemas.microsoft.com/office/drawing/2014/main" id="{A7940DF3-F4BB-4579-A646-FD16D53EBD2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4" name="Text Box 15">
          <a:extLst>
            <a:ext uri="{FF2B5EF4-FFF2-40B4-BE49-F238E27FC236}">
              <a16:creationId xmlns:a16="http://schemas.microsoft.com/office/drawing/2014/main" id="{BB56812C-6331-44FF-98B4-87FAB985487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5" name="Text Box 15">
          <a:extLst>
            <a:ext uri="{FF2B5EF4-FFF2-40B4-BE49-F238E27FC236}">
              <a16:creationId xmlns:a16="http://schemas.microsoft.com/office/drawing/2014/main" id="{A2ADA865-B351-4D13-857E-9AB740016DA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6" name="Text Box 15">
          <a:extLst>
            <a:ext uri="{FF2B5EF4-FFF2-40B4-BE49-F238E27FC236}">
              <a16:creationId xmlns:a16="http://schemas.microsoft.com/office/drawing/2014/main" id="{7B3A1715-0A69-4FC5-8B22-24AFCC504B19}"/>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7" name="Text Box 15">
          <a:extLst>
            <a:ext uri="{FF2B5EF4-FFF2-40B4-BE49-F238E27FC236}">
              <a16:creationId xmlns:a16="http://schemas.microsoft.com/office/drawing/2014/main" id="{3D488AEB-8297-4439-A1E0-5540D43DE2F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8" name="Text Box 15">
          <a:extLst>
            <a:ext uri="{FF2B5EF4-FFF2-40B4-BE49-F238E27FC236}">
              <a16:creationId xmlns:a16="http://schemas.microsoft.com/office/drawing/2014/main" id="{D61F5AD5-ABE9-4FA4-A62E-5BD59D09F52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59" name="Text Box 15">
          <a:extLst>
            <a:ext uri="{FF2B5EF4-FFF2-40B4-BE49-F238E27FC236}">
              <a16:creationId xmlns:a16="http://schemas.microsoft.com/office/drawing/2014/main" id="{4F3FB3A9-B7DE-42D6-A0FC-DBD83C74395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0" name="Text Box 15">
          <a:extLst>
            <a:ext uri="{FF2B5EF4-FFF2-40B4-BE49-F238E27FC236}">
              <a16:creationId xmlns:a16="http://schemas.microsoft.com/office/drawing/2014/main" id="{EEB7A9E3-EDCB-4F74-A454-CB35830640C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1" name="Text Box 15">
          <a:extLst>
            <a:ext uri="{FF2B5EF4-FFF2-40B4-BE49-F238E27FC236}">
              <a16:creationId xmlns:a16="http://schemas.microsoft.com/office/drawing/2014/main" id="{86972E84-5838-4AB2-8FA5-0AD476F2858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2" name="Text Box 15">
          <a:extLst>
            <a:ext uri="{FF2B5EF4-FFF2-40B4-BE49-F238E27FC236}">
              <a16:creationId xmlns:a16="http://schemas.microsoft.com/office/drawing/2014/main" id="{0F079789-8B2D-4D6D-9F10-AFF58FE1F36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3" name="Text Box 15">
          <a:extLst>
            <a:ext uri="{FF2B5EF4-FFF2-40B4-BE49-F238E27FC236}">
              <a16:creationId xmlns:a16="http://schemas.microsoft.com/office/drawing/2014/main" id="{1F870195-6027-4D12-A614-7ED3229E6A0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4" name="Text Box 15">
          <a:extLst>
            <a:ext uri="{FF2B5EF4-FFF2-40B4-BE49-F238E27FC236}">
              <a16:creationId xmlns:a16="http://schemas.microsoft.com/office/drawing/2014/main" id="{B4811A7B-FAD3-489A-8C7F-D4ED4BF454C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5" name="Text Box 15">
          <a:extLst>
            <a:ext uri="{FF2B5EF4-FFF2-40B4-BE49-F238E27FC236}">
              <a16:creationId xmlns:a16="http://schemas.microsoft.com/office/drawing/2014/main" id="{BC16F906-B111-47DE-932C-F8B9ACBFDAC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6" name="Text Box 15">
          <a:extLst>
            <a:ext uri="{FF2B5EF4-FFF2-40B4-BE49-F238E27FC236}">
              <a16:creationId xmlns:a16="http://schemas.microsoft.com/office/drawing/2014/main" id="{550FEC5B-9875-4CD7-96A5-5E33AAF83E9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7" name="Text Box 15">
          <a:extLst>
            <a:ext uri="{FF2B5EF4-FFF2-40B4-BE49-F238E27FC236}">
              <a16:creationId xmlns:a16="http://schemas.microsoft.com/office/drawing/2014/main" id="{BE148814-820D-4074-B596-12A37611020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8" name="Text Box 15">
          <a:extLst>
            <a:ext uri="{FF2B5EF4-FFF2-40B4-BE49-F238E27FC236}">
              <a16:creationId xmlns:a16="http://schemas.microsoft.com/office/drawing/2014/main" id="{E5433635-5A7E-4B4B-ACEB-FA1198A4CE8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69" name="Text Box 15">
          <a:extLst>
            <a:ext uri="{FF2B5EF4-FFF2-40B4-BE49-F238E27FC236}">
              <a16:creationId xmlns:a16="http://schemas.microsoft.com/office/drawing/2014/main" id="{7D9ED339-AA19-4383-957E-AE26D5B33076}"/>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0" name="Text Box 15">
          <a:extLst>
            <a:ext uri="{FF2B5EF4-FFF2-40B4-BE49-F238E27FC236}">
              <a16:creationId xmlns:a16="http://schemas.microsoft.com/office/drawing/2014/main" id="{80796B94-1DC7-4A97-A178-9C714C53A4E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1" name="Text Box 15">
          <a:extLst>
            <a:ext uri="{FF2B5EF4-FFF2-40B4-BE49-F238E27FC236}">
              <a16:creationId xmlns:a16="http://schemas.microsoft.com/office/drawing/2014/main" id="{C1480113-29DD-4B68-AAFB-47F4A9D4DBD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2" name="Text Box 15">
          <a:extLst>
            <a:ext uri="{FF2B5EF4-FFF2-40B4-BE49-F238E27FC236}">
              <a16:creationId xmlns:a16="http://schemas.microsoft.com/office/drawing/2014/main" id="{A15F0A03-F295-4641-8426-36B55155387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3" name="Text Box 15">
          <a:extLst>
            <a:ext uri="{FF2B5EF4-FFF2-40B4-BE49-F238E27FC236}">
              <a16:creationId xmlns:a16="http://schemas.microsoft.com/office/drawing/2014/main" id="{C0E80724-2BBB-4CCF-836D-67A853FC13E6}"/>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4" name="Text Box 15">
          <a:extLst>
            <a:ext uri="{FF2B5EF4-FFF2-40B4-BE49-F238E27FC236}">
              <a16:creationId xmlns:a16="http://schemas.microsoft.com/office/drawing/2014/main" id="{9E056EAD-5B00-4906-B08C-BDE2CA042E0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5" name="Text Box 15">
          <a:extLst>
            <a:ext uri="{FF2B5EF4-FFF2-40B4-BE49-F238E27FC236}">
              <a16:creationId xmlns:a16="http://schemas.microsoft.com/office/drawing/2014/main" id="{A09AAE53-3EAB-4760-886D-2FCCC914D5A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6" name="Text Box 15">
          <a:extLst>
            <a:ext uri="{FF2B5EF4-FFF2-40B4-BE49-F238E27FC236}">
              <a16:creationId xmlns:a16="http://schemas.microsoft.com/office/drawing/2014/main" id="{16FE3F47-1336-4D88-AC53-00915F9BDBE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7" name="Text Box 15">
          <a:extLst>
            <a:ext uri="{FF2B5EF4-FFF2-40B4-BE49-F238E27FC236}">
              <a16:creationId xmlns:a16="http://schemas.microsoft.com/office/drawing/2014/main" id="{FD1AD6C3-ED48-42A0-8672-2307B6DFB0D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8" name="Text Box 15">
          <a:extLst>
            <a:ext uri="{FF2B5EF4-FFF2-40B4-BE49-F238E27FC236}">
              <a16:creationId xmlns:a16="http://schemas.microsoft.com/office/drawing/2014/main" id="{7927D32D-1005-406F-9D5F-8430BBA98B0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79" name="Text Box 15">
          <a:extLst>
            <a:ext uri="{FF2B5EF4-FFF2-40B4-BE49-F238E27FC236}">
              <a16:creationId xmlns:a16="http://schemas.microsoft.com/office/drawing/2014/main" id="{60A7DDD9-BE9A-4440-8E13-8573E5CFECB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0" name="Text Box 15">
          <a:extLst>
            <a:ext uri="{FF2B5EF4-FFF2-40B4-BE49-F238E27FC236}">
              <a16:creationId xmlns:a16="http://schemas.microsoft.com/office/drawing/2014/main" id="{49E24B66-96F4-4A62-9084-CA9A805C68A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1" name="Text Box 15">
          <a:extLst>
            <a:ext uri="{FF2B5EF4-FFF2-40B4-BE49-F238E27FC236}">
              <a16:creationId xmlns:a16="http://schemas.microsoft.com/office/drawing/2014/main" id="{1177B342-6454-4135-B444-B2B0E087929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2" name="Text Box 15">
          <a:extLst>
            <a:ext uri="{FF2B5EF4-FFF2-40B4-BE49-F238E27FC236}">
              <a16:creationId xmlns:a16="http://schemas.microsoft.com/office/drawing/2014/main" id="{0490DD99-108A-4573-AB4E-FDA7B9DBB789}"/>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3" name="Text Box 15">
          <a:extLst>
            <a:ext uri="{FF2B5EF4-FFF2-40B4-BE49-F238E27FC236}">
              <a16:creationId xmlns:a16="http://schemas.microsoft.com/office/drawing/2014/main" id="{E5DD5523-2727-4399-8745-86184E701CC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4" name="Text Box 15">
          <a:extLst>
            <a:ext uri="{FF2B5EF4-FFF2-40B4-BE49-F238E27FC236}">
              <a16:creationId xmlns:a16="http://schemas.microsoft.com/office/drawing/2014/main" id="{5D908539-E90D-4EB1-BA0B-A2AE2B91BCE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5" name="Text Box 15">
          <a:extLst>
            <a:ext uri="{FF2B5EF4-FFF2-40B4-BE49-F238E27FC236}">
              <a16:creationId xmlns:a16="http://schemas.microsoft.com/office/drawing/2014/main" id="{46C66542-B6D9-4390-9AFA-C0C9697D6AF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6" name="Text Box 15">
          <a:extLst>
            <a:ext uri="{FF2B5EF4-FFF2-40B4-BE49-F238E27FC236}">
              <a16:creationId xmlns:a16="http://schemas.microsoft.com/office/drawing/2014/main" id="{051756C1-9B5A-43ED-ADE6-B09EFC52A58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7" name="Text Box 15">
          <a:extLst>
            <a:ext uri="{FF2B5EF4-FFF2-40B4-BE49-F238E27FC236}">
              <a16:creationId xmlns:a16="http://schemas.microsoft.com/office/drawing/2014/main" id="{2329852B-10EF-48D8-B00D-D6A1E07AB15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8" name="Text Box 15">
          <a:extLst>
            <a:ext uri="{FF2B5EF4-FFF2-40B4-BE49-F238E27FC236}">
              <a16:creationId xmlns:a16="http://schemas.microsoft.com/office/drawing/2014/main" id="{783673AF-FA6C-4A5C-9FFA-28D6029E89B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89" name="Text Box 15">
          <a:extLst>
            <a:ext uri="{FF2B5EF4-FFF2-40B4-BE49-F238E27FC236}">
              <a16:creationId xmlns:a16="http://schemas.microsoft.com/office/drawing/2014/main" id="{ED70C34E-9CFA-4837-9763-99C34BEF70A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0" name="Text Box 15">
          <a:extLst>
            <a:ext uri="{FF2B5EF4-FFF2-40B4-BE49-F238E27FC236}">
              <a16:creationId xmlns:a16="http://schemas.microsoft.com/office/drawing/2014/main" id="{D3970004-7753-40B3-8275-3E09D5B045F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1" name="Text Box 15">
          <a:extLst>
            <a:ext uri="{FF2B5EF4-FFF2-40B4-BE49-F238E27FC236}">
              <a16:creationId xmlns:a16="http://schemas.microsoft.com/office/drawing/2014/main" id="{4659BC03-2C60-4C3C-9372-8F54E320179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2" name="Text Box 15">
          <a:extLst>
            <a:ext uri="{FF2B5EF4-FFF2-40B4-BE49-F238E27FC236}">
              <a16:creationId xmlns:a16="http://schemas.microsoft.com/office/drawing/2014/main" id="{EC9756B8-712E-449D-86D8-3DAF184407D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3" name="Text Box 15">
          <a:extLst>
            <a:ext uri="{FF2B5EF4-FFF2-40B4-BE49-F238E27FC236}">
              <a16:creationId xmlns:a16="http://schemas.microsoft.com/office/drawing/2014/main" id="{E074DCF3-77A4-481F-B825-DEEA8A64D62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4" name="Text Box 15">
          <a:extLst>
            <a:ext uri="{FF2B5EF4-FFF2-40B4-BE49-F238E27FC236}">
              <a16:creationId xmlns:a16="http://schemas.microsoft.com/office/drawing/2014/main" id="{5734CC32-C8F2-429E-9853-633F20BF834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5" name="Text Box 15">
          <a:extLst>
            <a:ext uri="{FF2B5EF4-FFF2-40B4-BE49-F238E27FC236}">
              <a16:creationId xmlns:a16="http://schemas.microsoft.com/office/drawing/2014/main" id="{0A0F5509-395B-49A5-B931-3555823C635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6" name="Text Box 15">
          <a:extLst>
            <a:ext uri="{FF2B5EF4-FFF2-40B4-BE49-F238E27FC236}">
              <a16:creationId xmlns:a16="http://schemas.microsoft.com/office/drawing/2014/main" id="{B4E36AD9-C8BC-4873-825A-4BFA6FFBDC0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7" name="Text Box 15">
          <a:extLst>
            <a:ext uri="{FF2B5EF4-FFF2-40B4-BE49-F238E27FC236}">
              <a16:creationId xmlns:a16="http://schemas.microsoft.com/office/drawing/2014/main" id="{F947F156-0EC9-4A18-80EE-ADB80CF25B3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8" name="Text Box 15">
          <a:extLst>
            <a:ext uri="{FF2B5EF4-FFF2-40B4-BE49-F238E27FC236}">
              <a16:creationId xmlns:a16="http://schemas.microsoft.com/office/drawing/2014/main" id="{7A37A4B1-9507-441C-B8F9-8D8435486D4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499" name="Text Box 15">
          <a:extLst>
            <a:ext uri="{FF2B5EF4-FFF2-40B4-BE49-F238E27FC236}">
              <a16:creationId xmlns:a16="http://schemas.microsoft.com/office/drawing/2014/main" id="{9256BE35-9833-4921-8DD9-736020EA22C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0" name="Text Box 15">
          <a:extLst>
            <a:ext uri="{FF2B5EF4-FFF2-40B4-BE49-F238E27FC236}">
              <a16:creationId xmlns:a16="http://schemas.microsoft.com/office/drawing/2014/main" id="{9A41A6D3-81D1-4AA5-B81C-99F52CA9A51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1" name="Text Box 15">
          <a:extLst>
            <a:ext uri="{FF2B5EF4-FFF2-40B4-BE49-F238E27FC236}">
              <a16:creationId xmlns:a16="http://schemas.microsoft.com/office/drawing/2014/main" id="{761B4C72-6B4C-461F-957D-DD38A90ACCC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2" name="Text Box 15">
          <a:extLst>
            <a:ext uri="{FF2B5EF4-FFF2-40B4-BE49-F238E27FC236}">
              <a16:creationId xmlns:a16="http://schemas.microsoft.com/office/drawing/2014/main" id="{15938B7A-4CD6-4A69-910B-037D0FCD7DD9}"/>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3" name="Text Box 15">
          <a:extLst>
            <a:ext uri="{FF2B5EF4-FFF2-40B4-BE49-F238E27FC236}">
              <a16:creationId xmlns:a16="http://schemas.microsoft.com/office/drawing/2014/main" id="{AEDF04B6-0099-4878-B13D-B7C8F953885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4" name="Text Box 15">
          <a:extLst>
            <a:ext uri="{FF2B5EF4-FFF2-40B4-BE49-F238E27FC236}">
              <a16:creationId xmlns:a16="http://schemas.microsoft.com/office/drawing/2014/main" id="{192217DF-C919-499B-BFA1-699C605A7E2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5" name="Text Box 15">
          <a:extLst>
            <a:ext uri="{FF2B5EF4-FFF2-40B4-BE49-F238E27FC236}">
              <a16:creationId xmlns:a16="http://schemas.microsoft.com/office/drawing/2014/main" id="{8041AC61-5023-4608-BA03-6985C221101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6" name="Text Box 15">
          <a:extLst>
            <a:ext uri="{FF2B5EF4-FFF2-40B4-BE49-F238E27FC236}">
              <a16:creationId xmlns:a16="http://schemas.microsoft.com/office/drawing/2014/main" id="{9F343591-1E4E-4BDC-80E5-4D92F3BD136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7" name="Text Box 15">
          <a:extLst>
            <a:ext uri="{FF2B5EF4-FFF2-40B4-BE49-F238E27FC236}">
              <a16:creationId xmlns:a16="http://schemas.microsoft.com/office/drawing/2014/main" id="{7B8158DA-AAD9-4522-BB31-D70CC6C995E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8" name="Text Box 15">
          <a:extLst>
            <a:ext uri="{FF2B5EF4-FFF2-40B4-BE49-F238E27FC236}">
              <a16:creationId xmlns:a16="http://schemas.microsoft.com/office/drawing/2014/main" id="{A3332F74-D496-45C0-9EEE-A7B5F512FAE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09" name="Text Box 15">
          <a:extLst>
            <a:ext uri="{FF2B5EF4-FFF2-40B4-BE49-F238E27FC236}">
              <a16:creationId xmlns:a16="http://schemas.microsoft.com/office/drawing/2014/main" id="{E41D5D93-D397-4E9D-8233-C2528ADFF1D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0" name="Text Box 15">
          <a:extLst>
            <a:ext uri="{FF2B5EF4-FFF2-40B4-BE49-F238E27FC236}">
              <a16:creationId xmlns:a16="http://schemas.microsoft.com/office/drawing/2014/main" id="{AD1B19DB-A805-4712-B9CA-705BA205943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1" name="Text Box 15">
          <a:extLst>
            <a:ext uri="{FF2B5EF4-FFF2-40B4-BE49-F238E27FC236}">
              <a16:creationId xmlns:a16="http://schemas.microsoft.com/office/drawing/2014/main" id="{B738EC8A-0655-43B6-B2F1-84061AF85CC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2" name="Text Box 15">
          <a:extLst>
            <a:ext uri="{FF2B5EF4-FFF2-40B4-BE49-F238E27FC236}">
              <a16:creationId xmlns:a16="http://schemas.microsoft.com/office/drawing/2014/main" id="{C327DD4B-D208-45B6-971A-0997877A537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3" name="Text Box 15">
          <a:extLst>
            <a:ext uri="{FF2B5EF4-FFF2-40B4-BE49-F238E27FC236}">
              <a16:creationId xmlns:a16="http://schemas.microsoft.com/office/drawing/2014/main" id="{1CC34EEF-1853-4991-9F36-DDD7CB8952F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4" name="Text Box 15">
          <a:extLst>
            <a:ext uri="{FF2B5EF4-FFF2-40B4-BE49-F238E27FC236}">
              <a16:creationId xmlns:a16="http://schemas.microsoft.com/office/drawing/2014/main" id="{B1CEB38C-EBBF-49E2-B4B1-C408BDABE36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5" name="Text Box 15">
          <a:extLst>
            <a:ext uri="{FF2B5EF4-FFF2-40B4-BE49-F238E27FC236}">
              <a16:creationId xmlns:a16="http://schemas.microsoft.com/office/drawing/2014/main" id="{54D322BE-C1E7-4868-834F-2D9E5CEE1CB9}"/>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6" name="Text Box 15">
          <a:extLst>
            <a:ext uri="{FF2B5EF4-FFF2-40B4-BE49-F238E27FC236}">
              <a16:creationId xmlns:a16="http://schemas.microsoft.com/office/drawing/2014/main" id="{2470EAC0-CE61-4D05-9F82-5D7854EAFF8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7" name="Text Box 15">
          <a:extLst>
            <a:ext uri="{FF2B5EF4-FFF2-40B4-BE49-F238E27FC236}">
              <a16:creationId xmlns:a16="http://schemas.microsoft.com/office/drawing/2014/main" id="{B77162AB-0DFE-4C2D-B094-4A3827A91C1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8" name="Text Box 15">
          <a:extLst>
            <a:ext uri="{FF2B5EF4-FFF2-40B4-BE49-F238E27FC236}">
              <a16:creationId xmlns:a16="http://schemas.microsoft.com/office/drawing/2014/main" id="{8DFB81CB-DBF9-4D92-B96D-04488B11076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19" name="Text Box 15">
          <a:extLst>
            <a:ext uri="{FF2B5EF4-FFF2-40B4-BE49-F238E27FC236}">
              <a16:creationId xmlns:a16="http://schemas.microsoft.com/office/drawing/2014/main" id="{93140A1C-EAD5-45F8-9137-93B64427867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0" name="Text Box 15">
          <a:extLst>
            <a:ext uri="{FF2B5EF4-FFF2-40B4-BE49-F238E27FC236}">
              <a16:creationId xmlns:a16="http://schemas.microsoft.com/office/drawing/2014/main" id="{2C40D262-62DC-4EBB-A502-3C2C77CD840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1" name="Text Box 15">
          <a:extLst>
            <a:ext uri="{FF2B5EF4-FFF2-40B4-BE49-F238E27FC236}">
              <a16:creationId xmlns:a16="http://schemas.microsoft.com/office/drawing/2014/main" id="{CFF59416-9B43-449A-A138-7FECEA914DA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2" name="Text Box 15">
          <a:extLst>
            <a:ext uri="{FF2B5EF4-FFF2-40B4-BE49-F238E27FC236}">
              <a16:creationId xmlns:a16="http://schemas.microsoft.com/office/drawing/2014/main" id="{5C267480-458E-4EFA-8664-49B7EE218D2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3" name="Text Box 15">
          <a:extLst>
            <a:ext uri="{FF2B5EF4-FFF2-40B4-BE49-F238E27FC236}">
              <a16:creationId xmlns:a16="http://schemas.microsoft.com/office/drawing/2014/main" id="{A9C875DC-06F8-48EE-9DAB-7CB48979F5F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4" name="Text Box 15">
          <a:extLst>
            <a:ext uri="{FF2B5EF4-FFF2-40B4-BE49-F238E27FC236}">
              <a16:creationId xmlns:a16="http://schemas.microsoft.com/office/drawing/2014/main" id="{BDD879F5-CE28-4942-8070-10DA4499B23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5" name="Text Box 15">
          <a:extLst>
            <a:ext uri="{FF2B5EF4-FFF2-40B4-BE49-F238E27FC236}">
              <a16:creationId xmlns:a16="http://schemas.microsoft.com/office/drawing/2014/main" id="{66B61AFA-A79B-437C-8648-0D2EF57448E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6" name="Text Box 15">
          <a:extLst>
            <a:ext uri="{FF2B5EF4-FFF2-40B4-BE49-F238E27FC236}">
              <a16:creationId xmlns:a16="http://schemas.microsoft.com/office/drawing/2014/main" id="{70D1633B-BFB0-4542-A267-009D21CE6DE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7" name="Text Box 15">
          <a:extLst>
            <a:ext uri="{FF2B5EF4-FFF2-40B4-BE49-F238E27FC236}">
              <a16:creationId xmlns:a16="http://schemas.microsoft.com/office/drawing/2014/main" id="{FC070BBE-AEE9-444B-887F-3A4C004C95F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8" name="Text Box 15">
          <a:extLst>
            <a:ext uri="{FF2B5EF4-FFF2-40B4-BE49-F238E27FC236}">
              <a16:creationId xmlns:a16="http://schemas.microsoft.com/office/drawing/2014/main" id="{AA30E20B-27A1-4D3E-B00E-D8998EFA180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29" name="Text Box 15">
          <a:extLst>
            <a:ext uri="{FF2B5EF4-FFF2-40B4-BE49-F238E27FC236}">
              <a16:creationId xmlns:a16="http://schemas.microsoft.com/office/drawing/2014/main" id="{9F9075CB-7B4A-4978-B31F-D01F7C563F5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0" name="Text Box 15">
          <a:extLst>
            <a:ext uri="{FF2B5EF4-FFF2-40B4-BE49-F238E27FC236}">
              <a16:creationId xmlns:a16="http://schemas.microsoft.com/office/drawing/2014/main" id="{E112F1F0-6D5B-4673-A50E-CA8998FC4EC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1" name="Text Box 15">
          <a:extLst>
            <a:ext uri="{FF2B5EF4-FFF2-40B4-BE49-F238E27FC236}">
              <a16:creationId xmlns:a16="http://schemas.microsoft.com/office/drawing/2014/main" id="{033E8CEE-4EE2-410C-A61E-E3BC5197077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2" name="Text Box 15">
          <a:extLst>
            <a:ext uri="{FF2B5EF4-FFF2-40B4-BE49-F238E27FC236}">
              <a16:creationId xmlns:a16="http://schemas.microsoft.com/office/drawing/2014/main" id="{81068F83-DC3D-44F8-A905-2164A3B52B5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3" name="Text Box 15">
          <a:extLst>
            <a:ext uri="{FF2B5EF4-FFF2-40B4-BE49-F238E27FC236}">
              <a16:creationId xmlns:a16="http://schemas.microsoft.com/office/drawing/2014/main" id="{BC2C4E11-B019-412E-9169-8EA03A3482E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4" name="Text Box 15">
          <a:extLst>
            <a:ext uri="{FF2B5EF4-FFF2-40B4-BE49-F238E27FC236}">
              <a16:creationId xmlns:a16="http://schemas.microsoft.com/office/drawing/2014/main" id="{03BEE4BF-CB0E-4F87-BB3B-2087DB804D0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5" name="Text Box 15">
          <a:extLst>
            <a:ext uri="{FF2B5EF4-FFF2-40B4-BE49-F238E27FC236}">
              <a16:creationId xmlns:a16="http://schemas.microsoft.com/office/drawing/2014/main" id="{BA8B5703-0630-41C0-8330-5B2199915ED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6" name="Text Box 15">
          <a:extLst>
            <a:ext uri="{FF2B5EF4-FFF2-40B4-BE49-F238E27FC236}">
              <a16:creationId xmlns:a16="http://schemas.microsoft.com/office/drawing/2014/main" id="{35A5F297-9681-42B1-A204-16FD8F3E353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7" name="Text Box 15">
          <a:extLst>
            <a:ext uri="{FF2B5EF4-FFF2-40B4-BE49-F238E27FC236}">
              <a16:creationId xmlns:a16="http://schemas.microsoft.com/office/drawing/2014/main" id="{0403649A-047A-46B2-B2C9-9A3AA82B990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8" name="Text Box 15">
          <a:extLst>
            <a:ext uri="{FF2B5EF4-FFF2-40B4-BE49-F238E27FC236}">
              <a16:creationId xmlns:a16="http://schemas.microsoft.com/office/drawing/2014/main" id="{892B90B3-CA89-45B8-9FB2-BA462486B67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39" name="Text Box 15">
          <a:extLst>
            <a:ext uri="{FF2B5EF4-FFF2-40B4-BE49-F238E27FC236}">
              <a16:creationId xmlns:a16="http://schemas.microsoft.com/office/drawing/2014/main" id="{C8ECFA3B-84A0-4C82-B205-94041CD86EE6}"/>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0" name="Text Box 15">
          <a:extLst>
            <a:ext uri="{FF2B5EF4-FFF2-40B4-BE49-F238E27FC236}">
              <a16:creationId xmlns:a16="http://schemas.microsoft.com/office/drawing/2014/main" id="{3D3DEEB6-80BE-4DB8-BA6B-A5DC42D0E1E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1" name="Text Box 15">
          <a:extLst>
            <a:ext uri="{FF2B5EF4-FFF2-40B4-BE49-F238E27FC236}">
              <a16:creationId xmlns:a16="http://schemas.microsoft.com/office/drawing/2014/main" id="{41534FC5-60A3-49E5-A010-9D99E6ADEC8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2" name="Text Box 15">
          <a:extLst>
            <a:ext uri="{FF2B5EF4-FFF2-40B4-BE49-F238E27FC236}">
              <a16:creationId xmlns:a16="http://schemas.microsoft.com/office/drawing/2014/main" id="{08EA0ABF-2855-4BC2-9341-B3480EE38CA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3" name="Text Box 15">
          <a:extLst>
            <a:ext uri="{FF2B5EF4-FFF2-40B4-BE49-F238E27FC236}">
              <a16:creationId xmlns:a16="http://schemas.microsoft.com/office/drawing/2014/main" id="{48539EF4-C205-44D6-9A50-5EE43324DEE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4" name="Text Box 15">
          <a:extLst>
            <a:ext uri="{FF2B5EF4-FFF2-40B4-BE49-F238E27FC236}">
              <a16:creationId xmlns:a16="http://schemas.microsoft.com/office/drawing/2014/main" id="{A1BF0A17-E3ED-4E9E-85E5-59C055B3A25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5" name="Text Box 15">
          <a:extLst>
            <a:ext uri="{FF2B5EF4-FFF2-40B4-BE49-F238E27FC236}">
              <a16:creationId xmlns:a16="http://schemas.microsoft.com/office/drawing/2014/main" id="{394444AD-ABEF-4AAA-A03B-07123EE1E58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6" name="Text Box 15">
          <a:extLst>
            <a:ext uri="{FF2B5EF4-FFF2-40B4-BE49-F238E27FC236}">
              <a16:creationId xmlns:a16="http://schemas.microsoft.com/office/drawing/2014/main" id="{30E6A70C-555C-41DB-8BAE-43B40C61614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7" name="Text Box 15">
          <a:extLst>
            <a:ext uri="{FF2B5EF4-FFF2-40B4-BE49-F238E27FC236}">
              <a16:creationId xmlns:a16="http://schemas.microsoft.com/office/drawing/2014/main" id="{8026AB81-B421-4CF5-9FD1-5C2875E8387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8" name="Text Box 15">
          <a:extLst>
            <a:ext uri="{FF2B5EF4-FFF2-40B4-BE49-F238E27FC236}">
              <a16:creationId xmlns:a16="http://schemas.microsoft.com/office/drawing/2014/main" id="{BDA3781E-9385-4F06-90E0-31997BD04A3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49" name="Text Box 15">
          <a:extLst>
            <a:ext uri="{FF2B5EF4-FFF2-40B4-BE49-F238E27FC236}">
              <a16:creationId xmlns:a16="http://schemas.microsoft.com/office/drawing/2014/main" id="{0241EB06-359F-4694-8C9E-12983064BEA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0" name="Text Box 15">
          <a:extLst>
            <a:ext uri="{FF2B5EF4-FFF2-40B4-BE49-F238E27FC236}">
              <a16:creationId xmlns:a16="http://schemas.microsoft.com/office/drawing/2014/main" id="{D8AFC38B-CC78-4156-89DC-165124CDCF9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1" name="Text Box 15">
          <a:extLst>
            <a:ext uri="{FF2B5EF4-FFF2-40B4-BE49-F238E27FC236}">
              <a16:creationId xmlns:a16="http://schemas.microsoft.com/office/drawing/2014/main" id="{159D95F2-402D-4B75-8988-1CD0D259628B}"/>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2" name="Text Box 15">
          <a:extLst>
            <a:ext uri="{FF2B5EF4-FFF2-40B4-BE49-F238E27FC236}">
              <a16:creationId xmlns:a16="http://schemas.microsoft.com/office/drawing/2014/main" id="{DD6C10FD-5F69-4A5B-8DE4-308C43592806}"/>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3" name="Text Box 15">
          <a:extLst>
            <a:ext uri="{FF2B5EF4-FFF2-40B4-BE49-F238E27FC236}">
              <a16:creationId xmlns:a16="http://schemas.microsoft.com/office/drawing/2014/main" id="{0F4D3D25-5806-4913-9C00-20AA59BEF609}"/>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4" name="Text Box 15">
          <a:extLst>
            <a:ext uri="{FF2B5EF4-FFF2-40B4-BE49-F238E27FC236}">
              <a16:creationId xmlns:a16="http://schemas.microsoft.com/office/drawing/2014/main" id="{C2E79384-8E2D-43C6-986E-980ECCA1FEF6}"/>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5" name="Text Box 15">
          <a:extLst>
            <a:ext uri="{FF2B5EF4-FFF2-40B4-BE49-F238E27FC236}">
              <a16:creationId xmlns:a16="http://schemas.microsoft.com/office/drawing/2014/main" id="{880C7037-E152-49A2-B85F-592CF30DC35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6" name="Text Box 15">
          <a:extLst>
            <a:ext uri="{FF2B5EF4-FFF2-40B4-BE49-F238E27FC236}">
              <a16:creationId xmlns:a16="http://schemas.microsoft.com/office/drawing/2014/main" id="{6BEE9344-3541-49EA-85E8-387E058A07F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7" name="Text Box 15">
          <a:extLst>
            <a:ext uri="{FF2B5EF4-FFF2-40B4-BE49-F238E27FC236}">
              <a16:creationId xmlns:a16="http://schemas.microsoft.com/office/drawing/2014/main" id="{F584AEE6-D873-4739-97A5-D031A365410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8" name="Text Box 15">
          <a:extLst>
            <a:ext uri="{FF2B5EF4-FFF2-40B4-BE49-F238E27FC236}">
              <a16:creationId xmlns:a16="http://schemas.microsoft.com/office/drawing/2014/main" id="{683F8C7F-1DF4-462C-A0FE-61D4194A051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59" name="Text Box 15">
          <a:extLst>
            <a:ext uri="{FF2B5EF4-FFF2-40B4-BE49-F238E27FC236}">
              <a16:creationId xmlns:a16="http://schemas.microsoft.com/office/drawing/2014/main" id="{F12E612A-F681-4ED2-A753-D7572EC2292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0" name="Text Box 15">
          <a:extLst>
            <a:ext uri="{FF2B5EF4-FFF2-40B4-BE49-F238E27FC236}">
              <a16:creationId xmlns:a16="http://schemas.microsoft.com/office/drawing/2014/main" id="{18D95BCD-9F75-4386-86C2-CAADCB45144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1" name="Text Box 15">
          <a:extLst>
            <a:ext uri="{FF2B5EF4-FFF2-40B4-BE49-F238E27FC236}">
              <a16:creationId xmlns:a16="http://schemas.microsoft.com/office/drawing/2014/main" id="{0D9C1685-23D4-4276-A35A-44921D55A2A3}"/>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2" name="Text Box 15">
          <a:extLst>
            <a:ext uri="{FF2B5EF4-FFF2-40B4-BE49-F238E27FC236}">
              <a16:creationId xmlns:a16="http://schemas.microsoft.com/office/drawing/2014/main" id="{DFD9845D-1AB7-4C34-ACEA-AEE2AC0A2B9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3" name="Text Box 15">
          <a:extLst>
            <a:ext uri="{FF2B5EF4-FFF2-40B4-BE49-F238E27FC236}">
              <a16:creationId xmlns:a16="http://schemas.microsoft.com/office/drawing/2014/main" id="{A9E7904D-F81B-420A-83EB-DAF9BEAD4D1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4" name="Text Box 15">
          <a:extLst>
            <a:ext uri="{FF2B5EF4-FFF2-40B4-BE49-F238E27FC236}">
              <a16:creationId xmlns:a16="http://schemas.microsoft.com/office/drawing/2014/main" id="{ED1BC2B8-2EE5-4F48-A665-C1147069BF5F}"/>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5" name="Text Box 15">
          <a:extLst>
            <a:ext uri="{FF2B5EF4-FFF2-40B4-BE49-F238E27FC236}">
              <a16:creationId xmlns:a16="http://schemas.microsoft.com/office/drawing/2014/main" id="{51322E96-EF57-4BCC-B578-DA9EF4515535}"/>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6" name="Text Box 15">
          <a:extLst>
            <a:ext uri="{FF2B5EF4-FFF2-40B4-BE49-F238E27FC236}">
              <a16:creationId xmlns:a16="http://schemas.microsoft.com/office/drawing/2014/main" id="{B5CF1A5A-8A35-4A54-923B-B2EC8B555C21}"/>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7" name="Text Box 15">
          <a:extLst>
            <a:ext uri="{FF2B5EF4-FFF2-40B4-BE49-F238E27FC236}">
              <a16:creationId xmlns:a16="http://schemas.microsoft.com/office/drawing/2014/main" id="{971013BA-4A46-4D1F-B998-968642C3CAD2}"/>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8" name="Text Box 15">
          <a:extLst>
            <a:ext uri="{FF2B5EF4-FFF2-40B4-BE49-F238E27FC236}">
              <a16:creationId xmlns:a16="http://schemas.microsoft.com/office/drawing/2014/main" id="{854EE7B8-889B-4587-8E4F-D6E71413E46C}"/>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69" name="Text Box 15">
          <a:extLst>
            <a:ext uri="{FF2B5EF4-FFF2-40B4-BE49-F238E27FC236}">
              <a16:creationId xmlns:a16="http://schemas.microsoft.com/office/drawing/2014/main" id="{AB013A40-DE19-4038-B0A1-FC3E2A43DBA4}"/>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0" name="Text Box 15">
          <a:extLst>
            <a:ext uri="{FF2B5EF4-FFF2-40B4-BE49-F238E27FC236}">
              <a16:creationId xmlns:a16="http://schemas.microsoft.com/office/drawing/2014/main" id="{1E186813-64FD-45BC-A9E4-E9A06648CA4E}"/>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1" name="Text Box 15">
          <a:extLst>
            <a:ext uri="{FF2B5EF4-FFF2-40B4-BE49-F238E27FC236}">
              <a16:creationId xmlns:a16="http://schemas.microsoft.com/office/drawing/2014/main" id="{7A7EE170-E5F0-40DA-A524-287F5CF3333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2" name="Text Box 15">
          <a:extLst>
            <a:ext uri="{FF2B5EF4-FFF2-40B4-BE49-F238E27FC236}">
              <a16:creationId xmlns:a16="http://schemas.microsoft.com/office/drawing/2014/main" id="{5215E8F5-006F-41B6-817A-59EAA8A283CD}"/>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3" name="Text Box 15">
          <a:extLst>
            <a:ext uri="{FF2B5EF4-FFF2-40B4-BE49-F238E27FC236}">
              <a16:creationId xmlns:a16="http://schemas.microsoft.com/office/drawing/2014/main" id="{D3A3AAEC-84AA-4A07-ABC7-E28816AD1DEA}"/>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4" name="Text Box 15">
          <a:extLst>
            <a:ext uri="{FF2B5EF4-FFF2-40B4-BE49-F238E27FC236}">
              <a16:creationId xmlns:a16="http://schemas.microsoft.com/office/drawing/2014/main" id="{7D4A5968-5526-44CB-B18C-848EEED1B6D0}"/>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5" name="Text Box 15">
          <a:extLst>
            <a:ext uri="{FF2B5EF4-FFF2-40B4-BE49-F238E27FC236}">
              <a16:creationId xmlns:a16="http://schemas.microsoft.com/office/drawing/2014/main" id="{C1BAAF90-D36B-4C5B-9336-19A243EDF867}"/>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531</xdr:row>
      <xdr:rowOff>0</xdr:rowOff>
    </xdr:from>
    <xdr:ext cx="3175" cy="190629"/>
    <xdr:sp macro="" textlink="">
      <xdr:nvSpPr>
        <xdr:cNvPr id="2576" name="Text Box 15">
          <a:extLst>
            <a:ext uri="{FF2B5EF4-FFF2-40B4-BE49-F238E27FC236}">
              <a16:creationId xmlns:a16="http://schemas.microsoft.com/office/drawing/2014/main" id="{40D4BBF3-77B8-4992-93E8-722664C5D858}"/>
            </a:ext>
          </a:extLst>
        </xdr:cNvPr>
        <xdr:cNvSpPr txBox="1">
          <a:spLocks noChangeArrowheads="1"/>
        </xdr:cNvSpPr>
      </xdr:nvSpPr>
      <xdr:spPr bwMode="auto">
        <a:xfrm>
          <a:off x="6858000" y="10077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77" name="Text Box 15">
          <a:extLst>
            <a:ext uri="{FF2B5EF4-FFF2-40B4-BE49-F238E27FC236}">
              <a16:creationId xmlns:a16="http://schemas.microsoft.com/office/drawing/2014/main" id="{6522FFBD-FF62-49E1-9A2C-0CF25F005C2C}"/>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78" name="Text Box 15">
          <a:extLst>
            <a:ext uri="{FF2B5EF4-FFF2-40B4-BE49-F238E27FC236}">
              <a16:creationId xmlns:a16="http://schemas.microsoft.com/office/drawing/2014/main" id="{ED83302C-66F6-4F6B-81AE-01B63C3E2E0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79" name="Text Box 15">
          <a:extLst>
            <a:ext uri="{FF2B5EF4-FFF2-40B4-BE49-F238E27FC236}">
              <a16:creationId xmlns:a16="http://schemas.microsoft.com/office/drawing/2014/main" id="{980B7265-E17D-4DA1-A884-D349DC7135F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0" name="Text Box 15">
          <a:extLst>
            <a:ext uri="{FF2B5EF4-FFF2-40B4-BE49-F238E27FC236}">
              <a16:creationId xmlns:a16="http://schemas.microsoft.com/office/drawing/2014/main" id="{812AEFA5-310C-449C-B566-CCAB4260062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1" name="Text Box 15">
          <a:extLst>
            <a:ext uri="{FF2B5EF4-FFF2-40B4-BE49-F238E27FC236}">
              <a16:creationId xmlns:a16="http://schemas.microsoft.com/office/drawing/2014/main" id="{07D09D7F-C084-4FDB-BC80-CD0D61B526BD}"/>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2" name="Text Box 15">
          <a:extLst>
            <a:ext uri="{FF2B5EF4-FFF2-40B4-BE49-F238E27FC236}">
              <a16:creationId xmlns:a16="http://schemas.microsoft.com/office/drawing/2014/main" id="{6BB2FD09-656F-4BDF-9EB1-4B7975DEE5D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3" name="Text Box 15">
          <a:extLst>
            <a:ext uri="{FF2B5EF4-FFF2-40B4-BE49-F238E27FC236}">
              <a16:creationId xmlns:a16="http://schemas.microsoft.com/office/drawing/2014/main" id="{A0729168-2F41-4C14-A47D-0B8D4E2DE7B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4" name="Text Box 15">
          <a:extLst>
            <a:ext uri="{FF2B5EF4-FFF2-40B4-BE49-F238E27FC236}">
              <a16:creationId xmlns:a16="http://schemas.microsoft.com/office/drawing/2014/main" id="{033BA9F8-1F6F-4C24-A84D-DFE40FA6CCC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5" name="Text Box 15">
          <a:extLst>
            <a:ext uri="{FF2B5EF4-FFF2-40B4-BE49-F238E27FC236}">
              <a16:creationId xmlns:a16="http://schemas.microsoft.com/office/drawing/2014/main" id="{01DDE9C5-6857-4AF5-AF5C-AA8C1A62C25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6" name="Text Box 15">
          <a:extLst>
            <a:ext uri="{FF2B5EF4-FFF2-40B4-BE49-F238E27FC236}">
              <a16:creationId xmlns:a16="http://schemas.microsoft.com/office/drawing/2014/main" id="{4C0C161B-BFF1-4328-8493-24B9E183331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7" name="Text Box 15">
          <a:extLst>
            <a:ext uri="{FF2B5EF4-FFF2-40B4-BE49-F238E27FC236}">
              <a16:creationId xmlns:a16="http://schemas.microsoft.com/office/drawing/2014/main" id="{4AA1219C-4BFC-493B-A8EF-C23C7D67DD9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8" name="Text Box 15">
          <a:extLst>
            <a:ext uri="{FF2B5EF4-FFF2-40B4-BE49-F238E27FC236}">
              <a16:creationId xmlns:a16="http://schemas.microsoft.com/office/drawing/2014/main" id="{887E62A2-38C1-45D4-A4BE-788054D5FF5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89" name="Text Box 15">
          <a:extLst>
            <a:ext uri="{FF2B5EF4-FFF2-40B4-BE49-F238E27FC236}">
              <a16:creationId xmlns:a16="http://schemas.microsoft.com/office/drawing/2014/main" id="{93B55809-FEE0-4FAC-A51E-4769619A1E7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0" name="Text Box 15">
          <a:extLst>
            <a:ext uri="{FF2B5EF4-FFF2-40B4-BE49-F238E27FC236}">
              <a16:creationId xmlns:a16="http://schemas.microsoft.com/office/drawing/2014/main" id="{892C4E94-429B-4112-9B4B-E9A6AD4A29B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1" name="Text Box 15">
          <a:extLst>
            <a:ext uri="{FF2B5EF4-FFF2-40B4-BE49-F238E27FC236}">
              <a16:creationId xmlns:a16="http://schemas.microsoft.com/office/drawing/2014/main" id="{E80A16CB-2889-4D0C-8CD1-4DEEB84A628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2" name="Text Box 15">
          <a:extLst>
            <a:ext uri="{FF2B5EF4-FFF2-40B4-BE49-F238E27FC236}">
              <a16:creationId xmlns:a16="http://schemas.microsoft.com/office/drawing/2014/main" id="{B7C158CF-AA61-47D6-923C-BF52ABFD347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3" name="Text Box 15">
          <a:extLst>
            <a:ext uri="{FF2B5EF4-FFF2-40B4-BE49-F238E27FC236}">
              <a16:creationId xmlns:a16="http://schemas.microsoft.com/office/drawing/2014/main" id="{3CECFFF2-1338-4306-9036-317FE15F905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4" name="Text Box 15">
          <a:extLst>
            <a:ext uri="{FF2B5EF4-FFF2-40B4-BE49-F238E27FC236}">
              <a16:creationId xmlns:a16="http://schemas.microsoft.com/office/drawing/2014/main" id="{BA6EBCDD-A38D-41D5-80BB-0DC6ABA7EFF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5" name="Text Box 15">
          <a:extLst>
            <a:ext uri="{FF2B5EF4-FFF2-40B4-BE49-F238E27FC236}">
              <a16:creationId xmlns:a16="http://schemas.microsoft.com/office/drawing/2014/main" id="{D9CC1BB1-DBC4-473D-943D-067DB8C7352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6" name="Text Box 15">
          <a:extLst>
            <a:ext uri="{FF2B5EF4-FFF2-40B4-BE49-F238E27FC236}">
              <a16:creationId xmlns:a16="http://schemas.microsoft.com/office/drawing/2014/main" id="{E9CA5F0E-23C1-4DC8-88F7-6FC66EAF8E5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7" name="Text Box 15">
          <a:extLst>
            <a:ext uri="{FF2B5EF4-FFF2-40B4-BE49-F238E27FC236}">
              <a16:creationId xmlns:a16="http://schemas.microsoft.com/office/drawing/2014/main" id="{669C45E1-F062-4EDA-8EB6-A90850FB6A9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8" name="Text Box 15">
          <a:extLst>
            <a:ext uri="{FF2B5EF4-FFF2-40B4-BE49-F238E27FC236}">
              <a16:creationId xmlns:a16="http://schemas.microsoft.com/office/drawing/2014/main" id="{D2B23EEF-21F3-41A4-8763-31F1944A5CE5}"/>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599" name="Text Box 15">
          <a:extLst>
            <a:ext uri="{FF2B5EF4-FFF2-40B4-BE49-F238E27FC236}">
              <a16:creationId xmlns:a16="http://schemas.microsoft.com/office/drawing/2014/main" id="{EE3ADF7A-9E83-409C-AC5D-34FF2585592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0" name="Text Box 15">
          <a:extLst>
            <a:ext uri="{FF2B5EF4-FFF2-40B4-BE49-F238E27FC236}">
              <a16:creationId xmlns:a16="http://schemas.microsoft.com/office/drawing/2014/main" id="{F39F2B5F-B8CE-4D22-899D-95001DA6377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1" name="Text Box 15">
          <a:extLst>
            <a:ext uri="{FF2B5EF4-FFF2-40B4-BE49-F238E27FC236}">
              <a16:creationId xmlns:a16="http://schemas.microsoft.com/office/drawing/2014/main" id="{1F21B75C-F8BD-47CE-AF4A-054F7E31726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2" name="Text Box 15">
          <a:extLst>
            <a:ext uri="{FF2B5EF4-FFF2-40B4-BE49-F238E27FC236}">
              <a16:creationId xmlns:a16="http://schemas.microsoft.com/office/drawing/2014/main" id="{86CA7AAF-5D00-4717-A0FE-CD142CF88C4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3" name="Text Box 15">
          <a:extLst>
            <a:ext uri="{FF2B5EF4-FFF2-40B4-BE49-F238E27FC236}">
              <a16:creationId xmlns:a16="http://schemas.microsoft.com/office/drawing/2014/main" id="{BBE88E50-9C46-4D30-94EF-14F2574590A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4" name="Text Box 15">
          <a:extLst>
            <a:ext uri="{FF2B5EF4-FFF2-40B4-BE49-F238E27FC236}">
              <a16:creationId xmlns:a16="http://schemas.microsoft.com/office/drawing/2014/main" id="{F9410D1B-BDDC-4A19-8E1C-F12C237A19C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5" name="Text Box 15">
          <a:extLst>
            <a:ext uri="{FF2B5EF4-FFF2-40B4-BE49-F238E27FC236}">
              <a16:creationId xmlns:a16="http://schemas.microsoft.com/office/drawing/2014/main" id="{7C9A7784-2D61-447E-9261-811E3007865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6" name="Text Box 15">
          <a:extLst>
            <a:ext uri="{FF2B5EF4-FFF2-40B4-BE49-F238E27FC236}">
              <a16:creationId xmlns:a16="http://schemas.microsoft.com/office/drawing/2014/main" id="{3A86D5AA-2781-4A87-9AA2-AB901B49AB2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7" name="Text Box 15">
          <a:extLst>
            <a:ext uri="{FF2B5EF4-FFF2-40B4-BE49-F238E27FC236}">
              <a16:creationId xmlns:a16="http://schemas.microsoft.com/office/drawing/2014/main" id="{B00FCD2A-C0B7-4952-A5EE-47FB2AC9FFF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8" name="Text Box 15">
          <a:extLst>
            <a:ext uri="{FF2B5EF4-FFF2-40B4-BE49-F238E27FC236}">
              <a16:creationId xmlns:a16="http://schemas.microsoft.com/office/drawing/2014/main" id="{4B0399FF-F9D5-488C-9E24-27EB1E3B218D}"/>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09" name="Text Box 15">
          <a:extLst>
            <a:ext uri="{FF2B5EF4-FFF2-40B4-BE49-F238E27FC236}">
              <a16:creationId xmlns:a16="http://schemas.microsoft.com/office/drawing/2014/main" id="{F1B769D6-BA4E-4774-AAC2-CAAB342BB17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0" name="Text Box 15">
          <a:extLst>
            <a:ext uri="{FF2B5EF4-FFF2-40B4-BE49-F238E27FC236}">
              <a16:creationId xmlns:a16="http://schemas.microsoft.com/office/drawing/2014/main" id="{DB13B817-A9FA-4E10-8316-9228FA3C28CC}"/>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1" name="Text Box 15">
          <a:extLst>
            <a:ext uri="{FF2B5EF4-FFF2-40B4-BE49-F238E27FC236}">
              <a16:creationId xmlns:a16="http://schemas.microsoft.com/office/drawing/2014/main" id="{E20EEFB3-0836-4DF2-A74A-B569F8FF48D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2" name="Text Box 15">
          <a:extLst>
            <a:ext uri="{FF2B5EF4-FFF2-40B4-BE49-F238E27FC236}">
              <a16:creationId xmlns:a16="http://schemas.microsoft.com/office/drawing/2014/main" id="{061F8718-4051-489D-B8FB-F344C9A5A09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3" name="Text Box 15">
          <a:extLst>
            <a:ext uri="{FF2B5EF4-FFF2-40B4-BE49-F238E27FC236}">
              <a16:creationId xmlns:a16="http://schemas.microsoft.com/office/drawing/2014/main" id="{B291F510-576D-4C60-B9A8-C86C82EA16A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4" name="Text Box 15">
          <a:extLst>
            <a:ext uri="{FF2B5EF4-FFF2-40B4-BE49-F238E27FC236}">
              <a16:creationId xmlns:a16="http://schemas.microsoft.com/office/drawing/2014/main" id="{DEECAE70-9FE9-481E-8FCB-28B2EDFD8E6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5" name="Text Box 15">
          <a:extLst>
            <a:ext uri="{FF2B5EF4-FFF2-40B4-BE49-F238E27FC236}">
              <a16:creationId xmlns:a16="http://schemas.microsoft.com/office/drawing/2014/main" id="{1D5EE47A-2B9B-48C4-8BBF-190ECAB3BDE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6" name="Text Box 15">
          <a:extLst>
            <a:ext uri="{FF2B5EF4-FFF2-40B4-BE49-F238E27FC236}">
              <a16:creationId xmlns:a16="http://schemas.microsoft.com/office/drawing/2014/main" id="{8550D51D-E5E6-4C83-BE3B-EBC900EEBCC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7" name="Text Box 15">
          <a:extLst>
            <a:ext uri="{FF2B5EF4-FFF2-40B4-BE49-F238E27FC236}">
              <a16:creationId xmlns:a16="http://schemas.microsoft.com/office/drawing/2014/main" id="{21D35992-E75A-471A-9739-12CA8304063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8" name="Text Box 15">
          <a:extLst>
            <a:ext uri="{FF2B5EF4-FFF2-40B4-BE49-F238E27FC236}">
              <a16:creationId xmlns:a16="http://schemas.microsoft.com/office/drawing/2014/main" id="{D22EAF86-ECCF-4793-8711-0A0DB30B73E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19" name="Text Box 15">
          <a:extLst>
            <a:ext uri="{FF2B5EF4-FFF2-40B4-BE49-F238E27FC236}">
              <a16:creationId xmlns:a16="http://schemas.microsoft.com/office/drawing/2014/main" id="{9C895FBB-F007-4822-98A4-088520AC83E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0" name="Text Box 15">
          <a:extLst>
            <a:ext uri="{FF2B5EF4-FFF2-40B4-BE49-F238E27FC236}">
              <a16:creationId xmlns:a16="http://schemas.microsoft.com/office/drawing/2014/main" id="{9ADC8D07-E7B6-41B3-AD7C-D6D4603133F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1" name="Text Box 15">
          <a:extLst>
            <a:ext uri="{FF2B5EF4-FFF2-40B4-BE49-F238E27FC236}">
              <a16:creationId xmlns:a16="http://schemas.microsoft.com/office/drawing/2014/main" id="{D642EE52-4B80-4EB1-92BD-2A1E91BB454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2" name="Text Box 15">
          <a:extLst>
            <a:ext uri="{FF2B5EF4-FFF2-40B4-BE49-F238E27FC236}">
              <a16:creationId xmlns:a16="http://schemas.microsoft.com/office/drawing/2014/main" id="{E43201B9-6E22-4CA3-8B4F-95529D97B54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3" name="Text Box 15">
          <a:extLst>
            <a:ext uri="{FF2B5EF4-FFF2-40B4-BE49-F238E27FC236}">
              <a16:creationId xmlns:a16="http://schemas.microsoft.com/office/drawing/2014/main" id="{74E31AB0-AEE7-40D7-ADDB-6D159543D1E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4" name="Text Box 15">
          <a:extLst>
            <a:ext uri="{FF2B5EF4-FFF2-40B4-BE49-F238E27FC236}">
              <a16:creationId xmlns:a16="http://schemas.microsoft.com/office/drawing/2014/main" id="{333CEA84-F44F-4FD1-92DB-165747C4320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5" name="Text Box 15">
          <a:extLst>
            <a:ext uri="{FF2B5EF4-FFF2-40B4-BE49-F238E27FC236}">
              <a16:creationId xmlns:a16="http://schemas.microsoft.com/office/drawing/2014/main" id="{D317127F-A24C-4B9E-BEA3-4FD5443CF74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6" name="Text Box 15">
          <a:extLst>
            <a:ext uri="{FF2B5EF4-FFF2-40B4-BE49-F238E27FC236}">
              <a16:creationId xmlns:a16="http://schemas.microsoft.com/office/drawing/2014/main" id="{C3D3872E-4268-46C5-8333-F1AA88D659A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7" name="Text Box 15">
          <a:extLst>
            <a:ext uri="{FF2B5EF4-FFF2-40B4-BE49-F238E27FC236}">
              <a16:creationId xmlns:a16="http://schemas.microsoft.com/office/drawing/2014/main" id="{62E93FA4-E704-4902-B212-490257B61B5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8" name="Text Box 15">
          <a:extLst>
            <a:ext uri="{FF2B5EF4-FFF2-40B4-BE49-F238E27FC236}">
              <a16:creationId xmlns:a16="http://schemas.microsoft.com/office/drawing/2014/main" id="{6B40CAAD-3D16-4473-91C0-45DE7422D99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29" name="Text Box 15">
          <a:extLst>
            <a:ext uri="{FF2B5EF4-FFF2-40B4-BE49-F238E27FC236}">
              <a16:creationId xmlns:a16="http://schemas.microsoft.com/office/drawing/2014/main" id="{8C48F73B-F5CC-494B-BB15-C0EA8F3AF46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0" name="Text Box 15">
          <a:extLst>
            <a:ext uri="{FF2B5EF4-FFF2-40B4-BE49-F238E27FC236}">
              <a16:creationId xmlns:a16="http://schemas.microsoft.com/office/drawing/2014/main" id="{9B1AAC51-0F13-43F8-AD84-97469882C9F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1" name="Text Box 15">
          <a:extLst>
            <a:ext uri="{FF2B5EF4-FFF2-40B4-BE49-F238E27FC236}">
              <a16:creationId xmlns:a16="http://schemas.microsoft.com/office/drawing/2014/main" id="{89D93205-FD05-4B40-856B-8B1F6E88E97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2" name="Text Box 15">
          <a:extLst>
            <a:ext uri="{FF2B5EF4-FFF2-40B4-BE49-F238E27FC236}">
              <a16:creationId xmlns:a16="http://schemas.microsoft.com/office/drawing/2014/main" id="{F4CD3FE4-6EA5-4819-A487-EA0D5B408F06}"/>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3" name="Text Box 15">
          <a:extLst>
            <a:ext uri="{FF2B5EF4-FFF2-40B4-BE49-F238E27FC236}">
              <a16:creationId xmlns:a16="http://schemas.microsoft.com/office/drawing/2014/main" id="{4FC38081-E9C3-4425-ADEC-365E8D3461E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4" name="Text Box 15">
          <a:extLst>
            <a:ext uri="{FF2B5EF4-FFF2-40B4-BE49-F238E27FC236}">
              <a16:creationId xmlns:a16="http://schemas.microsoft.com/office/drawing/2014/main" id="{B8A15790-53AD-4D16-B031-56703511A62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5" name="Text Box 15">
          <a:extLst>
            <a:ext uri="{FF2B5EF4-FFF2-40B4-BE49-F238E27FC236}">
              <a16:creationId xmlns:a16="http://schemas.microsoft.com/office/drawing/2014/main" id="{CB8C5803-73C2-494A-9F46-EBF6D75FBBA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6" name="Text Box 15">
          <a:extLst>
            <a:ext uri="{FF2B5EF4-FFF2-40B4-BE49-F238E27FC236}">
              <a16:creationId xmlns:a16="http://schemas.microsoft.com/office/drawing/2014/main" id="{5A55B78B-701D-4B66-98D7-F2E9A57BE83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7" name="Text Box 15">
          <a:extLst>
            <a:ext uri="{FF2B5EF4-FFF2-40B4-BE49-F238E27FC236}">
              <a16:creationId xmlns:a16="http://schemas.microsoft.com/office/drawing/2014/main" id="{4FF62923-5E54-469B-9151-3B73B734865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8" name="Text Box 15">
          <a:extLst>
            <a:ext uri="{FF2B5EF4-FFF2-40B4-BE49-F238E27FC236}">
              <a16:creationId xmlns:a16="http://schemas.microsoft.com/office/drawing/2014/main" id="{D3228279-63FA-4B7C-8D35-AFBEBC0A101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39" name="Text Box 15">
          <a:extLst>
            <a:ext uri="{FF2B5EF4-FFF2-40B4-BE49-F238E27FC236}">
              <a16:creationId xmlns:a16="http://schemas.microsoft.com/office/drawing/2014/main" id="{4314B846-01CD-47A9-A68D-B6F01C774C75}"/>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0" name="Text Box 15">
          <a:extLst>
            <a:ext uri="{FF2B5EF4-FFF2-40B4-BE49-F238E27FC236}">
              <a16:creationId xmlns:a16="http://schemas.microsoft.com/office/drawing/2014/main" id="{4E35ED7C-C006-4452-8606-C01F5990F8A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1" name="Text Box 15">
          <a:extLst>
            <a:ext uri="{FF2B5EF4-FFF2-40B4-BE49-F238E27FC236}">
              <a16:creationId xmlns:a16="http://schemas.microsoft.com/office/drawing/2014/main" id="{3A06874B-BA3C-4C0C-9EB5-2E769725F91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2" name="Text Box 15">
          <a:extLst>
            <a:ext uri="{FF2B5EF4-FFF2-40B4-BE49-F238E27FC236}">
              <a16:creationId xmlns:a16="http://schemas.microsoft.com/office/drawing/2014/main" id="{8EE9C43D-2457-4613-B2B1-C60D30FBAAF5}"/>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3" name="Text Box 15">
          <a:extLst>
            <a:ext uri="{FF2B5EF4-FFF2-40B4-BE49-F238E27FC236}">
              <a16:creationId xmlns:a16="http://schemas.microsoft.com/office/drawing/2014/main" id="{51BFD732-1092-49C1-A3B3-37B0F3BF6C60}"/>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4" name="Text Box 15">
          <a:extLst>
            <a:ext uri="{FF2B5EF4-FFF2-40B4-BE49-F238E27FC236}">
              <a16:creationId xmlns:a16="http://schemas.microsoft.com/office/drawing/2014/main" id="{42ECCFBF-6928-4871-852D-C05EAB2A088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5" name="Text Box 15">
          <a:extLst>
            <a:ext uri="{FF2B5EF4-FFF2-40B4-BE49-F238E27FC236}">
              <a16:creationId xmlns:a16="http://schemas.microsoft.com/office/drawing/2014/main" id="{0A552478-B8A6-47FC-AC8F-358F440FEF1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6" name="Text Box 15">
          <a:extLst>
            <a:ext uri="{FF2B5EF4-FFF2-40B4-BE49-F238E27FC236}">
              <a16:creationId xmlns:a16="http://schemas.microsoft.com/office/drawing/2014/main" id="{917498F5-E74B-4397-B7C7-106149674640}"/>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7" name="Text Box 15">
          <a:extLst>
            <a:ext uri="{FF2B5EF4-FFF2-40B4-BE49-F238E27FC236}">
              <a16:creationId xmlns:a16="http://schemas.microsoft.com/office/drawing/2014/main" id="{8206A567-4F17-4539-9AA5-3F32B7C5283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8" name="Text Box 15">
          <a:extLst>
            <a:ext uri="{FF2B5EF4-FFF2-40B4-BE49-F238E27FC236}">
              <a16:creationId xmlns:a16="http://schemas.microsoft.com/office/drawing/2014/main" id="{5A6875D0-122C-4AA7-A7D3-F792C04AA84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49" name="Text Box 15">
          <a:extLst>
            <a:ext uri="{FF2B5EF4-FFF2-40B4-BE49-F238E27FC236}">
              <a16:creationId xmlns:a16="http://schemas.microsoft.com/office/drawing/2014/main" id="{E34BA66E-771A-41E1-8A6F-A81D85069E3C}"/>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0" name="Text Box 15">
          <a:extLst>
            <a:ext uri="{FF2B5EF4-FFF2-40B4-BE49-F238E27FC236}">
              <a16:creationId xmlns:a16="http://schemas.microsoft.com/office/drawing/2014/main" id="{A37DAFB4-FFB5-40CB-AAC0-20DFF599DD8D}"/>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1" name="Text Box 15">
          <a:extLst>
            <a:ext uri="{FF2B5EF4-FFF2-40B4-BE49-F238E27FC236}">
              <a16:creationId xmlns:a16="http://schemas.microsoft.com/office/drawing/2014/main" id="{B4E1CFF0-CA68-4C1F-B735-27207E82605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2" name="Text Box 15">
          <a:extLst>
            <a:ext uri="{FF2B5EF4-FFF2-40B4-BE49-F238E27FC236}">
              <a16:creationId xmlns:a16="http://schemas.microsoft.com/office/drawing/2014/main" id="{B3E39CDE-2836-4242-8207-B45F5881823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3" name="Text Box 15">
          <a:extLst>
            <a:ext uri="{FF2B5EF4-FFF2-40B4-BE49-F238E27FC236}">
              <a16:creationId xmlns:a16="http://schemas.microsoft.com/office/drawing/2014/main" id="{8A211FAE-5801-4647-991C-91B63602EA4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4" name="Text Box 15">
          <a:extLst>
            <a:ext uri="{FF2B5EF4-FFF2-40B4-BE49-F238E27FC236}">
              <a16:creationId xmlns:a16="http://schemas.microsoft.com/office/drawing/2014/main" id="{0358545C-809B-46F6-ADB9-37528452074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5" name="Text Box 15">
          <a:extLst>
            <a:ext uri="{FF2B5EF4-FFF2-40B4-BE49-F238E27FC236}">
              <a16:creationId xmlns:a16="http://schemas.microsoft.com/office/drawing/2014/main" id="{049D8C01-203E-4723-9D08-E53B70EC640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6" name="Text Box 15">
          <a:extLst>
            <a:ext uri="{FF2B5EF4-FFF2-40B4-BE49-F238E27FC236}">
              <a16:creationId xmlns:a16="http://schemas.microsoft.com/office/drawing/2014/main" id="{DDDA0BD6-7A7B-4C34-9516-8676400DC20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7" name="Text Box 15">
          <a:extLst>
            <a:ext uri="{FF2B5EF4-FFF2-40B4-BE49-F238E27FC236}">
              <a16:creationId xmlns:a16="http://schemas.microsoft.com/office/drawing/2014/main" id="{29969336-BA35-4371-9F2D-8580F814D46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8" name="Text Box 15">
          <a:extLst>
            <a:ext uri="{FF2B5EF4-FFF2-40B4-BE49-F238E27FC236}">
              <a16:creationId xmlns:a16="http://schemas.microsoft.com/office/drawing/2014/main" id="{444AEFE0-9A00-4DF8-93C2-F20BEEFF97F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59" name="Text Box 15">
          <a:extLst>
            <a:ext uri="{FF2B5EF4-FFF2-40B4-BE49-F238E27FC236}">
              <a16:creationId xmlns:a16="http://schemas.microsoft.com/office/drawing/2014/main" id="{83908776-2438-4840-AB7E-03259E2F8030}"/>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0" name="Text Box 15">
          <a:extLst>
            <a:ext uri="{FF2B5EF4-FFF2-40B4-BE49-F238E27FC236}">
              <a16:creationId xmlns:a16="http://schemas.microsoft.com/office/drawing/2014/main" id="{9130F6A9-FE8A-43C7-BA43-D1814AF2EF9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1" name="Text Box 15">
          <a:extLst>
            <a:ext uri="{FF2B5EF4-FFF2-40B4-BE49-F238E27FC236}">
              <a16:creationId xmlns:a16="http://schemas.microsoft.com/office/drawing/2014/main" id="{C2E0B949-0D3C-433F-989A-EB754424C6A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2" name="Text Box 15">
          <a:extLst>
            <a:ext uri="{FF2B5EF4-FFF2-40B4-BE49-F238E27FC236}">
              <a16:creationId xmlns:a16="http://schemas.microsoft.com/office/drawing/2014/main" id="{61EF2726-7211-4CA4-A666-0103A547681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3" name="Text Box 15">
          <a:extLst>
            <a:ext uri="{FF2B5EF4-FFF2-40B4-BE49-F238E27FC236}">
              <a16:creationId xmlns:a16="http://schemas.microsoft.com/office/drawing/2014/main" id="{4C219B77-F51C-4853-A59F-9AA061C8FD8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4" name="Text Box 15">
          <a:extLst>
            <a:ext uri="{FF2B5EF4-FFF2-40B4-BE49-F238E27FC236}">
              <a16:creationId xmlns:a16="http://schemas.microsoft.com/office/drawing/2014/main" id="{15BEC644-0678-442B-8B0C-C038A683BCD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5" name="Text Box 15">
          <a:extLst>
            <a:ext uri="{FF2B5EF4-FFF2-40B4-BE49-F238E27FC236}">
              <a16:creationId xmlns:a16="http://schemas.microsoft.com/office/drawing/2014/main" id="{E51A9ABB-8EC5-4A1F-9B77-4BD40ACC84E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6" name="Text Box 15">
          <a:extLst>
            <a:ext uri="{FF2B5EF4-FFF2-40B4-BE49-F238E27FC236}">
              <a16:creationId xmlns:a16="http://schemas.microsoft.com/office/drawing/2014/main" id="{8B09A3C5-928F-439E-9304-18E6D63B0EA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7" name="Text Box 15">
          <a:extLst>
            <a:ext uri="{FF2B5EF4-FFF2-40B4-BE49-F238E27FC236}">
              <a16:creationId xmlns:a16="http://schemas.microsoft.com/office/drawing/2014/main" id="{1EF3A061-79E8-41DF-AE18-8A1094F1450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8" name="Text Box 15">
          <a:extLst>
            <a:ext uri="{FF2B5EF4-FFF2-40B4-BE49-F238E27FC236}">
              <a16:creationId xmlns:a16="http://schemas.microsoft.com/office/drawing/2014/main" id="{B8A37345-0F2C-4203-8A08-2B99DC05800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69" name="Text Box 15">
          <a:extLst>
            <a:ext uri="{FF2B5EF4-FFF2-40B4-BE49-F238E27FC236}">
              <a16:creationId xmlns:a16="http://schemas.microsoft.com/office/drawing/2014/main" id="{B02D20C7-8E92-4733-8E5B-9A9C931CFE0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0" name="Text Box 15">
          <a:extLst>
            <a:ext uri="{FF2B5EF4-FFF2-40B4-BE49-F238E27FC236}">
              <a16:creationId xmlns:a16="http://schemas.microsoft.com/office/drawing/2014/main" id="{18FC4B61-7864-4F01-80AD-00AF08DF0B2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1" name="Text Box 15">
          <a:extLst>
            <a:ext uri="{FF2B5EF4-FFF2-40B4-BE49-F238E27FC236}">
              <a16:creationId xmlns:a16="http://schemas.microsoft.com/office/drawing/2014/main" id="{D9951730-085E-41DC-8D5F-5C76BAE89FB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2" name="Text Box 15">
          <a:extLst>
            <a:ext uri="{FF2B5EF4-FFF2-40B4-BE49-F238E27FC236}">
              <a16:creationId xmlns:a16="http://schemas.microsoft.com/office/drawing/2014/main" id="{3281BBA1-E734-4E18-A53D-B1084526D41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3" name="Text Box 15">
          <a:extLst>
            <a:ext uri="{FF2B5EF4-FFF2-40B4-BE49-F238E27FC236}">
              <a16:creationId xmlns:a16="http://schemas.microsoft.com/office/drawing/2014/main" id="{DAFDC31E-9AB4-4670-AB06-B3C67EE55F42}"/>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4" name="Text Box 15">
          <a:extLst>
            <a:ext uri="{FF2B5EF4-FFF2-40B4-BE49-F238E27FC236}">
              <a16:creationId xmlns:a16="http://schemas.microsoft.com/office/drawing/2014/main" id="{A6B76044-B374-48FD-9813-BC7F9AB10B9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5" name="Text Box 15">
          <a:extLst>
            <a:ext uri="{FF2B5EF4-FFF2-40B4-BE49-F238E27FC236}">
              <a16:creationId xmlns:a16="http://schemas.microsoft.com/office/drawing/2014/main" id="{DAD34F2A-D4C0-4DAC-A588-7B738E4589DB}"/>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6" name="Text Box 15">
          <a:extLst>
            <a:ext uri="{FF2B5EF4-FFF2-40B4-BE49-F238E27FC236}">
              <a16:creationId xmlns:a16="http://schemas.microsoft.com/office/drawing/2014/main" id="{F5A35101-8511-4B34-AC27-03BB4BB5854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7" name="Text Box 15">
          <a:extLst>
            <a:ext uri="{FF2B5EF4-FFF2-40B4-BE49-F238E27FC236}">
              <a16:creationId xmlns:a16="http://schemas.microsoft.com/office/drawing/2014/main" id="{0171769A-F62C-4D42-998B-CC07F6B0570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8" name="Text Box 15">
          <a:extLst>
            <a:ext uri="{FF2B5EF4-FFF2-40B4-BE49-F238E27FC236}">
              <a16:creationId xmlns:a16="http://schemas.microsoft.com/office/drawing/2014/main" id="{39299E25-D584-43B7-9B0D-35DAC35384A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79" name="Text Box 15">
          <a:extLst>
            <a:ext uri="{FF2B5EF4-FFF2-40B4-BE49-F238E27FC236}">
              <a16:creationId xmlns:a16="http://schemas.microsoft.com/office/drawing/2014/main" id="{0BC7847F-3016-44DC-9DB2-BC615FA0A42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0" name="Text Box 15">
          <a:extLst>
            <a:ext uri="{FF2B5EF4-FFF2-40B4-BE49-F238E27FC236}">
              <a16:creationId xmlns:a16="http://schemas.microsoft.com/office/drawing/2014/main" id="{FEA3A65A-EDBE-489D-941A-E9830A50FBB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1" name="Text Box 15">
          <a:extLst>
            <a:ext uri="{FF2B5EF4-FFF2-40B4-BE49-F238E27FC236}">
              <a16:creationId xmlns:a16="http://schemas.microsoft.com/office/drawing/2014/main" id="{B1507EBB-91CC-463B-9E17-3D47070D6BC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2" name="Text Box 15">
          <a:extLst>
            <a:ext uri="{FF2B5EF4-FFF2-40B4-BE49-F238E27FC236}">
              <a16:creationId xmlns:a16="http://schemas.microsoft.com/office/drawing/2014/main" id="{FEB84433-330F-43BA-A7A7-8882596BFBB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3" name="Text Box 15">
          <a:extLst>
            <a:ext uri="{FF2B5EF4-FFF2-40B4-BE49-F238E27FC236}">
              <a16:creationId xmlns:a16="http://schemas.microsoft.com/office/drawing/2014/main" id="{6FDC797F-DF2E-46E7-9A3C-A4083D24F2A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4" name="Text Box 15">
          <a:extLst>
            <a:ext uri="{FF2B5EF4-FFF2-40B4-BE49-F238E27FC236}">
              <a16:creationId xmlns:a16="http://schemas.microsoft.com/office/drawing/2014/main" id="{4CEF84DF-549B-488A-A90E-91FB6932D415}"/>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5" name="Text Box 15">
          <a:extLst>
            <a:ext uri="{FF2B5EF4-FFF2-40B4-BE49-F238E27FC236}">
              <a16:creationId xmlns:a16="http://schemas.microsoft.com/office/drawing/2014/main" id="{225FFE9B-907D-4F74-9F5D-D6514B079EA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6" name="Text Box 15">
          <a:extLst>
            <a:ext uri="{FF2B5EF4-FFF2-40B4-BE49-F238E27FC236}">
              <a16:creationId xmlns:a16="http://schemas.microsoft.com/office/drawing/2014/main" id="{732616E6-AC6F-43CC-BD3E-9523C4FA58D9}"/>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7" name="Text Box 15">
          <a:extLst>
            <a:ext uri="{FF2B5EF4-FFF2-40B4-BE49-F238E27FC236}">
              <a16:creationId xmlns:a16="http://schemas.microsoft.com/office/drawing/2014/main" id="{48B45F94-5666-4007-A42D-61DF10FB4E5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8" name="Text Box 15">
          <a:extLst>
            <a:ext uri="{FF2B5EF4-FFF2-40B4-BE49-F238E27FC236}">
              <a16:creationId xmlns:a16="http://schemas.microsoft.com/office/drawing/2014/main" id="{CDC70DC2-43AE-4586-B10F-E6794D3773D8}"/>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89" name="Text Box 15">
          <a:extLst>
            <a:ext uri="{FF2B5EF4-FFF2-40B4-BE49-F238E27FC236}">
              <a16:creationId xmlns:a16="http://schemas.microsoft.com/office/drawing/2014/main" id="{A6E2B639-7243-40E6-B6C3-210FFBC38240}"/>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0" name="Text Box 15">
          <a:extLst>
            <a:ext uri="{FF2B5EF4-FFF2-40B4-BE49-F238E27FC236}">
              <a16:creationId xmlns:a16="http://schemas.microsoft.com/office/drawing/2014/main" id="{8013C46A-7944-4598-9CA1-84D4C1328A9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1" name="Text Box 15">
          <a:extLst>
            <a:ext uri="{FF2B5EF4-FFF2-40B4-BE49-F238E27FC236}">
              <a16:creationId xmlns:a16="http://schemas.microsoft.com/office/drawing/2014/main" id="{5CF4AB2B-D89E-4E0A-86DE-F415F78B25F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2" name="Text Box 15">
          <a:extLst>
            <a:ext uri="{FF2B5EF4-FFF2-40B4-BE49-F238E27FC236}">
              <a16:creationId xmlns:a16="http://schemas.microsoft.com/office/drawing/2014/main" id="{0EF88DD8-5B8E-41F1-A3BB-BE938030AF5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3" name="Text Box 15">
          <a:extLst>
            <a:ext uri="{FF2B5EF4-FFF2-40B4-BE49-F238E27FC236}">
              <a16:creationId xmlns:a16="http://schemas.microsoft.com/office/drawing/2014/main" id="{5B529BB5-54B3-4CA7-BAAC-3A35C7FEEF0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4" name="Text Box 15">
          <a:extLst>
            <a:ext uri="{FF2B5EF4-FFF2-40B4-BE49-F238E27FC236}">
              <a16:creationId xmlns:a16="http://schemas.microsoft.com/office/drawing/2014/main" id="{C32C34F7-AA18-4BCA-A86D-33EB31326C3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5" name="Text Box 15">
          <a:extLst>
            <a:ext uri="{FF2B5EF4-FFF2-40B4-BE49-F238E27FC236}">
              <a16:creationId xmlns:a16="http://schemas.microsoft.com/office/drawing/2014/main" id="{6C5A667E-C5FE-43E5-A4E2-E486877626A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6" name="Text Box 15">
          <a:extLst>
            <a:ext uri="{FF2B5EF4-FFF2-40B4-BE49-F238E27FC236}">
              <a16:creationId xmlns:a16="http://schemas.microsoft.com/office/drawing/2014/main" id="{30296D8F-1129-4A97-880B-882F9194BBF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7" name="Text Box 15">
          <a:extLst>
            <a:ext uri="{FF2B5EF4-FFF2-40B4-BE49-F238E27FC236}">
              <a16:creationId xmlns:a16="http://schemas.microsoft.com/office/drawing/2014/main" id="{6517BA09-280B-4BDF-A559-1FCD3C49FEC4}"/>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8" name="Text Box 15">
          <a:extLst>
            <a:ext uri="{FF2B5EF4-FFF2-40B4-BE49-F238E27FC236}">
              <a16:creationId xmlns:a16="http://schemas.microsoft.com/office/drawing/2014/main" id="{1968D602-C573-417E-8C8F-3D7F0C1F98BF}"/>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699" name="Text Box 15">
          <a:extLst>
            <a:ext uri="{FF2B5EF4-FFF2-40B4-BE49-F238E27FC236}">
              <a16:creationId xmlns:a16="http://schemas.microsoft.com/office/drawing/2014/main" id="{9A7214B7-4059-4145-B8A9-1B178D4F984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700" name="Text Box 15">
          <a:extLst>
            <a:ext uri="{FF2B5EF4-FFF2-40B4-BE49-F238E27FC236}">
              <a16:creationId xmlns:a16="http://schemas.microsoft.com/office/drawing/2014/main" id="{6292C8BE-D2C6-4C73-BA0C-FD324D7557F1}"/>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701" name="Text Box 15">
          <a:extLst>
            <a:ext uri="{FF2B5EF4-FFF2-40B4-BE49-F238E27FC236}">
              <a16:creationId xmlns:a16="http://schemas.microsoft.com/office/drawing/2014/main" id="{58189010-1BA3-4D69-968D-6002E95C7BD7}"/>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702" name="Text Box 15">
          <a:extLst>
            <a:ext uri="{FF2B5EF4-FFF2-40B4-BE49-F238E27FC236}">
              <a16:creationId xmlns:a16="http://schemas.microsoft.com/office/drawing/2014/main" id="{4C70A37D-12B2-4309-AED9-9DCEBD289CCE}"/>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703" name="Text Box 15">
          <a:extLst>
            <a:ext uri="{FF2B5EF4-FFF2-40B4-BE49-F238E27FC236}">
              <a16:creationId xmlns:a16="http://schemas.microsoft.com/office/drawing/2014/main" id="{3821F7A0-8363-408A-B518-063125CA0C1A}"/>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532</xdr:row>
      <xdr:rowOff>0</xdr:rowOff>
    </xdr:from>
    <xdr:ext cx="3175" cy="190629"/>
    <xdr:sp macro="" textlink="">
      <xdr:nvSpPr>
        <xdr:cNvPr id="2704" name="Text Box 15">
          <a:extLst>
            <a:ext uri="{FF2B5EF4-FFF2-40B4-BE49-F238E27FC236}">
              <a16:creationId xmlns:a16="http://schemas.microsoft.com/office/drawing/2014/main" id="{F188B40B-BC79-454D-B7ED-F616B2100C83}"/>
            </a:ext>
          </a:extLst>
        </xdr:cNvPr>
        <xdr:cNvSpPr txBox="1">
          <a:spLocks noChangeArrowheads="1"/>
        </xdr:cNvSpPr>
      </xdr:nvSpPr>
      <xdr:spPr bwMode="auto">
        <a:xfrm>
          <a:off x="6858000" y="100965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05" name="Text Box 15">
          <a:extLst>
            <a:ext uri="{FF2B5EF4-FFF2-40B4-BE49-F238E27FC236}">
              <a16:creationId xmlns:a16="http://schemas.microsoft.com/office/drawing/2014/main" id="{13CAC346-D71F-4822-A8BA-39CA2EF01EC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06" name="Text Box 15">
          <a:extLst>
            <a:ext uri="{FF2B5EF4-FFF2-40B4-BE49-F238E27FC236}">
              <a16:creationId xmlns:a16="http://schemas.microsoft.com/office/drawing/2014/main" id="{4FE3FAB6-4532-4872-95A5-D611CABD89D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07" name="Text Box 15">
          <a:extLst>
            <a:ext uri="{FF2B5EF4-FFF2-40B4-BE49-F238E27FC236}">
              <a16:creationId xmlns:a16="http://schemas.microsoft.com/office/drawing/2014/main" id="{D07BC0BA-596B-4655-9EC6-6EE230837E7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08" name="Text Box 15">
          <a:extLst>
            <a:ext uri="{FF2B5EF4-FFF2-40B4-BE49-F238E27FC236}">
              <a16:creationId xmlns:a16="http://schemas.microsoft.com/office/drawing/2014/main" id="{F3BAF726-753A-4A77-8F3C-273EFD3C364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09" name="Text Box 15">
          <a:extLst>
            <a:ext uri="{FF2B5EF4-FFF2-40B4-BE49-F238E27FC236}">
              <a16:creationId xmlns:a16="http://schemas.microsoft.com/office/drawing/2014/main" id="{1CA0830F-918A-4812-9BA9-48D1CEC01DD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0" name="Text Box 15">
          <a:extLst>
            <a:ext uri="{FF2B5EF4-FFF2-40B4-BE49-F238E27FC236}">
              <a16:creationId xmlns:a16="http://schemas.microsoft.com/office/drawing/2014/main" id="{EBE228BB-8788-4DC7-B5AE-2693C67F90E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1" name="Text Box 15">
          <a:extLst>
            <a:ext uri="{FF2B5EF4-FFF2-40B4-BE49-F238E27FC236}">
              <a16:creationId xmlns:a16="http://schemas.microsoft.com/office/drawing/2014/main" id="{8F860AB7-527A-4952-87E2-E1A874CCF26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2" name="Text Box 15">
          <a:extLst>
            <a:ext uri="{FF2B5EF4-FFF2-40B4-BE49-F238E27FC236}">
              <a16:creationId xmlns:a16="http://schemas.microsoft.com/office/drawing/2014/main" id="{764C64FF-FA5C-4A4B-B728-72137AFCC08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3" name="Text Box 15">
          <a:extLst>
            <a:ext uri="{FF2B5EF4-FFF2-40B4-BE49-F238E27FC236}">
              <a16:creationId xmlns:a16="http://schemas.microsoft.com/office/drawing/2014/main" id="{7315BA0C-183A-42F9-8051-6A6FD3AB755F}"/>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4" name="Text Box 15">
          <a:extLst>
            <a:ext uri="{FF2B5EF4-FFF2-40B4-BE49-F238E27FC236}">
              <a16:creationId xmlns:a16="http://schemas.microsoft.com/office/drawing/2014/main" id="{612C3796-1764-4C70-920D-92FF44C4C4A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5" name="Text Box 15">
          <a:extLst>
            <a:ext uri="{FF2B5EF4-FFF2-40B4-BE49-F238E27FC236}">
              <a16:creationId xmlns:a16="http://schemas.microsoft.com/office/drawing/2014/main" id="{C67D8BF4-697A-4F16-A1F6-DF0AA9E4FB6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6" name="Text Box 15">
          <a:extLst>
            <a:ext uri="{FF2B5EF4-FFF2-40B4-BE49-F238E27FC236}">
              <a16:creationId xmlns:a16="http://schemas.microsoft.com/office/drawing/2014/main" id="{F59A3B3B-3D32-4A35-999E-9FE3054BC56E}"/>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7" name="Text Box 15">
          <a:extLst>
            <a:ext uri="{FF2B5EF4-FFF2-40B4-BE49-F238E27FC236}">
              <a16:creationId xmlns:a16="http://schemas.microsoft.com/office/drawing/2014/main" id="{2D2A323F-2BFE-4291-8E6C-EAB96181A3E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8" name="Text Box 15">
          <a:extLst>
            <a:ext uri="{FF2B5EF4-FFF2-40B4-BE49-F238E27FC236}">
              <a16:creationId xmlns:a16="http://schemas.microsoft.com/office/drawing/2014/main" id="{AE1FC22A-F58F-4E30-A183-0E051242683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19" name="Text Box 15">
          <a:extLst>
            <a:ext uri="{FF2B5EF4-FFF2-40B4-BE49-F238E27FC236}">
              <a16:creationId xmlns:a16="http://schemas.microsoft.com/office/drawing/2014/main" id="{9B597BE9-0E42-465B-9295-0188BFD2AD3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0" name="Text Box 15">
          <a:extLst>
            <a:ext uri="{FF2B5EF4-FFF2-40B4-BE49-F238E27FC236}">
              <a16:creationId xmlns:a16="http://schemas.microsoft.com/office/drawing/2014/main" id="{C3F4CBE7-C255-4283-B87A-66ED3F906E8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1" name="Text Box 15">
          <a:extLst>
            <a:ext uri="{FF2B5EF4-FFF2-40B4-BE49-F238E27FC236}">
              <a16:creationId xmlns:a16="http://schemas.microsoft.com/office/drawing/2014/main" id="{C963A2AA-F823-4838-9884-E561B3B4B46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2" name="Text Box 15">
          <a:extLst>
            <a:ext uri="{FF2B5EF4-FFF2-40B4-BE49-F238E27FC236}">
              <a16:creationId xmlns:a16="http://schemas.microsoft.com/office/drawing/2014/main" id="{D3A62515-48A8-4AF3-8750-C92CD7F06A3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3" name="Text Box 15">
          <a:extLst>
            <a:ext uri="{FF2B5EF4-FFF2-40B4-BE49-F238E27FC236}">
              <a16:creationId xmlns:a16="http://schemas.microsoft.com/office/drawing/2014/main" id="{E9377E83-6489-4AB2-A085-31A4F64D811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4" name="Text Box 15">
          <a:extLst>
            <a:ext uri="{FF2B5EF4-FFF2-40B4-BE49-F238E27FC236}">
              <a16:creationId xmlns:a16="http://schemas.microsoft.com/office/drawing/2014/main" id="{3B9F0292-B233-4B31-A2D9-48BD79FC3CE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5" name="Text Box 15">
          <a:extLst>
            <a:ext uri="{FF2B5EF4-FFF2-40B4-BE49-F238E27FC236}">
              <a16:creationId xmlns:a16="http://schemas.microsoft.com/office/drawing/2014/main" id="{BA99F9EE-9B3D-4972-AF73-F66EC30D23A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6" name="Text Box 15">
          <a:extLst>
            <a:ext uri="{FF2B5EF4-FFF2-40B4-BE49-F238E27FC236}">
              <a16:creationId xmlns:a16="http://schemas.microsoft.com/office/drawing/2014/main" id="{0C294102-D860-48A6-8957-FDA480310A6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7" name="Text Box 15">
          <a:extLst>
            <a:ext uri="{FF2B5EF4-FFF2-40B4-BE49-F238E27FC236}">
              <a16:creationId xmlns:a16="http://schemas.microsoft.com/office/drawing/2014/main" id="{12820E39-D20C-4C29-853B-5C2828A1ABF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8" name="Text Box 15">
          <a:extLst>
            <a:ext uri="{FF2B5EF4-FFF2-40B4-BE49-F238E27FC236}">
              <a16:creationId xmlns:a16="http://schemas.microsoft.com/office/drawing/2014/main" id="{0179C347-5364-4079-AEB5-53CFD81D621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29" name="Text Box 15">
          <a:extLst>
            <a:ext uri="{FF2B5EF4-FFF2-40B4-BE49-F238E27FC236}">
              <a16:creationId xmlns:a16="http://schemas.microsoft.com/office/drawing/2014/main" id="{756FC5EA-1ABD-4AC9-9148-4663C7E6B40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0" name="Text Box 15">
          <a:extLst>
            <a:ext uri="{FF2B5EF4-FFF2-40B4-BE49-F238E27FC236}">
              <a16:creationId xmlns:a16="http://schemas.microsoft.com/office/drawing/2014/main" id="{0E95AFEB-9A91-43B9-B5D1-D106CC1B995F}"/>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1" name="Text Box 15">
          <a:extLst>
            <a:ext uri="{FF2B5EF4-FFF2-40B4-BE49-F238E27FC236}">
              <a16:creationId xmlns:a16="http://schemas.microsoft.com/office/drawing/2014/main" id="{151807CB-6EBF-440F-9577-B9D554972FE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2" name="Text Box 15">
          <a:extLst>
            <a:ext uri="{FF2B5EF4-FFF2-40B4-BE49-F238E27FC236}">
              <a16:creationId xmlns:a16="http://schemas.microsoft.com/office/drawing/2014/main" id="{3C343FF6-BA76-48A2-B7F5-8D057ACDC1C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3" name="Text Box 15">
          <a:extLst>
            <a:ext uri="{FF2B5EF4-FFF2-40B4-BE49-F238E27FC236}">
              <a16:creationId xmlns:a16="http://schemas.microsoft.com/office/drawing/2014/main" id="{ECBCF611-A712-4B6D-AC73-6C7C2BD6FEE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4" name="Text Box 15">
          <a:extLst>
            <a:ext uri="{FF2B5EF4-FFF2-40B4-BE49-F238E27FC236}">
              <a16:creationId xmlns:a16="http://schemas.microsoft.com/office/drawing/2014/main" id="{20752849-8AD6-452A-B952-8963F990247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5" name="Text Box 15">
          <a:extLst>
            <a:ext uri="{FF2B5EF4-FFF2-40B4-BE49-F238E27FC236}">
              <a16:creationId xmlns:a16="http://schemas.microsoft.com/office/drawing/2014/main" id="{1F57B662-1C44-4B74-9704-91FB800D3DC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6" name="Text Box 15">
          <a:extLst>
            <a:ext uri="{FF2B5EF4-FFF2-40B4-BE49-F238E27FC236}">
              <a16:creationId xmlns:a16="http://schemas.microsoft.com/office/drawing/2014/main" id="{48D36C85-77AB-4886-9084-2CD6129F2EF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7" name="Text Box 15">
          <a:extLst>
            <a:ext uri="{FF2B5EF4-FFF2-40B4-BE49-F238E27FC236}">
              <a16:creationId xmlns:a16="http://schemas.microsoft.com/office/drawing/2014/main" id="{B835F93C-9C7B-4714-9A22-62ED6FA4544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8" name="Text Box 15">
          <a:extLst>
            <a:ext uri="{FF2B5EF4-FFF2-40B4-BE49-F238E27FC236}">
              <a16:creationId xmlns:a16="http://schemas.microsoft.com/office/drawing/2014/main" id="{5BDC8E05-C920-42AC-B4B5-EFB8D6195CC0}"/>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39" name="Text Box 15">
          <a:extLst>
            <a:ext uri="{FF2B5EF4-FFF2-40B4-BE49-F238E27FC236}">
              <a16:creationId xmlns:a16="http://schemas.microsoft.com/office/drawing/2014/main" id="{4384722C-E0C8-4F6B-9496-D07DF206D43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0" name="Text Box 15">
          <a:extLst>
            <a:ext uri="{FF2B5EF4-FFF2-40B4-BE49-F238E27FC236}">
              <a16:creationId xmlns:a16="http://schemas.microsoft.com/office/drawing/2014/main" id="{688DF09E-0FD7-47F9-A1B5-03206140835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1" name="Text Box 15">
          <a:extLst>
            <a:ext uri="{FF2B5EF4-FFF2-40B4-BE49-F238E27FC236}">
              <a16:creationId xmlns:a16="http://schemas.microsoft.com/office/drawing/2014/main" id="{FFAA16F4-5B48-430C-AE0E-6FA702D2ECB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2" name="Text Box 15">
          <a:extLst>
            <a:ext uri="{FF2B5EF4-FFF2-40B4-BE49-F238E27FC236}">
              <a16:creationId xmlns:a16="http://schemas.microsoft.com/office/drawing/2014/main" id="{66009C24-F20C-4159-8D11-16A5DB246FC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3" name="Text Box 15">
          <a:extLst>
            <a:ext uri="{FF2B5EF4-FFF2-40B4-BE49-F238E27FC236}">
              <a16:creationId xmlns:a16="http://schemas.microsoft.com/office/drawing/2014/main" id="{AEF78E09-09CA-40F7-BD3D-CD13DEDA827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4" name="Text Box 15">
          <a:extLst>
            <a:ext uri="{FF2B5EF4-FFF2-40B4-BE49-F238E27FC236}">
              <a16:creationId xmlns:a16="http://schemas.microsoft.com/office/drawing/2014/main" id="{FC86AC98-10BA-42EC-9C1D-B4E707F81DE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5" name="Text Box 15">
          <a:extLst>
            <a:ext uri="{FF2B5EF4-FFF2-40B4-BE49-F238E27FC236}">
              <a16:creationId xmlns:a16="http://schemas.microsoft.com/office/drawing/2014/main" id="{B75060F9-DBD5-4685-94D1-5F0488C61F2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6" name="Text Box 15">
          <a:extLst>
            <a:ext uri="{FF2B5EF4-FFF2-40B4-BE49-F238E27FC236}">
              <a16:creationId xmlns:a16="http://schemas.microsoft.com/office/drawing/2014/main" id="{2DB8AD3C-3F0D-4F25-9B10-28B3A5E3649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7" name="Text Box 15">
          <a:extLst>
            <a:ext uri="{FF2B5EF4-FFF2-40B4-BE49-F238E27FC236}">
              <a16:creationId xmlns:a16="http://schemas.microsoft.com/office/drawing/2014/main" id="{D9DF903A-72FA-4E18-B0D0-0758C9BB111E}"/>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8" name="Text Box 15">
          <a:extLst>
            <a:ext uri="{FF2B5EF4-FFF2-40B4-BE49-F238E27FC236}">
              <a16:creationId xmlns:a16="http://schemas.microsoft.com/office/drawing/2014/main" id="{22B9B066-E230-4F92-B7D0-A2BA5BC1734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49" name="Text Box 15">
          <a:extLst>
            <a:ext uri="{FF2B5EF4-FFF2-40B4-BE49-F238E27FC236}">
              <a16:creationId xmlns:a16="http://schemas.microsoft.com/office/drawing/2014/main" id="{DA7866BF-C122-4381-8C7F-717E148D9AA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0" name="Text Box 15">
          <a:extLst>
            <a:ext uri="{FF2B5EF4-FFF2-40B4-BE49-F238E27FC236}">
              <a16:creationId xmlns:a16="http://schemas.microsoft.com/office/drawing/2014/main" id="{022D51CC-C45C-44D1-B2F6-AA61A3B0AFB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1" name="Text Box 15">
          <a:extLst>
            <a:ext uri="{FF2B5EF4-FFF2-40B4-BE49-F238E27FC236}">
              <a16:creationId xmlns:a16="http://schemas.microsoft.com/office/drawing/2014/main" id="{293E132F-0CD0-4ACE-8849-3C852620E5E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2" name="Text Box 15">
          <a:extLst>
            <a:ext uri="{FF2B5EF4-FFF2-40B4-BE49-F238E27FC236}">
              <a16:creationId xmlns:a16="http://schemas.microsoft.com/office/drawing/2014/main" id="{92CC2AEC-0DF6-4381-BFB0-5E54D3BF79E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3" name="Text Box 15">
          <a:extLst>
            <a:ext uri="{FF2B5EF4-FFF2-40B4-BE49-F238E27FC236}">
              <a16:creationId xmlns:a16="http://schemas.microsoft.com/office/drawing/2014/main" id="{A3F003AB-568A-4AD1-A447-BE6F7595D64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4" name="Text Box 15">
          <a:extLst>
            <a:ext uri="{FF2B5EF4-FFF2-40B4-BE49-F238E27FC236}">
              <a16:creationId xmlns:a16="http://schemas.microsoft.com/office/drawing/2014/main" id="{A070B739-443A-487A-AD30-AF25A4EB709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5" name="Text Box 15">
          <a:extLst>
            <a:ext uri="{FF2B5EF4-FFF2-40B4-BE49-F238E27FC236}">
              <a16:creationId xmlns:a16="http://schemas.microsoft.com/office/drawing/2014/main" id="{D3C2CEAE-85F9-4CE0-B441-6F9800F34D01}"/>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6" name="Text Box 15">
          <a:extLst>
            <a:ext uri="{FF2B5EF4-FFF2-40B4-BE49-F238E27FC236}">
              <a16:creationId xmlns:a16="http://schemas.microsoft.com/office/drawing/2014/main" id="{B21F9501-A3DF-48A9-8D12-C3D206230BF1}"/>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7" name="Text Box 15">
          <a:extLst>
            <a:ext uri="{FF2B5EF4-FFF2-40B4-BE49-F238E27FC236}">
              <a16:creationId xmlns:a16="http://schemas.microsoft.com/office/drawing/2014/main" id="{8B5FFD5C-D90A-4FE9-BB0A-26D5EDD7B70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8" name="Text Box 15">
          <a:extLst>
            <a:ext uri="{FF2B5EF4-FFF2-40B4-BE49-F238E27FC236}">
              <a16:creationId xmlns:a16="http://schemas.microsoft.com/office/drawing/2014/main" id="{3DE2041A-706E-477F-AD72-3FDC99AAD4E1}"/>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59" name="Text Box 15">
          <a:extLst>
            <a:ext uri="{FF2B5EF4-FFF2-40B4-BE49-F238E27FC236}">
              <a16:creationId xmlns:a16="http://schemas.microsoft.com/office/drawing/2014/main" id="{94EB09BE-A91B-4223-92B8-4A5B28CCA8B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0" name="Text Box 15">
          <a:extLst>
            <a:ext uri="{FF2B5EF4-FFF2-40B4-BE49-F238E27FC236}">
              <a16:creationId xmlns:a16="http://schemas.microsoft.com/office/drawing/2014/main" id="{DBEAE43D-E48F-4841-9B35-DA4138EE6EB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1" name="Text Box 15">
          <a:extLst>
            <a:ext uri="{FF2B5EF4-FFF2-40B4-BE49-F238E27FC236}">
              <a16:creationId xmlns:a16="http://schemas.microsoft.com/office/drawing/2014/main" id="{FDC01000-3A4C-4073-822F-A83D55A39F9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2" name="Text Box 15">
          <a:extLst>
            <a:ext uri="{FF2B5EF4-FFF2-40B4-BE49-F238E27FC236}">
              <a16:creationId xmlns:a16="http://schemas.microsoft.com/office/drawing/2014/main" id="{975F9EBE-4CD3-45F8-AD8B-EBF1013B5981}"/>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3" name="Text Box 15">
          <a:extLst>
            <a:ext uri="{FF2B5EF4-FFF2-40B4-BE49-F238E27FC236}">
              <a16:creationId xmlns:a16="http://schemas.microsoft.com/office/drawing/2014/main" id="{F3828EFE-D635-43B9-BA48-F04F7D03F82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4" name="Text Box 15">
          <a:extLst>
            <a:ext uri="{FF2B5EF4-FFF2-40B4-BE49-F238E27FC236}">
              <a16:creationId xmlns:a16="http://schemas.microsoft.com/office/drawing/2014/main" id="{21A5EF2B-9077-4550-B79C-35E6EC7F8CF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5" name="Text Box 15">
          <a:extLst>
            <a:ext uri="{FF2B5EF4-FFF2-40B4-BE49-F238E27FC236}">
              <a16:creationId xmlns:a16="http://schemas.microsoft.com/office/drawing/2014/main" id="{D7996FB4-5421-4DD8-B249-5B6AC594B78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6" name="Text Box 15">
          <a:extLst>
            <a:ext uri="{FF2B5EF4-FFF2-40B4-BE49-F238E27FC236}">
              <a16:creationId xmlns:a16="http://schemas.microsoft.com/office/drawing/2014/main" id="{FC715ECE-ED28-4483-8F62-9830C7678AA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7" name="Text Box 15">
          <a:extLst>
            <a:ext uri="{FF2B5EF4-FFF2-40B4-BE49-F238E27FC236}">
              <a16:creationId xmlns:a16="http://schemas.microsoft.com/office/drawing/2014/main" id="{3828F806-4F14-4ED8-B19C-323FCF6D4BE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8" name="Text Box 15">
          <a:extLst>
            <a:ext uri="{FF2B5EF4-FFF2-40B4-BE49-F238E27FC236}">
              <a16:creationId xmlns:a16="http://schemas.microsoft.com/office/drawing/2014/main" id="{11A3F115-CCF5-4091-8FCF-918BF930F4B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69" name="Text Box 15">
          <a:extLst>
            <a:ext uri="{FF2B5EF4-FFF2-40B4-BE49-F238E27FC236}">
              <a16:creationId xmlns:a16="http://schemas.microsoft.com/office/drawing/2014/main" id="{B0109755-3D70-46D2-BFE6-8DF95A86680F}"/>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0" name="Text Box 15">
          <a:extLst>
            <a:ext uri="{FF2B5EF4-FFF2-40B4-BE49-F238E27FC236}">
              <a16:creationId xmlns:a16="http://schemas.microsoft.com/office/drawing/2014/main" id="{8178857D-423A-48B0-9B91-1677364A0CC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1" name="Text Box 15">
          <a:extLst>
            <a:ext uri="{FF2B5EF4-FFF2-40B4-BE49-F238E27FC236}">
              <a16:creationId xmlns:a16="http://schemas.microsoft.com/office/drawing/2014/main" id="{16BC3A20-C288-4BAC-8600-868B1C74CFD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2" name="Text Box 15">
          <a:extLst>
            <a:ext uri="{FF2B5EF4-FFF2-40B4-BE49-F238E27FC236}">
              <a16:creationId xmlns:a16="http://schemas.microsoft.com/office/drawing/2014/main" id="{8D738358-8582-49EB-9DE2-84F5F239DE9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3" name="Text Box 15">
          <a:extLst>
            <a:ext uri="{FF2B5EF4-FFF2-40B4-BE49-F238E27FC236}">
              <a16:creationId xmlns:a16="http://schemas.microsoft.com/office/drawing/2014/main" id="{2A0848E5-DCB8-475C-8F09-2ED1D1244EBF}"/>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4" name="Text Box 15">
          <a:extLst>
            <a:ext uri="{FF2B5EF4-FFF2-40B4-BE49-F238E27FC236}">
              <a16:creationId xmlns:a16="http://schemas.microsoft.com/office/drawing/2014/main" id="{27D87174-113C-4149-83E9-2FF22F8BAFE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5" name="Text Box 15">
          <a:extLst>
            <a:ext uri="{FF2B5EF4-FFF2-40B4-BE49-F238E27FC236}">
              <a16:creationId xmlns:a16="http://schemas.microsoft.com/office/drawing/2014/main" id="{A14B33DE-C97B-4D16-9096-ED9FE69250A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6" name="Text Box 15">
          <a:extLst>
            <a:ext uri="{FF2B5EF4-FFF2-40B4-BE49-F238E27FC236}">
              <a16:creationId xmlns:a16="http://schemas.microsoft.com/office/drawing/2014/main" id="{64EA659C-4423-4C36-84CB-BFC8288B7ADE}"/>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7" name="Text Box 15">
          <a:extLst>
            <a:ext uri="{FF2B5EF4-FFF2-40B4-BE49-F238E27FC236}">
              <a16:creationId xmlns:a16="http://schemas.microsoft.com/office/drawing/2014/main" id="{9D65E332-2DE9-402E-BB3C-26E8E3F37E6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8" name="Text Box 15">
          <a:extLst>
            <a:ext uri="{FF2B5EF4-FFF2-40B4-BE49-F238E27FC236}">
              <a16:creationId xmlns:a16="http://schemas.microsoft.com/office/drawing/2014/main" id="{9825FABC-5F54-4AFF-80E1-3DD803B07D1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79" name="Text Box 15">
          <a:extLst>
            <a:ext uri="{FF2B5EF4-FFF2-40B4-BE49-F238E27FC236}">
              <a16:creationId xmlns:a16="http://schemas.microsoft.com/office/drawing/2014/main" id="{8FE5044C-0775-4438-AC2E-F365C778C8F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0" name="Text Box 15">
          <a:extLst>
            <a:ext uri="{FF2B5EF4-FFF2-40B4-BE49-F238E27FC236}">
              <a16:creationId xmlns:a16="http://schemas.microsoft.com/office/drawing/2014/main" id="{AD2F5BEB-BF54-45E7-A1E7-193BE93FB26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1" name="Text Box 15">
          <a:extLst>
            <a:ext uri="{FF2B5EF4-FFF2-40B4-BE49-F238E27FC236}">
              <a16:creationId xmlns:a16="http://schemas.microsoft.com/office/drawing/2014/main" id="{68F2D641-0D30-4890-A0E6-D27FA9EF392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2" name="Text Box 15">
          <a:extLst>
            <a:ext uri="{FF2B5EF4-FFF2-40B4-BE49-F238E27FC236}">
              <a16:creationId xmlns:a16="http://schemas.microsoft.com/office/drawing/2014/main" id="{780A162D-EE3E-48E6-9BE1-D0B2274EC58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3" name="Text Box 15">
          <a:extLst>
            <a:ext uri="{FF2B5EF4-FFF2-40B4-BE49-F238E27FC236}">
              <a16:creationId xmlns:a16="http://schemas.microsoft.com/office/drawing/2014/main" id="{D2B4A370-BA59-4CE3-BF98-443703B5597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4" name="Text Box 15">
          <a:extLst>
            <a:ext uri="{FF2B5EF4-FFF2-40B4-BE49-F238E27FC236}">
              <a16:creationId xmlns:a16="http://schemas.microsoft.com/office/drawing/2014/main" id="{A2F48ED1-A114-4BE2-95FB-BABF5BD47B0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5" name="Text Box 15">
          <a:extLst>
            <a:ext uri="{FF2B5EF4-FFF2-40B4-BE49-F238E27FC236}">
              <a16:creationId xmlns:a16="http://schemas.microsoft.com/office/drawing/2014/main" id="{28EB581C-71C0-48B4-8DCA-431D287FB98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6" name="Text Box 15">
          <a:extLst>
            <a:ext uri="{FF2B5EF4-FFF2-40B4-BE49-F238E27FC236}">
              <a16:creationId xmlns:a16="http://schemas.microsoft.com/office/drawing/2014/main" id="{2FD0C7C7-8605-4F5A-9E42-550EAF26ABB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7" name="Text Box 15">
          <a:extLst>
            <a:ext uri="{FF2B5EF4-FFF2-40B4-BE49-F238E27FC236}">
              <a16:creationId xmlns:a16="http://schemas.microsoft.com/office/drawing/2014/main" id="{A2571BAD-E73C-4A33-9231-C06B2A6B192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8" name="Text Box 15">
          <a:extLst>
            <a:ext uri="{FF2B5EF4-FFF2-40B4-BE49-F238E27FC236}">
              <a16:creationId xmlns:a16="http://schemas.microsoft.com/office/drawing/2014/main" id="{EB2A10DA-8D37-4584-ADA4-2E282BA160B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89" name="Text Box 15">
          <a:extLst>
            <a:ext uri="{FF2B5EF4-FFF2-40B4-BE49-F238E27FC236}">
              <a16:creationId xmlns:a16="http://schemas.microsoft.com/office/drawing/2014/main" id="{EF10D6E9-1F32-41E8-8A9D-E7EB8BE80B8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0" name="Text Box 15">
          <a:extLst>
            <a:ext uri="{FF2B5EF4-FFF2-40B4-BE49-F238E27FC236}">
              <a16:creationId xmlns:a16="http://schemas.microsoft.com/office/drawing/2014/main" id="{124B7FE3-91C7-4C86-B543-EC6F63C58F1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1" name="Text Box 15">
          <a:extLst>
            <a:ext uri="{FF2B5EF4-FFF2-40B4-BE49-F238E27FC236}">
              <a16:creationId xmlns:a16="http://schemas.microsoft.com/office/drawing/2014/main" id="{23E51510-3FA0-4C43-A93C-93C9D21B34A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2" name="Text Box 15">
          <a:extLst>
            <a:ext uri="{FF2B5EF4-FFF2-40B4-BE49-F238E27FC236}">
              <a16:creationId xmlns:a16="http://schemas.microsoft.com/office/drawing/2014/main" id="{B099D2E8-2368-4E17-AE85-CADB759B1E3F}"/>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3" name="Text Box 15">
          <a:extLst>
            <a:ext uri="{FF2B5EF4-FFF2-40B4-BE49-F238E27FC236}">
              <a16:creationId xmlns:a16="http://schemas.microsoft.com/office/drawing/2014/main" id="{00549548-DC42-4DEC-B7C7-C05567BB0C8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4" name="Text Box 15">
          <a:extLst>
            <a:ext uri="{FF2B5EF4-FFF2-40B4-BE49-F238E27FC236}">
              <a16:creationId xmlns:a16="http://schemas.microsoft.com/office/drawing/2014/main" id="{F1B9BFC1-3A06-4411-B8E1-600996846F0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5" name="Text Box 15">
          <a:extLst>
            <a:ext uri="{FF2B5EF4-FFF2-40B4-BE49-F238E27FC236}">
              <a16:creationId xmlns:a16="http://schemas.microsoft.com/office/drawing/2014/main" id="{E07D72EB-23C6-4297-B0CA-DCD1A2BD5060}"/>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6" name="Text Box 15">
          <a:extLst>
            <a:ext uri="{FF2B5EF4-FFF2-40B4-BE49-F238E27FC236}">
              <a16:creationId xmlns:a16="http://schemas.microsoft.com/office/drawing/2014/main" id="{D54798D7-4F66-468D-B42C-4927ABDC62B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7" name="Text Box 15">
          <a:extLst>
            <a:ext uri="{FF2B5EF4-FFF2-40B4-BE49-F238E27FC236}">
              <a16:creationId xmlns:a16="http://schemas.microsoft.com/office/drawing/2014/main" id="{249E26B4-0358-4BD3-8E81-810F8BE6092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8" name="Text Box 15">
          <a:extLst>
            <a:ext uri="{FF2B5EF4-FFF2-40B4-BE49-F238E27FC236}">
              <a16:creationId xmlns:a16="http://schemas.microsoft.com/office/drawing/2014/main" id="{1DE6E96C-1A64-44B7-94AE-AEE9590CDDC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799" name="Text Box 15">
          <a:extLst>
            <a:ext uri="{FF2B5EF4-FFF2-40B4-BE49-F238E27FC236}">
              <a16:creationId xmlns:a16="http://schemas.microsoft.com/office/drawing/2014/main" id="{3FDB9834-C68D-450A-9684-43A8006C7A2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0" name="Text Box 15">
          <a:extLst>
            <a:ext uri="{FF2B5EF4-FFF2-40B4-BE49-F238E27FC236}">
              <a16:creationId xmlns:a16="http://schemas.microsoft.com/office/drawing/2014/main" id="{08E64A71-B00F-447F-862C-B57C6EEF8AD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1" name="Text Box 15">
          <a:extLst>
            <a:ext uri="{FF2B5EF4-FFF2-40B4-BE49-F238E27FC236}">
              <a16:creationId xmlns:a16="http://schemas.microsoft.com/office/drawing/2014/main" id="{662867E8-3201-4A08-A12F-50909E27235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2" name="Text Box 15">
          <a:extLst>
            <a:ext uri="{FF2B5EF4-FFF2-40B4-BE49-F238E27FC236}">
              <a16:creationId xmlns:a16="http://schemas.microsoft.com/office/drawing/2014/main" id="{FB9FFB20-497C-4761-B62A-0E7406644EE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3" name="Text Box 15">
          <a:extLst>
            <a:ext uri="{FF2B5EF4-FFF2-40B4-BE49-F238E27FC236}">
              <a16:creationId xmlns:a16="http://schemas.microsoft.com/office/drawing/2014/main" id="{215C84D1-2E7F-4728-A47E-FD00BB5735E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4" name="Text Box 15">
          <a:extLst>
            <a:ext uri="{FF2B5EF4-FFF2-40B4-BE49-F238E27FC236}">
              <a16:creationId xmlns:a16="http://schemas.microsoft.com/office/drawing/2014/main" id="{19D12BD5-22A1-4DF4-8ADB-F427A0884FF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5" name="Text Box 15">
          <a:extLst>
            <a:ext uri="{FF2B5EF4-FFF2-40B4-BE49-F238E27FC236}">
              <a16:creationId xmlns:a16="http://schemas.microsoft.com/office/drawing/2014/main" id="{2C9A6BD0-356C-45DA-B112-4612D8B66BD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6" name="Text Box 15">
          <a:extLst>
            <a:ext uri="{FF2B5EF4-FFF2-40B4-BE49-F238E27FC236}">
              <a16:creationId xmlns:a16="http://schemas.microsoft.com/office/drawing/2014/main" id="{AA62350E-0D2F-49B5-ADAB-8A3161F63CC9}"/>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7" name="Text Box 15">
          <a:extLst>
            <a:ext uri="{FF2B5EF4-FFF2-40B4-BE49-F238E27FC236}">
              <a16:creationId xmlns:a16="http://schemas.microsoft.com/office/drawing/2014/main" id="{3A5C244A-CEE1-4EF8-920C-787CDA8E3884}"/>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8" name="Text Box 15">
          <a:extLst>
            <a:ext uri="{FF2B5EF4-FFF2-40B4-BE49-F238E27FC236}">
              <a16:creationId xmlns:a16="http://schemas.microsoft.com/office/drawing/2014/main" id="{C7B288B6-5BAA-4A2D-85B8-2A382A6DE60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09" name="Text Box 15">
          <a:extLst>
            <a:ext uri="{FF2B5EF4-FFF2-40B4-BE49-F238E27FC236}">
              <a16:creationId xmlns:a16="http://schemas.microsoft.com/office/drawing/2014/main" id="{DDF37BAB-579D-4905-8379-54D6FB891F7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0" name="Text Box 15">
          <a:extLst>
            <a:ext uri="{FF2B5EF4-FFF2-40B4-BE49-F238E27FC236}">
              <a16:creationId xmlns:a16="http://schemas.microsoft.com/office/drawing/2014/main" id="{C8D33769-A45D-4B2A-9C1C-E018491C582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1" name="Text Box 15">
          <a:extLst>
            <a:ext uri="{FF2B5EF4-FFF2-40B4-BE49-F238E27FC236}">
              <a16:creationId xmlns:a16="http://schemas.microsoft.com/office/drawing/2014/main" id="{860DD967-9D2E-41D1-A6FC-38596DCA864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2" name="Text Box 15">
          <a:extLst>
            <a:ext uri="{FF2B5EF4-FFF2-40B4-BE49-F238E27FC236}">
              <a16:creationId xmlns:a16="http://schemas.microsoft.com/office/drawing/2014/main" id="{E7A35333-954F-4D49-85C0-79236A89D12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3" name="Text Box 15">
          <a:extLst>
            <a:ext uri="{FF2B5EF4-FFF2-40B4-BE49-F238E27FC236}">
              <a16:creationId xmlns:a16="http://schemas.microsoft.com/office/drawing/2014/main" id="{59F01EFA-CFBB-4297-8152-242D6F49130D}"/>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4" name="Text Box 15">
          <a:extLst>
            <a:ext uri="{FF2B5EF4-FFF2-40B4-BE49-F238E27FC236}">
              <a16:creationId xmlns:a16="http://schemas.microsoft.com/office/drawing/2014/main" id="{509E6C0D-0551-4260-BF51-726E5BB716FE}"/>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5" name="Text Box 15">
          <a:extLst>
            <a:ext uri="{FF2B5EF4-FFF2-40B4-BE49-F238E27FC236}">
              <a16:creationId xmlns:a16="http://schemas.microsoft.com/office/drawing/2014/main" id="{AC5A948D-FBF9-4EBE-9BFF-846BB364635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6" name="Text Box 15">
          <a:extLst>
            <a:ext uri="{FF2B5EF4-FFF2-40B4-BE49-F238E27FC236}">
              <a16:creationId xmlns:a16="http://schemas.microsoft.com/office/drawing/2014/main" id="{171AE5CE-99B7-47E4-B2F2-FC13D502DBD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7" name="Text Box 15">
          <a:extLst>
            <a:ext uri="{FF2B5EF4-FFF2-40B4-BE49-F238E27FC236}">
              <a16:creationId xmlns:a16="http://schemas.microsoft.com/office/drawing/2014/main" id="{040AA594-E6AC-4262-BA13-C84945562CE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8" name="Text Box 15">
          <a:extLst>
            <a:ext uri="{FF2B5EF4-FFF2-40B4-BE49-F238E27FC236}">
              <a16:creationId xmlns:a16="http://schemas.microsoft.com/office/drawing/2014/main" id="{FB193FE9-542B-44CE-9460-EE1B5EF046B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19" name="Text Box 15">
          <a:extLst>
            <a:ext uri="{FF2B5EF4-FFF2-40B4-BE49-F238E27FC236}">
              <a16:creationId xmlns:a16="http://schemas.microsoft.com/office/drawing/2014/main" id="{CBF0C763-D3CE-4F74-AF16-9934E71FA4E8}"/>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0" name="Text Box 15">
          <a:extLst>
            <a:ext uri="{FF2B5EF4-FFF2-40B4-BE49-F238E27FC236}">
              <a16:creationId xmlns:a16="http://schemas.microsoft.com/office/drawing/2014/main" id="{0E4F811E-F639-4226-8F96-8BFD4C555D7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1" name="Text Box 15">
          <a:extLst>
            <a:ext uri="{FF2B5EF4-FFF2-40B4-BE49-F238E27FC236}">
              <a16:creationId xmlns:a16="http://schemas.microsoft.com/office/drawing/2014/main" id="{AC6D15EA-228A-482E-A338-D007F697EE23}"/>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2" name="Text Box 15">
          <a:extLst>
            <a:ext uri="{FF2B5EF4-FFF2-40B4-BE49-F238E27FC236}">
              <a16:creationId xmlns:a16="http://schemas.microsoft.com/office/drawing/2014/main" id="{9085F2EB-2E49-4734-9CCC-27379E56083B}"/>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3" name="Text Box 15">
          <a:extLst>
            <a:ext uri="{FF2B5EF4-FFF2-40B4-BE49-F238E27FC236}">
              <a16:creationId xmlns:a16="http://schemas.microsoft.com/office/drawing/2014/main" id="{31A87EB7-BE52-431C-884F-F005736A3C67}"/>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4" name="Text Box 15">
          <a:extLst>
            <a:ext uri="{FF2B5EF4-FFF2-40B4-BE49-F238E27FC236}">
              <a16:creationId xmlns:a16="http://schemas.microsoft.com/office/drawing/2014/main" id="{871BDE6D-4095-44C3-B8DC-79808F82301A}"/>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5" name="Text Box 15">
          <a:extLst>
            <a:ext uri="{FF2B5EF4-FFF2-40B4-BE49-F238E27FC236}">
              <a16:creationId xmlns:a16="http://schemas.microsoft.com/office/drawing/2014/main" id="{185AABF8-32E2-4631-8E03-227B0FC88AA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6" name="Text Box 15">
          <a:extLst>
            <a:ext uri="{FF2B5EF4-FFF2-40B4-BE49-F238E27FC236}">
              <a16:creationId xmlns:a16="http://schemas.microsoft.com/office/drawing/2014/main" id="{1FE2CAC2-B4B3-449D-B213-6331DC963375}"/>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7" name="Text Box 15">
          <a:extLst>
            <a:ext uri="{FF2B5EF4-FFF2-40B4-BE49-F238E27FC236}">
              <a16:creationId xmlns:a16="http://schemas.microsoft.com/office/drawing/2014/main" id="{9D099D91-F1A7-4A77-83E5-6848877BF172}"/>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8" name="Text Box 15">
          <a:extLst>
            <a:ext uri="{FF2B5EF4-FFF2-40B4-BE49-F238E27FC236}">
              <a16:creationId xmlns:a16="http://schemas.microsoft.com/office/drawing/2014/main" id="{CAC5A628-27A6-4D48-BDC3-444799FC6BB0}"/>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29" name="Text Box 15">
          <a:extLst>
            <a:ext uri="{FF2B5EF4-FFF2-40B4-BE49-F238E27FC236}">
              <a16:creationId xmlns:a16="http://schemas.microsoft.com/office/drawing/2014/main" id="{7B616EE2-FD22-4E3D-AEE8-46BF1F9E6380}"/>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30" name="Text Box 15">
          <a:extLst>
            <a:ext uri="{FF2B5EF4-FFF2-40B4-BE49-F238E27FC236}">
              <a16:creationId xmlns:a16="http://schemas.microsoft.com/office/drawing/2014/main" id="{B9C5A841-03FD-4783-9EC4-384865FD3026}"/>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31" name="Text Box 15">
          <a:extLst>
            <a:ext uri="{FF2B5EF4-FFF2-40B4-BE49-F238E27FC236}">
              <a16:creationId xmlns:a16="http://schemas.microsoft.com/office/drawing/2014/main" id="{97BFAF96-51AB-4627-9A5D-F8DACEB7A23C}"/>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533</xdr:row>
      <xdr:rowOff>0</xdr:rowOff>
    </xdr:from>
    <xdr:ext cx="3175" cy="190629"/>
    <xdr:sp macro="" textlink="">
      <xdr:nvSpPr>
        <xdr:cNvPr id="2832" name="Text Box 15">
          <a:extLst>
            <a:ext uri="{FF2B5EF4-FFF2-40B4-BE49-F238E27FC236}">
              <a16:creationId xmlns:a16="http://schemas.microsoft.com/office/drawing/2014/main" id="{DBE9CAC0-ED9D-4E24-AA99-9DE3DC4B7801}"/>
            </a:ext>
          </a:extLst>
        </xdr:cNvPr>
        <xdr:cNvSpPr txBox="1">
          <a:spLocks noChangeArrowheads="1"/>
        </xdr:cNvSpPr>
      </xdr:nvSpPr>
      <xdr:spPr bwMode="auto">
        <a:xfrm>
          <a:off x="6858000" y="101155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3" name="Text Box 15">
          <a:extLst>
            <a:ext uri="{FF2B5EF4-FFF2-40B4-BE49-F238E27FC236}">
              <a16:creationId xmlns:a16="http://schemas.microsoft.com/office/drawing/2014/main" id="{0CC00850-4651-4763-8A97-3FC4933E907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4" name="Text Box 15">
          <a:extLst>
            <a:ext uri="{FF2B5EF4-FFF2-40B4-BE49-F238E27FC236}">
              <a16:creationId xmlns:a16="http://schemas.microsoft.com/office/drawing/2014/main" id="{B8700CA7-0404-474F-A05F-AEE88D94602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5" name="Text Box 15">
          <a:extLst>
            <a:ext uri="{FF2B5EF4-FFF2-40B4-BE49-F238E27FC236}">
              <a16:creationId xmlns:a16="http://schemas.microsoft.com/office/drawing/2014/main" id="{70D93E5E-4E5F-4789-A36E-9F5BDB119C9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6" name="Text Box 15">
          <a:extLst>
            <a:ext uri="{FF2B5EF4-FFF2-40B4-BE49-F238E27FC236}">
              <a16:creationId xmlns:a16="http://schemas.microsoft.com/office/drawing/2014/main" id="{792B7ACC-C170-43E3-932C-579479382D4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7" name="Text Box 15">
          <a:extLst>
            <a:ext uri="{FF2B5EF4-FFF2-40B4-BE49-F238E27FC236}">
              <a16:creationId xmlns:a16="http://schemas.microsoft.com/office/drawing/2014/main" id="{B3345FED-F46B-4A64-A00D-D6342A70129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8" name="Text Box 15">
          <a:extLst>
            <a:ext uri="{FF2B5EF4-FFF2-40B4-BE49-F238E27FC236}">
              <a16:creationId xmlns:a16="http://schemas.microsoft.com/office/drawing/2014/main" id="{C49988DB-9053-4B5D-AEE0-0A74FFE5D75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39" name="Text Box 15">
          <a:extLst>
            <a:ext uri="{FF2B5EF4-FFF2-40B4-BE49-F238E27FC236}">
              <a16:creationId xmlns:a16="http://schemas.microsoft.com/office/drawing/2014/main" id="{F5A24471-94B6-4E6A-AC29-041CCC285D0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0" name="Text Box 15">
          <a:extLst>
            <a:ext uri="{FF2B5EF4-FFF2-40B4-BE49-F238E27FC236}">
              <a16:creationId xmlns:a16="http://schemas.microsoft.com/office/drawing/2014/main" id="{02DCA7A9-879A-4501-B563-145045D69CD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1" name="Text Box 15">
          <a:extLst>
            <a:ext uri="{FF2B5EF4-FFF2-40B4-BE49-F238E27FC236}">
              <a16:creationId xmlns:a16="http://schemas.microsoft.com/office/drawing/2014/main" id="{1F46F2EF-ECD8-4618-B525-662D729E4E4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2" name="Text Box 15">
          <a:extLst>
            <a:ext uri="{FF2B5EF4-FFF2-40B4-BE49-F238E27FC236}">
              <a16:creationId xmlns:a16="http://schemas.microsoft.com/office/drawing/2014/main" id="{B13AE260-2DFC-4E3F-B969-B45290B2827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3" name="Text Box 15">
          <a:extLst>
            <a:ext uri="{FF2B5EF4-FFF2-40B4-BE49-F238E27FC236}">
              <a16:creationId xmlns:a16="http://schemas.microsoft.com/office/drawing/2014/main" id="{B9EC7A2F-8A5F-4981-BC0A-8B1ED01BFFD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4" name="Text Box 15">
          <a:extLst>
            <a:ext uri="{FF2B5EF4-FFF2-40B4-BE49-F238E27FC236}">
              <a16:creationId xmlns:a16="http://schemas.microsoft.com/office/drawing/2014/main" id="{8A15F631-3F29-48FF-ABD1-40C7CA8981C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5" name="Text Box 15">
          <a:extLst>
            <a:ext uri="{FF2B5EF4-FFF2-40B4-BE49-F238E27FC236}">
              <a16:creationId xmlns:a16="http://schemas.microsoft.com/office/drawing/2014/main" id="{CFFF5F9E-B27F-4A88-B9E7-DECAB84855F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6" name="Text Box 15">
          <a:extLst>
            <a:ext uri="{FF2B5EF4-FFF2-40B4-BE49-F238E27FC236}">
              <a16:creationId xmlns:a16="http://schemas.microsoft.com/office/drawing/2014/main" id="{3E02223F-5ECD-4902-81BE-B07105327BF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7" name="Text Box 15">
          <a:extLst>
            <a:ext uri="{FF2B5EF4-FFF2-40B4-BE49-F238E27FC236}">
              <a16:creationId xmlns:a16="http://schemas.microsoft.com/office/drawing/2014/main" id="{B83A56FA-6BCD-4E24-906F-80EDB5F1D0D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8" name="Text Box 15">
          <a:extLst>
            <a:ext uri="{FF2B5EF4-FFF2-40B4-BE49-F238E27FC236}">
              <a16:creationId xmlns:a16="http://schemas.microsoft.com/office/drawing/2014/main" id="{94E7DA71-13D6-4777-A528-40414F3BCFD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49" name="Text Box 15">
          <a:extLst>
            <a:ext uri="{FF2B5EF4-FFF2-40B4-BE49-F238E27FC236}">
              <a16:creationId xmlns:a16="http://schemas.microsoft.com/office/drawing/2014/main" id="{3B21CA09-FFB5-4854-955C-E3FB6F78D5EA}"/>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0" name="Text Box 15">
          <a:extLst>
            <a:ext uri="{FF2B5EF4-FFF2-40B4-BE49-F238E27FC236}">
              <a16:creationId xmlns:a16="http://schemas.microsoft.com/office/drawing/2014/main" id="{E3B67229-0DCC-4060-B060-9AF03AE55FD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1" name="Text Box 15">
          <a:extLst>
            <a:ext uri="{FF2B5EF4-FFF2-40B4-BE49-F238E27FC236}">
              <a16:creationId xmlns:a16="http://schemas.microsoft.com/office/drawing/2014/main" id="{2541A8DC-9411-4640-B1DC-81B584CF120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2" name="Text Box 15">
          <a:extLst>
            <a:ext uri="{FF2B5EF4-FFF2-40B4-BE49-F238E27FC236}">
              <a16:creationId xmlns:a16="http://schemas.microsoft.com/office/drawing/2014/main" id="{2EE50A37-42FC-4E10-8C14-D7159272E96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3" name="Text Box 15">
          <a:extLst>
            <a:ext uri="{FF2B5EF4-FFF2-40B4-BE49-F238E27FC236}">
              <a16:creationId xmlns:a16="http://schemas.microsoft.com/office/drawing/2014/main" id="{68A5CEBA-3AA4-47E8-8C48-29C3CA971B9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4" name="Text Box 15">
          <a:extLst>
            <a:ext uri="{FF2B5EF4-FFF2-40B4-BE49-F238E27FC236}">
              <a16:creationId xmlns:a16="http://schemas.microsoft.com/office/drawing/2014/main" id="{D902CB8C-8390-47B2-AF9B-2DA9CCAACBB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5" name="Text Box 15">
          <a:extLst>
            <a:ext uri="{FF2B5EF4-FFF2-40B4-BE49-F238E27FC236}">
              <a16:creationId xmlns:a16="http://schemas.microsoft.com/office/drawing/2014/main" id="{2A4AB5C4-05D7-4155-A656-C3684E90E52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6" name="Text Box 15">
          <a:extLst>
            <a:ext uri="{FF2B5EF4-FFF2-40B4-BE49-F238E27FC236}">
              <a16:creationId xmlns:a16="http://schemas.microsoft.com/office/drawing/2014/main" id="{607A5D84-13E9-4548-90F9-F55B4FFF63B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7" name="Text Box 15">
          <a:extLst>
            <a:ext uri="{FF2B5EF4-FFF2-40B4-BE49-F238E27FC236}">
              <a16:creationId xmlns:a16="http://schemas.microsoft.com/office/drawing/2014/main" id="{17EDCE83-6485-4FA1-ADA3-1B454BAD97CC}"/>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8" name="Text Box 15">
          <a:extLst>
            <a:ext uri="{FF2B5EF4-FFF2-40B4-BE49-F238E27FC236}">
              <a16:creationId xmlns:a16="http://schemas.microsoft.com/office/drawing/2014/main" id="{5DAD9C65-B1AC-4718-9F1A-0AF1C07752D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59" name="Text Box 15">
          <a:extLst>
            <a:ext uri="{FF2B5EF4-FFF2-40B4-BE49-F238E27FC236}">
              <a16:creationId xmlns:a16="http://schemas.microsoft.com/office/drawing/2014/main" id="{4794F300-9C1A-49F7-8ED2-0D392352EA8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0" name="Text Box 15">
          <a:extLst>
            <a:ext uri="{FF2B5EF4-FFF2-40B4-BE49-F238E27FC236}">
              <a16:creationId xmlns:a16="http://schemas.microsoft.com/office/drawing/2014/main" id="{FDF67D87-0EDE-43A5-BC1B-BF4BC12CB49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1" name="Text Box 15">
          <a:extLst>
            <a:ext uri="{FF2B5EF4-FFF2-40B4-BE49-F238E27FC236}">
              <a16:creationId xmlns:a16="http://schemas.microsoft.com/office/drawing/2014/main" id="{1CC2884A-E21B-41B8-BCE9-47D84CE669B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2" name="Text Box 15">
          <a:extLst>
            <a:ext uri="{FF2B5EF4-FFF2-40B4-BE49-F238E27FC236}">
              <a16:creationId xmlns:a16="http://schemas.microsoft.com/office/drawing/2014/main" id="{0948A59A-8AE7-4DF6-BBCA-2470C34069C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3" name="Text Box 15">
          <a:extLst>
            <a:ext uri="{FF2B5EF4-FFF2-40B4-BE49-F238E27FC236}">
              <a16:creationId xmlns:a16="http://schemas.microsoft.com/office/drawing/2014/main" id="{D010B702-F5AA-4966-A1C3-1D8997A08DAA}"/>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4" name="Text Box 15">
          <a:extLst>
            <a:ext uri="{FF2B5EF4-FFF2-40B4-BE49-F238E27FC236}">
              <a16:creationId xmlns:a16="http://schemas.microsoft.com/office/drawing/2014/main" id="{389BFD29-BB8F-44D4-AA58-CE2A5E06ED6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5" name="Text Box 15">
          <a:extLst>
            <a:ext uri="{FF2B5EF4-FFF2-40B4-BE49-F238E27FC236}">
              <a16:creationId xmlns:a16="http://schemas.microsoft.com/office/drawing/2014/main" id="{A0E72911-CD89-4061-BFFA-6B59ABB76C2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6" name="Text Box 15">
          <a:extLst>
            <a:ext uri="{FF2B5EF4-FFF2-40B4-BE49-F238E27FC236}">
              <a16:creationId xmlns:a16="http://schemas.microsoft.com/office/drawing/2014/main" id="{35FAB004-40C7-42EF-AB1E-8826F7CE286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7" name="Text Box 15">
          <a:extLst>
            <a:ext uri="{FF2B5EF4-FFF2-40B4-BE49-F238E27FC236}">
              <a16:creationId xmlns:a16="http://schemas.microsoft.com/office/drawing/2014/main" id="{B0E7EE74-CA65-4999-861D-2886A1AEDCA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8" name="Text Box 15">
          <a:extLst>
            <a:ext uri="{FF2B5EF4-FFF2-40B4-BE49-F238E27FC236}">
              <a16:creationId xmlns:a16="http://schemas.microsoft.com/office/drawing/2014/main" id="{EDFA9E65-E5F0-4296-87E6-C8ACE3A0BAF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69" name="Text Box 15">
          <a:extLst>
            <a:ext uri="{FF2B5EF4-FFF2-40B4-BE49-F238E27FC236}">
              <a16:creationId xmlns:a16="http://schemas.microsoft.com/office/drawing/2014/main" id="{7AAD8565-5BD6-4A99-B565-5F709E38383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0" name="Text Box 15">
          <a:extLst>
            <a:ext uri="{FF2B5EF4-FFF2-40B4-BE49-F238E27FC236}">
              <a16:creationId xmlns:a16="http://schemas.microsoft.com/office/drawing/2014/main" id="{57760293-3F77-4DA7-B6A0-5F3C0F798DF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1" name="Text Box 15">
          <a:extLst>
            <a:ext uri="{FF2B5EF4-FFF2-40B4-BE49-F238E27FC236}">
              <a16:creationId xmlns:a16="http://schemas.microsoft.com/office/drawing/2014/main" id="{50E74A57-EF40-4A7D-97C1-25710D82CAE7}"/>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2" name="Text Box 15">
          <a:extLst>
            <a:ext uri="{FF2B5EF4-FFF2-40B4-BE49-F238E27FC236}">
              <a16:creationId xmlns:a16="http://schemas.microsoft.com/office/drawing/2014/main" id="{EC0F34FC-106C-4533-936E-84047448FC3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3" name="Text Box 15">
          <a:extLst>
            <a:ext uri="{FF2B5EF4-FFF2-40B4-BE49-F238E27FC236}">
              <a16:creationId xmlns:a16="http://schemas.microsoft.com/office/drawing/2014/main" id="{0560AFAF-54C3-4116-9D6E-6008498941E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4" name="Text Box 15">
          <a:extLst>
            <a:ext uri="{FF2B5EF4-FFF2-40B4-BE49-F238E27FC236}">
              <a16:creationId xmlns:a16="http://schemas.microsoft.com/office/drawing/2014/main" id="{0BA0A6FD-50C9-49FD-BB11-FEB9442B286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5" name="Text Box 15">
          <a:extLst>
            <a:ext uri="{FF2B5EF4-FFF2-40B4-BE49-F238E27FC236}">
              <a16:creationId xmlns:a16="http://schemas.microsoft.com/office/drawing/2014/main" id="{491752C9-3368-4303-91AD-AB99D49206F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6" name="Text Box 15">
          <a:extLst>
            <a:ext uri="{FF2B5EF4-FFF2-40B4-BE49-F238E27FC236}">
              <a16:creationId xmlns:a16="http://schemas.microsoft.com/office/drawing/2014/main" id="{FA1E8B23-EADE-420D-867F-906D3B53305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7" name="Text Box 15">
          <a:extLst>
            <a:ext uri="{FF2B5EF4-FFF2-40B4-BE49-F238E27FC236}">
              <a16:creationId xmlns:a16="http://schemas.microsoft.com/office/drawing/2014/main" id="{FB9AB38E-6E5E-423F-AFF9-4BAA38350F5A}"/>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8" name="Text Box 15">
          <a:extLst>
            <a:ext uri="{FF2B5EF4-FFF2-40B4-BE49-F238E27FC236}">
              <a16:creationId xmlns:a16="http://schemas.microsoft.com/office/drawing/2014/main" id="{B41A6248-7273-4445-B5C7-8E2BD659A04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79" name="Text Box 15">
          <a:extLst>
            <a:ext uri="{FF2B5EF4-FFF2-40B4-BE49-F238E27FC236}">
              <a16:creationId xmlns:a16="http://schemas.microsoft.com/office/drawing/2014/main" id="{A284BA98-6C9E-487E-BCEE-BF156A0C012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0" name="Text Box 15">
          <a:extLst>
            <a:ext uri="{FF2B5EF4-FFF2-40B4-BE49-F238E27FC236}">
              <a16:creationId xmlns:a16="http://schemas.microsoft.com/office/drawing/2014/main" id="{3445BB56-A6A5-4166-9458-431B8FEFF3F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1" name="Text Box 15">
          <a:extLst>
            <a:ext uri="{FF2B5EF4-FFF2-40B4-BE49-F238E27FC236}">
              <a16:creationId xmlns:a16="http://schemas.microsoft.com/office/drawing/2014/main" id="{3F5AC8E4-8D9D-4794-8EE3-6B017923A91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2" name="Text Box 15">
          <a:extLst>
            <a:ext uri="{FF2B5EF4-FFF2-40B4-BE49-F238E27FC236}">
              <a16:creationId xmlns:a16="http://schemas.microsoft.com/office/drawing/2014/main" id="{7CC676D1-CC37-40DF-BB1C-5E30DCBAEBA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3" name="Text Box 15">
          <a:extLst>
            <a:ext uri="{FF2B5EF4-FFF2-40B4-BE49-F238E27FC236}">
              <a16:creationId xmlns:a16="http://schemas.microsoft.com/office/drawing/2014/main" id="{04AD5837-8D0F-4994-8E51-09CE48A5DE8C}"/>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4" name="Text Box 15">
          <a:extLst>
            <a:ext uri="{FF2B5EF4-FFF2-40B4-BE49-F238E27FC236}">
              <a16:creationId xmlns:a16="http://schemas.microsoft.com/office/drawing/2014/main" id="{15C31BF9-0359-4683-B9AE-285904D47702}"/>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5" name="Text Box 15">
          <a:extLst>
            <a:ext uri="{FF2B5EF4-FFF2-40B4-BE49-F238E27FC236}">
              <a16:creationId xmlns:a16="http://schemas.microsoft.com/office/drawing/2014/main" id="{C0A45F74-FA9D-4185-A15C-F9015C11348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6" name="Text Box 15">
          <a:extLst>
            <a:ext uri="{FF2B5EF4-FFF2-40B4-BE49-F238E27FC236}">
              <a16:creationId xmlns:a16="http://schemas.microsoft.com/office/drawing/2014/main" id="{FFF29F8C-9BF1-4C05-A1A5-CC9DCD0AF1C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7" name="Text Box 15">
          <a:extLst>
            <a:ext uri="{FF2B5EF4-FFF2-40B4-BE49-F238E27FC236}">
              <a16:creationId xmlns:a16="http://schemas.microsoft.com/office/drawing/2014/main" id="{D75C9385-2327-4622-8066-72245FDA380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8" name="Text Box 15">
          <a:extLst>
            <a:ext uri="{FF2B5EF4-FFF2-40B4-BE49-F238E27FC236}">
              <a16:creationId xmlns:a16="http://schemas.microsoft.com/office/drawing/2014/main" id="{C337F954-E65A-4DC6-8E52-49E450BA87D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89" name="Text Box 15">
          <a:extLst>
            <a:ext uri="{FF2B5EF4-FFF2-40B4-BE49-F238E27FC236}">
              <a16:creationId xmlns:a16="http://schemas.microsoft.com/office/drawing/2014/main" id="{CBC322CA-C9C4-4117-8A8E-17334E6AA45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0" name="Text Box 15">
          <a:extLst>
            <a:ext uri="{FF2B5EF4-FFF2-40B4-BE49-F238E27FC236}">
              <a16:creationId xmlns:a16="http://schemas.microsoft.com/office/drawing/2014/main" id="{A85E5819-24F1-4D21-B331-F0E386EA104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1" name="Text Box 15">
          <a:extLst>
            <a:ext uri="{FF2B5EF4-FFF2-40B4-BE49-F238E27FC236}">
              <a16:creationId xmlns:a16="http://schemas.microsoft.com/office/drawing/2014/main" id="{3974FFCA-0CD9-418F-8C36-DE5BF5BC0F4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2" name="Text Box 15">
          <a:extLst>
            <a:ext uri="{FF2B5EF4-FFF2-40B4-BE49-F238E27FC236}">
              <a16:creationId xmlns:a16="http://schemas.microsoft.com/office/drawing/2014/main" id="{16B6AB62-2305-4911-8F58-37A9EC06A53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3" name="Text Box 15">
          <a:extLst>
            <a:ext uri="{FF2B5EF4-FFF2-40B4-BE49-F238E27FC236}">
              <a16:creationId xmlns:a16="http://schemas.microsoft.com/office/drawing/2014/main" id="{7B1195DB-250D-4154-84A7-B36065A96A4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4" name="Text Box 15">
          <a:extLst>
            <a:ext uri="{FF2B5EF4-FFF2-40B4-BE49-F238E27FC236}">
              <a16:creationId xmlns:a16="http://schemas.microsoft.com/office/drawing/2014/main" id="{70C00CB8-4AB3-447B-9812-FDEFD94A747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5" name="Text Box 15">
          <a:extLst>
            <a:ext uri="{FF2B5EF4-FFF2-40B4-BE49-F238E27FC236}">
              <a16:creationId xmlns:a16="http://schemas.microsoft.com/office/drawing/2014/main" id="{FFB2046B-A4A9-4132-ACBC-C1A33B99D2E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6" name="Text Box 15">
          <a:extLst>
            <a:ext uri="{FF2B5EF4-FFF2-40B4-BE49-F238E27FC236}">
              <a16:creationId xmlns:a16="http://schemas.microsoft.com/office/drawing/2014/main" id="{615AD812-2305-4DED-9ABB-04A129181E0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7" name="Text Box 15">
          <a:extLst>
            <a:ext uri="{FF2B5EF4-FFF2-40B4-BE49-F238E27FC236}">
              <a16:creationId xmlns:a16="http://schemas.microsoft.com/office/drawing/2014/main" id="{7D40AEBC-3CAF-48CB-A86E-9D882227AEF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8" name="Text Box 15">
          <a:extLst>
            <a:ext uri="{FF2B5EF4-FFF2-40B4-BE49-F238E27FC236}">
              <a16:creationId xmlns:a16="http://schemas.microsoft.com/office/drawing/2014/main" id="{761CA03E-EBC4-4605-89D8-44DB2B78BEB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899" name="Text Box 15">
          <a:extLst>
            <a:ext uri="{FF2B5EF4-FFF2-40B4-BE49-F238E27FC236}">
              <a16:creationId xmlns:a16="http://schemas.microsoft.com/office/drawing/2014/main" id="{5F50AA73-821A-48C2-A35D-2CADA040B96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0" name="Text Box 15">
          <a:extLst>
            <a:ext uri="{FF2B5EF4-FFF2-40B4-BE49-F238E27FC236}">
              <a16:creationId xmlns:a16="http://schemas.microsoft.com/office/drawing/2014/main" id="{BBB7CDB7-596B-46DB-99D1-B14361B579C7}"/>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1" name="Text Box 15">
          <a:extLst>
            <a:ext uri="{FF2B5EF4-FFF2-40B4-BE49-F238E27FC236}">
              <a16:creationId xmlns:a16="http://schemas.microsoft.com/office/drawing/2014/main" id="{750ACF23-940D-4B5D-BE3F-60C79AD4246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2" name="Text Box 15">
          <a:extLst>
            <a:ext uri="{FF2B5EF4-FFF2-40B4-BE49-F238E27FC236}">
              <a16:creationId xmlns:a16="http://schemas.microsoft.com/office/drawing/2014/main" id="{E8B912C2-3C2B-4285-AC15-0E771789087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3" name="Text Box 15">
          <a:extLst>
            <a:ext uri="{FF2B5EF4-FFF2-40B4-BE49-F238E27FC236}">
              <a16:creationId xmlns:a16="http://schemas.microsoft.com/office/drawing/2014/main" id="{5C15DDBD-3F89-4FCF-AB61-A77399B2ED37}"/>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4" name="Text Box 15">
          <a:extLst>
            <a:ext uri="{FF2B5EF4-FFF2-40B4-BE49-F238E27FC236}">
              <a16:creationId xmlns:a16="http://schemas.microsoft.com/office/drawing/2014/main" id="{8DBC7B60-AE56-4DB2-9675-52283CBCDF3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5" name="Text Box 15">
          <a:extLst>
            <a:ext uri="{FF2B5EF4-FFF2-40B4-BE49-F238E27FC236}">
              <a16:creationId xmlns:a16="http://schemas.microsoft.com/office/drawing/2014/main" id="{82A7EE9B-B9C2-4F0D-97E3-FA80DAE38D5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6" name="Text Box 15">
          <a:extLst>
            <a:ext uri="{FF2B5EF4-FFF2-40B4-BE49-F238E27FC236}">
              <a16:creationId xmlns:a16="http://schemas.microsoft.com/office/drawing/2014/main" id="{C1D6E148-EF80-48F0-A9FB-A0D7FA0FBFB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7" name="Text Box 15">
          <a:extLst>
            <a:ext uri="{FF2B5EF4-FFF2-40B4-BE49-F238E27FC236}">
              <a16:creationId xmlns:a16="http://schemas.microsoft.com/office/drawing/2014/main" id="{661DA3E5-657F-4149-9E64-3EF7D2D19C62}"/>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8" name="Text Box 15">
          <a:extLst>
            <a:ext uri="{FF2B5EF4-FFF2-40B4-BE49-F238E27FC236}">
              <a16:creationId xmlns:a16="http://schemas.microsoft.com/office/drawing/2014/main" id="{98D1100C-CC41-4A1C-91D3-F5E8A16CB2D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09" name="Text Box 15">
          <a:extLst>
            <a:ext uri="{FF2B5EF4-FFF2-40B4-BE49-F238E27FC236}">
              <a16:creationId xmlns:a16="http://schemas.microsoft.com/office/drawing/2014/main" id="{46B7D030-50B3-40D6-B4DA-12782EFA8C0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0" name="Text Box 15">
          <a:extLst>
            <a:ext uri="{FF2B5EF4-FFF2-40B4-BE49-F238E27FC236}">
              <a16:creationId xmlns:a16="http://schemas.microsoft.com/office/drawing/2014/main" id="{926901E9-BB19-40B7-99D1-2E3916275F9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1" name="Text Box 15">
          <a:extLst>
            <a:ext uri="{FF2B5EF4-FFF2-40B4-BE49-F238E27FC236}">
              <a16:creationId xmlns:a16="http://schemas.microsoft.com/office/drawing/2014/main" id="{A29939C0-190B-4BCA-9100-F1E8A555C94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2" name="Text Box 15">
          <a:extLst>
            <a:ext uri="{FF2B5EF4-FFF2-40B4-BE49-F238E27FC236}">
              <a16:creationId xmlns:a16="http://schemas.microsoft.com/office/drawing/2014/main" id="{E5F3AF2D-B58A-41FB-91AC-72303033231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3" name="Text Box 15">
          <a:extLst>
            <a:ext uri="{FF2B5EF4-FFF2-40B4-BE49-F238E27FC236}">
              <a16:creationId xmlns:a16="http://schemas.microsoft.com/office/drawing/2014/main" id="{EC16ECDB-F78A-4A83-9E28-658D0F961D1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4" name="Text Box 15">
          <a:extLst>
            <a:ext uri="{FF2B5EF4-FFF2-40B4-BE49-F238E27FC236}">
              <a16:creationId xmlns:a16="http://schemas.microsoft.com/office/drawing/2014/main" id="{C0081CC6-55C3-40D9-8ADC-5C4FCE888A6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5" name="Text Box 15">
          <a:extLst>
            <a:ext uri="{FF2B5EF4-FFF2-40B4-BE49-F238E27FC236}">
              <a16:creationId xmlns:a16="http://schemas.microsoft.com/office/drawing/2014/main" id="{6A20F6B3-1D45-4B2D-AE1D-8ED4A2F200C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6" name="Text Box 15">
          <a:extLst>
            <a:ext uri="{FF2B5EF4-FFF2-40B4-BE49-F238E27FC236}">
              <a16:creationId xmlns:a16="http://schemas.microsoft.com/office/drawing/2014/main" id="{5B24263C-8A27-4D6D-9A2F-5EECD739081C}"/>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7" name="Text Box 15">
          <a:extLst>
            <a:ext uri="{FF2B5EF4-FFF2-40B4-BE49-F238E27FC236}">
              <a16:creationId xmlns:a16="http://schemas.microsoft.com/office/drawing/2014/main" id="{88A296C4-56B7-4A80-8634-10A5702CDCC1}"/>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8" name="Text Box 15">
          <a:extLst>
            <a:ext uri="{FF2B5EF4-FFF2-40B4-BE49-F238E27FC236}">
              <a16:creationId xmlns:a16="http://schemas.microsoft.com/office/drawing/2014/main" id="{6B8B1967-F9D0-4A8E-9698-0C3F4D42DD9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19" name="Text Box 15">
          <a:extLst>
            <a:ext uri="{FF2B5EF4-FFF2-40B4-BE49-F238E27FC236}">
              <a16:creationId xmlns:a16="http://schemas.microsoft.com/office/drawing/2014/main" id="{172B680A-F22A-4FA0-80ED-AF337322A0F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0" name="Text Box 15">
          <a:extLst>
            <a:ext uri="{FF2B5EF4-FFF2-40B4-BE49-F238E27FC236}">
              <a16:creationId xmlns:a16="http://schemas.microsoft.com/office/drawing/2014/main" id="{F3AE50E4-CC88-4AD8-9529-A5A2375B028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1" name="Text Box 15">
          <a:extLst>
            <a:ext uri="{FF2B5EF4-FFF2-40B4-BE49-F238E27FC236}">
              <a16:creationId xmlns:a16="http://schemas.microsoft.com/office/drawing/2014/main" id="{8F6A5E7C-982D-4CA3-B440-08DDE30E93BA}"/>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2" name="Text Box 15">
          <a:extLst>
            <a:ext uri="{FF2B5EF4-FFF2-40B4-BE49-F238E27FC236}">
              <a16:creationId xmlns:a16="http://schemas.microsoft.com/office/drawing/2014/main" id="{D2C60546-7B65-4982-A0DF-A84A5751552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3" name="Text Box 15">
          <a:extLst>
            <a:ext uri="{FF2B5EF4-FFF2-40B4-BE49-F238E27FC236}">
              <a16:creationId xmlns:a16="http://schemas.microsoft.com/office/drawing/2014/main" id="{3AA77D35-F69E-4689-BDE1-99A9D351445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4" name="Text Box 15">
          <a:extLst>
            <a:ext uri="{FF2B5EF4-FFF2-40B4-BE49-F238E27FC236}">
              <a16:creationId xmlns:a16="http://schemas.microsoft.com/office/drawing/2014/main" id="{5A59FA76-DBB8-4AA6-A2FD-BB87DA95320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5" name="Text Box 15">
          <a:extLst>
            <a:ext uri="{FF2B5EF4-FFF2-40B4-BE49-F238E27FC236}">
              <a16:creationId xmlns:a16="http://schemas.microsoft.com/office/drawing/2014/main" id="{98C93DC9-27F7-4799-A71B-356140B3C02C}"/>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6" name="Text Box 15">
          <a:extLst>
            <a:ext uri="{FF2B5EF4-FFF2-40B4-BE49-F238E27FC236}">
              <a16:creationId xmlns:a16="http://schemas.microsoft.com/office/drawing/2014/main" id="{7A77C9BD-7E73-4BC1-ABC8-C5C171D2FA3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7" name="Text Box 15">
          <a:extLst>
            <a:ext uri="{FF2B5EF4-FFF2-40B4-BE49-F238E27FC236}">
              <a16:creationId xmlns:a16="http://schemas.microsoft.com/office/drawing/2014/main" id="{0A1A1ED7-FCAC-4295-B18C-AE11D79809CA}"/>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8" name="Text Box 15">
          <a:extLst>
            <a:ext uri="{FF2B5EF4-FFF2-40B4-BE49-F238E27FC236}">
              <a16:creationId xmlns:a16="http://schemas.microsoft.com/office/drawing/2014/main" id="{10CD4B1C-98ED-4F4D-8780-FEAEE0F707F2}"/>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29" name="Text Box 15">
          <a:extLst>
            <a:ext uri="{FF2B5EF4-FFF2-40B4-BE49-F238E27FC236}">
              <a16:creationId xmlns:a16="http://schemas.microsoft.com/office/drawing/2014/main" id="{C7E6B916-AD91-4ACC-9F88-B757E47B8A06}"/>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0" name="Text Box 15">
          <a:extLst>
            <a:ext uri="{FF2B5EF4-FFF2-40B4-BE49-F238E27FC236}">
              <a16:creationId xmlns:a16="http://schemas.microsoft.com/office/drawing/2014/main" id="{8612B9C9-AEEB-4385-A338-B3F252F3830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1" name="Text Box 15">
          <a:extLst>
            <a:ext uri="{FF2B5EF4-FFF2-40B4-BE49-F238E27FC236}">
              <a16:creationId xmlns:a16="http://schemas.microsoft.com/office/drawing/2014/main" id="{0BB1DA8B-F5B5-4D1F-84DB-C81B48EE688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2" name="Text Box 15">
          <a:extLst>
            <a:ext uri="{FF2B5EF4-FFF2-40B4-BE49-F238E27FC236}">
              <a16:creationId xmlns:a16="http://schemas.microsoft.com/office/drawing/2014/main" id="{20BA86B9-5A07-49EF-9473-8D533214D61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3" name="Text Box 15">
          <a:extLst>
            <a:ext uri="{FF2B5EF4-FFF2-40B4-BE49-F238E27FC236}">
              <a16:creationId xmlns:a16="http://schemas.microsoft.com/office/drawing/2014/main" id="{4C3D98C2-51C0-4EC3-819D-03823D94692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4" name="Text Box 15">
          <a:extLst>
            <a:ext uri="{FF2B5EF4-FFF2-40B4-BE49-F238E27FC236}">
              <a16:creationId xmlns:a16="http://schemas.microsoft.com/office/drawing/2014/main" id="{C7B779DB-DCC8-4D50-A0A1-F4B9F0A49FD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5" name="Text Box 15">
          <a:extLst>
            <a:ext uri="{FF2B5EF4-FFF2-40B4-BE49-F238E27FC236}">
              <a16:creationId xmlns:a16="http://schemas.microsoft.com/office/drawing/2014/main" id="{97893CF7-ED8B-4B21-8E18-1B58529C0B2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6" name="Text Box 15">
          <a:extLst>
            <a:ext uri="{FF2B5EF4-FFF2-40B4-BE49-F238E27FC236}">
              <a16:creationId xmlns:a16="http://schemas.microsoft.com/office/drawing/2014/main" id="{B4BE990C-CEE7-4409-947C-7E4B03CF3AE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7" name="Text Box 15">
          <a:extLst>
            <a:ext uri="{FF2B5EF4-FFF2-40B4-BE49-F238E27FC236}">
              <a16:creationId xmlns:a16="http://schemas.microsoft.com/office/drawing/2014/main" id="{2CF61308-31C2-4696-B7F3-B15B9D3D9FFC}"/>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8" name="Text Box 15">
          <a:extLst>
            <a:ext uri="{FF2B5EF4-FFF2-40B4-BE49-F238E27FC236}">
              <a16:creationId xmlns:a16="http://schemas.microsoft.com/office/drawing/2014/main" id="{DFC54F5F-4A84-40D9-AF58-869FCEC3D36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39" name="Text Box 15">
          <a:extLst>
            <a:ext uri="{FF2B5EF4-FFF2-40B4-BE49-F238E27FC236}">
              <a16:creationId xmlns:a16="http://schemas.microsoft.com/office/drawing/2014/main" id="{99E253A0-F4C8-4383-A478-73AD3EC2CF5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0" name="Text Box 15">
          <a:extLst>
            <a:ext uri="{FF2B5EF4-FFF2-40B4-BE49-F238E27FC236}">
              <a16:creationId xmlns:a16="http://schemas.microsoft.com/office/drawing/2014/main" id="{27500FC9-043B-4A4A-A46C-9DCB155026B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1" name="Text Box 15">
          <a:extLst>
            <a:ext uri="{FF2B5EF4-FFF2-40B4-BE49-F238E27FC236}">
              <a16:creationId xmlns:a16="http://schemas.microsoft.com/office/drawing/2014/main" id="{3EDD6FE1-7265-4660-BE13-9A038AB3388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2" name="Text Box 15">
          <a:extLst>
            <a:ext uri="{FF2B5EF4-FFF2-40B4-BE49-F238E27FC236}">
              <a16:creationId xmlns:a16="http://schemas.microsoft.com/office/drawing/2014/main" id="{A44065E2-4F21-470A-87D5-0EA0C2E8ACC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3" name="Text Box 15">
          <a:extLst>
            <a:ext uri="{FF2B5EF4-FFF2-40B4-BE49-F238E27FC236}">
              <a16:creationId xmlns:a16="http://schemas.microsoft.com/office/drawing/2014/main" id="{7AC43CE6-14D5-4A0F-95E7-83F6CB95F8F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4" name="Text Box 15">
          <a:extLst>
            <a:ext uri="{FF2B5EF4-FFF2-40B4-BE49-F238E27FC236}">
              <a16:creationId xmlns:a16="http://schemas.microsoft.com/office/drawing/2014/main" id="{2C8829E7-1068-46B8-8030-DF1275D8E62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5" name="Text Box 15">
          <a:extLst>
            <a:ext uri="{FF2B5EF4-FFF2-40B4-BE49-F238E27FC236}">
              <a16:creationId xmlns:a16="http://schemas.microsoft.com/office/drawing/2014/main" id="{163FE027-23EC-4530-BF03-9FC62C3A487F}"/>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6" name="Text Box 15">
          <a:extLst>
            <a:ext uri="{FF2B5EF4-FFF2-40B4-BE49-F238E27FC236}">
              <a16:creationId xmlns:a16="http://schemas.microsoft.com/office/drawing/2014/main" id="{25C8E164-328F-4448-9E02-30FD2CFD3B3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7" name="Text Box 15">
          <a:extLst>
            <a:ext uri="{FF2B5EF4-FFF2-40B4-BE49-F238E27FC236}">
              <a16:creationId xmlns:a16="http://schemas.microsoft.com/office/drawing/2014/main" id="{C02DE749-304C-4F90-B6BE-3E753B1BAF24}"/>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8" name="Text Box 15">
          <a:extLst>
            <a:ext uri="{FF2B5EF4-FFF2-40B4-BE49-F238E27FC236}">
              <a16:creationId xmlns:a16="http://schemas.microsoft.com/office/drawing/2014/main" id="{4E9DF9A4-1FAC-41C6-8E2D-90A4990577C5}"/>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49" name="Text Box 15">
          <a:extLst>
            <a:ext uri="{FF2B5EF4-FFF2-40B4-BE49-F238E27FC236}">
              <a16:creationId xmlns:a16="http://schemas.microsoft.com/office/drawing/2014/main" id="{F34EF547-53DD-47E7-8F63-84379459AF1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0" name="Text Box 15">
          <a:extLst>
            <a:ext uri="{FF2B5EF4-FFF2-40B4-BE49-F238E27FC236}">
              <a16:creationId xmlns:a16="http://schemas.microsoft.com/office/drawing/2014/main" id="{BB135D33-9901-4E40-BFFD-10BF19980969}"/>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1" name="Text Box 15">
          <a:extLst>
            <a:ext uri="{FF2B5EF4-FFF2-40B4-BE49-F238E27FC236}">
              <a16:creationId xmlns:a16="http://schemas.microsoft.com/office/drawing/2014/main" id="{B43CEC87-C0FF-49DB-9497-E77B1A43E307}"/>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2" name="Text Box 15">
          <a:extLst>
            <a:ext uri="{FF2B5EF4-FFF2-40B4-BE49-F238E27FC236}">
              <a16:creationId xmlns:a16="http://schemas.microsoft.com/office/drawing/2014/main" id="{835969A4-0FD3-48BA-BAAD-409AE87BDE1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3" name="Text Box 15">
          <a:extLst>
            <a:ext uri="{FF2B5EF4-FFF2-40B4-BE49-F238E27FC236}">
              <a16:creationId xmlns:a16="http://schemas.microsoft.com/office/drawing/2014/main" id="{7759CF10-612B-4F36-9D34-13E50B4970F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4" name="Text Box 15">
          <a:extLst>
            <a:ext uri="{FF2B5EF4-FFF2-40B4-BE49-F238E27FC236}">
              <a16:creationId xmlns:a16="http://schemas.microsoft.com/office/drawing/2014/main" id="{998E8734-8676-453A-8E6A-29109176E6C2}"/>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5" name="Text Box 15">
          <a:extLst>
            <a:ext uri="{FF2B5EF4-FFF2-40B4-BE49-F238E27FC236}">
              <a16:creationId xmlns:a16="http://schemas.microsoft.com/office/drawing/2014/main" id="{FBDD522B-A1AF-4376-960A-44E9AD87C673}"/>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6" name="Text Box 15">
          <a:extLst>
            <a:ext uri="{FF2B5EF4-FFF2-40B4-BE49-F238E27FC236}">
              <a16:creationId xmlns:a16="http://schemas.microsoft.com/office/drawing/2014/main" id="{689452B8-EE10-47D9-B6EB-A70EB68D7D3D}"/>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7" name="Text Box 15">
          <a:extLst>
            <a:ext uri="{FF2B5EF4-FFF2-40B4-BE49-F238E27FC236}">
              <a16:creationId xmlns:a16="http://schemas.microsoft.com/office/drawing/2014/main" id="{069F02B8-A5D7-4305-A825-A22285A19A2B}"/>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8" name="Text Box 15">
          <a:extLst>
            <a:ext uri="{FF2B5EF4-FFF2-40B4-BE49-F238E27FC236}">
              <a16:creationId xmlns:a16="http://schemas.microsoft.com/office/drawing/2014/main" id="{4B7F7634-9ED1-43FE-AFB8-8E98EC1903B8}"/>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59" name="Text Box 15">
          <a:extLst>
            <a:ext uri="{FF2B5EF4-FFF2-40B4-BE49-F238E27FC236}">
              <a16:creationId xmlns:a16="http://schemas.microsoft.com/office/drawing/2014/main" id="{1C416927-6B70-4781-901D-1D0C95884DCE}"/>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534</xdr:row>
      <xdr:rowOff>0</xdr:rowOff>
    </xdr:from>
    <xdr:ext cx="3175" cy="190629"/>
    <xdr:sp macro="" textlink="">
      <xdr:nvSpPr>
        <xdr:cNvPr id="2960" name="Text Box 15">
          <a:extLst>
            <a:ext uri="{FF2B5EF4-FFF2-40B4-BE49-F238E27FC236}">
              <a16:creationId xmlns:a16="http://schemas.microsoft.com/office/drawing/2014/main" id="{8DCE6ACC-E62E-4F30-8749-72558DF13E20}"/>
            </a:ext>
          </a:extLst>
        </xdr:cNvPr>
        <xdr:cNvSpPr txBox="1">
          <a:spLocks noChangeArrowheads="1"/>
        </xdr:cNvSpPr>
      </xdr:nvSpPr>
      <xdr:spPr bwMode="auto">
        <a:xfrm>
          <a:off x="6858000" y="101346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1" name="Text Box 15">
          <a:extLst>
            <a:ext uri="{FF2B5EF4-FFF2-40B4-BE49-F238E27FC236}">
              <a16:creationId xmlns:a16="http://schemas.microsoft.com/office/drawing/2014/main" id="{D620A359-3A8B-4A62-9DCB-FBEDDE87941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2" name="Text Box 15">
          <a:extLst>
            <a:ext uri="{FF2B5EF4-FFF2-40B4-BE49-F238E27FC236}">
              <a16:creationId xmlns:a16="http://schemas.microsoft.com/office/drawing/2014/main" id="{AE97899C-3519-428A-AE8A-F8DF4349FF5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3" name="Text Box 15">
          <a:extLst>
            <a:ext uri="{FF2B5EF4-FFF2-40B4-BE49-F238E27FC236}">
              <a16:creationId xmlns:a16="http://schemas.microsoft.com/office/drawing/2014/main" id="{9A98D55A-BC20-41E1-8814-F86D13F2426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4" name="Text Box 15">
          <a:extLst>
            <a:ext uri="{FF2B5EF4-FFF2-40B4-BE49-F238E27FC236}">
              <a16:creationId xmlns:a16="http://schemas.microsoft.com/office/drawing/2014/main" id="{C71AC1A5-8578-4C0A-9546-57B7333AB8A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5" name="Text Box 15">
          <a:extLst>
            <a:ext uri="{FF2B5EF4-FFF2-40B4-BE49-F238E27FC236}">
              <a16:creationId xmlns:a16="http://schemas.microsoft.com/office/drawing/2014/main" id="{5B1CCAE0-B443-4C6F-A160-1843A5D98A6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6" name="Text Box 15">
          <a:extLst>
            <a:ext uri="{FF2B5EF4-FFF2-40B4-BE49-F238E27FC236}">
              <a16:creationId xmlns:a16="http://schemas.microsoft.com/office/drawing/2014/main" id="{DACCB741-936A-422C-BD58-7D8D5FFBB42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7" name="Text Box 15">
          <a:extLst>
            <a:ext uri="{FF2B5EF4-FFF2-40B4-BE49-F238E27FC236}">
              <a16:creationId xmlns:a16="http://schemas.microsoft.com/office/drawing/2014/main" id="{6DD78E7B-66E4-4E99-BC85-F1B6E501405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8" name="Text Box 15">
          <a:extLst>
            <a:ext uri="{FF2B5EF4-FFF2-40B4-BE49-F238E27FC236}">
              <a16:creationId xmlns:a16="http://schemas.microsoft.com/office/drawing/2014/main" id="{731BFBE1-FD86-40D9-A4D2-66EB12F11D2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69" name="Text Box 15">
          <a:extLst>
            <a:ext uri="{FF2B5EF4-FFF2-40B4-BE49-F238E27FC236}">
              <a16:creationId xmlns:a16="http://schemas.microsoft.com/office/drawing/2014/main" id="{8CC1AC13-C91D-4430-892B-131C9F4CF34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0" name="Text Box 15">
          <a:extLst>
            <a:ext uri="{FF2B5EF4-FFF2-40B4-BE49-F238E27FC236}">
              <a16:creationId xmlns:a16="http://schemas.microsoft.com/office/drawing/2014/main" id="{1D7308A2-DD23-4A10-BC62-668A551362A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1" name="Text Box 15">
          <a:extLst>
            <a:ext uri="{FF2B5EF4-FFF2-40B4-BE49-F238E27FC236}">
              <a16:creationId xmlns:a16="http://schemas.microsoft.com/office/drawing/2014/main" id="{9CF6BF09-5BBD-4C84-A4BB-9E3D58190C7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2" name="Text Box 15">
          <a:extLst>
            <a:ext uri="{FF2B5EF4-FFF2-40B4-BE49-F238E27FC236}">
              <a16:creationId xmlns:a16="http://schemas.microsoft.com/office/drawing/2014/main" id="{E7679F57-8AD2-450A-A0DD-09FDA3F2EB7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3" name="Text Box 15">
          <a:extLst>
            <a:ext uri="{FF2B5EF4-FFF2-40B4-BE49-F238E27FC236}">
              <a16:creationId xmlns:a16="http://schemas.microsoft.com/office/drawing/2014/main" id="{D95D7AC2-FB98-41DF-80E2-2F0CF2E05B5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4" name="Text Box 15">
          <a:extLst>
            <a:ext uri="{FF2B5EF4-FFF2-40B4-BE49-F238E27FC236}">
              <a16:creationId xmlns:a16="http://schemas.microsoft.com/office/drawing/2014/main" id="{B01C1EC4-4665-431A-AD43-78EA564081A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5" name="Text Box 15">
          <a:extLst>
            <a:ext uri="{FF2B5EF4-FFF2-40B4-BE49-F238E27FC236}">
              <a16:creationId xmlns:a16="http://schemas.microsoft.com/office/drawing/2014/main" id="{C94179B5-DF78-403F-83BB-FFBFA2EA73D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6" name="Text Box 15">
          <a:extLst>
            <a:ext uri="{FF2B5EF4-FFF2-40B4-BE49-F238E27FC236}">
              <a16:creationId xmlns:a16="http://schemas.microsoft.com/office/drawing/2014/main" id="{2A03FB5A-CA40-4CA5-86A8-A679F0692C3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7" name="Text Box 15">
          <a:extLst>
            <a:ext uri="{FF2B5EF4-FFF2-40B4-BE49-F238E27FC236}">
              <a16:creationId xmlns:a16="http://schemas.microsoft.com/office/drawing/2014/main" id="{9DF239DF-8C76-432A-9A5F-C3728202F3B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8" name="Text Box 15">
          <a:extLst>
            <a:ext uri="{FF2B5EF4-FFF2-40B4-BE49-F238E27FC236}">
              <a16:creationId xmlns:a16="http://schemas.microsoft.com/office/drawing/2014/main" id="{C0896722-0E9C-4498-BEC6-5D6F32D88CE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79" name="Text Box 15">
          <a:extLst>
            <a:ext uri="{FF2B5EF4-FFF2-40B4-BE49-F238E27FC236}">
              <a16:creationId xmlns:a16="http://schemas.microsoft.com/office/drawing/2014/main" id="{98A6A0EA-22A5-4674-B64C-E5976DF8B31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0" name="Text Box 15">
          <a:extLst>
            <a:ext uri="{FF2B5EF4-FFF2-40B4-BE49-F238E27FC236}">
              <a16:creationId xmlns:a16="http://schemas.microsoft.com/office/drawing/2014/main" id="{A1B8F959-8C80-4C0B-B9C5-BDE36B918C2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1" name="Text Box 15">
          <a:extLst>
            <a:ext uri="{FF2B5EF4-FFF2-40B4-BE49-F238E27FC236}">
              <a16:creationId xmlns:a16="http://schemas.microsoft.com/office/drawing/2014/main" id="{E0E5CAF6-E460-4B46-80E2-221A9EF7990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2" name="Text Box 15">
          <a:extLst>
            <a:ext uri="{FF2B5EF4-FFF2-40B4-BE49-F238E27FC236}">
              <a16:creationId xmlns:a16="http://schemas.microsoft.com/office/drawing/2014/main" id="{3DEFA37E-9F1B-444E-A01D-DC4BFD93512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3" name="Text Box 15">
          <a:extLst>
            <a:ext uri="{FF2B5EF4-FFF2-40B4-BE49-F238E27FC236}">
              <a16:creationId xmlns:a16="http://schemas.microsoft.com/office/drawing/2014/main" id="{926075CC-736A-4C2D-9CD4-39B24C9B955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4" name="Text Box 15">
          <a:extLst>
            <a:ext uri="{FF2B5EF4-FFF2-40B4-BE49-F238E27FC236}">
              <a16:creationId xmlns:a16="http://schemas.microsoft.com/office/drawing/2014/main" id="{5101A146-75E5-4453-8612-F12304CB943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5" name="Text Box 15">
          <a:extLst>
            <a:ext uri="{FF2B5EF4-FFF2-40B4-BE49-F238E27FC236}">
              <a16:creationId xmlns:a16="http://schemas.microsoft.com/office/drawing/2014/main" id="{5C93AC21-EAA1-4555-920A-C4F3F139B86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6" name="Text Box 15">
          <a:extLst>
            <a:ext uri="{FF2B5EF4-FFF2-40B4-BE49-F238E27FC236}">
              <a16:creationId xmlns:a16="http://schemas.microsoft.com/office/drawing/2014/main" id="{088949DF-2BD4-4224-BC13-E0BD0E6953E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7" name="Text Box 15">
          <a:extLst>
            <a:ext uri="{FF2B5EF4-FFF2-40B4-BE49-F238E27FC236}">
              <a16:creationId xmlns:a16="http://schemas.microsoft.com/office/drawing/2014/main" id="{C568E149-505E-497E-9A24-4BECAF4C52B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8" name="Text Box 15">
          <a:extLst>
            <a:ext uri="{FF2B5EF4-FFF2-40B4-BE49-F238E27FC236}">
              <a16:creationId xmlns:a16="http://schemas.microsoft.com/office/drawing/2014/main" id="{30D10DBD-9F3D-437D-896A-1E894781865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89" name="Text Box 15">
          <a:extLst>
            <a:ext uri="{FF2B5EF4-FFF2-40B4-BE49-F238E27FC236}">
              <a16:creationId xmlns:a16="http://schemas.microsoft.com/office/drawing/2014/main" id="{17E3999D-50F0-4EBC-9CF7-D48CB75EEE2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0" name="Text Box 15">
          <a:extLst>
            <a:ext uri="{FF2B5EF4-FFF2-40B4-BE49-F238E27FC236}">
              <a16:creationId xmlns:a16="http://schemas.microsoft.com/office/drawing/2014/main" id="{4DD3E3D2-54B2-468B-8032-25EC9497C47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1" name="Text Box 15">
          <a:extLst>
            <a:ext uri="{FF2B5EF4-FFF2-40B4-BE49-F238E27FC236}">
              <a16:creationId xmlns:a16="http://schemas.microsoft.com/office/drawing/2014/main" id="{786008B5-30DC-4716-B56C-444306EEAC7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2" name="Text Box 15">
          <a:extLst>
            <a:ext uri="{FF2B5EF4-FFF2-40B4-BE49-F238E27FC236}">
              <a16:creationId xmlns:a16="http://schemas.microsoft.com/office/drawing/2014/main" id="{1413CE37-0F7A-4CB8-BB9F-6531E055EEC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3" name="Text Box 15">
          <a:extLst>
            <a:ext uri="{FF2B5EF4-FFF2-40B4-BE49-F238E27FC236}">
              <a16:creationId xmlns:a16="http://schemas.microsoft.com/office/drawing/2014/main" id="{BF5CC43A-8884-4294-AE63-B6161888312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4" name="Text Box 15">
          <a:extLst>
            <a:ext uri="{FF2B5EF4-FFF2-40B4-BE49-F238E27FC236}">
              <a16:creationId xmlns:a16="http://schemas.microsoft.com/office/drawing/2014/main" id="{819C0DAB-47DB-489F-B7F8-6E12E98407E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5" name="Text Box 15">
          <a:extLst>
            <a:ext uri="{FF2B5EF4-FFF2-40B4-BE49-F238E27FC236}">
              <a16:creationId xmlns:a16="http://schemas.microsoft.com/office/drawing/2014/main" id="{86806B27-BF2C-4D6E-AF29-6406A6A9872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6" name="Text Box 15">
          <a:extLst>
            <a:ext uri="{FF2B5EF4-FFF2-40B4-BE49-F238E27FC236}">
              <a16:creationId xmlns:a16="http://schemas.microsoft.com/office/drawing/2014/main" id="{DF2BACF4-B74D-4850-8567-76CBD2EA771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7" name="Text Box 15">
          <a:extLst>
            <a:ext uri="{FF2B5EF4-FFF2-40B4-BE49-F238E27FC236}">
              <a16:creationId xmlns:a16="http://schemas.microsoft.com/office/drawing/2014/main" id="{B2DC538B-AB18-4AB6-82BF-36AC4930148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8" name="Text Box 15">
          <a:extLst>
            <a:ext uri="{FF2B5EF4-FFF2-40B4-BE49-F238E27FC236}">
              <a16:creationId xmlns:a16="http://schemas.microsoft.com/office/drawing/2014/main" id="{F3E9BA94-5FD3-47AE-8FE3-5854EDF32F7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2999" name="Text Box 15">
          <a:extLst>
            <a:ext uri="{FF2B5EF4-FFF2-40B4-BE49-F238E27FC236}">
              <a16:creationId xmlns:a16="http://schemas.microsoft.com/office/drawing/2014/main" id="{AADD7665-257C-42CF-AAA9-3604CA8C9C4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0" name="Text Box 15">
          <a:extLst>
            <a:ext uri="{FF2B5EF4-FFF2-40B4-BE49-F238E27FC236}">
              <a16:creationId xmlns:a16="http://schemas.microsoft.com/office/drawing/2014/main" id="{DB34C758-DA5A-426D-91B8-EE13FD8A9D9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1" name="Text Box 15">
          <a:extLst>
            <a:ext uri="{FF2B5EF4-FFF2-40B4-BE49-F238E27FC236}">
              <a16:creationId xmlns:a16="http://schemas.microsoft.com/office/drawing/2014/main" id="{3A81B431-8145-4D2C-A1CF-DF881FBFEBD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2" name="Text Box 15">
          <a:extLst>
            <a:ext uri="{FF2B5EF4-FFF2-40B4-BE49-F238E27FC236}">
              <a16:creationId xmlns:a16="http://schemas.microsoft.com/office/drawing/2014/main" id="{8DF299BA-F5DB-4369-B562-E5DA5C9E9B1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3" name="Text Box 15">
          <a:extLst>
            <a:ext uri="{FF2B5EF4-FFF2-40B4-BE49-F238E27FC236}">
              <a16:creationId xmlns:a16="http://schemas.microsoft.com/office/drawing/2014/main" id="{D0DE6035-FAEF-4FB7-9F86-FED164FE6F7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4" name="Text Box 15">
          <a:extLst>
            <a:ext uri="{FF2B5EF4-FFF2-40B4-BE49-F238E27FC236}">
              <a16:creationId xmlns:a16="http://schemas.microsoft.com/office/drawing/2014/main" id="{D34834F6-94DC-4EA1-BBA8-4168B4439B5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5" name="Text Box 15">
          <a:extLst>
            <a:ext uri="{FF2B5EF4-FFF2-40B4-BE49-F238E27FC236}">
              <a16:creationId xmlns:a16="http://schemas.microsoft.com/office/drawing/2014/main" id="{58A57948-FA8A-4B99-923B-EEC090B8606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6" name="Text Box 15">
          <a:extLst>
            <a:ext uri="{FF2B5EF4-FFF2-40B4-BE49-F238E27FC236}">
              <a16:creationId xmlns:a16="http://schemas.microsoft.com/office/drawing/2014/main" id="{ADAF4B05-6F8A-4DAA-8BAB-07C519E49FE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7" name="Text Box 15">
          <a:extLst>
            <a:ext uri="{FF2B5EF4-FFF2-40B4-BE49-F238E27FC236}">
              <a16:creationId xmlns:a16="http://schemas.microsoft.com/office/drawing/2014/main" id="{6FD0C8B3-1B24-45BB-A803-67DF4368C51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8" name="Text Box 15">
          <a:extLst>
            <a:ext uri="{FF2B5EF4-FFF2-40B4-BE49-F238E27FC236}">
              <a16:creationId xmlns:a16="http://schemas.microsoft.com/office/drawing/2014/main" id="{7B95C34A-C17F-4183-B7C3-473713BF501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09" name="Text Box 15">
          <a:extLst>
            <a:ext uri="{FF2B5EF4-FFF2-40B4-BE49-F238E27FC236}">
              <a16:creationId xmlns:a16="http://schemas.microsoft.com/office/drawing/2014/main" id="{C6A672DB-AF8A-423A-B5DD-FB9A85EE37E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0" name="Text Box 15">
          <a:extLst>
            <a:ext uri="{FF2B5EF4-FFF2-40B4-BE49-F238E27FC236}">
              <a16:creationId xmlns:a16="http://schemas.microsoft.com/office/drawing/2014/main" id="{D64F6BE7-FCC4-4D78-BBFD-90E64939C82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1" name="Text Box 15">
          <a:extLst>
            <a:ext uri="{FF2B5EF4-FFF2-40B4-BE49-F238E27FC236}">
              <a16:creationId xmlns:a16="http://schemas.microsoft.com/office/drawing/2014/main" id="{83317E2C-DEC9-40EF-B76F-F01F359FA0A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2" name="Text Box 15">
          <a:extLst>
            <a:ext uri="{FF2B5EF4-FFF2-40B4-BE49-F238E27FC236}">
              <a16:creationId xmlns:a16="http://schemas.microsoft.com/office/drawing/2014/main" id="{A9EC5DD3-DF11-4806-A8DE-0AA0FF75FF6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3" name="Text Box 15">
          <a:extLst>
            <a:ext uri="{FF2B5EF4-FFF2-40B4-BE49-F238E27FC236}">
              <a16:creationId xmlns:a16="http://schemas.microsoft.com/office/drawing/2014/main" id="{F104D225-8030-41A1-B2D8-CFB3B8F69EA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4" name="Text Box 15">
          <a:extLst>
            <a:ext uri="{FF2B5EF4-FFF2-40B4-BE49-F238E27FC236}">
              <a16:creationId xmlns:a16="http://schemas.microsoft.com/office/drawing/2014/main" id="{D03CA4F4-7D4E-4381-AE5E-34D71ADB4B0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5" name="Text Box 15">
          <a:extLst>
            <a:ext uri="{FF2B5EF4-FFF2-40B4-BE49-F238E27FC236}">
              <a16:creationId xmlns:a16="http://schemas.microsoft.com/office/drawing/2014/main" id="{C8902CD8-2182-463C-9D0C-E2B482FAAEC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6" name="Text Box 15">
          <a:extLst>
            <a:ext uri="{FF2B5EF4-FFF2-40B4-BE49-F238E27FC236}">
              <a16:creationId xmlns:a16="http://schemas.microsoft.com/office/drawing/2014/main" id="{18A248E9-7ABB-4017-A88A-44797A564BA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7" name="Text Box 15">
          <a:extLst>
            <a:ext uri="{FF2B5EF4-FFF2-40B4-BE49-F238E27FC236}">
              <a16:creationId xmlns:a16="http://schemas.microsoft.com/office/drawing/2014/main" id="{6A3E6D09-65BD-40F3-B6B3-3ACE4FA2A0C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8" name="Text Box 15">
          <a:extLst>
            <a:ext uri="{FF2B5EF4-FFF2-40B4-BE49-F238E27FC236}">
              <a16:creationId xmlns:a16="http://schemas.microsoft.com/office/drawing/2014/main" id="{7901CFD3-65FC-4F28-8691-B4B53B34F13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19" name="Text Box 15">
          <a:extLst>
            <a:ext uri="{FF2B5EF4-FFF2-40B4-BE49-F238E27FC236}">
              <a16:creationId xmlns:a16="http://schemas.microsoft.com/office/drawing/2014/main" id="{253ED917-B1FB-449C-BB5E-198797C7B86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0" name="Text Box 15">
          <a:extLst>
            <a:ext uri="{FF2B5EF4-FFF2-40B4-BE49-F238E27FC236}">
              <a16:creationId xmlns:a16="http://schemas.microsoft.com/office/drawing/2014/main" id="{D905CFF0-675D-4651-AC46-F80F5BE6F37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1" name="Text Box 15">
          <a:extLst>
            <a:ext uri="{FF2B5EF4-FFF2-40B4-BE49-F238E27FC236}">
              <a16:creationId xmlns:a16="http://schemas.microsoft.com/office/drawing/2014/main" id="{9D45E258-1DF0-4318-946D-9ECCFC79229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2" name="Text Box 15">
          <a:extLst>
            <a:ext uri="{FF2B5EF4-FFF2-40B4-BE49-F238E27FC236}">
              <a16:creationId xmlns:a16="http://schemas.microsoft.com/office/drawing/2014/main" id="{7B77B236-362E-40D6-B910-5816C7A8797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3" name="Text Box 15">
          <a:extLst>
            <a:ext uri="{FF2B5EF4-FFF2-40B4-BE49-F238E27FC236}">
              <a16:creationId xmlns:a16="http://schemas.microsoft.com/office/drawing/2014/main" id="{02F8AB04-683B-47D7-BCC8-420A6530473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4" name="Text Box 15">
          <a:extLst>
            <a:ext uri="{FF2B5EF4-FFF2-40B4-BE49-F238E27FC236}">
              <a16:creationId xmlns:a16="http://schemas.microsoft.com/office/drawing/2014/main" id="{5E0577BA-A7FB-4B88-A3DA-B2097EAC5AD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5" name="Text Box 15">
          <a:extLst>
            <a:ext uri="{FF2B5EF4-FFF2-40B4-BE49-F238E27FC236}">
              <a16:creationId xmlns:a16="http://schemas.microsoft.com/office/drawing/2014/main" id="{2B639A17-DAC4-4EB7-813D-D78EB04B0A0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6" name="Text Box 15">
          <a:extLst>
            <a:ext uri="{FF2B5EF4-FFF2-40B4-BE49-F238E27FC236}">
              <a16:creationId xmlns:a16="http://schemas.microsoft.com/office/drawing/2014/main" id="{4899AE6A-94E9-4A2D-966A-1982DA6EFD5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7" name="Text Box 15">
          <a:extLst>
            <a:ext uri="{FF2B5EF4-FFF2-40B4-BE49-F238E27FC236}">
              <a16:creationId xmlns:a16="http://schemas.microsoft.com/office/drawing/2014/main" id="{7EA4B842-0256-4A13-8560-176CF06EB2B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8" name="Text Box 15">
          <a:extLst>
            <a:ext uri="{FF2B5EF4-FFF2-40B4-BE49-F238E27FC236}">
              <a16:creationId xmlns:a16="http://schemas.microsoft.com/office/drawing/2014/main" id="{194509A5-3569-432A-80FD-B7067B1680A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29" name="Text Box 15">
          <a:extLst>
            <a:ext uri="{FF2B5EF4-FFF2-40B4-BE49-F238E27FC236}">
              <a16:creationId xmlns:a16="http://schemas.microsoft.com/office/drawing/2014/main" id="{8912472A-3B45-4B14-8A68-361C9A5C2E4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0" name="Text Box 15">
          <a:extLst>
            <a:ext uri="{FF2B5EF4-FFF2-40B4-BE49-F238E27FC236}">
              <a16:creationId xmlns:a16="http://schemas.microsoft.com/office/drawing/2014/main" id="{C3845CBF-6FBD-46AA-A246-93E48E20179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1" name="Text Box 15">
          <a:extLst>
            <a:ext uri="{FF2B5EF4-FFF2-40B4-BE49-F238E27FC236}">
              <a16:creationId xmlns:a16="http://schemas.microsoft.com/office/drawing/2014/main" id="{67B03905-32F6-4820-90CB-81A5425F3BC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2" name="Text Box 15">
          <a:extLst>
            <a:ext uri="{FF2B5EF4-FFF2-40B4-BE49-F238E27FC236}">
              <a16:creationId xmlns:a16="http://schemas.microsoft.com/office/drawing/2014/main" id="{A8A559C7-1B92-403C-965E-4CFF6DD7093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3" name="Text Box 15">
          <a:extLst>
            <a:ext uri="{FF2B5EF4-FFF2-40B4-BE49-F238E27FC236}">
              <a16:creationId xmlns:a16="http://schemas.microsoft.com/office/drawing/2014/main" id="{D73D50EF-DA45-4975-BC40-BE8A7FA38B1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4" name="Text Box 15">
          <a:extLst>
            <a:ext uri="{FF2B5EF4-FFF2-40B4-BE49-F238E27FC236}">
              <a16:creationId xmlns:a16="http://schemas.microsoft.com/office/drawing/2014/main" id="{2F8D4F6C-7709-4C97-8C6F-547EBDA9219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5" name="Text Box 15">
          <a:extLst>
            <a:ext uri="{FF2B5EF4-FFF2-40B4-BE49-F238E27FC236}">
              <a16:creationId xmlns:a16="http://schemas.microsoft.com/office/drawing/2014/main" id="{4F23FEE3-09BA-46E5-9719-4FB353342B0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6" name="Text Box 15">
          <a:extLst>
            <a:ext uri="{FF2B5EF4-FFF2-40B4-BE49-F238E27FC236}">
              <a16:creationId xmlns:a16="http://schemas.microsoft.com/office/drawing/2014/main" id="{FFE35386-CD64-4115-89FE-4BE8EDF2C27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7" name="Text Box 15">
          <a:extLst>
            <a:ext uri="{FF2B5EF4-FFF2-40B4-BE49-F238E27FC236}">
              <a16:creationId xmlns:a16="http://schemas.microsoft.com/office/drawing/2014/main" id="{1C6CAFF0-055D-4481-8E3A-F685C2FC046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8" name="Text Box 15">
          <a:extLst>
            <a:ext uri="{FF2B5EF4-FFF2-40B4-BE49-F238E27FC236}">
              <a16:creationId xmlns:a16="http://schemas.microsoft.com/office/drawing/2014/main" id="{44BC7931-6A72-44E5-A984-EE1FE4D22CC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39" name="Text Box 15">
          <a:extLst>
            <a:ext uri="{FF2B5EF4-FFF2-40B4-BE49-F238E27FC236}">
              <a16:creationId xmlns:a16="http://schemas.microsoft.com/office/drawing/2014/main" id="{9BBDC485-F622-4655-AEB9-F9899987540D}"/>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0" name="Text Box 15">
          <a:extLst>
            <a:ext uri="{FF2B5EF4-FFF2-40B4-BE49-F238E27FC236}">
              <a16:creationId xmlns:a16="http://schemas.microsoft.com/office/drawing/2014/main" id="{9E126227-B1E2-4F90-992A-34F20CE74B5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1" name="Text Box 15">
          <a:extLst>
            <a:ext uri="{FF2B5EF4-FFF2-40B4-BE49-F238E27FC236}">
              <a16:creationId xmlns:a16="http://schemas.microsoft.com/office/drawing/2014/main" id="{7CF6BA12-CA72-4F20-A582-FA927351D0A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2" name="Text Box 15">
          <a:extLst>
            <a:ext uri="{FF2B5EF4-FFF2-40B4-BE49-F238E27FC236}">
              <a16:creationId xmlns:a16="http://schemas.microsoft.com/office/drawing/2014/main" id="{329C637E-F56C-49CC-96A0-B03F998A143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3" name="Text Box 15">
          <a:extLst>
            <a:ext uri="{FF2B5EF4-FFF2-40B4-BE49-F238E27FC236}">
              <a16:creationId xmlns:a16="http://schemas.microsoft.com/office/drawing/2014/main" id="{DC8AC473-0C1C-4947-B7B1-27B38B47319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4" name="Text Box 15">
          <a:extLst>
            <a:ext uri="{FF2B5EF4-FFF2-40B4-BE49-F238E27FC236}">
              <a16:creationId xmlns:a16="http://schemas.microsoft.com/office/drawing/2014/main" id="{FF7E34D9-82D5-4AEC-911A-53B35BF79B3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5" name="Text Box 15">
          <a:extLst>
            <a:ext uri="{FF2B5EF4-FFF2-40B4-BE49-F238E27FC236}">
              <a16:creationId xmlns:a16="http://schemas.microsoft.com/office/drawing/2014/main" id="{EE0F0819-CF62-495F-8E97-BA87B087261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6" name="Text Box 15">
          <a:extLst>
            <a:ext uri="{FF2B5EF4-FFF2-40B4-BE49-F238E27FC236}">
              <a16:creationId xmlns:a16="http://schemas.microsoft.com/office/drawing/2014/main" id="{4D3BAA82-4A86-4A9D-9100-AABE3BAD9C9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7" name="Text Box 15">
          <a:extLst>
            <a:ext uri="{FF2B5EF4-FFF2-40B4-BE49-F238E27FC236}">
              <a16:creationId xmlns:a16="http://schemas.microsoft.com/office/drawing/2014/main" id="{78C85A73-F3E7-444F-BC21-21F7C707BC2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8" name="Text Box 15">
          <a:extLst>
            <a:ext uri="{FF2B5EF4-FFF2-40B4-BE49-F238E27FC236}">
              <a16:creationId xmlns:a16="http://schemas.microsoft.com/office/drawing/2014/main" id="{1CA8AE92-1A85-4ECB-BC7B-05722ED23FF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49" name="Text Box 15">
          <a:extLst>
            <a:ext uri="{FF2B5EF4-FFF2-40B4-BE49-F238E27FC236}">
              <a16:creationId xmlns:a16="http://schemas.microsoft.com/office/drawing/2014/main" id="{81FD5B2B-33F3-40A9-9B60-826E1DBBB2E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0" name="Text Box 15">
          <a:extLst>
            <a:ext uri="{FF2B5EF4-FFF2-40B4-BE49-F238E27FC236}">
              <a16:creationId xmlns:a16="http://schemas.microsoft.com/office/drawing/2014/main" id="{DC36FB27-8BE9-4BD3-B0FE-608273759F1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1" name="Text Box 15">
          <a:extLst>
            <a:ext uri="{FF2B5EF4-FFF2-40B4-BE49-F238E27FC236}">
              <a16:creationId xmlns:a16="http://schemas.microsoft.com/office/drawing/2014/main" id="{F66737E8-CDB5-4D4C-BA66-C6432E901D42}"/>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2" name="Text Box 15">
          <a:extLst>
            <a:ext uri="{FF2B5EF4-FFF2-40B4-BE49-F238E27FC236}">
              <a16:creationId xmlns:a16="http://schemas.microsoft.com/office/drawing/2014/main" id="{114D71AB-F54F-42FF-A803-AFADB0D0539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3" name="Text Box 15">
          <a:extLst>
            <a:ext uri="{FF2B5EF4-FFF2-40B4-BE49-F238E27FC236}">
              <a16:creationId xmlns:a16="http://schemas.microsoft.com/office/drawing/2014/main" id="{A2AA397A-4C9B-495A-B9CA-0F56254AA69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4" name="Text Box 15">
          <a:extLst>
            <a:ext uri="{FF2B5EF4-FFF2-40B4-BE49-F238E27FC236}">
              <a16:creationId xmlns:a16="http://schemas.microsoft.com/office/drawing/2014/main" id="{36B209E2-7DF6-48E6-88C0-D637629F693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5" name="Text Box 15">
          <a:extLst>
            <a:ext uri="{FF2B5EF4-FFF2-40B4-BE49-F238E27FC236}">
              <a16:creationId xmlns:a16="http://schemas.microsoft.com/office/drawing/2014/main" id="{7F39E930-8169-473A-ADD6-D1AD62AFF38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6" name="Text Box 15">
          <a:extLst>
            <a:ext uri="{FF2B5EF4-FFF2-40B4-BE49-F238E27FC236}">
              <a16:creationId xmlns:a16="http://schemas.microsoft.com/office/drawing/2014/main" id="{51C62DD0-F486-4F01-B25F-935CB4662FF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7" name="Text Box 15">
          <a:extLst>
            <a:ext uri="{FF2B5EF4-FFF2-40B4-BE49-F238E27FC236}">
              <a16:creationId xmlns:a16="http://schemas.microsoft.com/office/drawing/2014/main" id="{3294030E-B4FE-4D4C-A0EA-244A14E7E48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8" name="Text Box 15">
          <a:extLst>
            <a:ext uri="{FF2B5EF4-FFF2-40B4-BE49-F238E27FC236}">
              <a16:creationId xmlns:a16="http://schemas.microsoft.com/office/drawing/2014/main" id="{6B51A980-FB08-4490-B90E-AFD7FCA182D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59" name="Text Box 15">
          <a:extLst>
            <a:ext uri="{FF2B5EF4-FFF2-40B4-BE49-F238E27FC236}">
              <a16:creationId xmlns:a16="http://schemas.microsoft.com/office/drawing/2014/main" id="{56C19E34-CE7A-4CC9-8C55-A1E11F263C8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0" name="Text Box 15">
          <a:extLst>
            <a:ext uri="{FF2B5EF4-FFF2-40B4-BE49-F238E27FC236}">
              <a16:creationId xmlns:a16="http://schemas.microsoft.com/office/drawing/2014/main" id="{737F7190-ABD1-4103-B125-B554BF555145}"/>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1" name="Text Box 15">
          <a:extLst>
            <a:ext uri="{FF2B5EF4-FFF2-40B4-BE49-F238E27FC236}">
              <a16:creationId xmlns:a16="http://schemas.microsoft.com/office/drawing/2014/main" id="{CFE639A5-5DE8-4FAB-A3F7-438351139FF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2" name="Text Box 15">
          <a:extLst>
            <a:ext uri="{FF2B5EF4-FFF2-40B4-BE49-F238E27FC236}">
              <a16:creationId xmlns:a16="http://schemas.microsoft.com/office/drawing/2014/main" id="{6650431D-2ECB-4FAE-A600-B1C41CC9813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3" name="Text Box 15">
          <a:extLst>
            <a:ext uri="{FF2B5EF4-FFF2-40B4-BE49-F238E27FC236}">
              <a16:creationId xmlns:a16="http://schemas.microsoft.com/office/drawing/2014/main" id="{3C7FAD0E-2251-483B-932A-AE9894D5978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4" name="Text Box 15">
          <a:extLst>
            <a:ext uri="{FF2B5EF4-FFF2-40B4-BE49-F238E27FC236}">
              <a16:creationId xmlns:a16="http://schemas.microsoft.com/office/drawing/2014/main" id="{0478C4D2-F19B-43CC-92A7-962E13309E54}"/>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5" name="Text Box 15">
          <a:extLst>
            <a:ext uri="{FF2B5EF4-FFF2-40B4-BE49-F238E27FC236}">
              <a16:creationId xmlns:a16="http://schemas.microsoft.com/office/drawing/2014/main" id="{600B4B1F-119A-406F-BEF1-027E79B9BB1C}"/>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6" name="Text Box 15">
          <a:extLst>
            <a:ext uri="{FF2B5EF4-FFF2-40B4-BE49-F238E27FC236}">
              <a16:creationId xmlns:a16="http://schemas.microsoft.com/office/drawing/2014/main" id="{3CCF2CAC-DD84-46F6-BC4A-712C785D786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7" name="Text Box 15">
          <a:extLst>
            <a:ext uri="{FF2B5EF4-FFF2-40B4-BE49-F238E27FC236}">
              <a16:creationId xmlns:a16="http://schemas.microsoft.com/office/drawing/2014/main" id="{4E9403AC-CA68-47AE-864B-3CCF9673D596}"/>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8" name="Text Box 15">
          <a:extLst>
            <a:ext uri="{FF2B5EF4-FFF2-40B4-BE49-F238E27FC236}">
              <a16:creationId xmlns:a16="http://schemas.microsoft.com/office/drawing/2014/main" id="{52CEF83A-9CED-48E4-ABA5-507443B8D05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69" name="Text Box 15">
          <a:extLst>
            <a:ext uri="{FF2B5EF4-FFF2-40B4-BE49-F238E27FC236}">
              <a16:creationId xmlns:a16="http://schemas.microsoft.com/office/drawing/2014/main" id="{37EDB893-AC6D-417B-9D30-9D05663D63E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0" name="Text Box 15">
          <a:extLst>
            <a:ext uri="{FF2B5EF4-FFF2-40B4-BE49-F238E27FC236}">
              <a16:creationId xmlns:a16="http://schemas.microsoft.com/office/drawing/2014/main" id="{07F19CDA-A204-4982-BF1F-AF7FBC97624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1" name="Text Box 15">
          <a:extLst>
            <a:ext uri="{FF2B5EF4-FFF2-40B4-BE49-F238E27FC236}">
              <a16:creationId xmlns:a16="http://schemas.microsoft.com/office/drawing/2014/main" id="{42A97CCB-AC81-47BD-9DA1-5E9A63EA8DF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2" name="Text Box 15">
          <a:extLst>
            <a:ext uri="{FF2B5EF4-FFF2-40B4-BE49-F238E27FC236}">
              <a16:creationId xmlns:a16="http://schemas.microsoft.com/office/drawing/2014/main" id="{FD40C5C0-7FAD-4A72-B8ED-5509B3925F9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3" name="Text Box 15">
          <a:extLst>
            <a:ext uri="{FF2B5EF4-FFF2-40B4-BE49-F238E27FC236}">
              <a16:creationId xmlns:a16="http://schemas.microsoft.com/office/drawing/2014/main" id="{CB5FDF11-83A6-4934-91D4-7831F7FC8AA9}"/>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4" name="Text Box 15">
          <a:extLst>
            <a:ext uri="{FF2B5EF4-FFF2-40B4-BE49-F238E27FC236}">
              <a16:creationId xmlns:a16="http://schemas.microsoft.com/office/drawing/2014/main" id="{075C561C-D6B0-4067-B9B8-D3D00872B97E}"/>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5" name="Text Box 15">
          <a:extLst>
            <a:ext uri="{FF2B5EF4-FFF2-40B4-BE49-F238E27FC236}">
              <a16:creationId xmlns:a16="http://schemas.microsoft.com/office/drawing/2014/main" id="{91A31ED9-EF5C-488F-92B1-5567F0C33118}"/>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6" name="Text Box 15">
          <a:extLst>
            <a:ext uri="{FF2B5EF4-FFF2-40B4-BE49-F238E27FC236}">
              <a16:creationId xmlns:a16="http://schemas.microsoft.com/office/drawing/2014/main" id="{0C379A31-D6AE-48A7-A16D-9C7CB715458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7" name="Text Box 15">
          <a:extLst>
            <a:ext uri="{FF2B5EF4-FFF2-40B4-BE49-F238E27FC236}">
              <a16:creationId xmlns:a16="http://schemas.microsoft.com/office/drawing/2014/main" id="{DEB02554-C6BF-4607-AD02-E79C9E1534C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8" name="Text Box 15">
          <a:extLst>
            <a:ext uri="{FF2B5EF4-FFF2-40B4-BE49-F238E27FC236}">
              <a16:creationId xmlns:a16="http://schemas.microsoft.com/office/drawing/2014/main" id="{E3A9B2AB-14F4-4674-812B-AA79D86A80A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79" name="Text Box 15">
          <a:extLst>
            <a:ext uri="{FF2B5EF4-FFF2-40B4-BE49-F238E27FC236}">
              <a16:creationId xmlns:a16="http://schemas.microsoft.com/office/drawing/2014/main" id="{8ADDC5AA-A3A4-438D-97E9-8D7255C678DB}"/>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0" name="Text Box 15">
          <a:extLst>
            <a:ext uri="{FF2B5EF4-FFF2-40B4-BE49-F238E27FC236}">
              <a16:creationId xmlns:a16="http://schemas.microsoft.com/office/drawing/2014/main" id="{7012322F-1C90-4FF5-877F-A561A8E91E10}"/>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1" name="Text Box 15">
          <a:extLst>
            <a:ext uri="{FF2B5EF4-FFF2-40B4-BE49-F238E27FC236}">
              <a16:creationId xmlns:a16="http://schemas.microsoft.com/office/drawing/2014/main" id="{B0839F1B-6E4C-4480-AD27-9943C50E1B0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2" name="Text Box 15">
          <a:extLst>
            <a:ext uri="{FF2B5EF4-FFF2-40B4-BE49-F238E27FC236}">
              <a16:creationId xmlns:a16="http://schemas.microsoft.com/office/drawing/2014/main" id="{6264A9F1-0989-4794-9FDD-723697B52A1A}"/>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3" name="Text Box 15">
          <a:extLst>
            <a:ext uri="{FF2B5EF4-FFF2-40B4-BE49-F238E27FC236}">
              <a16:creationId xmlns:a16="http://schemas.microsoft.com/office/drawing/2014/main" id="{C9535E4B-BC3A-420A-AD78-8DBEF4C827F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4" name="Text Box 15">
          <a:extLst>
            <a:ext uri="{FF2B5EF4-FFF2-40B4-BE49-F238E27FC236}">
              <a16:creationId xmlns:a16="http://schemas.microsoft.com/office/drawing/2014/main" id="{68CABC02-0609-456D-A650-2506088D3DA7}"/>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5" name="Text Box 15">
          <a:extLst>
            <a:ext uri="{FF2B5EF4-FFF2-40B4-BE49-F238E27FC236}">
              <a16:creationId xmlns:a16="http://schemas.microsoft.com/office/drawing/2014/main" id="{ADEAC73F-157C-4B26-ABA2-9661DBB8810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6" name="Text Box 15">
          <a:extLst>
            <a:ext uri="{FF2B5EF4-FFF2-40B4-BE49-F238E27FC236}">
              <a16:creationId xmlns:a16="http://schemas.microsoft.com/office/drawing/2014/main" id="{972A231C-06F6-4635-8D15-EA30FB730C33}"/>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7" name="Text Box 15">
          <a:extLst>
            <a:ext uri="{FF2B5EF4-FFF2-40B4-BE49-F238E27FC236}">
              <a16:creationId xmlns:a16="http://schemas.microsoft.com/office/drawing/2014/main" id="{263559C2-8E36-4A0E-B212-9D0E520DAEC1}"/>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535</xdr:row>
      <xdr:rowOff>0</xdr:rowOff>
    </xdr:from>
    <xdr:ext cx="3175" cy="190629"/>
    <xdr:sp macro="" textlink="">
      <xdr:nvSpPr>
        <xdr:cNvPr id="3088" name="Text Box 15">
          <a:extLst>
            <a:ext uri="{FF2B5EF4-FFF2-40B4-BE49-F238E27FC236}">
              <a16:creationId xmlns:a16="http://schemas.microsoft.com/office/drawing/2014/main" id="{19D900E6-C7C1-4039-8865-7B0B7544735F}"/>
            </a:ext>
          </a:extLst>
        </xdr:cNvPr>
        <xdr:cNvSpPr txBox="1">
          <a:spLocks noChangeArrowheads="1"/>
        </xdr:cNvSpPr>
      </xdr:nvSpPr>
      <xdr:spPr bwMode="auto">
        <a:xfrm>
          <a:off x="6858000" y="101536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89" name="Text Box 15">
          <a:extLst>
            <a:ext uri="{FF2B5EF4-FFF2-40B4-BE49-F238E27FC236}">
              <a16:creationId xmlns:a16="http://schemas.microsoft.com/office/drawing/2014/main" id="{7F0C7C78-4489-4ADD-8F32-20973F44129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0" name="Text Box 15">
          <a:extLst>
            <a:ext uri="{FF2B5EF4-FFF2-40B4-BE49-F238E27FC236}">
              <a16:creationId xmlns:a16="http://schemas.microsoft.com/office/drawing/2014/main" id="{52265047-D1A4-46A8-A181-CD44F6539CB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1" name="Text Box 15">
          <a:extLst>
            <a:ext uri="{FF2B5EF4-FFF2-40B4-BE49-F238E27FC236}">
              <a16:creationId xmlns:a16="http://schemas.microsoft.com/office/drawing/2014/main" id="{6810B83B-460E-4981-AEDF-3461E150C79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2" name="Text Box 15">
          <a:extLst>
            <a:ext uri="{FF2B5EF4-FFF2-40B4-BE49-F238E27FC236}">
              <a16:creationId xmlns:a16="http://schemas.microsoft.com/office/drawing/2014/main" id="{C0864CE9-CD37-423B-9E4E-3F4AB9E19D5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3" name="Text Box 15">
          <a:extLst>
            <a:ext uri="{FF2B5EF4-FFF2-40B4-BE49-F238E27FC236}">
              <a16:creationId xmlns:a16="http://schemas.microsoft.com/office/drawing/2014/main" id="{8CBDF852-DD28-4D3A-8C2C-15CC09A975E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4" name="Text Box 15">
          <a:extLst>
            <a:ext uri="{FF2B5EF4-FFF2-40B4-BE49-F238E27FC236}">
              <a16:creationId xmlns:a16="http://schemas.microsoft.com/office/drawing/2014/main" id="{7C4F6D29-7FCD-418F-B905-86099D4918B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5" name="Text Box 15">
          <a:extLst>
            <a:ext uri="{FF2B5EF4-FFF2-40B4-BE49-F238E27FC236}">
              <a16:creationId xmlns:a16="http://schemas.microsoft.com/office/drawing/2014/main" id="{691C7B78-8341-444D-AFDA-0F2CE5FA4C9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6" name="Text Box 15">
          <a:extLst>
            <a:ext uri="{FF2B5EF4-FFF2-40B4-BE49-F238E27FC236}">
              <a16:creationId xmlns:a16="http://schemas.microsoft.com/office/drawing/2014/main" id="{87574AC8-EFBA-4933-BCEB-33C6906BFB3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7" name="Text Box 15">
          <a:extLst>
            <a:ext uri="{FF2B5EF4-FFF2-40B4-BE49-F238E27FC236}">
              <a16:creationId xmlns:a16="http://schemas.microsoft.com/office/drawing/2014/main" id="{453E44E8-621D-4DCD-A10A-113038B9C49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8" name="Text Box 15">
          <a:extLst>
            <a:ext uri="{FF2B5EF4-FFF2-40B4-BE49-F238E27FC236}">
              <a16:creationId xmlns:a16="http://schemas.microsoft.com/office/drawing/2014/main" id="{3A1A98D9-9598-4C7E-BBBE-3C71A51AF8F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099" name="Text Box 15">
          <a:extLst>
            <a:ext uri="{FF2B5EF4-FFF2-40B4-BE49-F238E27FC236}">
              <a16:creationId xmlns:a16="http://schemas.microsoft.com/office/drawing/2014/main" id="{A0E87564-CB71-456F-86FA-96B4B2F7869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0" name="Text Box 15">
          <a:extLst>
            <a:ext uri="{FF2B5EF4-FFF2-40B4-BE49-F238E27FC236}">
              <a16:creationId xmlns:a16="http://schemas.microsoft.com/office/drawing/2014/main" id="{92AC2726-93E2-4B05-BFCD-93D2C105F8B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1" name="Text Box 15">
          <a:extLst>
            <a:ext uri="{FF2B5EF4-FFF2-40B4-BE49-F238E27FC236}">
              <a16:creationId xmlns:a16="http://schemas.microsoft.com/office/drawing/2014/main" id="{DBE08263-B5D0-444F-8A3A-11A66932AEC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2" name="Text Box 15">
          <a:extLst>
            <a:ext uri="{FF2B5EF4-FFF2-40B4-BE49-F238E27FC236}">
              <a16:creationId xmlns:a16="http://schemas.microsoft.com/office/drawing/2014/main" id="{C40DA165-86CF-44F3-BDFC-25CCFA0667B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3" name="Text Box 15">
          <a:extLst>
            <a:ext uri="{FF2B5EF4-FFF2-40B4-BE49-F238E27FC236}">
              <a16:creationId xmlns:a16="http://schemas.microsoft.com/office/drawing/2014/main" id="{3638FA8A-C4F8-4C66-BF0C-EDFBF9F3E7F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4" name="Text Box 15">
          <a:extLst>
            <a:ext uri="{FF2B5EF4-FFF2-40B4-BE49-F238E27FC236}">
              <a16:creationId xmlns:a16="http://schemas.microsoft.com/office/drawing/2014/main" id="{FB1F38C4-2CFD-421A-9D82-464B4470574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5" name="Text Box 15">
          <a:extLst>
            <a:ext uri="{FF2B5EF4-FFF2-40B4-BE49-F238E27FC236}">
              <a16:creationId xmlns:a16="http://schemas.microsoft.com/office/drawing/2014/main" id="{E7940197-40C6-4AC4-B0DE-2DC9309CD89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6" name="Text Box 15">
          <a:extLst>
            <a:ext uri="{FF2B5EF4-FFF2-40B4-BE49-F238E27FC236}">
              <a16:creationId xmlns:a16="http://schemas.microsoft.com/office/drawing/2014/main" id="{2BC0A36E-9ABD-418C-82DB-5D8B641812C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7" name="Text Box 15">
          <a:extLst>
            <a:ext uri="{FF2B5EF4-FFF2-40B4-BE49-F238E27FC236}">
              <a16:creationId xmlns:a16="http://schemas.microsoft.com/office/drawing/2014/main" id="{A4AFA1B2-C040-43F5-99E9-B6EF3C52D38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8" name="Text Box 15">
          <a:extLst>
            <a:ext uri="{FF2B5EF4-FFF2-40B4-BE49-F238E27FC236}">
              <a16:creationId xmlns:a16="http://schemas.microsoft.com/office/drawing/2014/main" id="{BDF48276-59EF-4270-987F-0F326E5C474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09" name="Text Box 15">
          <a:extLst>
            <a:ext uri="{FF2B5EF4-FFF2-40B4-BE49-F238E27FC236}">
              <a16:creationId xmlns:a16="http://schemas.microsoft.com/office/drawing/2014/main" id="{6B3D0451-1061-4D5D-8F85-A94D7D17C69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0" name="Text Box 15">
          <a:extLst>
            <a:ext uri="{FF2B5EF4-FFF2-40B4-BE49-F238E27FC236}">
              <a16:creationId xmlns:a16="http://schemas.microsoft.com/office/drawing/2014/main" id="{15E88DE2-D9CA-4965-978B-CBB662BE440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1" name="Text Box 15">
          <a:extLst>
            <a:ext uri="{FF2B5EF4-FFF2-40B4-BE49-F238E27FC236}">
              <a16:creationId xmlns:a16="http://schemas.microsoft.com/office/drawing/2014/main" id="{1EA5CC37-C38F-4642-8494-6D0F031D5CC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2" name="Text Box 15">
          <a:extLst>
            <a:ext uri="{FF2B5EF4-FFF2-40B4-BE49-F238E27FC236}">
              <a16:creationId xmlns:a16="http://schemas.microsoft.com/office/drawing/2014/main" id="{04BFDDBD-4C89-40CA-8DCD-DDB1C21D01F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3" name="Text Box 15">
          <a:extLst>
            <a:ext uri="{FF2B5EF4-FFF2-40B4-BE49-F238E27FC236}">
              <a16:creationId xmlns:a16="http://schemas.microsoft.com/office/drawing/2014/main" id="{599CD698-FC2A-4DB9-ADA5-DC1618512C7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4" name="Text Box 15">
          <a:extLst>
            <a:ext uri="{FF2B5EF4-FFF2-40B4-BE49-F238E27FC236}">
              <a16:creationId xmlns:a16="http://schemas.microsoft.com/office/drawing/2014/main" id="{9F6C8F6A-66F1-45F0-8E56-B08BD38F5C6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5" name="Text Box 15">
          <a:extLst>
            <a:ext uri="{FF2B5EF4-FFF2-40B4-BE49-F238E27FC236}">
              <a16:creationId xmlns:a16="http://schemas.microsoft.com/office/drawing/2014/main" id="{FBE2BDCA-A155-4916-BC21-879601D7A95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6" name="Text Box 15">
          <a:extLst>
            <a:ext uri="{FF2B5EF4-FFF2-40B4-BE49-F238E27FC236}">
              <a16:creationId xmlns:a16="http://schemas.microsoft.com/office/drawing/2014/main" id="{A7CAD9ED-DA6B-4516-81D8-06B4FB23F39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7" name="Text Box 15">
          <a:extLst>
            <a:ext uri="{FF2B5EF4-FFF2-40B4-BE49-F238E27FC236}">
              <a16:creationId xmlns:a16="http://schemas.microsoft.com/office/drawing/2014/main" id="{1558545D-A0E8-4266-AECF-FC16A4E88C5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8" name="Text Box 15">
          <a:extLst>
            <a:ext uri="{FF2B5EF4-FFF2-40B4-BE49-F238E27FC236}">
              <a16:creationId xmlns:a16="http://schemas.microsoft.com/office/drawing/2014/main" id="{A2A5298C-29F8-4CDA-BAE8-4EBCA2CF2F8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19" name="Text Box 15">
          <a:extLst>
            <a:ext uri="{FF2B5EF4-FFF2-40B4-BE49-F238E27FC236}">
              <a16:creationId xmlns:a16="http://schemas.microsoft.com/office/drawing/2014/main" id="{B2F85B22-22E0-40E4-B483-798B2E6329D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0" name="Text Box 15">
          <a:extLst>
            <a:ext uri="{FF2B5EF4-FFF2-40B4-BE49-F238E27FC236}">
              <a16:creationId xmlns:a16="http://schemas.microsoft.com/office/drawing/2014/main" id="{F70F284B-038C-48BD-AD4D-014B3529652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1" name="Text Box 15">
          <a:extLst>
            <a:ext uri="{FF2B5EF4-FFF2-40B4-BE49-F238E27FC236}">
              <a16:creationId xmlns:a16="http://schemas.microsoft.com/office/drawing/2014/main" id="{421C173C-9B06-4510-A978-436BBE9D37C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2" name="Text Box 15">
          <a:extLst>
            <a:ext uri="{FF2B5EF4-FFF2-40B4-BE49-F238E27FC236}">
              <a16:creationId xmlns:a16="http://schemas.microsoft.com/office/drawing/2014/main" id="{BAC04695-B0FE-486F-AAE7-C729E91645E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3" name="Text Box 15">
          <a:extLst>
            <a:ext uri="{FF2B5EF4-FFF2-40B4-BE49-F238E27FC236}">
              <a16:creationId xmlns:a16="http://schemas.microsoft.com/office/drawing/2014/main" id="{2F481ACE-5086-4B7B-9D86-197FB43E0B4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4" name="Text Box 15">
          <a:extLst>
            <a:ext uri="{FF2B5EF4-FFF2-40B4-BE49-F238E27FC236}">
              <a16:creationId xmlns:a16="http://schemas.microsoft.com/office/drawing/2014/main" id="{BD76130E-8A5B-4A59-B73C-E2A662A54E0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5" name="Text Box 15">
          <a:extLst>
            <a:ext uri="{FF2B5EF4-FFF2-40B4-BE49-F238E27FC236}">
              <a16:creationId xmlns:a16="http://schemas.microsoft.com/office/drawing/2014/main" id="{FB79B947-5859-4504-A81C-B7933BE25C8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6" name="Text Box 15">
          <a:extLst>
            <a:ext uri="{FF2B5EF4-FFF2-40B4-BE49-F238E27FC236}">
              <a16:creationId xmlns:a16="http://schemas.microsoft.com/office/drawing/2014/main" id="{EAA513EF-B764-4D18-937B-CFF134EAFAD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7" name="Text Box 15">
          <a:extLst>
            <a:ext uri="{FF2B5EF4-FFF2-40B4-BE49-F238E27FC236}">
              <a16:creationId xmlns:a16="http://schemas.microsoft.com/office/drawing/2014/main" id="{A101D380-2920-4077-A8A3-2063BC8799B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8" name="Text Box 15">
          <a:extLst>
            <a:ext uri="{FF2B5EF4-FFF2-40B4-BE49-F238E27FC236}">
              <a16:creationId xmlns:a16="http://schemas.microsoft.com/office/drawing/2014/main" id="{26A1C2CD-8D75-4C0F-87E3-F4E92801E87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29" name="Text Box 15">
          <a:extLst>
            <a:ext uri="{FF2B5EF4-FFF2-40B4-BE49-F238E27FC236}">
              <a16:creationId xmlns:a16="http://schemas.microsoft.com/office/drawing/2014/main" id="{9F8011BB-AE29-4407-B9E5-B32FCDAA829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0" name="Text Box 15">
          <a:extLst>
            <a:ext uri="{FF2B5EF4-FFF2-40B4-BE49-F238E27FC236}">
              <a16:creationId xmlns:a16="http://schemas.microsoft.com/office/drawing/2014/main" id="{5667DB18-7694-4B20-BCBC-3E489F39075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1" name="Text Box 15">
          <a:extLst>
            <a:ext uri="{FF2B5EF4-FFF2-40B4-BE49-F238E27FC236}">
              <a16:creationId xmlns:a16="http://schemas.microsoft.com/office/drawing/2014/main" id="{CD715E67-0500-4890-A795-385B378747B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2" name="Text Box 15">
          <a:extLst>
            <a:ext uri="{FF2B5EF4-FFF2-40B4-BE49-F238E27FC236}">
              <a16:creationId xmlns:a16="http://schemas.microsoft.com/office/drawing/2014/main" id="{63EC87FC-8EAF-4662-BF1C-7C589DBF6B8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3" name="Text Box 15">
          <a:extLst>
            <a:ext uri="{FF2B5EF4-FFF2-40B4-BE49-F238E27FC236}">
              <a16:creationId xmlns:a16="http://schemas.microsoft.com/office/drawing/2014/main" id="{685A08FD-B022-4811-BFB9-0DD836EC8E0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4" name="Text Box 15">
          <a:extLst>
            <a:ext uri="{FF2B5EF4-FFF2-40B4-BE49-F238E27FC236}">
              <a16:creationId xmlns:a16="http://schemas.microsoft.com/office/drawing/2014/main" id="{E7AF3800-81FB-435A-B749-65653D7D935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5" name="Text Box 15">
          <a:extLst>
            <a:ext uri="{FF2B5EF4-FFF2-40B4-BE49-F238E27FC236}">
              <a16:creationId xmlns:a16="http://schemas.microsoft.com/office/drawing/2014/main" id="{2D39DA0E-09FB-4DA1-A14E-B2F023F7ACD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6" name="Text Box 15">
          <a:extLst>
            <a:ext uri="{FF2B5EF4-FFF2-40B4-BE49-F238E27FC236}">
              <a16:creationId xmlns:a16="http://schemas.microsoft.com/office/drawing/2014/main" id="{65FBC334-9624-4C8F-BB34-BBAA7F55FBF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7" name="Text Box 15">
          <a:extLst>
            <a:ext uri="{FF2B5EF4-FFF2-40B4-BE49-F238E27FC236}">
              <a16:creationId xmlns:a16="http://schemas.microsoft.com/office/drawing/2014/main" id="{60B1F31A-B004-4871-A4D2-DE4BA9A9245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8" name="Text Box 15">
          <a:extLst>
            <a:ext uri="{FF2B5EF4-FFF2-40B4-BE49-F238E27FC236}">
              <a16:creationId xmlns:a16="http://schemas.microsoft.com/office/drawing/2014/main" id="{9D801B3E-5063-466F-96C0-63E23828A72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39" name="Text Box 15">
          <a:extLst>
            <a:ext uri="{FF2B5EF4-FFF2-40B4-BE49-F238E27FC236}">
              <a16:creationId xmlns:a16="http://schemas.microsoft.com/office/drawing/2014/main" id="{5F2726AC-5101-4ABB-8C8F-B84468F215A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0" name="Text Box 15">
          <a:extLst>
            <a:ext uri="{FF2B5EF4-FFF2-40B4-BE49-F238E27FC236}">
              <a16:creationId xmlns:a16="http://schemas.microsoft.com/office/drawing/2014/main" id="{26445C6E-38F5-42C0-9874-7308AADEF4C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1" name="Text Box 15">
          <a:extLst>
            <a:ext uri="{FF2B5EF4-FFF2-40B4-BE49-F238E27FC236}">
              <a16:creationId xmlns:a16="http://schemas.microsoft.com/office/drawing/2014/main" id="{AF42D399-8FAE-4DE9-9A8A-70A66EE237A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2" name="Text Box 15">
          <a:extLst>
            <a:ext uri="{FF2B5EF4-FFF2-40B4-BE49-F238E27FC236}">
              <a16:creationId xmlns:a16="http://schemas.microsoft.com/office/drawing/2014/main" id="{B90E7E5F-CCDD-4EBF-98D4-62CC087959A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3" name="Text Box 15">
          <a:extLst>
            <a:ext uri="{FF2B5EF4-FFF2-40B4-BE49-F238E27FC236}">
              <a16:creationId xmlns:a16="http://schemas.microsoft.com/office/drawing/2014/main" id="{16AC7BE5-E11B-48BC-84EA-1624D473CCB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4" name="Text Box 15">
          <a:extLst>
            <a:ext uri="{FF2B5EF4-FFF2-40B4-BE49-F238E27FC236}">
              <a16:creationId xmlns:a16="http://schemas.microsoft.com/office/drawing/2014/main" id="{F0D734DD-6BFF-4026-A0E1-CB1157CD483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5" name="Text Box 15">
          <a:extLst>
            <a:ext uri="{FF2B5EF4-FFF2-40B4-BE49-F238E27FC236}">
              <a16:creationId xmlns:a16="http://schemas.microsoft.com/office/drawing/2014/main" id="{926B790C-7EFA-4C05-814D-166D713487E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6" name="Text Box 15">
          <a:extLst>
            <a:ext uri="{FF2B5EF4-FFF2-40B4-BE49-F238E27FC236}">
              <a16:creationId xmlns:a16="http://schemas.microsoft.com/office/drawing/2014/main" id="{6630D569-7C21-4FBF-BB60-3F2A5D41E90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7" name="Text Box 15">
          <a:extLst>
            <a:ext uri="{FF2B5EF4-FFF2-40B4-BE49-F238E27FC236}">
              <a16:creationId xmlns:a16="http://schemas.microsoft.com/office/drawing/2014/main" id="{223915AA-B55B-4870-A5E4-19263E0DCBE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8" name="Text Box 15">
          <a:extLst>
            <a:ext uri="{FF2B5EF4-FFF2-40B4-BE49-F238E27FC236}">
              <a16:creationId xmlns:a16="http://schemas.microsoft.com/office/drawing/2014/main" id="{5518FD78-7791-4335-B216-CB806C85870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49" name="Text Box 15">
          <a:extLst>
            <a:ext uri="{FF2B5EF4-FFF2-40B4-BE49-F238E27FC236}">
              <a16:creationId xmlns:a16="http://schemas.microsoft.com/office/drawing/2014/main" id="{1D4C7568-5728-40C1-BBE1-51888768C67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0" name="Text Box 15">
          <a:extLst>
            <a:ext uri="{FF2B5EF4-FFF2-40B4-BE49-F238E27FC236}">
              <a16:creationId xmlns:a16="http://schemas.microsoft.com/office/drawing/2014/main" id="{28FB07FB-F787-42CB-8CA7-025E5F7E9BB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1" name="Text Box 15">
          <a:extLst>
            <a:ext uri="{FF2B5EF4-FFF2-40B4-BE49-F238E27FC236}">
              <a16:creationId xmlns:a16="http://schemas.microsoft.com/office/drawing/2014/main" id="{FA4AE1E9-94D6-4BA3-9CB8-FAADF1C54C2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2" name="Text Box 15">
          <a:extLst>
            <a:ext uri="{FF2B5EF4-FFF2-40B4-BE49-F238E27FC236}">
              <a16:creationId xmlns:a16="http://schemas.microsoft.com/office/drawing/2014/main" id="{C3208091-86C0-41A6-A49E-683403EC119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3" name="Text Box 15">
          <a:extLst>
            <a:ext uri="{FF2B5EF4-FFF2-40B4-BE49-F238E27FC236}">
              <a16:creationId xmlns:a16="http://schemas.microsoft.com/office/drawing/2014/main" id="{7D311846-2D9B-4F92-93B4-E772079DEB4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4" name="Text Box 15">
          <a:extLst>
            <a:ext uri="{FF2B5EF4-FFF2-40B4-BE49-F238E27FC236}">
              <a16:creationId xmlns:a16="http://schemas.microsoft.com/office/drawing/2014/main" id="{EC20EE94-1A59-4B69-A038-CAEB2EA8A57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5" name="Text Box 15">
          <a:extLst>
            <a:ext uri="{FF2B5EF4-FFF2-40B4-BE49-F238E27FC236}">
              <a16:creationId xmlns:a16="http://schemas.microsoft.com/office/drawing/2014/main" id="{2F383A3F-E9DD-4894-8BFB-B118202CC50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6" name="Text Box 15">
          <a:extLst>
            <a:ext uri="{FF2B5EF4-FFF2-40B4-BE49-F238E27FC236}">
              <a16:creationId xmlns:a16="http://schemas.microsoft.com/office/drawing/2014/main" id="{31D35AFB-3287-4E6C-824D-59A3B9B96BB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7" name="Text Box 15">
          <a:extLst>
            <a:ext uri="{FF2B5EF4-FFF2-40B4-BE49-F238E27FC236}">
              <a16:creationId xmlns:a16="http://schemas.microsoft.com/office/drawing/2014/main" id="{9D5834F7-420A-4327-888D-8E65D2FF03E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8" name="Text Box 15">
          <a:extLst>
            <a:ext uri="{FF2B5EF4-FFF2-40B4-BE49-F238E27FC236}">
              <a16:creationId xmlns:a16="http://schemas.microsoft.com/office/drawing/2014/main" id="{7462A58C-B330-4E18-9B70-B3E48D382E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59" name="Text Box 15">
          <a:extLst>
            <a:ext uri="{FF2B5EF4-FFF2-40B4-BE49-F238E27FC236}">
              <a16:creationId xmlns:a16="http://schemas.microsoft.com/office/drawing/2014/main" id="{C361B03E-5339-4A9C-AA6F-5BB6B812589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0" name="Text Box 15">
          <a:extLst>
            <a:ext uri="{FF2B5EF4-FFF2-40B4-BE49-F238E27FC236}">
              <a16:creationId xmlns:a16="http://schemas.microsoft.com/office/drawing/2014/main" id="{02949976-1A89-4A7C-8E92-BBBAEEC0ABE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1" name="Text Box 15">
          <a:extLst>
            <a:ext uri="{FF2B5EF4-FFF2-40B4-BE49-F238E27FC236}">
              <a16:creationId xmlns:a16="http://schemas.microsoft.com/office/drawing/2014/main" id="{9373F5FA-A9D2-4F84-81DC-D2385EB2C08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2" name="Text Box 15">
          <a:extLst>
            <a:ext uri="{FF2B5EF4-FFF2-40B4-BE49-F238E27FC236}">
              <a16:creationId xmlns:a16="http://schemas.microsoft.com/office/drawing/2014/main" id="{AED34E05-6237-48F6-AF19-6F6FB2AFFD8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3" name="Text Box 15">
          <a:extLst>
            <a:ext uri="{FF2B5EF4-FFF2-40B4-BE49-F238E27FC236}">
              <a16:creationId xmlns:a16="http://schemas.microsoft.com/office/drawing/2014/main" id="{BCB1197B-36BD-481E-8538-31C1F72B979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4" name="Text Box 15">
          <a:extLst>
            <a:ext uri="{FF2B5EF4-FFF2-40B4-BE49-F238E27FC236}">
              <a16:creationId xmlns:a16="http://schemas.microsoft.com/office/drawing/2014/main" id="{5E53DDF0-FC5F-4FB3-B83E-969390285FC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5" name="Text Box 15">
          <a:extLst>
            <a:ext uri="{FF2B5EF4-FFF2-40B4-BE49-F238E27FC236}">
              <a16:creationId xmlns:a16="http://schemas.microsoft.com/office/drawing/2014/main" id="{F5A1E973-2562-4931-9B7D-06873DB1B2B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6" name="Text Box 15">
          <a:extLst>
            <a:ext uri="{FF2B5EF4-FFF2-40B4-BE49-F238E27FC236}">
              <a16:creationId xmlns:a16="http://schemas.microsoft.com/office/drawing/2014/main" id="{78382045-5BDA-46E2-90E9-1F65A167239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7" name="Text Box 15">
          <a:extLst>
            <a:ext uri="{FF2B5EF4-FFF2-40B4-BE49-F238E27FC236}">
              <a16:creationId xmlns:a16="http://schemas.microsoft.com/office/drawing/2014/main" id="{35E11B1C-B9D8-4D17-A62C-387B862DE85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8" name="Text Box 15">
          <a:extLst>
            <a:ext uri="{FF2B5EF4-FFF2-40B4-BE49-F238E27FC236}">
              <a16:creationId xmlns:a16="http://schemas.microsoft.com/office/drawing/2014/main" id="{06269EDA-C154-4402-AC66-E7C653ADED3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69" name="Text Box 15">
          <a:extLst>
            <a:ext uri="{FF2B5EF4-FFF2-40B4-BE49-F238E27FC236}">
              <a16:creationId xmlns:a16="http://schemas.microsoft.com/office/drawing/2014/main" id="{4F87BDD3-5ADE-46D7-B58D-4A932AC7C66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0" name="Text Box 15">
          <a:extLst>
            <a:ext uri="{FF2B5EF4-FFF2-40B4-BE49-F238E27FC236}">
              <a16:creationId xmlns:a16="http://schemas.microsoft.com/office/drawing/2014/main" id="{B7C548CB-67F6-487A-A372-5687904C529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1" name="Text Box 15">
          <a:extLst>
            <a:ext uri="{FF2B5EF4-FFF2-40B4-BE49-F238E27FC236}">
              <a16:creationId xmlns:a16="http://schemas.microsoft.com/office/drawing/2014/main" id="{8F5DF0E7-1F51-4889-833C-17F174E39AD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2" name="Text Box 15">
          <a:extLst>
            <a:ext uri="{FF2B5EF4-FFF2-40B4-BE49-F238E27FC236}">
              <a16:creationId xmlns:a16="http://schemas.microsoft.com/office/drawing/2014/main" id="{DAF33BBB-7F34-4978-BC2B-4270180E280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3" name="Text Box 15">
          <a:extLst>
            <a:ext uri="{FF2B5EF4-FFF2-40B4-BE49-F238E27FC236}">
              <a16:creationId xmlns:a16="http://schemas.microsoft.com/office/drawing/2014/main" id="{63B11AFD-2B7F-4CDB-B966-461CE7133E5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4" name="Text Box 15">
          <a:extLst>
            <a:ext uri="{FF2B5EF4-FFF2-40B4-BE49-F238E27FC236}">
              <a16:creationId xmlns:a16="http://schemas.microsoft.com/office/drawing/2014/main" id="{36330F6D-D185-48DD-AA87-F9E41DF976B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5" name="Text Box 15">
          <a:extLst>
            <a:ext uri="{FF2B5EF4-FFF2-40B4-BE49-F238E27FC236}">
              <a16:creationId xmlns:a16="http://schemas.microsoft.com/office/drawing/2014/main" id="{61A00C78-984A-4259-BB1A-C08412AE207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6" name="Text Box 15">
          <a:extLst>
            <a:ext uri="{FF2B5EF4-FFF2-40B4-BE49-F238E27FC236}">
              <a16:creationId xmlns:a16="http://schemas.microsoft.com/office/drawing/2014/main" id="{AFCD751C-C9D0-4EEA-BDB2-215DBBEC419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7" name="Text Box 15">
          <a:extLst>
            <a:ext uri="{FF2B5EF4-FFF2-40B4-BE49-F238E27FC236}">
              <a16:creationId xmlns:a16="http://schemas.microsoft.com/office/drawing/2014/main" id="{80D57AF4-4E0F-4378-8C66-3265A147DC7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8" name="Text Box 15">
          <a:extLst>
            <a:ext uri="{FF2B5EF4-FFF2-40B4-BE49-F238E27FC236}">
              <a16:creationId xmlns:a16="http://schemas.microsoft.com/office/drawing/2014/main" id="{8FE29891-D4A2-4D9F-9847-C5A9C49A91F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79" name="Text Box 15">
          <a:extLst>
            <a:ext uri="{FF2B5EF4-FFF2-40B4-BE49-F238E27FC236}">
              <a16:creationId xmlns:a16="http://schemas.microsoft.com/office/drawing/2014/main" id="{FF54942C-9810-4432-92A7-2D8E15C11C4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0" name="Text Box 15">
          <a:extLst>
            <a:ext uri="{FF2B5EF4-FFF2-40B4-BE49-F238E27FC236}">
              <a16:creationId xmlns:a16="http://schemas.microsoft.com/office/drawing/2014/main" id="{9E2106F3-2710-48C0-A376-5D9768C2E5C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1" name="Text Box 15">
          <a:extLst>
            <a:ext uri="{FF2B5EF4-FFF2-40B4-BE49-F238E27FC236}">
              <a16:creationId xmlns:a16="http://schemas.microsoft.com/office/drawing/2014/main" id="{4B346373-4437-480D-844A-78BBEC38D6C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2" name="Text Box 15">
          <a:extLst>
            <a:ext uri="{FF2B5EF4-FFF2-40B4-BE49-F238E27FC236}">
              <a16:creationId xmlns:a16="http://schemas.microsoft.com/office/drawing/2014/main" id="{A9888037-6B67-4CAE-A092-69A940949C6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3" name="Text Box 15">
          <a:extLst>
            <a:ext uri="{FF2B5EF4-FFF2-40B4-BE49-F238E27FC236}">
              <a16:creationId xmlns:a16="http://schemas.microsoft.com/office/drawing/2014/main" id="{163FD1E8-B9CC-4A47-BF72-3A04F6C6939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4" name="Text Box 15">
          <a:extLst>
            <a:ext uri="{FF2B5EF4-FFF2-40B4-BE49-F238E27FC236}">
              <a16:creationId xmlns:a16="http://schemas.microsoft.com/office/drawing/2014/main" id="{1D895785-295A-401F-9B91-71EA48EF282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5" name="Text Box 15">
          <a:extLst>
            <a:ext uri="{FF2B5EF4-FFF2-40B4-BE49-F238E27FC236}">
              <a16:creationId xmlns:a16="http://schemas.microsoft.com/office/drawing/2014/main" id="{E892829C-FC1D-4D82-ABBF-AC189AAAB32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6" name="Text Box 15">
          <a:extLst>
            <a:ext uri="{FF2B5EF4-FFF2-40B4-BE49-F238E27FC236}">
              <a16:creationId xmlns:a16="http://schemas.microsoft.com/office/drawing/2014/main" id="{B792170A-9CD7-4AA1-B413-F5EE1306B5B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7" name="Text Box 15">
          <a:extLst>
            <a:ext uri="{FF2B5EF4-FFF2-40B4-BE49-F238E27FC236}">
              <a16:creationId xmlns:a16="http://schemas.microsoft.com/office/drawing/2014/main" id="{F12FBE79-03FF-4599-B0BC-1508570DA22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8" name="Text Box 15">
          <a:extLst>
            <a:ext uri="{FF2B5EF4-FFF2-40B4-BE49-F238E27FC236}">
              <a16:creationId xmlns:a16="http://schemas.microsoft.com/office/drawing/2014/main" id="{031F663A-86CA-40B5-ABB6-57727E1F082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89" name="Text Box 15">
          <a:extLst>
            <a:ext uri="{FF2B5EF4-FFF2-40B4-BE49-F238E27FC236}">
              <a16:creationId xmlns:a16="http://schemas.microsoft.com/office/drawing/2014/main" id="{699F52DC-A636-4749-8FCA-9DA0931BFB5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0" name="Text Box 15">
          <a:extLst>
            <a:ext uri="{FF2B5EF4-FFF2-40B4-BE49-F238E27FC236}">
              <a16:creationId xmlns:a16="http://schemas.microsoft.com/office/drawing/2014/main" id="{26A7B9BE-4378-4C6A-ADA1-21DB4CB44D81}"/>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1" name="Text Box 15">
          <a:extLst>
            <a:ext uri="{FF2B5EF4-FFF2-40B4-BE49-F238E27FC236}">
              <a16:creationId xmlns:a16="http://schemas.microsoft.com/office/drawing/2014/main" id="{01E5F4FA-8CC1-4D11-958B-A23171CA983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2" name="Text Box 15">
          <a:extLst>
            <a:ext uri="{FF2B5EF4-FFF2-40B4-BE49-F238E27FC236}">
              <a16:creationId xmlns:a16="http://schemas.microsoft.com/office/drawing/2014/main" id="{D134F13B-C2DB-45F7-82F7-D7C92EAABCF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3" name="Text Box 15">
          <a:extLst>
            <a:ext uri="{FF2B5EF4-FFF2-40B4-BE49-F238E27FC236}">
              <a16:creationId xmlns:a16="http://schemas.microsoft.com/office/drawing/2014/main" id="{2AE07AC9-E61C-4A58-ACE7-83043C0EF8B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4" name="Text Box 15">
          <a:extLst>
            <a:ext uri="{FF2B5EF4-FFF2-40B4-BE49-F238E27FC236}">
              <a16:creationId xmlns:a16="http://schemas.microsoft.com/office/drawing/2014/main" id="{C93683E0-5005-44CC-98E9-F6E29FE9E54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5" name="Text Box 15">
          <a:extLst>
            <a:ext uri="{FF2B5EF4-FFF2-40B4-BE49-F238E27FC236}">
              <a16:creationId xmlns:a16="http://schemas.microsoft.com/office/drawing/2014/main" id="{7FED15B2-6494-416A-9F19-6A3A3814C3B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6" name="Text Box 15">
          <a:extLst>
            <a:ext uri="{FF2B5EF4-FFF2-40B4-BE49-F238E27FC236}">
              <a16:creationId xmlns:a16="http://schemas.microsoft.com/office/drawing/2014/main" id="{77AD180F-BC8C-41A1-AD07-783E1B3C945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7" name="Text Box 15">
          <a:extLst>
            <a:ext uri="{FF2B5EF4-FFF2-40B4-BE49-F238E27FC236}">
              <a16:creationId xmlns:a16="http://schemas.microsoft.com/office/drawing/2014/main" id="{957EDA86-6668-4502-9C04-27326980F2D0}"/>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8" name="Text Box 15">
          <a:extLst>
            <a:ext uri="{FF2B5EF4-FFF2-40B4-BE49-F238E27FC236}">
              <a16:creationId xmlns:a16="http://schemas.microsoft.com/office/drawing/2014/main" id="{395A3303-07BC-4B49-8A71-7CED1E1BE63F}"/>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199" name="Text Box 15">
          <a:extLst>
            <a:ext uri="{FF2B5EF4-FFF2-40B4-BE49-F238E27FC236}">
              <a16:creationId xmlns:a16="http://schemas.microsoft.com/office/drawing/2014/main" id="{70345BD4-E4F6-4723-8DE1-2E3244A3AD0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0" name="Text Box 15">
          <a:extLst>
            <a:ext uri="{FF2B5EF4-FFF2-40B4-BE49-F238E27FC236}">
              <a16:creationId xmlns:a16="http://schemas.microsoft.com/office/drawing/2014/main" id="{F4B2787C-B4E5-4DC1-83EF-1DCB656DD3F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1" name="Text Box 15">
          <a:extLst>
            <a:ext uri="{FF2B5EF4-FFF2-40B4-BE49-F238E27FC236}">
              <a16:creationId xmlns:a16="http://schemas.microsoft.com/office/drawing/2014/main" id="{886323B6-84C3-476B-85BB-CB57D2346E2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2" name="Text Box 15">
          <a:extLst>
            <a:ext uri="{FF2B5EF4-FFF2-40B4-BE49-F238E27FC236}">
              <a16:creationId xmlns:a16="http://schemas.microsoft.com/office/drawing/2014/main" id="{6FE42388-AD0A-4555-977D-12665EC78C16}"/>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3" name="Text Box 15">
          <a:extLst>
            <a:ext uri="{FF2B5EF4-FFF2-40B4-BE49-F238E27FC236}">
              <a16:creationId xmlns:a16="http://schemas.microsoft.com/office/drawing/2014/main" id="{5A94D17C-7111-4F14-ACBD-EE2EE0C69FA7}"/>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4" name="Text Box 15">
          <a:extLst>
            <a:ext uri="{FF2B5EF4-FFF2-40B4-BE49-F238E27FC236}">
              <a16:creationId xmlns:a16="http://schemas.microsoft.com/office/drawing/2014/main" id="{9266D342-2555-48D8-83FF-C7A975CEF81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5" name="Text Box 15">
          <a:extLst>
            <a:ext uri="{FF2B5EF4-FFF2-40B4-BE49-F238E27FC236}">
              <a16:creationId xmlns:a16="http://schemas.microsoft.com/office/drawing/2014/main" id="{F5F9C403-6431-44E4-AC9D-B30E84638663}"/>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6" name="Text Box 15">
          <a:extLst>
            <a:ext uri="{FF2B5EF4-FFF2-40B4-BE49-F238E27FC236}">
              <a16:creationId xmlns:a16="http://schemas.microsoft.com/office/drawing/2014/main" id="{B3057156-78A4-444F-BEA4-38E7C2A30628}"/>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7" name="Text Box 15">
          <a:extLst>
            <a:ext uri="{FF2B5EF4-FFF2-40B4-BE49-F238E27FC236}">
              <a16:creationId xmlns:a16="http://schemas.microsoft.com/office/drawing/2014/main" id="{A2C995AF-BA22-43BE-998F-AFB9EDA4FE92}"/>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8" name="Text Box 15">
          <a:extLst>
            <a:ext uri="{FF2B5EF4-FFF2-40B4-BE49-F238E27FC236}">
              <a16:creationId xmlns:a16="http://schemas.microsoft.com/office/drawing/2014/main" id="{5DCD5294-945C-4C2D-BC0B-5A46D29A24F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09" name="Text Box 15">
          <a:extLst>
            <a:ext uri="{FF2B5EF4-FFF2-40B4-BE49-F238E27FC236}">
              <a16:creationId xmlns:a16="http://schemas.microsoft.com/office/drawing/2014/main" id="{0E7C5CC5-52A7-4E2E-B7B3-4088A6615609}"/>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0" name="Text Box 15">
          <a:extLst>
            <a:ext uri="{FF2B5EF4-FFF2-40B4-BE49-F238E27FC236}">
              <a16:creationId xmlns:a16="http://schemas.microsoft.com/office/drawing/2014/main" id="{1A49E239-89B0-4C30-931C-6C8FFA8FEE0A}"/>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1" name="Text Box 15">
          <a:extLst>
            <a:ext uri="{FF2B5EF4-FFF2-40B4-BE49-F238E27FC236}">
              <a16:creationId xmlns:a16="http://schemas.microsoft.com/office/drawing/2014/main" id="{F49F3492-6FE3-4EFF-857E-7AAF4B79AD75}"/>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2" name="Text Box 15">
          <a:extLst>
            <a:ext uri="{FF2B5EF4-FFF2-40B4-BE49-F238E27FC236}">
              <a16:creationId xmlns:a16="http://schemas.microsoft.com/office/drawing/2014/main" id="{994D7E12-0020-4D6A-8229-7DE3EC5F1EDD}"/>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3" name="Text Box 15">
          <a:extLst>
            <a:ext uri="{FF2B5EF4-FFF2-40B4-BE49-F238E27FC236}">
              <a16:creationId xmlns:a16="http://schemas.microsoft.com/office/drawing/2014/main" id="{2B8D010C-9884-4A04-BEA1-94F553F4CD84}"/>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4" name="Text Box 15">
          <a:extLst>
            <a:ext uri="{FF2B5EF4-FFF2-40B4-BE49-F238E27FC236}">
              <a16:creationId xmlns:a16="http://schemas.microsoft.com/office/drawing/2014/main" id="{FD6EE436-AEE5-4721-A1B1-DCDFEEC06E6E}"/>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5" name="Text Box 15">
          <a:extLst>
            <a:ext uri="{FF2B5EF4-FFF2-40B4-BE49-F238E27FC236}">
              <a16:creationId xmlns:a16="http://schemas.microsoft.com/office/drawing/2014/main" id="{1F052F8E-9B7C-427A-BADA-D91A71B9E80B}"/>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536</xdr:row>
      <xdr:rowOff>0</xdr:rowOff>
    </xdr:from>
    <xdr:ext cx="3175" cy="190629"/>
    <xdr:sp macro="" textlink="">
      <xdr:nvSpPr>
        <xdr:cNvPr id="3216" name="Text Box 15">
          <a:extLst>
            <a:ext uri="{FF2B5EF4-FFF2-40B4-BE49-F238E27FC236}">
              <a16:creationId xmlns:a16="http://schemas.microsoft.com/office/drawing/2014/main" id="{6613C0A6-4239-4468-8408-9E219FD7864C}"/>
            </a:ext>
          </a:extLst>
        </xdr:cNvPr>
        <xdr:cNvSpPr txBox="1">
          <a:spLocks noChangeArrowheads="1"/>
        </xdr:cNvSpPr>
      </xdr:nvSpPr>
      <xdr:spPr bwMode="auto">
        <a:xfrm>
          <a:off x="6858000" y="101727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17" name="Text Box 15">
          <a:extLst>
            <a:ext uri="{FF2B5EF4-FFF2-40B4-BE49-F238E27FC236}">
              <a16:creationId xmlns:a16="http://schemas.microsoft.com/office/drawing/2014/main" id="{C4F57A6B-2033-430E-99F4-23405E6B25D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18" name="Text Box 15">
          <a:extLst>
            <a:ext uri="{FF2B5EF4-FFF2-40B4-BE49-F238E27FC236}">
              <a16:creationId xmlns:a16="http://schemas.microsoft.com/office/drawing/2014/main" id="{22C2412D-6878-493B-8BAD-354281098C4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19" name="Text Box 15">
          <a:extLst>
            <a:ext uri="{FF2B5EF4-FFF2-40B4-BE49-F238E27FC236}">
              <a16:creationId xmlns:a16="http://schemas.microsoft.com/office/drawing/2014/main" id="{AF462445-0D77-477D-84A0-E92319E2918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0" name="Text Box 15">
          <a:extLst>
            <a:ext uri="{FF2B5EF4-FFF2-40B4-BE49-F238E27FC236}">
              <a16:creationId xmlns:a16="http://schemas.microsoft.com/office/drawing/2014/main" id="{CDC62704-86AE-4CEF-90C6-C5B681FF8C6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1" name="Text Box 15">
          <a:extLst>
            <a:ext uri="{FF2B5EF4-FFF2-40B4-BE49-F238E27FC236}">
              <a16:creationId xmlns:a16="http://schemas.microsoft.com/office/drawing/2014/main" id="{1E60E389-953D-4E79-B211-A86137CFCDA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2" name="Text Box 15">
          <a:extLst>
            <a:ext uri="{FF2B5EF4-FFF2-40B4-BE49-F238E27FC236}">
              <a16:creationId xmlns:a16="http://schemas.microsoft.com/office/drawing/2014/main" id="{BAABDF1C-756D-4A1C-AE8E-24A1EEC0FE8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3" name="Text Box 15">
          <a:extLst>
            <a:ext uri="{FF2B5EF4-FFF2-40B4-BE49-F238E27FC236}">
              <a16:creationId xmlns:a16="http://schemas.microsoft.com/office/drawing/2014/main" id="{9C903DA6-FBD5-4CA0-8A46-707C9F0D27F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4" name="Text Box 15">
          <a:extLst>
            <a:ext uri="{FF2B5EF4-FFF2-40B4-BE49-F238E27FC236}">
              <a16:creationId xmlns:a16="http://schemas.microsoft.com/office/drawing/2014/main" id="{474F0911-0BF1-4223-A898-DFD34064564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5" name="Text Box 15">
          <a:extLst>
            <a:ext uri="{FF2B5EF4-FFF2-40B4-BE49-F238E27FC236}">
              <a16:creationId xmlns:a16="http://schemas.microsoft.com/office/drawing/2014/main" id="{A1A32188-C3B3-4D32-AD4C-ED82EA9F693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6" name="Text Box 15">
          <a:extLst>
            <a:ext uri="{FF2B5EF4-FFF2-40B4-BE49-F238E27FC236}">
              <a16:creationId xmlns:a16="http://schemas.microsoft.com/office/drawing/2014/main" id="{DA81A832-CF48-42C8-A5A3-68B21F7576E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7" name="Text Box 15">
          <a:extLst>
            <a:ext uri="{FF2B5EF4-FFF2-40B4-BE49-F238E27FC236}">
              <a16:creationId xmlns:a16="http://schemas.microsoft.com/office/drawing/2014/main" id="{4B25F097-262F-4C98-B613-99D3C3B4B9B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8" name="Text Box 15">
          <a:extLst>
            <a:ext uri="{FF2B5EF4-FFF2-40B4-BE49-F238E27FC236}">
              <a16:creationId xmlns:a16="http://schemas.microsoft.com/office/drawing/2014/main" id="{63D64C25-4D12-4430-A681-225B37AAE04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29" name="Text Box 15">
          <a:extLst>
            <a:ext uri="{FF2B5EF4-FFF2-40B4-BE49-F238E27FC236}">
              <a16:creationId xmlns:a16="http://schemas.microsoft.com/office/drawing/2014/main" id="{D634F29B-6B02-4752-84AD-ACFB7A0AE36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0" name="Text Box 15">
          <a:extLst>
            <a:ext uri="{FF2B5EF4-FFF2-40B4-BE49-F238E27FC236}">
              <a16:creationId xmlns:a16="http://schemas.microsoft.com/office/drawing/2014/main" id="{5D968D34-0FD5-4ED0-AA7A-95A8FBB5A0F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1" name="Text Box 15">
          <a:extLst>
            <a:ext uri="{FF2B5EF4-FFF2-40B4-BE49-F238E27FC236}">
              <a16:creationId xmlns:a16="http://schemas.microsoft.com/office/drawing/2014/main" id="{B85F62B2-6E88-4E0A-8FE8-3E1200C852F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2" name="Text Box 15">
          <a:extLst>
            <a:ext uri="{FF2B5EF4-FFF2-40B4-BE49-F238E27FC236}">
              <a16:creationId xmlns:a16="http://schemas.microsoft.com/office/drawing/2014/main" id="{65641D33-8178-4A07-9A8F-5E87548B838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3" name="Text Box 15">
          <a:extLst>
            <a:ext uri="{FF2B5EF4-FFF2-40B4-BE49-F238E27FC236}">
              <a16:creationId xmlns:a16="http://schemas.microsoft.com/office/drawing/2014/main" id="{D5D2527E-A272-4604-AEB0-D15F677BF28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4" name="Text Box 15">
          <a:extLst>
            <a:ext uri="{FF2B5EF4-FFF2-40B4-BE49-F238E27FC236}">
              <a16:creationId xmlns:a16="http://schemas.microsoft.com/office/drawing/2014/main" id="{56E7DEA7-D3E6-42E0-9973-B797F5B5374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5" name="Text Box 15">
          <a:extLst>
            <a:ext uri="{FF2B5EF4-FFF2-40B4-BE49-F238E27FC236}">
              <a16:creationId xmlns:a16="http://schemas.microsoft.com/office/drawing/2014/main" id="{53EDDAE5-B354-4368-8968-E443DC96409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6" name="Text Box 15">
          <a:extLst>
            <a:ext uri="{FF2B5EF4-FFF2-40B4-BE49-F238E27FC236}">
              <a16:creationId xmlns:a16="http://schemas.microsoft.com/office/drawing/2014/main" id="{E44A24EA-AB3F-45D0-AE25-22202605662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7" name="Text Box 15">
          <a:extLst>
            <a:ext uri="{FF2B5EF4-FFF2-40B4-BE49-F238E27FC236}">
              <a16:creationId xmlns:a16="http://schemas.microsoft.com/office/drawing/2014/main" id="{1941311E-AEBC-401A-9C30-C07179E17A5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8" name="Text Box 15">
          <a:extLst>
            <a:ext uri="{FF2B5EF4-FFF2-40B4-BE49-F238E27FC236}">
              <a16:creationId xmlns:a16="http://schemas.microsoft.com/office/drawing/2014/main" id="{C321F8E1-84FF-42F8-A042-EF81DDD4EDD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39" name="Text Box 15">
          <a:extLst>
            <a:ext uri="{FF2B5EF4-FFF2-40B4-BE49-F238E27FC236}">
              <a16:creationId xmlns:a16="http://schemas.microsoft.com/office/drawing/2014/main" id="{3DAF2D27-2020-424A-8197-8C1973E80BE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0" name="Text Box 15">
          <a:extLst>
            <a:ext uri="{FF2B5EF4-FFF2-40B4-BE49-F238E27FC236}">
              <a16:creationId xmlns:a16="http://schemas.microsoft.com/office/drawing/2014/main" id="{2B25CA98-FE75-401B-AC18-DDF7A1B642C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1" name="Text Box 15">
          <a:extLst>
            <a:ext uri="{FF2B5EF4-FFF2-40B4-BE49-F238E27FC236}">
              <a16:creationId xmlns:a16="http://schemas.microsoft.com/office/drawing/2014/main" id="{44E26908-1631-4E69-9D01-FAE477D7A19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2" name="Text Box 15">
          <a:extLst>
            <a:ext uri="{FF2B5EF4-FFF2-40B4-BE49-F238E27FC236}">
              <a16:creationId xmlns:a16="http://schemas.microsoft.com/office/drawing/2014/main" id="{A8D619D4-9408-4CC1-A7CE-770A7B0B03A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3" name="Text Box 15">
          <a:extLst>
            <a:ext uri="{FF2B5EF4-FFF2-40B4-BE49-F238E27FC236}">
              <a16:creationId xmlns:a16="http://schemas.microsoft.com/office/drawing/2014/main" id="{6F826BD5-28D6-43CE-A55D-CE75E8EEEE2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4" name="Text Box 15">
          <a:extLst>
            <a:ext uri="{FF2B5EF4-FFF2-40B4-BE49-F238E27FC236}">
              <a16:creationId xmlns:a16="http://schemas.microsoft.com/office/drawing/2014/main" id="{9367AA93-BF35-4D90-BFB0-67E98275042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5" name="Text Box 15">
          <a:extLst>
            <a:ext uri="{FF2B5EF4-FFF2-40B4-BE49-F238E27FC236}">
              <a16:creationId xmlns:a16="http://schemas.microsoft.com/office/drawing/2014/main" id="{A8B5EF42-6B96-41F5-9415-0838757196F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6" name="Text Box 15">
          <a:extLst>
            <a:ext uri="{FF2B5EF4-FFF2-40B4-BE49-F238E27FC236}">
              <a16:creationId xmlns:a16="http://schemas.microsoft.com/office/drawing/2014/main" id="{114390FC-F5ED-4BC2-895B-8D44E33A625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7" name="Text Box 15">
          <a:extLst>
            <a:ext uri="{FF2B5EF4-FFF2-40B4-BE49-F238E27FC236}">
              <a16:creationId xmlns:a16="http://schemas.microsoft.com/office/drawing/2014/main" id="{9500B378-2628-4DC2-BFB6-2253BFDEEDD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8" name="Text Box 15">
          <a:extLst>
            <a:ext uri="{FF2B5EF4-FFF2-40B4-BE49-F238E27FC236}">
              <a16:creationId xmlns:a16="http://schemas.microsoft.com/office/drawing/2014/main" id="{DC125602-2471-42A8-A482-765D934FB20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49" name="Text Box 15">
          <a:extLst>
            <a:ext uri="{FF2B5EF4-FFF2-40B4-BE49-F238E27FC236}">
              <a16:creationId xmlns:a16="http://schemas.microsoft.com/office/drawing/2014/main" id="{5B9D8A29-8B08-4DCB-90CC-DEE052241C1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0" name="Text Box 15">
          <a:extLst>
            <a:ext uri="{FF2B5EF4-FFF2-40B4-BE49-F238E27FC236}">
              <a16:creationId xmlns:a16="http://schemas.microsoft.com/office/drawing/2014/main" id="{81FFC92A-C13F-4878-A7EF-2FC36FEF13A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1" name="Text Box 15">
          <a:extLst>
            <a:ext uri="{FF2B5EF4-FFF2-40B4-BE49-F238E27FC236}">
              <a16:creationId xmlns:a16="http://schemas.microsoft.com/office/drawing/2014/main" id="{09294672-FC2B-45DD-9D09-6DCB579E665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2" name="Text Box 15">
          <a:extLst>
            <a:ext uri="{FF2B5EF4-FFF2-40B4-BE49-F238E27FC236}">
              <a16:creationId xmlns:a16="http://schemas.microsoft.com/office/drawing/2014/main" id="{6F4B840C-7F3F-4A21-9C12-E8C847D3A4F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3" name="Text Box 15">
          <a:extLst>
            <a:ext uri="{FF2B5EF4-FFF2-40B4-BE49-F238E27FC236}">
              <a16:creationId xmlns:a16="http://schemas.microsoft.com/office/drawing/2014/main" id="{7AF26767-C234-4C82-9FBC-F38C4E93BBD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4" name="Text Box 15">
          <a:extLst>
            <a:ext uri="{FF2B5EF4-FFF2-40B4-BE49-F238E27FC236}">
              <a16:creationId xmlns:a16="http://schemas.microsoft.com/office/drawing/2014/main" id="{804424F8-2F49-48BB-86F1-11F7B4ADC7E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5" name="Text Box 15">
          <a:extLst>
            <a:ext uri="{FF2B5EF4-FFF2-40B4-BE49-F238E27FC236}">
              <a16:creationId xmlns:a16="http://schemas.microsoft.com/office/drawing/2014/main" id="{DCD312FA-2984-419B-9103-EAB2A0B060A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6" name="Text Box 15">
          <a:extLst>
            <a:ext uri="{FF2B5EF4-FFF2-40B4-BE49-F238E27FC236}">
              <a16:creationId xmlns:a16="http://schemas.microsoft.com/office/drawing/2014/main" id="{5374FAA8-D558-4924-B7A3-CB0B13E8FDA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7" name="Text Box 15">
          <a:extLst>
            <a:ext uri="{FF2B5EF4-FFF2-40B4-BE49-F238E27FC236}">
              <a16:creationId xmlns:a16="http://schemas.microsoft.com/office/drawing/2014/main" id="{2C3A6015-A794-47C7-BA0B-CFC5C0FBE2B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8" name="Text Box 15">
          <a:extLst>
            <a:ext uri="{FF2B5EF4-FFF2-40B4-BE49-F238E27FC236}">
              <a16:creationId xmlns:a16="http://schemas.microsoft.com/office/drawing/2014/main" id="{297FBA01-7CD7-4D68-A32B-DA925C9CC1A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59" name="Text Box 15">
          <a:extLst>
            <a:ext uri="{FF2B5EF4-FFF2-40B4-BE49-F238E27FC236}">
              <a16:creationId xmlns:a16="http://schemas.microsoft.com/office/drawing/2014/main" id="{FCFA12E3-3E57-4890-98EB-8E8F3587EEB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0" name="Text Box 15">
          <a:extLst>
            <a:ext uri="{FF2B5EF4-FFF2-40B4-BE49-F238E27FC236}">
              <a16:creationId xmlns:a16="http://schemas.microsoft.com/office/drawing/2014/main" id="{619EEC3C-68FF-4167-9E68-7C63B447C92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1" name="Text Box 15">
          <a:extLst>
            <a:ext uri="{FF2B5EF4-FFF2-40B4-BE49-F238E27FC236}">
              <a16:creationId xmlns:a16="http://schemas.microsoft.com/office/drawing/2014/main" id="{D992501D-97A0-42BF-854E-8CEB886B45D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2" name="Text Box 15">
          <a:extLst>
            <a:ext uri="{FF2B5EF4-FFF2-40B4-BE49-F238E27FC236}">
              <a16:creationId xmlns:a16="http://schemas.microsoft.com/office/drawing/2014/main" id="{6D2BB4AB-3AA5-4B88-B4D6-2A218C74AB1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3" name="Text Box 15">
          <a:extLst>
            <a:ext uri="{FF2B5EF4-FFF2-40B4-BE49-F238E27FC236}">
              <a16:creationId xmlns:a16="http://schemas.microsoft.com/office/drawing/2014/main" id="{6CE7FD4E-A43D-4CEB-8C64-C44E91409F4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4" name="Text Box 15">
          <a:extLst>
            <a:ext uri="{FF2B5EF4-FFF2-40B4-BE49-F238E27FC236}">
              <a16:creationId xmlns:a16="http://schemas.microsoft.com/office/drawing/2014/main" id="{F4AF8672-889A-4A7A-BFEB-265DCB52FD1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5" name="Text Box 15">
          <a:extLst>
            <a:ext uri="{FF2B5EF4-FFF2-40B4-BE49-F238E27FC236}">
              <a16:creationId xmlns:a16="http://schemas.microsoft.com/office/drawing/2014/main" id="{84038837-9475-4DC0-84F1-5D96B5FFB82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6" name="Text Box 15">
          <a:extLst>
            <a:ext uri="{FF2B5EF4-FFF2-40B4-BE49-F238E27FC236}">
              <a16:creationId xmlns:a16="http://schemas.microsoft.com/office/drawing/2014/main" id="{5AA41AE7-C84D-4FE0-8695-B7FBFE7EE04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7" name="Text Box 15">
          <a:extLst>
            <a:ext uri="{FF2B5EF4-FFF2-40B4-BE49-F238E27FC236}">
              <a16:creationId xmlns:a16="http://schemas.microsoft.com/office/drawing/2014/main" id="{E703E835-FC6F-4AED-8DDA-B92505FFC60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8" name="Text Box 15">
          <a:extLst>
            <a:ext uri="{FF2B5EF4-FFF2-40B4-BE49-F238E27FC236}">
              <a16:creationId xmlns:a16="http://schemas.microsoft.com/office/drawing/2014/main" id="{9C7721C9-84BF-40E0-9597-C58AC292682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69" name="Text Box 15">
          <a:extLst>
            <a:ext uri="{FF2B5EF4-FFF2-40B4-BE49-F238E27FC236}">
              <a16:creationId xmlns:a16="http://schemas.microsoft.com/office/drawing/2014/main" id="{810DC0D4-57DE-404A-91CD-BE59ABCE887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0" name="Text Box 15">
          <a:extLst>
            <a:ext uri="{FF2B5EF4-FFF2-40B4-BE49-F238E27FC236}">
              <a16:creationId xmlns:a16="http://schemas.microsoft.com/office/drawing/2014/main" id="{3BE2C0AB-1989-433C-8D72-18C71E1B447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1" name="Text Box 15">
          <a:extLst>
            <a:ext uri="{FF2B5EF4-FFF2-40B4-BE49-F238E27FC236}">
              <a16:creationId xmlns:a16="http://schemas.microsoft.com/office/drawing/2014/main" id="{54E1E29D-821B-437A-BC35-AA7DA41A2CE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2" name="Text Box 15">
          <a:extLst>
            <a:ext uri="{FF2B5EF4-FFF2-40B4-BE49-F238E27FC236}">
              <a16:creationId xmlns:a16="http://schemas.microsoft.com/office/drawing/2014/main" id="{EFE2A6D7-8C5B-42AE-9A82-CA3DFA541F9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3" name="Text Box 15">
          <a:extLst>
            <a:ext uri="{FF2B5EF4-FFF2-40B4-BE49-F238E27FC236}">
              <a16:creationId xmlns:a16="http://schemas.microsoft.com/office/drawing/2014/main" id="{53699FAD-372D-4FCF-972B-1A6BDB61634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4" name="Text Box 15">
          <a:extLst>
            <a:ext uri="{FF2B5EF4-FFF2-40B4-BE49-F238E27FC236}">
              <a16:creationId xmlns:a16="http://schemas.microsoft.com/office/drawing/2014/main" id="{D7B39E9E-FE56-4E9C-9C64-EF9E5B48169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5" name="Text Box 15">
          <a:extLst>
            <a:ext uri="{FF2B5EF4-FFF2-40B4-BE49-F238E27FC236}">
              <a16:creationId xmlns:a16="http://schemas.microsoft.com/office/drawing/2014/main" id="{18E055C7-71A3-496F-9CC4-254E090AC6D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6" name="Text Box 15">
          <a:extLst>
            <a:ext uri="{FF2B5EF4-FFF2-40B4-BE49-F238E27FC236}">
              <a16:creationId xmlns:a16="http://schemas.microsoft.com/office/drawing/2014/main" id="{C5F7F684-8608-4BCC-9D8D-33438E18C64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7" name="Text Box 15">
          <a:extLst>
            <a:ext uri="{FF2B5EF4-FFF2-40B4-BE49-F238E27FC236}">
              <a16:creationId xmlns:a16="http://schemas.microsoft.com/office/drawing/2014/main" id="{42329DD0-4AD4-4B4B-9307-8664DDE3A21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8" name="Text Box 15">
          <a:extLst>
            <a:ext uri="{FF2B5EF4-FFF2-40B4-BE49-F238E27FC236}">
              <a16:creationId xmlns:a16="http://schemas.microsoft.com/office/drawing/2014/main" id="{20EC4F23-412A-414B-8993-1BC78696CC5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79" name="Text Box 15">
          <a:extLst>
            <a:ext uri="{FF2B5EF4-FFF2-40B4-BE49-F238E27FC236}">
              <a16:creationId xmlns:a16="http://schemas.microsoft.com/office/drawing/2014/main" id="{8E920272-9FCF-4628-95C9-8936870FA2D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0" name="Text Box 15">
          <a:extLst>
            <a:ext uri="{FF2B5EF4-FFF2-40B4-BE49-F238E27FC236}">
              <a16:creationId xmlns:a16="http://schemas.microsoft.com/office/drawing/2014/main" id="{0A1FB14F-0E0C-485C-B000-5756CCEA526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1" name="Text Box 15">
          <a:extLst>
            <a:ext uri="{FF2B5EF4-FFF2-40B4-BE49-F238E27FC236}">
              <a16:creationId xmlns:a16="http://schemas.microsoft.com/office/drawing/2014/main" id="{1BB80097-5C6D-473B-80DB-2C8E22984DA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2" name="Text Box 15">
          <a:extLst>
            <a:ext uri="{FF2B5EF4-FFF2-40B4-BE49-F238E27FC236}">
              <a16:creationId xmlns:a16="http://schemas.microsoft.com/office/drawing/2014/main" id="{4EC65D9A-E6B6-4D8F-8A3E-82373A0E478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3" name="Text Box 15">
          <a:extLst>
            <a:ext uri="{FF2B5EF4-FFF2-40B4-BE49-F238E27FC236}">
              <a16:creationId xmlns:a16="http://schemas.microsoft.com/office/drawing/2014/main" id="{AD0BBBA3-3B91-4D7D-B020-C3774C0B87D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4" name="Text Box 15">
          <a:extLst>
            <a:ext uri="{FF2B5EF4-FFF2-40B4-BE49-F238E27FC236}">
              <a16:creationId xmlns:a16="http://schemas.microsoft.com/office/drawing/2014/main" id="{2407A753-B43A-4A5B-AA57-98FF69541B7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5" name="Text Box 15">
          <a:extLst>
            <a:ext uri="{FF2B5EF4-FFF2-40B4-BE49-F238E27FC236}">
              <a16:creationId xmlns:a16="http://schemas.microsoft.com/office/drawing/2014/main" id="{877FA461-5ED6-4485-8B49-9E300DBD153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6" name="Text Box 15">
          <a:extLst>
            <a:ext uri="{FF2B5EF4-FFF2-40B4-BE49-F238E27FC236}">
              <a16:creationId xmlns:a16="http://schemas.microsoft.com/office/drawing/2014/main" id="{C0FAAAA9-084F-41A2-BDBE-2309BA6CDED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7" name="Text Box 15">
          <a:extLst>
            <a:ext uri="{FF2B5EF4-FFF2-40B4-BE49-F238E27FC236}">
              <a16:creationId xmlns:a16="http://schemas.microsoft.com/office/drawing/2014/main" id="{32573170-FDD6-4C45-8420-E13F2717A0C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8" name="Text Box 15">
          <a:extLst>
            <a:ext uri="{FF2B5EF4-FFF2-40B4-BE49-F238E27FC236}">
              <a16:creationId xmlns:a16="http://schemas.microsoft.com/office/drawing/2014/main" id="{E3BDEA7D-3296-4AEA-9963-E288EE8DB39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89" name="Text Box 15">
          <a:extLst>
            <a:ext uri="{FF2B5EF4-FFF2-40B4-BE49-F238E27FC236}">
              <a16:creationId xmlns:a16="http://schemas.microsoft.com/office/drawing/2014/main" id="{D49323DA-4F4B-4BDC-AC9E-958C0278110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0" name="Text Box 15">
          <a:extLst>
            <a:ext uri="{FF2B5EF4-FFF2-40B4-BE49-F238E27FC236}">
              <a16:creationId xmlns:a16="http://schemas.microsoft.com/office/drawing/2014/main" id="{57C1C75B-9973-498D-9538-A7CC9525774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1" name="Text Box 15">
          <a:extLst>
            <a:ext uri="{FF2B5EF4-FFF2-40B4-BE49-F238E27FC236}">
              <a16:creationId xmlns:a16="http://schemas.microsoft.com/office/drawing/2014/main" id="{0654FCAF-541D-45AE-9DD7-FB7773F1960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2" name="Text Box 15">
          <a:extLst>
            <a:ext uri="{FF2B5EF4-FFF2-40B4-BE49-F238E27FC236}">
              <a16:creationId xmlns:a16="http://schemas.microsoft.com/office/drawing/2014/main" id="{89707F5F-68A0-4899-83EA-1C29D5A709D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3" name="Text Box 15">
          <a:extLst>
            <a:ext uri="{FF2B5EF4-FFF2-40B4-BE49-F238E27FC236}">
              <a16:creationId xmlns:a16="http://schemas.microsoft.com/office/drawing/2014/main" id="{3E6431EC-6142-451E-B591-0F550ACC6E9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4" name="Text Box 15">
          <a:extLst>
            <a:ext uri="{FF2B5EF4-FFF2-40B4-BE49-F238E27FC236}">
              <a16:creationId xmlns:a16="http://schemas.microsoft.com/office/drawing/2014/main" id="{25DD3CAA-D098-47F5-92E8-45131E739A9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5" name="Text Box 15">
          <a:extLst>
            <a:ext uri="{FF2B5EF4-FFF2-40B4-BE49-F238E27FC236}">
              <a16:creationId xmlns:a16="http://schemas.microsoft.com/office/drawing/2014/main" id="{29899676-3F8F-4D7E-BB02-C2B7EBA1AFB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6" name="Text Box 15">
          <a:extLst>
            <a:ext uri="{FF2B5EF4-FFF2-40B4-BE49-F238E27FC236}">
              <a16:creationId xmlns:a16="http://schemas.microsoft.com/office/drawing/2014/main" id="{371DB87D-491C-4187-95B8-5933C87DA0E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7" name="Text Box 15">
          <a:extLst>
            <a:ext uri="{FF2B5EF4-FFF2-40B4-BE49-F238E27FC236}">
              <a16:creationId xmlns:a16="http://schemas.microsoft.com/office/drawing/2014/main" id="{07EA6A4B-CBA6-48AD-A816-E45D4D3EF19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8" name="Text Box 15">
          <a:extLst>
            <a:ext uri="{FF2B5EF4-FFF2-40B4-BE49-F238E27FC236}">
              <a16:creationId xmlns:a16="http://schemas.microsoft.com/office/drawing/2014/main" id="{0E3406D8-9CDC-474A-A9B1-865658D6773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299" name="Text Box 15">
          <a:extLst>
            <a:ext uri="{FF2B5EF4-FFF2-40B4-BE49-F238E27FC236}">
              <a16:creationId xmlns:a16="http://schemas.microsoft.com/office/drawing/2014/main" id="{3BC52AAC-B5B6-4DD2-9439-25F5520514E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0" name="Text Box 15">
          <a:extLst>
            <a:ext uri="{FF2B5EF4-FFF2-40B4-BE49-F238E27FC236}">
              <a16:creationId xmlns:a16="http://schemas.microsoft.com/office/drawing/2014/main" id="{A2F3322B-A5FB-48CE-BADA-71CC366F7D67}"/>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1" name="Text Box 15">
          <a:extLst>
            <a:ext uri="{FF2B5EF4-FFF2-40B4-BE49-F238E27FC236}">
              <a16:creationId xmlns:a16="http://schemas.microsoft.com/office/drawing/2014/main" id="{24DCD876-F5B3-4977-8B8C-1159C8B7517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2" name="Text Box 15">
          <a:extLst>
            <a:ext uri="{FF2B5EF4-FFF2-40B4-BE49-F238E27FC236}">
              <a16:creationId xmlns:a16="http://schemas.microsoft.com/office/drawing/2014/main" id="{50CB9019-A739-40D8-A08E-D8BB4BF1032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3" name="Text Box 15">
          <a:extLst>
            <a:ext uri="{FF2B5EF4-FFF2-40B4-BE49-F238E27FC236}">
              <a16:creationId xmlns:a16="http://schemas.microsoft.com/office/drawing/2014/main" id="{EE3207EC-AE21-414E-B15A-F65BD5CAC16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4" name="Text Box 15">
          <a:extLst>
            <a:ext uri="{FF2B5EF4-FFF2-40B4-BE49-F238E27FC236}">
              <a16:creationId xmlns:a16="http://schemas.microsoft.com/office/drawing/2014/main" id="{0727ECC3-3D52-4A9A-92CC-94550F63309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5" name="Text Box 15">
          <a:extLst>
            <a:ext uri="{FF2B5EF4-FFF2-40B4-BE49-F238E27FC236}">
              <a16:creationId xmlns:a16="http://schemas.microsoft.com/office/drawing/2014/main" id="{2E5C78BD-6E2D-4D17-BC27-794359350198}"/>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6" name="Text Box 15">
          <a:extLst>
            <a:ext uri="{FF2B5EF4-FFF2-40B4-BE49-F238E27FC236}">
              <a16:creationId xmlns:a16="http://schemas.microsoft.com/office/drawing/2014/main" id="{B1B1C058-EB2F-436A-BD17-D40C8FBA5209}"/>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7" name="Text Box 15">
          <a:extLst>
            <a:ext uri="{FF2B5EF4-FFF2-40B4-BE49-F238E27FC236}">
              <a16:creationId xmlns:a16="http://schemas.microsoft.com/office/drawing/2014/main" id="{D81131CB-48A7-4251-A057-54613832D8A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8" name="Text Box 15">
          <a:extLst>
            <a:ext uri="{FF2B5EF4-FFF2-40B4-BE49-F238E27FC236}">
              <a16:creationId xmlns:a16="http://schemas.microsoft.com/office/drawing/2014/main" id="{1F1A6104-F502-448A-A37C-5BAFA1FEE14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09" name="Text Box 15">
          <a:extLst>
            <a:ext uri="{FF2B5EF4-FFF2-40B4-BE49-F238E27FC236}">
              <a16:creationId xmlns:a16="http://schemas.microsoft.com/office/drawing/2014/main" id="{147FC5CE-4FB5-4786-A34E-5D38C38E666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0" name="Text Box 15">
          <a:extLst>
            <a:ext uri="{FF2B5EF4-FFF2-40B4-BE49-F238E27FC236}">
              <a16:creationId xmlns:a16="http://schemas.microsoft.com/office/drawing/2014/main" id="{72EEAC8A-1EA2-44CA-A518-199527A9448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1" name="Text Box 15">
          <a:extLst>
            <a:ext uri="{FF2B5EF4-FFF2-40B4-BE49-F238E27FC236}">
              <a16:creationId xmlns:a16="http://schemas.microsoft.com/office/drawing/2014/main" id="{5D3029F7-CC93-48F8-8272-4E4C0F2E526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2" name="Text Box 15">
          <a:extLst>
            <a:ext uri="{FF2B5EF4-FFF2-40B4-BE49-F238E27FC236}">
              <a16:creationId xmlns:a16="http://schemas.microsoft.com/office/drawing/2014/main" id="{2FB51191-E9F1-441D-A9C9-5B1BEBD29A9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3" name="Text Box 15">
          <a:extLst>
            <a:ext uri="{FF2B5EF4-FFF2-40B4-BE49-F238E27FC236}">
              <a16:creationId xmlns:a16="http://schemas.microsoft.com/office/drawing/2014/main" id="{4A79BA0A-2D9D-4F11-B4F1-C4A2E5B3BED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4" name="Text Box 15">
          <a:extLst>
            <a:ext uri="{FF2B5EF4-FFF2-40B4-BE49-F238E27FC236}">
              <a16:creationId xmlns:a16="http://schemas.microsoft.com/office/drawing/2014/main" id="{B4759D82-AF9B-4D1F-A881-923A745E593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5" name="Text Box 15">
          <a:extLst>
            <a:ext uri="{FF2B5EF4-FFF2-40B4-BE49-F238E27FC236}">
              <a16:creationId xmlns:a16="http://schemas.microsoft.com/office/drawing/2014/main" id="{AB0E3F0C-60E0-4C3F-900A-497377758BC0}"/>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6" name="Text Box 15">
          <a:extLst>
            <a:ext uri="{FF2B5EF4-FFF2-40B4-BE49-F238E27FC236}">
              <a16:creationId xmlns:a16="http://schemas.microsoft.com/office/drawing/2014/main" id="{628E2013-95A1-404B-A1AB-87E3439E9DF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7" name="Text Box 15">
          <a:extLst>
            <a:ext uri="{FF2B5EF4-FFF2-40B4-BE49-F238E27FC236}">
              <a16:creationId xmlns:a16="http://schemas.microsoft.com/office/drawing/2014/main" id="{B5462AE2-1E5A-4F52-AC03-AD8E0AF9B65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8" name="Text Box 15">
          <a:extLst>
            <a:ext uri="{FF2B5EF4-FFF2-40B4-BE49-F238E27FC236}">
              <a16:creationId xmlns:a16="http://schemas.microsoft.com/office/drawing/2014/main" id="{37A18FD3-7C18-405A-94D4-D40D34AEB492}"/>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19" name="Text Box 15">
          <a:extLst>
            <a:ext uri="{FF2B5EF4-FFF2-40B4-BE49-F238E27FC236}">
              <a16:creationId xmlns:a16="http://schemas.microsoft.com/office/drawing/2014/main" id="{1CD56311-003B-405B-86C7-D15F7689E14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0" name="Text Box 15">
          <a:extLst>
            <a:ext uri="{FF2B5EF4-FFF2-40B4-BE49-F238E27FC236}">
              <a16:creationId xmlns:a16="http://schemas.microsoft.com/office/drawing/2014/main" id="{19A3CD1F-F9ED-4407-8C9F-EDBFA689728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1" name="Text Box 15">
          <a:extLst>
            <a:ext uri="{FF2B5EF4-FFF2-40B4-BE49-F238E27FC236}">
              <a16:creationId xmlns:a16="http://schemas.microsoft.com/office/drawing/2014/main" id="{9BA53B72-92BC-459C-BB9E-5C0A6B5C13E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2" name="Text Box 15">
          <a:extLst>
            <a:ext uri="{FF2B5EF4-FFF2-40B4-BE49-F238E27FC236}">
              <a16:creationId xmlns:a16="http://schemas.microsoft.com/office/drawing/2014/main" id="{A3837A6E-878E-415A-A5B3-BD700C37E77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3" name="Text Box 15">
          <a:extLst>
            <a:ext uri="{FF2B5EF4-FFF2-40B4-BE49-F238E27FC236}">
              <a16:creationId xmlns:a16="http://schemas.microsoft.com/office/drawing/2014/main" id="{8C9790BB-636E-4396-8816-AE9EB209C9A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4" name="Text Box 15">
          <a:extLst>
            <a:ext uri="{FF2B5EF4-FFF2-40B4-BE49-F238E27FC236}">
              <a16:creationId xmlns:a16="http://schemas.microsoft.com/office/drawing/2014/main" id="{5610305A-958B-4084-8D06-63ABE138BA9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5" name="Text Box 15">
          <a:extLst>
            <a:ext uri="{FF2B5EF4-FFF2-40B4-BE49-F238E27FC236}">
              <a16:creationId xmlns:a16="http://schemas.microsoft.com/office/drawing/2014/main" id="{DF12DEC6-B4D8-43C9-980D-8D96F93E65F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6" name="Text Box 15">
          <a:extLst>
            <a:ext uri="{FF2B5EF4-FFF2-40B4-BE49-F238E27FC236}">
              <a16:creationId xmlns:a16="http://schemas.microsoft.com/office/drawing/2014/main" id="{3F47FD5D-890D-440D-A1BE-78E6F2AEC91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7" name="Text Box 15">
          <a:extLst>
            <a:ext uri="{FF2B5EF4-FFF2-40B4-BE49-F238E27FC236}">
              <a16:creationId xmlns:a16="http://schemas.microsoft.com/office/drawing/2014/main" id="{49517472-1A37-4781-832E-455F37E014D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8" name="Text Box 15">
          <a:extLst>
            <a:ext uri="{FF2B5EF4-FFF2-40B4-BE49-F238E27FC236}">
              <a16:creationId xmlns:a16="http://schemas.microsoft.com/office/drawing/2014/main" id="{FB66B8FA-DBF9-4092-9E28-381FC0A67E34}"/>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29" name="Text Box 15">
          <a:extLst>
            <a:ext uri="{FF2B5EF4-FFF2-40B4-BE49-F238E27FC236}">
              <a16:creationId xmlns:a16="http://schemas.microsoft.com/office/drawing/2014/main" id="{36F98AAD-8A99-4DD6-A032-0896EB590EB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0" name="Text Box 15">
          <a:extLst>
            <a:ext uri="{FF2B5EF4-FFF2-40B4-BE49-F238E27FC236}">
              <a16:creationId xmlns:a16="http://schemas.microsoft.com/office/drawing/2014/main" id="{172A5F82-DCC8-4D4A-9DA9-0D4BDB550AF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1" name="Text Box 15">
          <a:extLst>
            <a:ext uri="{FF2B5EF4-FFF2-40B4-BE49-F238E27FC236}">
              <a16:creationId xmlns:a16="http://schemas.microsoft.com/office/drawing/2014/main" id="{5712813A-6172-4CED-B9B1-BADCFBCDD7E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2" name="Text Box 15">
          <a:extLst>
            <a:ext uri="{FF2B5EF4-FFF2-40B4-BE49-F238E27FC236}">
              <a16:creationId xmlns:a16="http://schemas.microsoft.com/office/drawing/2014/main" id="{2FD530E1-56AC-41F9-B4E3-6254EF8E4EC5}"/>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3" name="Text Box 15">
          <a:extLst>
            <a:ext uri="{FF2B5EF4-FFF2-40B4-BE49-F238E27FC236}">
              <a16:creationId xmlns:a16="http://schemas.microsoft.com/office/drawing/2014/main" id="{9C4B2387-48EF-4EA0-9251-9181208A4E5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4" name="Text Box 15">
          <a:extLst>
            <a:ext uri="{FF2B5EF4-FFF2-40B4-BE49-F238E27FC236}">
              <a16:creationId xmlns:a16="http://schemas.microsoft.com/office/drawing/2014/main" id="{515283A8-C4E0-4769-A371-57866CD9F243}"/>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5" name="Text Box 15">
          <a:extLst>
            <a:ext uri="{FF2B5EF4-FFF2-40B4-BE49-F238E27FC236}">
              <a16:creationId xmlns:a16="http://schemas.microsoft.com/office/drawing/2014/main" id="{3CC46A6D-002A-4ADE-B353-6DA96A4C6241}"/>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6" name="Text Box 15">
          <a:extLst>
            <a:ext uri="{FF2B5EF4-FFF2-40B4-BE49-F238E27FC236}">
              <a16:creationId xmlns:a16="http://schemas.microsoft.com/office/drawing/2014/main" id="{B4300F95-ABDF-4D92-9F6B-5E8BFA01589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7" name="Text Box 15">
          <a:extLst>
            <a:ext uri="{FF2B5EF4-FFF2-40B4-BE49-F238E27FC236}">
              <a16:creationId xmlns:a16="http://schemas.microsoft.com/office/drawing/2014/main" id="{7EA5E094-0E16-4BBF-8A7F-7DF891DFD2E6}"/>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8" name="Text Box 15">
          <a:extLst>
            <a:ext uri="{FF2B5EF4-FFF2-40B4-BE49-F238E27FC236}">
              <a16:creationId xmlns:a16="http://schemas.microsoft.com/office/drawing/2014/main" id="{F73B223E-CF79-4895-B539-7C91BEEBC06D}"/>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39" name="Text Box 15">
          <a:extLst>
            <a:ext uri="{FF2B5EF4-FFF2-40B4-BE49-F238E27FC236}">
              <a16:creationId xmlns:a16="http://schemas.microsoft.com/office/drawing/2014/main" id="{948E2BAB-A4B3-4B86-8E76-19B49D6F474E}"/>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40" name="Text Box 15">
          <a:extLst>
            <a:ext uri="{FF2B5EF4-FFF2-40B4-BE49-F238E27FC236}">
              <a16:creationId xmlns:a16="http://schemas.microsoft.com/office/drawing/2014/main" id="{6E230843-7380-43FB-883C-A6A371F436DC}"/>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41" name="Text Box 15">
          <a:extLst>
            <a:ext uri="{FF2B5EF4-FFF2-40B4-BE49-F238E27FC236}">
              <a16:creationId xmlns:a16="http://schemas.microsoft.com/office/drawing/2014/main" id="{DBEE2175-269A-4F88-91FE-2637CF60FBAF}"/>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42" name="Text Box 15">
          <a:extLst>
            <a:ext uri="{FF2B5EF4-FFF2-40B4-BE49-F238E27FC236}">
              <a16:creationId xmlns:a16="http://schemas.microsoft.com/office/drawing/2014/main" id="{C99E04F4-DA15-461E-BF33-690458501C8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43" name="Text Box 15">
          <a:extLst>
            <a:ext uri="{FF2B5EF4-FFF2-40B4-BE49-F238E27FC236}">
              <a16:creationId xmlns:a16="http://schemas.microsoft.com/office/drawing/2014/main" id="{AFE58816-495B-42D7-BC1C-48074F960BEA}"/>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537</xdr:row>
      <xdr:rowOff>0</xdr:rowOff>
    </xdr:from>
    <xdr:ext cx="3175" cy="190629"/>
    <xdr:sp macro="" textlink="">
      <xdr:nvSpPr>
        <xdr:cNvPr id="3344" name="Text Box 15">
          <a:extLst>
            <a:ext uri="{FF2B5EF4-FFF2-40B4-BE49-F238E27FC236}">
              <a16:creationId xmlns:a16="http://schemas.microsoft.com/office/drawing/2014/main" id="{72B12294-6F5C-440B-B5F8-DFFFDD55789B}"/>
            </a:ext>
          </a:extLst>
        </xdr:cNvPr>
        <xdr:cNvSpPr txBox="1">
          <a:spLocks noChangeArrowheads="1"/>
        </xdr:cNvSpPr>
      </xdr:nvSpPr>
      <xdr:spPr bwMode="auto">
        <a:xfrm>
          <a:off x="6858000" y="101917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45" name="Text Box 15">
          <a:extLst>
            <a:ext uri="{FF2B5EF4-FFF2-40B4-BE49-F238E27FC236}">
              <a16:creationId xmlns:a16="http://schemas.microsoft.com/office/drawing/2014/main" id="{67C434A1-E3DF-4649-B4E7-AE6944F26CB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46" name="Text Box 15">
          <a:extLst>
            <a:ext uri="{FF2B5EF4-FFF2-40B4-BE49-F238E27FC236}">
              <a16:creationId xmlns:a16="http://schemas.microsoft.com/office/drawing/2014/main" id="{3324E679-68E2-4567-BAC8-D554963864C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47" name="Text Box 15">
          <a:extLst>
            <a:ext uri="{FF2B5EF4-FFF2-40B4-BE49-F238E27FC236}">
              <a16:creationId xmlns:a16="http://schemas.microsoft.com/office/drawing/2014/main" id="{947A0D1A-9CC9-46CE-95E2-4C1C296E935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48" name="Text Box 15">
          <a:extLst>
            <a:ext uri="{FF2B5EF4-FFF2-40B4-BE49-F238E27FC236}">
              <a16:creationId xmlns:a16="http://schemas.microsoft.com/office/drawing/2014/main" id="{59E93818-44D3-4B0D-AB49-5DDF994D451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49" name="Text Box 15">
          <a:extLst>
            <a:ext uri="{FF2B5EF4-FFF2-40B4-BE49-F238E27FC236}">
              <a16:creationId xmlns:a16="http://schemas.microsoft.com/office/drawing/2014/main" id="{83B96182-1088-4533-A161-0FCBCB6978F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0" name="Text Box 15">
          <a:extLst>
            <a:ext uri="{FF2B5EF4-FFF2-40B4-BE49-F238E27FC236}">
              <a16:creationId xmlns:a16="http://schemas.microsoft.com/office/drawing/2014/main" id="{3ED65745-F96C-4901-9404-35E093AF4BF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1" name="Text Box 15">
          <a:extLst>
            <a:ext uri="{FF2B5EF4-FFF2-40B4-BE49-F238E27FC236}">
              <a16:creationId xmlns:a16="http://schemas.microsoft.com/office/drawing/2014/main" id="{E3DDA05D-3077-4A53-9957-5F453BF430C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2" name="Text Box 15">
          <a:extLst>
            <a:ext uri="{FF2B5EF4-FFF2-40B4-BE49-F238E27FC236}">
              <a16:creationId xmlns:a16="http://schemas.microsoft.com/office/drawing/2014/main" id="{F8B6CB92-3FFC-41FB-A055-0EE47EB7220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3" name="Text Box 15">
          <a:extLst>
            <a:ext uri="{FF2B5EF4-FFF2-40B4-BE49-F238E27FC236}">
              <a16:creationId xmlns:a16="http://schemas.microsoft.com/office/drawing/2014/main" id="{740B24C4-48BD-440B-835E-B572BF4709F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4" name="Text Box 15">
          <a:extLst>
            <a:ext uri="{FF2B5EF4-FFF2-40B4-BE49-F238E27FC236}">
              <a16:creationId xmlns:a16="http://schemas.microsoft.com/office/drawing/2014/main" id="{05ABCAC3-C657-4C07-9BFB-205E04689B6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5" name="Text Box 15">
          <a:extLst>
            <a:ext uri="{FF2B5EF4-FFF2-40B4-BE49-F238E27FC236}">
              <a16:creationId xmlns:a16="http://schemas.microsoft.com/office/drawing/2014/main" id="{8CCB2A05-F73E-4622-A18A-9F635183F35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6" name="Text Box 15">
          <a:extLst>
            <a:ext uri="{FF2B5EF4-FFF2-40B4-BE49-F238E27FC236}">
              <a16:creationId xmlns:a16="http://schemas.microsoft.com/office/drawing/2014/main" id="{EEFB89EE-12C8-419F-A992-CBF58B554B6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7" name="Text Box 15">
          <a:extLst>
            <a:ext uri="{FF2B5EF4-FFF2-40B4-BE49-F238E27FC236}">
              <a16:creationId xmlns:a16="http://schemas.microsoft.com/office/drawing/2014/main" id="{94C01D2E-A8C1-4D9B-ACB1-4E0C04AAB49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8" name="Text Box 15">
          <a:extLst>
            <a:ext uri="{FF2B5EF4-FFF2-40B4-BE49-F238E27FC236}">
              <a16:creationId xmlns:a16="http://schemas.microsoft.com/office/drawing/2014/main" id="{5659FA10-E655-49BC-91B7-234A8BEBE00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59" name="Text Box 15">
          <a:extLst>
            <a:ext uri="{FF2B5EF4-FFF2-40B4-BE49-F238E27FC236}">
              <a16:creationId xmlns:a16="http://schemas.microsoft.com/office/drawing/2014/main" id="{3F5F82FA-9C85-4E66-A4BD-1187C1F6C2C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0" name="Text Box 15">
          <a:extLst>
            <a:ext uri="{FF2B5EF4-FFF2-40B4-BE49-F238E27FC236}">
              <a16:creationId xmlns:a16="http://schemas.microsoft.com/office/drawing/2014/main" id="{387B60DD-DE66-4301-A8EA-3257A980307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1" name="Text Box 15">
          <a:extLst>
            <a:ext uri="{FF2B5EF4-FFF2-40B4-BE49-F238E27FC236}">
              <a16:creationId xmlns:a16="http://schemas.microsoft.com/office/drawing/2014/main" id="{B4A27F80-1DDF-4910-9BF1-56B25072467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2" name="Text Box 15">
          <a:extLst>
            <a:ext uri="{FF2B5EF4-FFF2-40B4-BE49-F238E27FC236}">
              <a16:creationId xmlns:a16="http://schemas.microsoft.com/office/drawing/2014/main" id="{FBDACC7F-6FB1-465A-85BB-13B3F237F20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3" name="Text Box 15">
          <a:extLst>
            <a:ext uri="{FF2B5EF4-FFF2-40B4-BE49-F238E27FC236}">
              <a16:creationId xmlns:a16="http://schemas.microsoft.com/office/drawing/2014/main" id="{12802015-178B-41BF-BEC1-ECFCB79BE5F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4" name="Text Box 15">
          <a:extLst>
            <a:ext uri="{FF2B5EF4-FFF2-40B4-BE49-F238E27FC236}">
              <a16:creationId xmlns:a16="http://schemas.microsoft.com/office/drawing/2014/main" id="{C222A269-CE60-4E96-B6A3-59A1F91BF83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5" name="Text Box 15">
          <a:extLst>
            <a:ext uri="{FF2B5EF4-FFF2-40B4-BE49-F238E27FC236}">
              <a16:creationId xmlns:a16="http://schemas.microsoft.com/office/drawing/2014/main" id="{B7325A6E-C6E4-40A4-BB2A-0F8F93D557B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6" name="Text Box 15">
          <a:extLst>
            <a:ext uri="{FF2B5EF4-FFF2-40B4-BE49-F238E27FC236}">
              <a16:creationId xmlns:a16="http://schemas.microsoft.com/office/drawing/2014/main" id="{3645380C-C99E-42F7-B50D-62EB32D472B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7" name="Text Box 15">
          <a:extLst>
            <a:ext uri="{FF2B5EF4-FFF2-40B4-BE49-F238E27FC236}">
              <a16:creationId xmlns:a16="http://schemas.microsoft.com/office/drawing/2014/main" id="{D709754A-F18B-40AE-8397-00850381AD0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8" name="Text Box 15">
          <a:extLst>
            <a:ext uri="{FF2B5EF4-FFF2-40B4-BE49-F238E27FC236}">
              <a16:creationId xmlns:a16="http://schemas.microsoft.com/office/drawing/2014/main" id="{4C172442-1A96-4243-A963-5D59AA2C351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69" name="Text Box 15">
          <a:extLst>
            <a:ext uri="{FF2B5EF4-FFF2-40B4-BE49-F238E27FC236}">
              <a16:creationId xmlns:a16="http://schemas.microsoft.com/office/drawing/2014/main" id="{E62A84A1-37D6-41E1-841F-4BC72B3C542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0" name="Text Box 15">
          <a:extLst>
            <a:ext uri="{FF2B5EF4-FFF2-40B4-BE49-F238E27FC236}">
              <a16:creationId xmlns:a16="http://schemas.microsoft.com/office/drawing/2014/main" id="{FDB95F7D-832F-4D2A-AF07-04AC8A9C582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1" name="Text Box 15">
          <a:extLst>
            <a:ext uri="{FF2B5EF4-FFF2-40B4-BE49-F238E27FC236}">
              <a16:creationId xmlns:a16="http://schemas.microsoft.com/office/drawing/2014/main" id="{4C467FC9-BF9C-4D8A-BACD-C30EEFEA45B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2" name="Text Box 15">
          <a:extLst>
            <a:ext uri="{FF2B5EF4-FFF2-40B4-BE49-F238E27FC236}">
              <a16:creationId xmlns:a16="http://schemas.microsoft.com/office/drawing/2014/main" id="{0C0B33DC-EDC0-4310-87DE-C0B18BA1A37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3" name="Text Box 15">
          <a:extLst>
            <a:ext uri="{FF2B5EF4-FFF2-40B4-BE49-F238E27FC236}">
              <a16:creationId xmlns:a16="http://schemas.microsoft.com/office/drawing/2014/main" id="{817DAB8A-D313-4031-9F7E-C2F7953587C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4" name="Text Box 15">
          <a:extLst>
            <a:ext uri="{FF2B5EF4-FFF2-40B4-BE49-F238E27FC236}">
              <a16:creationId xmlns:a16="http://schemas.microsoft.com/office/drawing/2014/main" id="{83D6AD52-9AB4-49EF-B3AC-CDDBD4E4B81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5" name="Text Box 15">
          <a:extLst>
            <a:ext uri="{FF2B5EF4-FFF2-40B4-BE49-F238E27FC236}">
              <a16:creationId xmlns:a16="http://schemas.microsoft.com/office/drawing/2014/main" id="{82FF4544-BAF3-474A-84C2-11F39A53794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6" name="Text Box 15">
          <a:extLst>
            <a:ext uri="{FF2B5EF4-FFF2-40B4-BE49-F238E27FC236}">
              <a16:creationId xmlns:a16="http://schemas.microsoft.com/office/drawing/2014/main" id="{A4E794C2-209F-4341-B387-CBD20488668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7" name="Text Box 15">
          <a:extLst>
            <a:ext uri="{FF2B5EF4-FFF2-40B4-BE49-F238E27FC236}">
              <a16:creationId xmlns:a16="http://schemas.microsoft.com/office/drawing/2014/main" id="{18830809-C38F-459F-A6F2-C6FDDA884F9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8" name="Text Box 15">
          <a:extLst>
            <a:ext uri="{FF2B5EF4-FFF2-40B4-BE49-F238E27FC236}">
              <a16:creationId xmlns:a16="http://schemas.microsoft.com/office/drawing/2014/main" id="{C96E7AA4-D045-407A-AABD-81CED3500B8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79" name="Text Box 15">
          <a:extLst>
            <a:ext uri="{FF2B5EF4-FFF2-40B4-BE49-F238E27FC236}">
              <a16:creationId xmlns:a16="http://schemas.microsoft.com/office/drawing/2014/main" id="{C1F4275A-F0EC-4508-8686-9C4E1D61A5B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0" name="Text Box 15">
          <a:extLst>
            <a:ext uri="{FF2B5EF4-FFF2-40B4-BE49-F238E27FC236}">
              <a16:creationId xmlns:a16="http://schemas.microsoft.com/office/drawing/2014/main" id="{9E280CB9-4264-4C06-BACE-2E09CE55950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1" name="Text Box 15">
          <a:extLst>
            <a:ext uri="{FF2B5EF4-FFF2-40B4-BE49-F238E27FC236}">
              <a16:creationId xmlns:a16="http://schemas.microsoft.com/office/drawing/2014/main" id="{2B51F4B2-697E-47AF-8AA7-826ACF3DD68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2" name="Text Box 15">
          <a:extLst>
            <a:ext uri="{FF2B5EF4-FFF2-40B4-BE49-F238E27FC236}">
              <a16:creationId xmlns:a16="http://schemas.microsoft.com/office/drawing/2014/main" id="{53EE75A5-4A75-4C94-9CF3-EE047F9808C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3" name="Text Box 15">
          <a:extLst>
            <a:ext uri="{FF2B5EF4-FFF2-40B4-BE49-F238E27FC236}">
              <a16:creationId xmlns:a16="http://schemas.microsoft.com/office/drawing/2014/main" id="{A5D35FCA-D9B7-4A48-BA4D-D8030952B41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4" name="Text Box 15">
          <a:extLst>
            <a:ext uri="{FF2B5EF4-FFF2-40B4-BE49-F238E27FC236}">
              <a16:creationId xmlns:a16="http://schemas.microsoft.com/office/drawing/2014/main" id="{BAA5E2E5-D7FF-49E2-8560-1B8648A3D77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5" name="Text Box 15">
          <a:extLst>
            <a:ext uri="{FF2B5EF4-FFF2-40B4-BE49-F238E27FC236}">
              <a16:creationId xmlns:a16="http://schemas.microsoft.com/office/drawing/2014/main" id="{FDA847EA-3186-47E3-ACE2-ABEABF30386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6" name="Text Box 15">
          <a:extLst>
            <a:ext uri="{FF2B5EF4-FFF2-40B4-BE49-F238E27FC236}">
              <a16:creationId xmlns:a16="http://schemas.microsoft.com/office/drawing/2014/main" id="{67E7DC15-B69D-43A7-8E95-66500AA509F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7" name="Text Box 15">
          <a:extLst>
            <a:ext uri="{FF2B5EF4-FFF2-40B4-BE49-F238E27FC236}">
              <a16:creationId xmlns:a16="http://schemas.microsoft.com/office/drawing/2014/main" id="{BE8EF83A-BB4C-49F1-9245-5E421521B0B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8" name="Text Box 15">
          <a:extLst>
            <a:ext uri="{FF2B5EF4-FFF2-40B4-BE49-F238E27FC236}">
              <a16:creationId xmlns:a16="http://schemas.microsoft.com/office/drawing/2014/main" id="{FB22B5C5-C3C4-4632-BE93-ABDD99BCB29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89" name="Text Box 15">
          <a:extLst>
            <a:ext uri="{FF2B5EF4-FFF2-40B4-BE49-F238E27FC236}">
              <a16:creationId xmlns:a16="http://schemas.microsoft.com/office/drawing/2014/main" id="{9938D7AF-5F6D-496B-B2E8-3366CB7E1ED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0" name="Text Box 15">
          <a:extLst>
            <a:ext uri="{FF2B5EF4-FFF2-40B4-BE49-F238E27FC236}">
              <a16:creationId xmlns:a16="http://schemas.microsoft.com/office/drawing/2014/main" id="{3FEC2716-0446-4D55-8857-8D03D6AF76F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1" name="Text Box 15">
          <a:extLst>
            <a:ext uri="{FF2B5EF4-FFF2-40B4-BE49-F238E27FC236}">
              <a16:creationId xmlns:a16="http://schemas.microsoft.com/office/drawing/2014/main" id="{48380598-8795-4A3D-9A45-9937DF73521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2" name="Text Box 15">
          <a:extLst>
            <a:ext uri="{FF2B5EF4-FFF2-40B4-BE49-F238E27FC236}">
              <a16:creationId xmlns:a16="http://schemas.microsoft.com/office/drawing/2014/main" id="{621AFE62-80B2-42EA-AC5C-E0743052BB4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3" name="Text Box 15">
          <a:extLst>
            <a:ext uri="{FF2B5EF4-FFF2-40B4-BE49-F238E27FC236}">
              <a16:creationId xmlns:a16="http://schemas.microsoft.com/office/drawing/2014/main" id="{B201065F-662E-47AF-9BB8-760CC4ED8B4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4" name="Text Box 15">
          <a:extLst>
            <a:ext uri="{FF2B5EF4-FFF2-40B4-BE49-F238E27FC236}">
              <a16:creationId xmlns:a16="http://schemas.microsoft.com/office/drawing/2014/main" id="{6622F6F4-F435-498A-BF3F-93FE25AC37F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5" name="Text Box 15">
          <a:extLst>
            <a:ext uri="{FF2B5EF4-FFF2-40B4-BE49-F238E27FC236}">
              <a16:creationId xmlns:a16="http://schemas.microsoft.com/office/drawing/2014/main" id="{EF08E8A2-0F98-4DC4-A527-D4FA19438B9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6" name="Text Box 15">
          <a:extLst>
            <a:ext uri="{FF2B5EF4-FFF2-40B4-BE49-F238E27FC236}">
              <a16:creationId xmlns:a16="http://schemas.microsoft.com/office/drawing/2014/main" id="{CBE37D56-0505-4A92-B9B3-BF1151DA664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7" name="Text Box 15">
          <a:extLst>
            <a:ext uri="{FF2B5EF4-FFF2-40B4-BE49-F238E27FC236}">
              <a16:creationId xmlns:a16="http://schemas.microsoft.com/office/drawing/2014/main" id="{F2CB4A69-0357-4665-B574-BE4A6CD2152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8" name="Text Box 15">
          <a:extLst>
            <a:ext uri="{FF2B5EF4-FFF2-40B4-BE49-F238E27FC236}">
              <a16:creationId xmlns:a16="http://schemas.microsoft.com/office/drawing/2014/main" id="{8A424F7F-8F60-40C4-950C-8B245B7055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399" name="Text Box 15">
          <a:extLst>
            <a:ext uri="{FF2B5EF4-FFF2-40B4-BE49-F238E27FC236}">
              <a16:creationId xmlns:a16="http://schemas.microsoft.com/office/drawing/2014/main" id="{51493686-0460-4D9F-BB95-6089AF0C044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0" name="Text Box 15">
          <a:extLst>
            <a:ext uri="{FF2B5EF4-FFF2-40B4-BE49-F238E27FC236}">
              <a16:creationId xmlns:a16="http://schemas.microsoft.com/office/drawing/2014/main" id="{2539B044-7C24-42B1-854E-B5EAD857556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1" name="Text Box 15">
          <a:extLst>
            <a:ext uri="{FF2B5EF4-FFF2-40B4-BE49-F238E27FC236}">
              <a16:creationId xmlns:a16="http://schemas.microsoft.com/office/drawing/2014/main" id="{CE9263B8-AFFF-4A2C-83CF-F641F574D8F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2" name="Text Box 15">
          <a:extLst>
            <a:ext uri="{FF2B5EF4-FFF2-40B4-BE49-F238E27FC236}">
              <a16:creationId xmlns:a16="http://schemas.microsoft.com/office/drawing/2014/main" id="{EFC510BC-E396-49A8-A00A-1972CB899B8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3" name="Text Box 15">
          <a:extLst>
            <a:ext uri="{FF2B5EF4-FFF2-40B4-BE49-F238E27FC236}">
              <a16:creationId xmlns:a16="http://schemas.microsoft.com/office/drawing/2014/main" id="{FC9B0E6D-3F9F-477D-B419-F72F498C571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4" name="Text Box 15">
          <a:extLst>
            <a:ext uri="{FF2B5EF4-FFF2-40B4-BE49-F238E27FC236}">
              <a16:creationId xmlns:a16="http://schemas.microsoft.com/office/drawing/2014/main" id="{FA1259CF-E8A0-46B6-B663-8319EE7A04A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5" name="Text Box 15">
          <a:extLst>
            <a:ext uri="{FF2B5EF4-FFF2-40B4-BE49-F238E27FC236}">
              <a16:creationId xmlns:a16="http://schemas.microsoft.com/office/drawing/2014/main" id="{E1E07DA2-F6A0-4E9E-A58D-25439B46334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6" name="Text Box 15">
          <a:extLst>
            <a:ext uri="{FF2B5EF4-FFF2-40B4-BE49-F238E27FC236}">
              <a16:creationId xmlns:a16="http://schemas.microsoft.com/office/drawing/2014/main" id="{9940FF9B-CE99-4364-B812-3CF42E9A4CC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7" name="Text Box 15">
          <a:extLst>
            <a:ext uri="{FF2B5EF4-FFF2-40B4-BE49-F238E27FC236}">
              <a16:creationId xmlns:a16="http://schemas.microsoft.com/office/drawing/2014/main" id="{B452729B-1A0C-473A-BF22-FF698D8E700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8" name="Text Box 15">
          <a:extLst>
            <a:ext uri="{FF2B5EF4-FFF2-40B4-BE49-F238E27FC236}">
              <a16:creationId xmlns:a16="http://schemas.microsoft.com/office/drawing/2014/main" id="{6EEFC857-BCFF-46DC-8833-DDFB605DD59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09" name="Text Box 15">
          <a:extLst>
            <a:ext uri="{FF2B5EF4-FFF2-40B4-BE49-F238E27FC236}">
              <a16:creationId xmlns:a16="http://schemas.microsoft.com/office/drawing/2014/main" id="{E85644FC-265F-4F23-A731-14C4AD91EE5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0" name="Text Box 15">
          <a:extLst>
            <a:ext uri="{FF2B5EF4-FFF2-40B4-BE49-F238E27FC236}">
              <a16:creationId xmlns:a16="http://schemas.microsoft.com/office/drawing/2014/main" id="{8195D429-DEB7-4CE2-832F-89DF500BBBD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1" name="Text Box 15">
          <a:extLst>
            <a:ext uri="{FF2B5EF4-FFF2-40B4-BE49-F238E27FC236}">
              <a16:creationId xmlns:a16="http://schemas.microsoft.com/office/drawing/2014/main" id="{03C7A97B-70BA-4396-95C6-E44256D321D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2" name="Text Box 15">
          <a:extLst>
            <a:ext uri="{FF2B5EF4-FFF2-40B4-BE49-F238E27FC236}">
              <a16:creationId xmlns:a16="http://schemas.microsoft.com/office/drawing/2014/main" id="{228ABE57-6F31-431F-8ECF-B50469480CD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3" name="Text Box 15">
          <a:extLst>
            <a:ext uri="{FF2B5EF4-FFF2-40B4-BE49-F238E27FC236}">
              <a16:creationId xmlns:a16="http://schemas.microsoft.com/office/drawing/2014/main" id="{6CDD50CE-4330-496A-BF4B-7E8CDFF13B4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4" name="Text Box 15">
          <a:extLst>
            <a:ext uri="{FF2B5EF4-FFF2-40B4-BE49-F238E27FC236}">
              <a16:creationId xmlns:a16="http://schemas.microsoft.com/office/drawing/2014/main" id="{098DE97B-6D0C-4365-B721-5557B72F259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5" name="Text Box 15">
          <a:extLst>
            <a:ext uri="{FF2B5EF4-FFF2-40B4-BE49-F238E27FC236}">
              <a16:creationId xmlns:a16="http://schemas.microsoft.com/office/drawing/2014/main" id="{C69D1DDE-F97B-46A4-86C3-A0872DCCB2B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6" name="Text Box 15">
          <a:extLst>
            <a:ext uri="{FF2B5EF4-FFF2-40B4-BE49-F238E27FC236}">
              <a16:creationId xmlns:a16="http://schemas.microsoft.com/office/drawing/2014/main" id="{EBB76C0B-01EC-4113-B28A-4382B4DBE02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7" name="Text Box 15">
          <a:extLst>
            <a:ext uri="{FF2B5EF4-FFF2-40B4-BE49-F238E27FC236}">
              <a16:creationId xmlns:a16="http://schemas.microsoft.com/office/drawing/2014/main" id="{BD23A35C-A39D-4B8B-A1DF-E30A585D8FB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8" name="Text Box 15">
          <a:extLst>
            <a:ext uri="{FF2B5EF4-FFF2-40B4-BE49-F238E27FC236}">
              <a16:creationId xmlns:a16="http://schemas.microsoft.com/office/drawing/2014/main" id="{E7EA50FA-47BF-497A-BEDB-B468C8593CF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19" name="Text Box 15">
          <a:extLst>
            <a:ext uri="{FF2B5EF4-FFF2-40B4-BE49-F238E27FC236}">
              <a16:creationId xmlns:a16="http://schemas.microsoft.com/office/drawing/2014/main" id="{61257B02-A9B8-4239-B610-581F326DAD5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0" name="Text Box 15">
          <a:extLst>
            <a:ext uri="{FF2B5EF4-FFF2-40B4-BE49-F238E27FC236}">
              <a16:creationId xmlns:a16="http://schemas.microsoft.com/office/drawing/2014/main" id="{5B816C81-7921-4105-8164-5FFD4CA9438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1" name="Text Box 15">
          <a:extLst>
            <a:ext uri="{FF2B5EF4-FFF2-40B4-BE49-F238E27FC236}">
              <a16:creationId xmlns:a16="http://schemas.microsoft.com/office/drawing/2014/main" id="{B700E3BC-2AFD-42F3-9FF9-0723BFDB8D1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2" name="Text Box 15">
          <a:extLst>
            <a:ext uri="{FF2B5EF4-FFF2-40B4-BE49-F238E27FC236}">
              <a16:creationId xmlns:a16="http://schemas.microsoft.com/office/drawing/2014/main" id="{00303156-85BA-4568-A897-0A3FFE7B920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3" name="Text Box 15">
          <a:extLst>
            <a:ext uri="{FF2B5EF4-FFF2-40B4-BE49-F238E27FC236}">
              <a16:creationId xmlns:a16="http://schemas.microsoft.com/office/drawing/2014/main" id="{49CA47E5-3373-4753-B391-ECDF78EBC0E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4" name="Text Box 15">
          <a:extLst>
            <a:ext uri="{FF2B5EF4-FFF2-40B4-BE49-F238E27FC236}">
              <a16:creationId xmlns:a16="http://schemas.microsoft.com/office/drawing/2014/main" id="{8397C0FD-578C-4C88-A1F7-478C6D203FC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5" name="Text Box 15">
          <a:extLst>
            <a:ext uri="{FF2B5EF4-FFF2-40B4-BE49-F238E27FC236}">
              <a16:creationId xmlns:a16="http://schemas.microsoft.com/office/drawing/2014/main" id="{9953EC64-D376-4E41-9ED0-9C297A7F740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6" name="Text Box 15">
          <a:extLst>
            <a:ext uri="{FF2B5EF4-FFF2-40B4-BE49-F238E27FC236}">
              <a16:creationId xmlns:a16="http://schemas.microsoft.com/office/drawing/2014/main" id="{AC184DF5-9A0D-41E5-ACD4-698C8393193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7" name="Text Box 15">
          <a:extLst>
            <a:ext uri="{FF2B5EF4-FFF2-40B4-BE49-F238E27FC236}">
              <a16:creationId xmlns:a16="http://schemas.microsoft.com/office/drawing/2014/main" id="{AAB8FA42-DC8D-4003-9EBA-0994FBE5EB0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8" name="Text Box 15">
          <a:extLst>
            <a:ext uri="{FF2B5EF4-FFF2-40B4-BE49-F238E27FC236}">
              <a16:creationId xmlns:a16="http://schemas.microsoft.com/office/drawing/2014/main" id="{1B648D3B-6F9B-40B5-8582-51ACC250452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29" name="Text Box 15">
          <a:extLst>
            <a:ext uri="{FF2B5EF4-FFF2-40B4-BE49-F238E27FC236}">
              <a16:creationId xmlns:a16="http://schemas.microsoft.com/office/drawing/2014/main" id="{F198A8DC-6EA8-4E61-B3D5-9B50377B408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0" name="Text Box 15">
          <a:extLst>
            <a:ext uri="{FF2B5EF4-FFF2-40B4-BE49-F238E27FC236}">
              <a16:creationId xmlns:a16="http://schemas.microsoft.com/office/drawing/2014/main" id="{DD06064C-F7A6-40CB-880F-E02BD2E5D85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1" name="Text Box 15">
          <a:extLst>
            <a:ext uri="{FF2B5EF4-FFF2-40B4-BE49-F238E27FC236}">
              <a16:creationId xmlns:a16="http://schemas.microsoft.com/office/drawing/2014/main" id="{F9F485DE-C7CD-4C50-877D-D03C68E3DC8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2" name="Text Box 15">
          <a:extLst>
            <a:ext uri="{FF2B5EF4-FFF2-40B4-BE49-F238E27FC236}">
              <a16:creationId xmlns:a16="http://schemas.microsoft.com/office/drawing/2014/main" id="{08063286-C948-4347-B9B9-E83A7B7A7CCA}"/>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3" name="Text Box 15">
          <a:extLst>
            <a:ext uri="{FF2B5EF4-FFF2-40B4-BE49-F238E27FC236}">
              <a16:creationId xmlns:a16="http://schemas.microsoft.com/office/drawing/2014/main" id="{A829EF74-1D49-49AC-A63C-506E09266D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4" name="Text Box 15">
          <a:extLst>
            <a:ext uri="{FF2B5EF4-FFF2-40B4-BE49-F238E27FC236}">
              <a16:creationId xmlns:a16="http://schemas.microsoft.com/office/drawing/2014/main" id="{55CBD4E3-395B-4BEA-8423-72E032B6A78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5" name="Text Box 15">
          <a:extLst>
            <a:ext uri="{FF2B5EF4-FFF2-40B4-BE49-F238E27FC236}">
              <a16:creationId xmlns:a16="http://schemas.microsoft.com/office/drawing/2014/main" id="{4E94042F-59AF-403E-8E1A-879EB7650C9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6" name="Text Box 15">
          <a:extLst>
            <a:ext uri="{FF2B5EF4-FFF2-40B4-BE49-F238E27FC236}">
              <a16:creationId xmlns:a16="http://schemas.microsoft.com/office/drawing/2014/main" id="{A8CBA248-480E-413D-BDDF-91944A7A943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7" name="Text Box 15">
          <a:extLst>
            <a:ext uri="{FF2B5EF4-FFF2-40B4-BE49-F238E27FC236}">
              <a16:creationId xmlns:a16="http://schemas.microsoft.com/office/drawing/2014/main" id="{0DF84B29-D72C-40AC-B7C2-F327964D172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8" name="Text Box 15">
          <a:extLst>
            <a:ext uri="{FF2B5EF4-FFF2-40B4-BE49-F238E27FC236}">
              <a16:creationId xmlns:a16="http://schemas.microsoft.com/office/drawing/2014/main" id="{5142D2EA-21E1-4652-A58B-4D8B2E530124}"/>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39" name="Text Box 15">
          <a:extLst>
            <a:ext uri="{FF2B5EF4-FFF2-40B4-BE49-F238E27FC236}">
              <a16:creationId xmlns:a16="http://schemas.microsoft.com/office/drawing/2014/main" id="{EA685D5A-41BC-4C1C-A732-D9B2C7CE3C3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0" name="Text Box 15">
          <a:extLst>
            <a:ext uri="{FF2B5EF4-FFF2-40B4-BE49-F238E27FC236}">
              <a16:creationId xmlns:a16="http://schemas.microsoft.com/office/drawing/2014/main" id="{61BE448A-1903-4BFA-A329-EEAC9E28D0F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1" name="Text Box 15">
          <a:extLst>
            <a:ext uri="{FF2B5EF4-FFF2-40B4-BE49-F238E27FC236}">
              <a16:creationId xmlns:a16="http://schemas.microsoft.com/office/drawing/2014/main" id="{6F88450B-91F1-40BF-B393-D0FFC8D67FD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2" name="Text Box 15">
          <a:extLst>
            <a:ext uri="{FF2B5EF4-FFF2-40B4-BE49-F238E27FC236}">
              <a16:creationId xmlns:a16="http://schemas.microsoft.com/office/drawing/2014/main" id="{03008030-69F7-4AEE-AB81-36D65070FB8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3" name="Text Box 15">
          <a:extLst>
            <a:ext uri="{FF2B5EF4-FFF2-40B4-BE49-F238E27FC236}">
              <a16:creationId xmlns:a16="http://schemas.microsoft.com/office/drawing/2014/main" id="{D65E9955-4940-4427-AEA0-E99B196B633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4" name="Text Box 15">
          <a:extLst>
            <a:ext uri="{FF2B5EF4-FFF2-40B4-BE49-F238E27FC236}">
              <a16:creationId xmlns:a16="http://schemas.microsoft.com/office/drawing/2014/main" id="{276B9372-D979-472A-8295-9634A3C1138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5" name="Text Box 15">
          <a:extLst>
            <a:ext uri="{FF2B5EF4-FFF2-40B4-BE49-F238E27FC236}">
              <a16:creationId xmlns:a16="http://schemas.microsoft.com/office/drawing/2014/main" id="{F1FD4715-51E4-447C-82EC-3D336035D36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6" name="Text Box 15">
          <a:extLst>
            <a:ext uri="{FF2B5EF4-FFF2-40B4-BE49-F238E27FC236}">
              <a16:creationId xmlns:a16="http://schemas.microsoft.com/office/drawing/2014/main" id="{1B0F3B55-79A2-456A-9F74-1469809BD83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7" name="Text Box 15">
          <a:extLst>
            <a:ext uri="{FF2B5EF4-FFF2-40B4-BE49-F238E27FC236}">
              <a16:creationId xmlns:a16="http://schemas.microsoft.com/office/drawing/2014/main" id="{45721ECE-C106-46A3-967A-5DCDF4574BB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8" name="Text Box 15">
          <a:extLst>
            <a:ext uri="{FF2B5EF4-FFF2-40B4-BE49-F238E27FC236}">
              <a16:creationId xmlns:a16="http://schemas.microsoft.com/office/drawing/2014/main" id="{4D7F3EA5-049F-4F7F-917D-BB395BA2033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49" name="Text Box 15">
          <a:extLst>
            <a:ext uri="{FF2B5EF4-FFF2-40B4-BE49-F238E27FC236}">
              <a16:creationId xmlns:a16="http://schemas.microsoft.com/office/drawing/2014/main" id="{0BCE7CD9-41CD-4AAC-AFEA-A2863FD9678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0" name="Text Box 15">
          <a:extLst>
            <a:ext uri="{FF2B5EF4-FFF2-40B4-BE49-F238E27FC236}">
              <a16:creationId xmlns:a16="http://schemas.microsoft.com/office/drawing/2014/main" id="{4E5E76DF-408F-4AB1-8ED1-737DA0295512}"/>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1" name="Text Box 15">
          <a:extLst>
            <a:ext uri="{FF2B5EF4-FFF2-40B4-BE49-F238E27FC236}">
              <a16:creationId xmlns:a16="http://schemas.microsoft.com/office/drawing/2014/main" id="{F8DFC501-20D2-4070-B0D1-D1157FE55B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2" name="Text Box 15">
          <a:extLst>
            <a:ext uri="{FF2B5EF4-FFF2-40B4-BE49-F238E27FC236}">
              <a16:creationId xmlns:a16="http://schemas.microsoft.com/office/drawing/2014/main" id="{9C2FDBC3-0E56-43A2-8BF1-890FD8179427}"/>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3" name="Text Box 15">
          <a:extLst>
            <a:ext uri="{FF2B5EF4-FFF2-40B4-BE49-F238E27FC236}">
              <a16:creationId xmlns:a16="http://schemas.microsoft.com/office/drawing/2014/main" id="{90E86F02-3AE1-410D-9026-355BF0408BAB}"/>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4" name="Text Box 15">
          <a:extLst>
            <a:ext uri="{FF2B5EF4-FFF2-40B4-BE49-F238E27FC236}">
              <a16:creationId xmlns:a16="http://schemas.microsoft.com/office/drawing/2014/main" id="{32DCE824-1AC2-446D-BC9F-D714B6684DE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5" name="Text Box 15">
          <a:extLst>
            <a:ext uri="{FF2B5EF4-FFF2-40B4-BE49-F238E27FC236}">
              <a16:creationId xmlns:a16="http://schemas.microsoft.com/office/drawing/2014/main" id="{DA261685-7E5D-49B6-8E98-1DAFA16EC6C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6" name="Text Box 15">
          <a:extLst>
            <a:ext uri="{FF2B5EF4-FFF2-40B4-BE49-F238E27FC236}">
              <a16:creationId xmlns:a16="http://schemas.microsoft.com/office/drawing/2014/main" id="{86793FD0-F6CD-4F5A-A455-88501EAEEE65}"/>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7" name="Text Box 15">
          <a:extLst>
            <a:ext uri="{FF2B5EF4-FFF2-40B4-BE49-F238E27FC236}">
              <a16:creationId xmlns:a16="http://schemas.microsoft.com/office/drawing/2014/main" id="{08EE307E-ADC1-447E-9AA8-4A6F91ED53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8" name="Text Box 15">
          <a:extLst>
            <a:ext uri="{FF2B5EF4-FFF2-40B4-BE49-F238E27FC236}">
              <a16:creationId xmlns:a16="http://schemas.microsoft.com/office/drawing/2014/main" id="{41524757-DF03-420A-83A2-8EED9707DDC0}"/>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59" name="Text Box 15">
          <a:extLst>
            <a:ext uri="{FF2B5EF4-FFF2-40B4-BE49-F238E27FC236}">
              <a16:creationId xmlns:a16="http://schemas.microsoft.com/office/drawing/2014/main" id="{DA7A9ECD-C398-4882-8B73-9D55DE9AC11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0" name="Text Box 15">
          <a:extLst>
            <a:ext uri="{FF2B5EF4-FFF2-40B4-BE49-F238E27FC236}">
              <a16:creationId xmlns:a16="http://schemas.microsoft.com/office/drawing/2014/main" id="{B87EA13C-10F6-4C90-A0E6-DC2E0D27E6E3}"/>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1" name="Text Box 15">
          <a:extLst>
            <a:ext uri="{FF2B5EF4-FFF2-40B4-BE49-F238E27FC236}">
              <a16:creationId xmlns:a16="http://schemas.microsoft.com/office/drawing/2014/main" id="{B67E4647-9CDC-49F2-9F75-B895FDF28E7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2" name="Text Box 15">
          <a:extLst>
            <a:ext uri="{FF2B5EF4-FFF2-40B4-BE49-F238E27FC236}">
              <a16:creationId xmlns:a16="http://schemas.microsoft.com/office/drawing/2014/main" id="{D5DC41C4-508A-4A4B-809B-40C704AFB8A8}"/>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3" name="Text Box 15">
          <a:extLst>
            <a:ext uri="{FF2B5EF4-FFF2-40B4-BE49-F238E27FC236}">
              <a16:creationId xmlns:a16="http://schemas.microsoft.com/office/drawing/2014/main" id="{28A1BBAB-8D1C-48B1-979E-B14847E53766}"/>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4" name="Text Box 15">
          <a:extLst>
            <a:ext uri="{FF2B5EF4-FFF2-40B4-BE49-F238E27FC236}">
              <a16:creationId xmlns:a16="http://schemas.microsoft.com/office/drawing/2014/main" id="{C0047507-C6A4-4C5A-B103-75652284041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5" name="Text Box 15">
          <a:extLst>
            <a:ext uri="{FF2B5EF4-FFF2-40B4-BE49-F238E27FC236}">
              <a16:creationId xmlns:a16="http://schemas.microsoft.com/office/drawing/2014/main" id="{B9F80B2C-BC06-43B5-861D-C9864BA686BD}"/>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6" name="Text Box 15">
          <a:extLst>
            <a:ext uri="{FF2B5EF4-FFF2-40B4-BE49-F238E27FC236}">
              <a16:creationId xmlns:a16="http://schemas.microsoft.com/office/drawing/2014/main" id="{4CFC086F-C705-4709-850E-8FC60CA120C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7" name="Text Box 15">
          <a:extLst>
            <a:ext uri="{FF2B5EF4-FFF2-40B4-BE49-F238E27FC236}">
              <a16:creationId xmlns:a16="http://schemas.microsoft.com/office/drawing/2014/main" id="{B8C1E3CF-407F-41C3-A258-27682410DC9C}"/>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8" name="Text Box 15">
          <a:extLst>
            <a:ext uri="{FF2B5EF4-FFF2-40B4-BE49-F238E27FC236}">
              <a16:creationId xmlns:a16="http://schemas.microsoft.com/office/drawing/2014/main" id="{C04B30AD-2C26-4E01-8D2A-48A9AF37295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69" name="Text Box 15">
          <a:extLst>
            <a:ext uri="{FF2B5EF4-FFF2-40B4-BE49-F238E27FC236}">
              <a16:creationId xmlns:a16="http://schemas.microsoft.com/office/drawing/2014/main" id="{9DD055EA-B26C-4508-AF6D-C986026373DE}"/>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70" name="Text Box 15">
          <a:extLst>
            <a:ext uri="{FF2B5EF4-FFF2-40B4-BE49-F238E27FC236}">
              <a16:creationId xmlns:a16="http://schemas.microsoft.com/office/drawing/2014/main" id="{3548B1D8-62C5-4D60-B130-0B1EFADC3EBF}"/>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71" name="Text Box 15">
          <a:extLst>
            <a:ext uri="{FF2B5EF4-FFF2-40B4-BE49-F238E27FC236}">
              <a16:creationId xmlns:a16="http://schemas.microsoft.com/office/drawing/2014/main" id="{4C99CA09-0861-46AE-8568-98E0696F4F39}"/>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538</xdr:row>
      <xdr:rowOff>0</xdr:rowOff>
    </xdr:from>
    <xdr:ext cx="3175" cy="190629"/>
    <xdr:sp macro="" textlink="">
      <xdr:nvSpPr>
        <xdr:cNvPr id="3472" name="Text Box 15">
          <a:extLst>
            <a:ext uri="{FF2B5EF4-FFF2-40B4-BE49-F238E27FC236}">
              <a16:creationId xmlns:a16="http://schemas.microsoft.com/office/drawing/2014/main" id="{AFD15D49-D648-42DF-9C1E-51F7CD6AB3C1}"/>
            </a:ext>
          </a:extLst>
        </xdr:cNvPr>
        <xdr:cNvSpPr txBox="1">
          <a:spLocks noChangeArrowheads="1"/>
        </xdr:cNvSpPr>
      </xdr:nvSpPr>
      <xdr:spPr bwMode="auto">
        <a:xfrm>
          <a:off x="6858000" y="10210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3" name="Text Box 15">
          <a:extLst>
            <a:ext uri="{FF2B5EF4-FFF2-40B4-BE49-F238E27FC236}">
              <a16:creationId xmlns:a16="http://schemas.microsoft.com/office/drawing/2014/main" id="{D2E8D12A-B18E-4457-8750-3007ECD6DF3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4" name="Text Box 15">
          <a:extLst>
            <a:ext uri="{FF2B5EF4-FFF2-40B4-BE49-F238E27FC236}">
              <a16:creationId xmlns:a16="http://schemas.microsoft.com/office/drawing/2014/main" id="{3FC40127-1658-4085-95E7-9CA1B5D07D9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5" name="Text Box 15">
          <a:extLst>
            <a:ext uri="{FF2B5EF4-FFF2-40B4-BE49-F238E27FC236}">
              <a16:creationId xmlns:a16="http://schemas.microsoft.com/office/drawing/2014/main" id="{7DE51C89-61C6-438A-86A0-1F5AD921AA2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6" name="Text Box 15">
          <a:extLst>
            <a:ext uri="{FF2B5EF4-FFF2-40B4-BE49-F238E27FC236}">
              <a16:creationId xmlns:a16="http://schemas.microsoft.com/office/drawing/2014/main" id="{4ADD98FF-BABE-45FA-A048-0690D21A3CC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7" name="Text Box 15">
          <a:extLst>
            <a:ext uri="{FF2B5EF4-FFF2-40B4-BE49-F238E27FC236}">
              <a16:creationId xmlns:a16="http://schemas.microsoft.com/office/drawing/2014/main" id="{C57CB4D9-3781-47FA-83A5-1A0C434A8F2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8" name="Text Box 15">
          <a:extLst>
            <a:ext uri="{FF2B5EF4-FFF2-40B4-BE49-F238E27FC236}">
              <a16:creationId xmlns:a16="http://schemas.microsoft.com/office/drawing/2014/main" id="{DB818586-4068-4BB3-AD67-67F40DD136F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79" name="Text Box 15">
          <a:extLst>
            <a:ext uri="{FF2B5EF4-FFF2-40B4-BE49-F238E27FC236}">
              <a16:creationId xmlns:a16="http://schemas.microsoft.com/office/drawing/2014/main" id="{BFE8F20A-81B8-41AB-A4DA-7CBB50459EC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0" name="Text Box 15">
          <a:extLst>
            <a:ext uri="{FF2B5EF4-FFF2-40B4-BE49-F238E27FC236}">
              <a16:creationId xmlns:a16="http://schemas.microsoft.com/office/drawing/2014/main" id="{E13B40B5-09C9-4B76-961D-8461BDA342C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1" name="Text Box 15">
          <a:extLst>
            <a:ext uri="{FF2B5EF4-FFF2-40B4-BE49-F238E27FC236}">
              <a16:creationId xmlns:a16="http://schemas.microsoft.com/office/drawing/2014/main" id="{B3EAC887-B6D9-467D-AC93-A7CD8F9C412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2" name="Text Box 15">
          <a:extLst>
            <a:ext uri="{FF2B5EF4-FFF2-40B4-BE49-F238E27FC236}">
              <a16:creationId xmlns:a16="http://schemas.microsoft.com/office/drawing/2014/main" id="{E4B27D71-AA44-483A-A252-3D27A38CDC6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3" name="Text Box 15">
          <a:extLst>
            <a:ext uri="{FF2B5EF4-FFF2-40B4-BE49-F238E27FC236}">
              <a16:creationId xmlns:a16="http://schemas.microsoft.com/office/drawing/2014/main" id="{A27B8B76-5C5C-401D-B127-E329FC7BEEB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4" name="Text Box 15">
          <a:extLst>
            <a:ext uri="{FF2B5EF4-FFF2-40B4-BE49-F238E27FC236}">
              <a16:creationId xmlns:a16="http://schemas.microsoft.com/office/drawing/2014/main" id="{45B0EF78-53DA-46EB-9090-99CF7B750BE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5" name="Text Box 15">
          <a:extLst>
            <a:ext uri="{FF2B5EF4-FFF2-40B4-BE49-F238E27FC236}">
              <a16:creationId xmlns:a16="http://schemas.microsoft.com/office/drawing/2014/main" id="{A2EB9597-669F-4F0B-A589-AD228E86B6F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6" name="Text Box 15">
          <a:extLst>
            <a:ext uri="{FF2B5EF4-FFF2-40B4-BE49-F238E27FC236}">
              <a16:creationId xmlns:a16="http://schemas.microsoft.com/office/drawing/2014/main" id="{8E82E71F-7748-4A81-B212-D4FE3C148D2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7" name="Text Box 15">
          <a:extLst>
            <a:ext uri="{FF2B5EF4-FFF2-40B4-BE49-F238E27FC236}">
              <a16:creationId xmlns:a16="http://schemas.microsoft.com/office/drawing/2014/main" id="{9B4F8FE1-CBC8-4646-A58D-5486F49F43C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8" name="Text Box 15">
          <a:extLst>
            <a:ext uri="{FF2B5EF4-FFF2-40B4-BE49-F238E27FC236}">
              <a16:creationId xmlns:a16="http://schemas.microsoft.com/office/drawing/2014/main" id="{AFC9DDCB-858A-4082-97B6-5E61DAE9A36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89" name="Text Box 15">
          <a:extLst>
            <a:ext uri="{FF2B5EF4-FFF2-40B4-BE49-F238E27FC236}">
              <a16:creationId xmlns:a16="http://schemas.microsoft.com/office/drawing/2014/main" id="{6C5BA692-FE2B-4AC8-9B33-E01800A1364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0" name="Text Box 15">
          <a:extLst>
            <a:ext uri="{FF2B5EF4-FFF2-40B4-BE49-F238E27FC236}">
              <a16:creationId xmlns:a16="http://schemas.microsoft.com/office/drawing/2014/main" id="{B080149F-3A5A-423B-9FE7-D96BA003D04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1" name="Text Box 15">
          <a:extLst>
            <a:ext uri="{FF2B5EF4-FFF2-40B4-BE49-F238E27FC236}">
              <a16:creationId xmlns:a16="http://schemas.microsoft.com/office/drawing/2014/main" id="{67100D85-9A96-4EF5-AF3F-BBF83068FF7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2" name="Text Box 15">
          <a:extLst>
            <a:ext uri="{FF2B5EF4-FFF2-40B4-BE49-F238E27FC236}">
              <a16:creationId xmlns:a16="http://schemas.microsoft.com/office/drawing/2014/main" id="{C5A790E5-0808-4B2B-B4D6-89BDE728121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3" name="Text Box 15">
          <a:extLst>
            <a:ext uri="{FF2B5EF4-FFF2-40B4-BE49-F238E27FC236}">
              <a16:creationId xmlns:a16="http://schemas.microsoft.com/office/drawing/2014/main" id="{F42399AD-555F-4BF8-921D-4745641484C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4" name="Text Box 15">
          <a:extLst>
            <a:ext uri="{FF2B5EF4-FFF2-40B4-BE49-F238E27FC236}">
              <a16:creationId xmlns:a16="http://schemas.microsoft.com/office/drawing/2014/main" id="{2B39FE73-684C-4637-B510-7276C96CCE6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5" name="Text Box 15">
          <a:extLst>
            <a:ext uri="{FF2B5EF4-FFF2-40B4-BE49-F238E27FC236}">
              <a16:creationId xmlns:a16="http://schemas.microsoft.com/office/drawing/2014/main" id="{42AECBA5-F595-419F-81D2-CC18D6CAE7E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6" name="Text Box 15">
          <a:extLst>
            <a:ext uri="{FF2B5EF4-FFF2-40B4-BE49-F238E27FC236}">
              <a16:creationId xmlns:a16="http://schemas.microsoft.com/office/drawing/2014/main" id="{FAAF606F-464D-4C9B-8BF4-5C59C7175A8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7" name="Text Box 15">
          <a:extLst>
            <a:ext uri="{FF2B5EF4-FFF2-40B4-BE49-F238E27FC236}">
              <a16:creationId xmlns:a16="http://schemas.microsoft.com/office/drawing/2014/main" id="{BFF14346-5560-4064-88A0-A7AFBE48726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8" name="Text Box 15">
          <a:extLst>
            <a:ext uri="{FF2B5EF4-FFF2-40B4-BE49-F238E27FC236}">
              <a16:creationId xmlns:a16="http://schemas.microsoft.com/office/drawing/2014/main" id="{4F68AB0E-2887-4899-91E5-AFC5ACE98D7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499" name="Text Box 15">
          <a:extLst>
            <a:ext uri="{FF2B5EF4-FFF2-40B4-BE49-F238E27FC236}">
              <a16:creationId xmlns:a16="http://schemas.microsoft.com/office/drawing/2014/main" id="{6D887659-18F2-41D6-8C27-8C317B3C8F5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0" name="Text Box 15">
          <a:extLst>
            <a:ext uri="{FF2B5EF4-FFF2-40B4-BE49-F238E27FC236}">
              <a16:creationId xmlns:a16="http://schemas.microsoft.com/office/drawing/2014/main" id="{B713E285-7A8F-4DBC-8386-72498B5C293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1" name="Text Box 15">
          <a:extLst>
            <a:ext uri="{FF2B5EF4-FFF2-40B4-BE49-F238E27FC236}">
              <a16:creationId xmlns:a16="http://schemas.microsoft.com/office/drawing/2014/main" id="{2CFF26B5-AAE8-4723-8E72-C152BF1C4D2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2" name="Text Box 15">
          <a:extLst>
            <a:ext uri="{FF2B5EF4-FFF2-40B4-BE49-F238E27FC236}">
              <a16:creationId xmlns:a16="http://schemas.microsoft.com/office/drawing/2014/main" id="{7DE5EE3F-B68F-4329-BF3E-E5C4A145FA5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3" name="Text Box 15">
          <a:extLst>
            <a:ext uri="{FF2B5EF4-FFF2-40B4-BE49-F238E27FC236}">
              <a16:creationId xmlns:a16="http://schemas.microsoft.com/office/drawing/2014/main" id="{DF2588A9-8EB1-497E-AEA5-952D1D698B8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4" name="Text Box 15">
          <a:extLst>
            <a:ext uri="{FF2B5EF4-FFF2-40B4-BE49-F238E27FC236}">
              <a16:creationId xmlns:a16="http://schemas.microsoft.com/office/drawing/2014/main" id="{E80970C4-CA84-4647-8E99-444C6C86DBA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5" name="Text Box 15">
          <a:extLst>
            <a:ext uri="{FF2B5EF4-FFF2-40B4-BE49-F238E27FC236}">
              <a16:creationId xmlns:a16="http://schemas.microsoft.com/office/drawing/2014/main" id="{31FAEFEF-E8CD-4591-9FC6-F946D982096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6" name="Text Box 15">
          <a:extLst>
            <a:ext uri="{FF2B5EF4-FFF2-40B4-BE49-F238E27FC236}">
              <a16:creationId xmlns:a16="http://schemas.microsoft.com/office/drawing/2014/main" id="{64AFE7BE-36D0-4150-AEBE-FA0BF07F1DD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7" name="Text Box 15">
          <a:extLst>
            <a:ext uri="{FF2B5EF4-FFF2-40B4-BE49-F238E27FC236}">
              <a16:creationId xmlns:a16="http://schemas.microsoft.com/office/drawing/2014/main" id="{9FC433D7-34E3-44C4-8F02-44F503EF140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8" name="Text Box 15">
          <a:extLst>
            <a:ext uri="{FF2B5EF4-FFF2-40B4-BE49-F238E27FC236}">
              <a16:creationId xmlns:a16="http://schemas.microsoft.com/office/drawing/2014/main" id="{35892496-5831-4140-A550-0B34F564D20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09" name="Text Box 15">
          <a:extLst>
            <a:ext uri="{FF2B5EF4-FFF2-40B4-BE49-F238E27FC236}">
              <a16:creationId xmlns:a16="http://schemas.microsoft.com/office/drawing/2014/main" id="{DBAD5AA0-2981-42A3-B904-8BC22BDF4AB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0" name="Text Box 15">
          <a:extLst>
            <a:ext uri="{FF2B5EF4-FFF2-40B4-BE49-F238E27FC236}">
              <a16:creationId xmlns:a16="http://schemas.microsoft.com/office/drawing/2014/main" id="{EA0941D9-B336-46FB-AB2C-110C5FE9A5C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1" name="Text Box 15">
          <a:extLst>
            <a:ext uri="{FF2B5EF4-FFF2-40B4-BE49-F238E27FC236}">
              <a16:creationId xmlns:a16="http://schemas.microsoft.com/office/drawing/2014/main" id="{F9DD8EA5-D3A5-4BE1-AF0D-F7E3AEEDDFD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2" name="Text Box 15">
          <a:extLst>
            <a:ext uri="{FF2B5EF4-FFF2-40B4-BE49-F238E27FC236}">
              <a16:creationId xmlns:a16="http://schemas.microsoft.com/office/drawing/2014/main" id="{BC6429C6-6FAD-4A05-BB52-30F695275D2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3" name="Text Box 15">
          <a:extLst>
            <a:ext uri="{FF2B5EF4-FFF2-40B4-BE49-F238E27FC236}">
              <a16:creationId xmlns:a16="http://schemas.microsoft.com/office/drawing/2014/main" id="{A81542C6-64A1-46CA-BE62-05DB4A5D2ED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4" name="Text Box 15">
          <a:extLst>
            <a:ext uri="{FF2B5EF4-FFF2-40B4-BE49-F238E27FC236}">
              <a16:creationId xmlns:a16="http://schemas.microsoft.com/office/drawing/2014/main" id="{51A4192B-C58D-4FC8-8FD6-E911B576F7E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5" name="Text Box 15">
          <a:extLst>
            <a:ext uri="{FF2B5EF4-FFF2-40B4-BE49-F238E27FC236}">
              <a16:creationId xmlns:a16="http://schemas.microsoft.com/office/drawing/2014/main" id="{C207B710-0335-4CEE-B2DD-F8306E50DC3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6" name="Text Box 15">
          <a:extLst>
            <a:ext uri="{FF2B5EF4-FFF2-40B4-BE49-F238E27FC236}">
              <a16:creationId xmlns:a16="http://schemas.microsoft.com/office/drawing/2014/main" id="{EF158C28-5E52-4084-AEA2-07BFA993193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7" name="Text Box 15">
          <a:extLst>
            <a:ext uri="{FF2B5EF4-FFF2-40B4-BE49-F238E27FC236}">
              <a16:creationId xmlns:a16="http://schemas.microsoft.com/office/drawing/2014/main" id="{FA2A2698-4B89-417E-879F-85ED2F620F5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8" name="Text Box 15">
          <a:extLst>
            <a:ext uri="{FF2B5EF4-FFF2-40B4-BE49-F238E27FC236}">
              <a16:creationId xmlns:a16="http://schemas.microsoft.com/office/drawing/2014/main" id="{3EA0A9E0-D335-407E-8FBD-977A6AC996B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19" name="Text Box 15">
          <a:extLst>
            <a:ext uri="{FF2B5EF4-FFF2-40B4-BE49-F238E27FC236}">
              <a16:creationId xmlns:a16="http://schemas.microsoft.com/office/drawing/2014/main" id="{9738DBAF-01DC-4400-9FC8-B299E607EB2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0" name="Text Box 15">
          <a:extLst>
            <a:ext uri="{FF2B5EF4-FFF2-40B4-BE49-F238E27FC236}">
              <a16:creationId xmlns:a16="http://schemas.microsoft.com/office/drawing/2014/main" id="{3EE81886-7268-4AE9-AA9A-DA3A56E7D33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1" name="Text Box 15">
          <a:extLst>
            <a:ext uri="{FF2B5EF4-FFF2-40B4-BE49-F238E27FC236}">
              <a16:creationId xmlns:a16="http://schemas.microsoft.com/office/drawing/2014/main" id="{E92A675E-A84D-49C7-8A81-70F695D1196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2" name="Text Box 15">
          <a:extLst>
            <a:ext uri="{FF2B5EF4-FFF2-40B4-BE49-F238E27FC236}">
              <a16:creationId xmlns:a16="http://schemas.microsoft.com/office/drawing/2014/main" id="{B4549BA8-7964-4C6D-A520-DC4E2028029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3" name="Text Box 15">
          <a:extLst>
            <a:ext uri="{FF2B5EF4-FFF2-40B4-BE49-F238E27FC236}">
              <a16:creationId xmlns:a16="http://schemas.microsoft.com/office/drawing/2014/main" id="{21A0D839-B4F9-440C-9FEB-72ED82C9876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4" name="Text Box 15">
          <a:extLst>
            <a:ext uri="{FF2B5EF4-FFF2-40B4-BE49-F238E27FC236}">
              <a16:creationId xmlns:a16="http://schemas.microsoft.com/office/drawing/2014/main" id="{92A0F00A-EA18-41D9-85A4-92FE2A49BB1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5" name="Text Box 15">
          <a:extLst>
            <a:ext uri="{FF2B5EF4-FFF2-40B4-BE49-F238E27FC236}">
              <a16:creationId xmlns:a16="http://schemas.microsoft.com/office/drawing/2014/main" id="{5120DB5C-2F25-4A14-BAAF-5E6EEAD1994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6" name="Text Box 15">
          <a:extLst>
            <a:ext uri="{FF2B5EF4-FFF2-40B4-BE49-F238E27FC236}">
              <a16:creationId xmlns:a16="http://schemas.microsoft.com/office/drawing/2014/main" id="{51143E20-28DD-40D9-A7FB-ECC0571B0D7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7" name="Text Box 15">
          <a:extLst>
            <a:ext uri="{FF2B5EF4-FFF2-40B4-BE49-F238E27FC236}">
              <a16:creationId xmlns:a16="http://schemas.microsoft.com/office/drawing/2014/main" id="{16B41BAE-25F6-49D2-ADD0-68C50BD391D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8" name="Text Box 15">
          <a:extLst>
            <a:ext uri="{FF2B5EF4-FFF2-40B4-BE49-F238E27FC236}">
              <a16:creationId xmlns:a16="http://schemas.microsoft.com/office/drawing/2014/main" id="{76C39C2D-5827-4B88-85F4-C1A5990EE24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29" name="Text Box 15">
          <a:extLst>
            <a:ext uri="{FF2B5EF4-FFF2-40B4-BE49-F238E27FC236}">
              <a16:creationId xmlns:a16="http://schemas.microsoft.com/office/drawing/2014/main" id="{1252D08D-8144-4D8E-914B-140D5017E83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0" name="Text Box 15">
          <a:extLst>
            <a:ext uri="{FF2B5EF4-FFF2-40B4-BE49-F238E27FC236}">
              <a16:creationId xmlns:a16="http://schemas.microsoft.com/office/drawing/2014/main" id="{E1E43E49-0E97-461B-8416-54BA40EAF1F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1" name="Text Box 15">
          <a:extLst>
            <a:ext uri="{FF2B5EF4-FFF2-40B4-BE49-F238E27FC236}">
              <a16:creationId xmlns:a16="http://schemas.microsoft.com/office/drawing/2014/main" id="{AC0F77FA-5FA3-44ED-AE5E-D82232360B7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2" name="Text Box 15">
          <a:extLst>
            <a:ext uri="{FF2B5EF4-FFF2-40B4-BE49-F238E27FC236}">
              <a16:creationId xmlns:a16="http://schemas.microsoft.com/office/drawing/2014/main" id="{862E2F37-523D-4E85-AE00-4F3182A1BF4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3" name="Text Box 15">
          <a:extLst>
            <a:ext uri="{FF2B5EF4-FFF2-40B4-BE49-F238E27FC236}">
              <a16:creationId xmlns:a16="http://schemas.microsoft.com/office/drawing/2014/main" id="{15A58725-BA44-405D-8AB9-4FEE6222E1E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4" name="Text Box 15">
          <a:extLst>
            <a:ext uri="{FF2B5EF4-FFF2-40B4-BE49-F238E27FC236}">
              <a16:creationId xmlns:a16="http://schemas.microsoft.com/office/drawing/2014/main" id="{01CF1A4D-B21C-4C23-9300-DB4453DB6DD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5" name="Text Box 15">
          <a:extLst>
            <a:ext uri="{FF2B5EF4-FFF2-40B4-BE49-F238E27FC236}">
              <a16:creationId xmlns:a16="http://schemas.microsoft.com/office/drawing/2014/main" id="{538EC739-E58E-42D6-89FF-0E38C7DC5B6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6" name="Text Box 15">
          <a:extLst>
            <a:ext uri="{FF2B5EF4-FFF2-40B4-BE49-F238E27FC236}">
              <a16:creationId xmlns:a16="http://schemas.microsoft.com/office/drawing/2014/main" id="{D56D4F17-FA1C-4CFE-89C3-1451C4F2B5C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7" name="Text Box 15">
          <a:extLst>
            <a:ext uri="{FF2B5EF4-FFF2-40B4-BE49-F238E27FC236}">
              <a16:creationId xmlns:a16="http://schemas.microsoft.com/office/drawing/2014/main" id="{351F40E1-801E-48AB-92E7-29781BCA5B9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8" name="Text Box 15">
          <a:extLst>
            <a:ext uri="{FF2B5EF4-FFF2-40B4-BE49-F238E27FC236}">
              <a16:creationId xmlns:a16="http://schemas.microsoft.com/office/drawing/2014/main" id="{255FBAA3-7424-4C69-BDC5-B02AC524396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39" name="Text Box 15">
          <a:extLst>
            <a:ext uri="{FF2B5EF4-FFF2-40B4-BE49-F238E27FC236}">
              <a16:creationId xmlns:a16="http://schemas.microsoft.com/office/drawing/2014/main" id="{FDF9A951-34C8-4309-84EF-D9D5560B688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0" name="Text Box 15">
          <a:extLst>
            <a:ext uri="{FF2B5EF4-FFF2-40B4-BE49-F238E27FC236}">
              <a16:creationId xmlns:a16="http://schemas.microsoft.com/office/drawing/2014/main" id="{4B165B28-601A-4E89-935F-D4662554500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1" name="Text Box 15">
          <a:extLst>
            <a:ext uri="{FF2B5EF4-FFF2-40B4-BE49-F238E27FC236}">
              <a16:creationId xmlns:a16="http://schemas.microsoft.com/office/drawing/2014/main" id="{27752CC2-F00D-446C-B1B6-5DE2616FF24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2" name="Text Box 15">
          <a:extLst>
            <a:ext uri="{FF2B5EF4-FFF2-40B4-BE49-F238E27FC236}">
              <a16:creationId xmlns:a16="http://schemas.microsoft.com/office/drawing/2014/main" id="{71254F29-79FF-49C6-839D-C040ED6FD31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3" name="Text Box 15">
          <a:extLst>
            <a:ext uri="{FF2B5EF4-FFF2-40B4-BE49-F238E27FC236}">
              <a16:creationId xmlns:a16="http://schemas.microsoft.com/office/drawing/2014/main" id="{FEFAF776-A3D8-4A51-80A6-5A82B8502D6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4" name="Text Box 15">
          <a:extLst>
            <a:ext uri="{FF2B5EF4-FFF2-40B4-BE49-F238E27FC236}">
              <a16:creationId xmlns:a16="http://schemas.microsoft.com/office/drawing/2014/main" id="{B2C72D21-29C3-4686-B47F-8AF4E93586E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5" name="Text Box 15">
          <a:extLst>
            <a:ext uri="{FF2B5EF4-FFF2-40B4-BE49-F238E27FC236}">
              <a16:creationId xmlns:a16="http://schemas.microsoft.com/office/drawing/2014/main" id="{3570728C-BBC0-40B0-AA6C-B91F7E39379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6" name="Text Box 15">
          <a:extLst>
            <a:ext uri="{FF2B5EF4-FFF2-40B4-BE49-F238E27FC236}">
              <a16:creationId xmlns:a16="http://schemas.microsoft.com/office/drawing/2014/main" id="{7697758B-29A4-45A9-90EA-D2CDA9D0D98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7" name="Text Box 15">
          <a:extLst>
            <a:ext uri="{FF2B5EF4-FFF2-40B4-BE49-F238E27FC236}">
              <a16:creationId xmlns:a16="http://schemas.microsoft.com/office/drawing/2014/main" id="{F8775AE3-6303-4AB4-AC42-1E298ACD3F2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8" name="Text Box 15">
          <a:extLst>
            <a:ext uri="{FF2B5EF4-FFF2-40B4-BE49-F238E27FC236}">
              <a16:creationId xmlns:a16="http://schemas.microsoft.com/office/drawing/2014/main" id="{B0825E29-FAA2-4A72-AA11-A10082DBA65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49" name="Text Box 15">
          <a:extLst>
            <a:ext uri="{FF2B5EF4-FFF2-40B4-BE49-F238E27FC236}">
              <a16:creationId xmlns:a16="http://schemas.microsoft.com/office/drawing/2014/main" id="{9A8F998B-A0BF-43BC-BCED-FC3DD34C1B0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0" name="Text Box 15">
          <a:extLst>
            <a:ext uri="{FF2B5EF4-FFF2-40B4-BE49-F238E27FC236}">
              <a16:creationId xmlns:a16="http://schemas.microsoft.com/office/drawing/2014/main" id="{9D1322AB-6579-43A6-ACDA-911D803C21D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1" name="Text Box 15">
          <a:extLst>
            <a:ext uri="{FF2B5EF4-FFF2-40B4-BE49-F238E27FC236}">
              <a16:creationId xmlns:a16="http://schemas.microsoft.com/office/drawing/2014/main" id="{95D5CB76-E435-4889-B685-67ED85AD5BE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2" name="Text Box 15">
          <a:extLst>
            <a:ext uri="{FF2B5EF4-FFF2-40B4-BE49-F238E27FC236}">
              <a16:creationId xmlns:a16="http://schemas.microsoft.com/office/drawing/2014/main" id="{39295405-54AC-42D7-BC87-912F7BF1223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3" name="Text Box 15">
          <a:extLst>
            <a:ext uri="{FF2B5EF4-FFF2-40B4-BE49-F238E27FC236}">
              <a16:creationId xmlns:a16="http://schemas.microsoft.com/office/drawing/2014/main" id="{AA8A751A-7646-4183-A0B6-7FE4059EDB0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4" name="Text Box 15">
          <a:extLst>
            <a:ext uri="{FF2B5EF4-FFF2-40B4-BE49-F238E27FC236}">
              <a16:creationId xmlns:a16="http://schemas.microsoft.com/office/drawing/2014/main" id="{3D940801-B410-4450-9E21-C5761668FBD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5" name="Text Box 15">
          <a:extLst>
            <a:ext uri="{FF2B5EF4-FFF2-40B4-BE49-F238E27FC236}">
              <a16:creationId xmlns:a16="http://schemas.microsoft.com/office/drawing/2014/main" id="{2AF92D89-D51D-4434-9980-DD97D95AAA4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6" name="Text Box 15">
          <a:extLst>
            <a:ext uri="{FF2B5EF4-FFF2-40B4-BE49-F238E27FC236}">
              <a16:creationId xmlns:a16="http://schemas.microsoft.com/office/drawing/2014/main" id="{4E8E6BD0-344F-4595-9695-E2318165D7A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7" name="Text Box 15">
          <a:extLst>
            <a:ext uri="{FF2B5EF4-FFF2-40B4-BE49-F238E27FC236}">
              <a16:creationId xmlns:a16="http://schemas.microsoft.com/office/drawing/2014/main" id="{040A683B-657C-4C45-B3A2-EDDBECC47CE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8" name="Text Box 15">
          <a:extLst>
            <a:ext uri="{FF2B5EF4-FFF2-40B4-BE49-F238E27FC236}">
              <a16:creationId xmlns:a16="http://schemas.microsoft.com/office/drawing/2014/main" id="{27BE1C95-062C-4260-AB37-035D144DD0B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59" name="Text Box 15">
          <a:extLst>
            <a:ext uri="{FF2B5EF4-FFF2-40B4-BE49-F238E27FC236}">
              <a16:creationId xmlns:a16="http://schemas.microsoft.com/office/drawing/2014/main" id="{134EA087-84E5-4CC7-93EB-44E2F8B11C4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0" name="Text Box 15">
          <a:extLst>
            <a:ext uri="{FF2B5EF4-FFF2-40B4-BE49-F238E27FC236}">
              <a16:creationId xmlns:a16="http://schemas.microsoft.com/office/drawing/2014/main" id="{A90CE865-7CEE-43DE-ADC5-EECAFD2BCAC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1" name="Text Box 15">
          <a:extLst>
            <a:ext uri="{FF2B5EF4-FFF2-40B4-BE49-F238E27FC236}">
              <a16:creationId xmlns:a16="http://schemas.microsoft.com/office/drawing/2014/main" id="{F088A10E-20E1-49DA-9DA1-6BBF76353E9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2" name="Text Box 15">
          <a:extLst>
            <a:ext uri="{FF2B5EF4-FFF2-40B4-BE49-F238E27FC236}">
              <a16:creationId xmlns:a16="http://schemas.microsoft.com/office/drawing/2014/main" id="{0969F571-A961-4E99-9CCA-452ABF143C7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3" name="Text Box 15">
          <a:extLst>
            <a:ext uri="{FF2B5EF4-FFF2-40B4-BE49-F238E27FC236}">
              <a16:creationId xmlns:a16="http://schemas.microsoft.com/office/drawing/2014/main" id="{8239570B-5415-4AFF-91F6-5C53C547A71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4" name="Text Box 15">
          <a:extLst>
            <a:ext uri="{FF2B5EF4-FFF2-40B4-BE49-F238E27FC236}">
              <a16:creationId xmlns:a16="http://schemas.microsoft.com/office/drawing/2014/main" id="{C4BD7E8C-8CA1-4687-8012-6F1581A56DD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5" name="Text Box 15">
          <a:extLst>
            <a:ext uri="{FF2B5EF4-FFF2-40B4-BE49-F238E27FC236}">
              <a16:creationId xmlns:a16="http://schemas.microsoft.com/office/drawing/2014/main" id="{F8BD20DF-A59C-4A8C-9B6E-78BED2959AE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6" name="Text Box 15">
          <a:extLst>
            <a:ext uri="{FF2B5EF4-FFF2-40B4-BE49-F238E27FC236}">
              <a16:creationId xmlns:a16="http://schemas.microsoft.com/office/drawing/2014/main" id="{AFDFF8F4-D832-489B-95BF-BB673C7A61C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7" name="Text Box 15">
          <a:extLst>
            <a:ext uri="{FF2B5EF4-FFF2-40B4-BE49-F238E27FC236}">
              <a16:creationId xmlns:a16="http://schemas.microsoft.com/office/drawing/2014/main" id="{01CD664E-6CF8-444D-AB0C-D2F5F5E55CA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8" name="Text Box 15">
          <a:extLst>
            <a:ext uri="{FF2B5EF4-FFF2-40B4-BE49-F238E27FC236}">
              <a16:creationId xmlns:a16="http://schemas.microsoft.com/office/drawing/2014/main" id="{B50A7C32-54A9-4B72-85F7-A6E477FE158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69" name="Text Box 15">
          <a:extLst>
            <a:ext uri="{FF2B5EF4-FFF2-40B4-BE49-F238E27FC236}">
              <a16:creationId xmlns:a16="http://schemas.microsoft.com/office/drawing/2014/main" id="{087A3983-B9CC-4B70-AEC7-08C381910D2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0" name="Text Box 15">
          <a:extLst>
            <a:ext uri="{FF2B5EF4-FFF2-40B4-BE49-F238E27FC236}">
              <a16:creationId xmlns:a16="http://schemas.microsoft.com/office/drawing/2014/main" id="{A08C4AFD-CB5C-4C8D-89BD-FB476BEDCAEA}"/>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1" name="Text Box 15">
          <a:extLst>
            <a:ext uri="{FF2B5EF4-FFF2-40B4-BE49-F238E27FC236}">
              <a16:creationId xmlns:a16="http://schemas.microsoft.com/office/drawing/2014/main" id="{E3029341-1325-490C-A4FF-0EAECF10810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2" name="Text Box 15">
          <a:extLst>
            <a:ext uri="{FF2B5EF4-FFF2-40B4-BE49-F238E27FC236}">
              <a16:creationId xmlns:a16="http://schemas.microsoft.com/office/drawing/2014/main" id="{7187DD74-6253-4A45-B1A6-03095959CCF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3" name="Text Box 15">
          <a:extLst>
            <a:ext uri="{FF2B5EF4-FFF2-40B4-BE49-F238E27FC236}">
              <a16:creationId xmlns:a16="http://schemas.microsoft.com/office/drawing/2014/main" id="{B393E940-B826-40A0-AB90-47430F2B82D2}"/>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4" name="Text Box 15">
          <a:extLst>
            <a:ext uri="{FF2B5EF4-FFF2-40B4-BE49-F238E27FC236}">
              <a16:creationId xmlns:a16="http://schemas.microsoft.com/office/drawing/2014/main" id="{8215BB41-0A1A-4552-819A-00660EC7179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5" name="Text Box 15">
          <a:extLst>
            <a:ext uri="{FF2B5EF4-FFF2-40B4-BE49-F238E27FC236}">
              <a16:creationId xmlns:a16="http://schemas.microsoft.com/office/drawing/2014/main" id="{6B0D471B-F96B-4D4E-8788-41244C29F89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6" name="Text Box 15">
          <a:extLst>
            <a:ext uri="{FF2B5EF4-FFF2-40B4-BE49-F238E27FC236}">
              <a16:creationId xmlns:a16="http://schemas.microsoft.com/office/drawing/2014/main" id="{97651C5C-A72D-4FE9-BECD-F272FD6641F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7" name="Text Box 15">
          <a:extLst>
            <a:ext uri="{FF2B5EF4-FFF2-40B4-BE49-F238E27FC236}">
              <a16:creationId xmlns:a16="http://schemas.microsoft.com/office/drawing/2014/main" id="{A672FAF1-AD7E-4E55-8F8B-50BF5C3E9FC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8" name="Text Box 15">
          <a:extLst>
            <a:ext uri="{FF2B5EF4-FFF2-40B4-BE49-F238E27FC236}">
              <a16:creationId xmlns:a16="http://schemas.microsoft.com/office/drawing/2014/main" id="{92791009-11D6-4DE6-8F06-116997AC651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79" name="Text Box 15">
          <a:extLst>
            <a:ext uri="{FF2B5EF4-FFF2-40B4-BE49-F238E27FC236}">
              <a16:creationId xmlns:a16="http://schemas.microsoft.com/office/drawing/2014/main" id="{BA11051E-62B9-4193-B93A-A60CC2D36FD1}"/>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0" name="Text Box 15">
          <a:extLst>
            <a:ext uri="{FF2B5EF4-FFF2-40B4-BE49-F238E27FC236}">
              <a16:creationId xmlns:a16="http://schemas.microsoft.com/office/drawing/2014/main" id="{16D0ED7F-D58F-4CB1-8684-5F5874574E5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1" name="Text Box 15">
          <a:extLst>
            <a:ext uri="{FF2B5EF4-FFF2-40B4-BE49-F238E27FC236}">
              <a16:creationId xmlns:a16="http://schemas.microsoft.com/office/drawing/2014/main" id="{7F14D938-9BE7-4CC2-8393-3BE0B68E1574}"/>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2" name="Text Box 15">
          <a:extLst>
            <a:ext uri="{FF2B5EF4-FFF2-40B4-BE49-F238E27FC236}">
              <a16:creationId xmlns:a16="http://schemas.microsoft.com/office/drawing/2014/main" id="{AF067D7B-D1A6-4031-AF1F-7B4246FC37C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3" name="Text Box 15">
          <a:extLst>
            <a:ext uri="{FF2B5EF4-FFF2-40B4-BE49-F238E27FC236}">
              <a16:creationId xmlns:a16="http://schemas.microsoft.com/office/drawing/2014/main" id="{A85721ED-6299-4158-A18E-36F6C017AF99}"/>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4" name="Text Box 15">
          <a:extLst>
            <a:ext uri="{FF2B5EF4-FFF2-40B4-BE49-F238E27FC236}">
              <a16:creationId xmlns:a16="http://schemas.microsoft.com/office/drawing/2014/main" id="{33545B63-0C05-4F74-82EF-96C3E551555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5" name="Text Box 15">
          <a:extLst>
            <a:ext uri="{FF2B5EF4-FFF2-40B4-BE49-F238E27FC236}">
              <a16:creationId xmlns:a16="http://schemas.microsoft.com/office/drawing/2014/main" id="{062227C2-90BE-42FE-91F5-581359394E4C}"/>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6" name="Text Box 15">
          <a:extLst>
            <a:ext uri="{FF2B5EF4-FFF2-40B4-BE49-F238E27FC236}">
              <a16:creationId xmlns:a16="http://schemas.microsoft.com/office/drawing/2014/main" id="{A65E6CA7-70C0-4B64-AC6A-37140C4F950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7" name="Text Box 15">
          <a:extLst>
            <a:ext uri="{FF2B5EF4-FFF2-40B4-BE49-F238E27FC236}">
              <a16:creationId xmlns:a16="http://schemas.microsoft.com/office/drawing/2014/main" id="{538124BA-64DF-4DA2-90B4-44D1B1724A23}"/>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8" name="Text Box 15">
          <a:extLst>
            <a:ext uri="{FF2B5EF4-FFF2-40B4-BE49-F238E27FC236}">
              <a16:creationId xmlns:a16="http://schemas.microsoft.com/office/drawing/2014/main" id="{DDA2BF3F-0783-485F-BEB9-BAEC6E70F26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89" name="Text Box 15">
          <a:extLst>
            <a:ext uri="{FF2B5EF4-FFF2-40B4-BE49-F238E27FC236}">
              <a16:creationId xmlns:a16="http://schemas.microsoft.com/office/drawing/2014/main" id="{86D1E95E-91B0-4B04-8EE7-71E519120A6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0" name="Text Box 15">
          <a:extLst>
            <a:ext uri="{FF2B5EF4-FFF2-40B4-BE49-F238E27FC236}">
              <a16:creationId xmlns:a16="http://schemas.microsoft.com/office/drawing/2014/main" id="{CF8D5DF2-C4D7-4885-A135-B91CAC6253BE}"/>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1" name="Text Box 15">
          <a:extLst>
            <a:ext uri="{FF2B5EF4-FFF2-40B4-BE49-F238E27FC236}">
              <a16:creationId xmlns:a16="http://schemas.microsoft.com/office/drawing/2014/main" id="{B494063C-955C-4326-BF9D-4A358F3743D6}"/>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2" name="Text Box 15">
          <a:extLst>
            <a:ext uri="{FF2B5EF4-FFF2-40B4-BE49-F238E27FC236}">
              <a16:creationId xmlns:a16="http://schemas.microsoft.com/office/drawing/2014/main" id="{D365095D-E249-4C69-B0D8-447663932498}"/>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3" name="Text Box 15">
          <a:extLst>
            <a:ext uri="{FF2B5EF4-FFF2-40B4-BE49-F238E27FC236}">
              <a16:creationId xmlns:a16="http://schemas.microsoft.com/office/drawing/2014/main" id="{DF35CA91-F872-4979-BAD9-D44FED45E2A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4" name="Text Box 15">
          <a:extLst>
            <a:ext uri="{FF2B5EF4-FFF2-40B4-BE49-F238E27FC236}">
              <a16:creationId xmlns:a16="http://schemas.microsoft.com/office/drawing/2014/main" id="{249FCC3C-38D7-4A95-A552-1E08AC42C06D}"/>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5" name="Text Box 15">
          <a:extLst>
            <a:ext uri="{FF2B5EF4-FFF2-40B4-BE49-F238E27FC236}">
              <a16:creationId xmlns:a16="http://schemas.microsoft.com/office/drawing/2014/main" id="{4A8993BC-EB4F-43D8-8697-A0B9769AFC2B}"/>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6" name="Text Box 15">
          <a:extLst>
            <a:ext uri="{FF2B5EF4-FFF2-40B4-BE49-F238E27FC236}">
              <a16:creationId xmlns:a16="http://schemas.microsoft.com/office/drawing/2014/main" id="{CE9CF378-46EE-4020-8E1C-BE8614D3525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7" name="Text Box 15">
          <a:extLst>
            <a:ext uri="{FF2B5EF4-FFF2-40B4-BE49-F238E27FC236}">
              <a16:creationId xmlns:a16="http://schemas.microsoft.com/office/drawing/2014/main" id="{DFBA6939-F2A3-420E-9AD4-99943B08C9F7}"/>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8" name="Text Box 15">
          <a:extLst>
            <a:ext uri="{FF2B5EF4-FFF2-40B4-BE49-F238E27FC236}">
              <a16:creationId xmlns:a16="http://schemas.microsoft.com/office/drawing/2014/main" id="{AC1FD7A6-9642-4528-B8CB-987D2FD4CC2F}"/>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599" name="Text Box 15">
          <a:extLst>
            <a:ext uri="{FF2B5EF4-FFF2-40B4-BE49-F238E27FC236}">
              <a16:creationId xmlns:a16="http://schemas.microsoft.com/office/drawing/2014/main" id="{1E18905A-EF75-4A77-8314-B7FB3ABC84B5}"/>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539</xdr:row>
      <xdr:rowOff>0</xdr:rowOff>
    </xdr:from>
    <xdr:ext cx="3175" cy="190629"/>
    <xdr:sp macro="" textlink="">
      <xdr:nvSpPr>
        <xdr:cNvPr id="3600" name="Text Box 15">
          <a:extLst>
            <a:ext uri="{FF2B5EF4-FFF2-40B4-BE49-F238E27FC236}">
              <a16:creationId xmlns:a16="http://schemas.microsoft.com/office/drawing/2014/main" id="{743BA7EC-FAF4-4ECD-80A7-DB76BDA55E70}"/>
            </a:ext>
          </a:extLst>
        </xdr:cNvPr>
        <xdr:cNvSpPr txBox="1">
          <a:spLocks noChangeArrowheads="1"/>
        </xdr:cNvSpPr>
      </xdr:nvSpPr>
      <xdr:spPr bwMode="auto">
        <a:xfrm>
          <a:off x="6858000" y="102298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1" name="Text Box 15">
          <a:extLst>
            <a:ext uri="{FF2B5EF4-FFF2-40B4-BE49-F238E27FC236}">
              <a16:creationId xmlns:a16="http://schemas.microsoft.com/office/drawing/2014/main" id="{97483C15-5EC1-4D88-A4DC-09E32F0B9FA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2" name="Text Box 15">
          <a:extLst>
            <a:ext uri="{FF2B5EF4-FFF2-40B4-BE49-F238E27FC236}">
              <a16:creationId xmlns:a16="http://schemas.microsoft.com/office/drawing/2014/main" id="{244E76AF-73A1-4C19-BC7C-11846A9C7ED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3" name="Text Box 15">
          <a:extLst>
            <a:ext uri="{FF2B5EF4-FFF2-40B4-BE49-F238E27FC236}">
              <a16:creationId xmlns:a16="http://schemas.microsoft.com/office/drawing/2014/main" id="{556C68DC-ECF9-4CBE-9D85-4A18BEA2260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4" name="Text Box 15">
          <a:extLst>
            <a:ext uri="{FF2B5EF4-FFF2-40B4-BE49-F238E27FC236}">
              <a16:creationId xmlns:a16="http://schemas.microsoft.com/office/drawing/2014/main" id="{7C906D30-81D9-4D90-A8C9-AB6803BE4C4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5" name="Text Box 15">
          <a:extLst>
            <a:ext uri="{FF2B5EF4-FFF2-40B4-BE49-F238E27FC236}">
              <a16:creationId xmlns:a16="http://schemas.microsoft.com/office/drawing/2014/main" id="{FF417E6F-DA99-4CB8-AB40-CB8899795FD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6" name="Text Box 15">
          <a:extLst>
            <a:ext uri="{FF2B5EF4-FFF2-40B4-BE49-F238E27FC236}">
              <a16:creationId xmlns:a16="http://schemas.microsoft.com/office/drawing/2014/main" id="{276DD914-5D24-4C65-B5D4-115596EE18F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7" name="Text Box 15">
          <a:extLst>
            <a:ext uri="{FF2B5EF4-FFF2-40B4-BE49-F238E27FC236}">
              <a16:creationId xmlns:a16="http://schemas.microsoft.com/office/drawing/2014/main" id="{BED36674-1C77-4519-BAA5-AA271F4819D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8" name="Text Box 15">
          <a:extLst>
            <a:ext uri="{FF2B5EF4-FFF2-40B4-BE49-F238E27FC236}">
              <a16:creationId xmlns:a16="http://schemas.microsoft.com/office/drawing/2014/main" id="{926CAC12-900C-4170-B486-92EC0F9D923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09" name="Text Box 15">
          <a:extLst>
            <a:ext uri="{FF2B5EF4-FFF2-40B4-BE49-F238E27FC236}">
              <a16:creationId xmlns:a16="http://schemas.microsoft.com/office/drawing/2014/main" id="{22FDCDF8-5733-4E80-88EF-EDA816B6ACF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0" name="Text Box 15">
          <a:extLst>
            <a:ext uri="{FF2B5EF4-FFF2-40B4-BE49-F238E27FC236}">
              <a16:creationId xmlns:a16="http://schemas.microsoft.com/office/drawing/2014/main" id="{A1F09DEC-B204-4E9E-80A5-AA676EAAC07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1" name="Text Box 15">
          <a:extLst>
            <a:ext uri="{FF2B5EF4-FFF2-40B4-BE49-F238E27FC236}">
              <a16:creationId xmlns:a16="http://schemas.microsoft.com/office/drawing/2014/main" id="{215C0E5F-39E1-44CB-AF96-5E108525D2C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2" name="Text Box 15">
          <a:extLst>
            <a:ext uri="{FF2B5EF4-FFF2-40B4-BE49-F238E27FC236}">
              <a16:creationId xmlns:a16="http://schemas.microsoft.com/office/drawing/2014/main" id="{5365A93D-A008-499A-BF32-255CDEDD7FB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3" name="Text Box 15">
          <a:extLst>
            <a:ext uri="{FF2B5EF4-FFF2-40B4-BE49-F238E27FC236}">
              <a16:creationId xmlns:a16="http://schemas.microsoft.com/office/drawing/2014/main" id="{23839B2E-3E11-4DE1-8B95-A402FBFBD30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4" name="Text Box 15">
          <a:extLst>
            <a:ext uri="{FF2B5EF4-FFF2-40B4-BE49-F238E27FC236}">
              <a16:creationId xmlns:a16="http://schemas.microsoft.com/office/drawing/2014/main" id="{5726106D-3D95-4214-800D-515B3EDC15F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5" name="Text Box 15">
          <a:extLst>
            <a:ext uri="{FF2B5EF4-FFF2-40B4-BE49-F238E27FC236}">
              <a16:creationId xmlns:a16="http://schemas.microsoft.com/office/drawing/2014/main" id="{FE8D4CBB-C234-4096-AD17-9DCBFA21196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6" name="Text Box 15">
          <a:extLst>
            <a:ext uri="{FF2B5EF4-FFF2-40B4-BE49-F238E27FC236}">
              <a16:creationId xmlns:a16="http://schemas.microsoft.com/office/drawing/2014/main" id="{1CD742F0-3778-4AB8-A6C3-7DFEF87D974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7" name="Text Box 15">
          <a:extLst>
            <a:ext uri="{FF2B5EF4-FFF2-40B4-BE49-F238E27FC236}">
              <a16:creationId xmlns:a16="http://schemas.microsoft.com/office/drawing/2014/main" id="{F6973A47-FCFE-4B22-A8C4-1E012B25F8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8" name="Text Box 15">
          <a:extLst>
            <a:ext uri="{FF2B5EF4-FFF2-40B4-BE49-F238E27FC236}">
              <a16:creationId xmlns:a16="http://schemas.microsoft.com/office/drawing/2014/main" id="{79169472-DAB4-4FF7-87FC-CB138E6AEC7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19" name="Text Box 15">
          <a:extLst>
            <a:ext uri="{FF2B5EF4-FFF2-40B4-BE49-F238E27FC236}">
              <a16:creationId xmlns:a16="http://schemas.microsoft.com/office/drawing/2014/main" id="{82332EFB-6C3C-498B-8C28-93D8F0C7834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0" name="Text Box 15">
          <a:extLst>
            <a:ext uri="{FF2B5EF4-FFF2-40B4-BE49-F238E27FC236}">
              <a16:creationId xmlns:a16="http://schemas.microsoft.com/office/drawing/2014/main" id="{DFCAD489-3BB0-451A-9D5F-A0F8050EA58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1" name="Text Box 15">
          <a:extLst>
            <a:ext uri="{FF2B5EF4-FFF2-40B4-BE49-F238E27FC236}">
              <a16:creationId xmlns:a16="http://schemas.microsoft.com/office/drawing/2014/main" id="{07386DBC-E57B-4C72-8F4B-6580FE5471D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2" name="Text Box 15">
          <a:extLst>
            <a:ext uri="{FF2B5EF4-FFF2-40B4-BE49-F238E27FC236}">
              <a16:creationId xmlns:a16="http://schemas.microsoft.com/office/drawing/2014/main" id="{752CA1C4-0823-4683-9F27-EA2A203D746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3" name="Text Box 15">
          <a:extLst>
            <a:ext uri="{FF2B5EF4-FFF2-40B4-BE49-F238E27FC236}">
              <a16:creationId xmlns:a16="http://schemas.microsoft.com/office/drawing/2014/main" id="{DEB484B1-27A2-4955-A85C-444511026FB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4" name="Text Box 15">
          <a:extLst>
            <a:ext uri="{FF2B5EF4-FFF2-40B4-BE49-F238E27FC236}">
              <a16:creationId xmlns:a16="http://schemas.microsoft.com/office/drawing/2014/main" id="{9037085E-EA0A-4D2C-83D3-CF0BDF85704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5" name="Text Box 15">
          <a:extLst>
            <a:ext uri="{FF2B5EF4-FFF2-40B4-BE49-F238E27FC236}">
              <a16:creationId xmlns:a16="http://schemas.microsoft.com/office/drawing/2014/main" id="{8C9FDF37-CB07-43AD-A368-EC255621035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6" name="Text Box 15">
          <a:extLst>
            <a:ext uri="{FF2B5EF4-FFF2-40B4-BE49-F238E27FC236}">
              <a16:creationId xmlns:a16="http://schemas.microsoft.com/office/drawing/2014/main" id="{CAE4B5AE-BDBE-4856-A295-7F2013FF4C3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7" name="Text Box 15">
          <a:extLst>
            <a:ext uri="{FF2B5EF4-FFF2-40B4-BE49-F238E27FC236}">
              <a16:creationId xmlns:a16="http://schemas.microsoft.com/office/drawing/2014/main" id="{C9367311-6A3B-4145-9C74-F9812B88DF4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8" name="Text Box 15">
          <a:extLst>
            <a:ext uri="{FF2B5EF4-FFF2-40B4-BE49-F238E27FC236}">
              <a16:creationId xmlns:a16="http://schemas.microsoft.com/office/drawing/2014/main" id="{358ABE4A-C772-4E08-920E-A73B7943C60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29" name="Text Box 15">
          <a:extLst>
            <a:ext uri="{FF2B5EF4-FFF2-40B4-BE49-F238E27FC236}">
              <a16:creationId xmlns:a16="http://schemas.microsoft.com/office/drawing/2014/main" id="{36AC9F94-6EE6-4EEC-B24D-C15F4C04E0D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0" name="Text Box 15">
          <a:extLst>
            <a:ext uri="{FF2B5EF4-FFF2-40B4-BE49-F238E27FC236}">
              <a16:creationId xmlns:a16="http://schemas.microsoft.com/office/drawing/2014/main" id="{28B66D36-3A43-4B03-A10F-FCF5D61E247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1" name="Text Box 15">
          <a:extLst>
            <a:ext uri="{FF2B5EF4-FFF2-40B4-BE49-F238E27FC236}">
              <a16:creationId xmlns:a16="http://schemas.microsoft.com/office/drawing/2014/main" id="{F615FF7B-5E4C-40F9-9CCC-F8C9F926561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2" name="Text Box 15">
          <a:extLst>
            <a:ext uri="{FF2B5EF4-FFF2-40B4-BE49-F238E27FC236}">
              <a16:creationId xmlns:a16="http://schemas.microsoft.com/office/drawing/2014/main" id="{BEE69D6D-4E4C-46D5-81F3-09E7E9E357E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3" name="Text Box 15">
          <a:extLst>
            <a:ext uri="{FF2B5EF4-FFF2-40B4-BE49-F238E27FC236}">
              <a16:creationId xmlns:a16="http://schemas.microsoft.com/office/drawing/2014/main" id="{CADD0A32-54D7-49BE-84C7-685C4E3924B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4" name="Text Box 15">
          <a:extLst>
            <a:ext uri="{FF2B5EF4-FFF2-40B4-BE49-F238E27FC236}">
              <a16:creationId xmlns:a16="http://schemas.microsoft.com/office/drawing/2014/main" id="{CD160E9A-2093-465A-BC34-6FC85325D6C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5" name="Text Box 15">
          <a:extLst>
            <a:ext uri="{FF2B5EF4-FFF2-40B4-BE49-F238E27FC236}">
              <a16:creationId xmlns:a16="http://schemas.microsoft.com/office/drawing/2014/main" id="{68DBDA5C-F170-435B-82A4-6E323906F4A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6" name="Text Box 15">
          <a:extLst>
            <a:ext uri="{FF2B5EF4-FFF2-40B4-BE49-F238E27FC236}">
              <a16:creationId xmlns:a16="http://schemas.microsoft.com/office/drawing/2014/main" id="{C519D391-7FFB-445D-B793-81FE6B80A54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7" name="Text Box 15">
          <a:extLst>
            <a:ext uri="{FF2B5EF4-FFF2-40B4-BE49-F238E27FC236}">
              <a16:creationId xmlns:a16="http://schemas.microsoft.com/office/drawing/2014/main" id="{BC17026A-C0B6-40AB-8EDB-2B13C6B4A8D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8" name="Text Box 15">
          <a:extLst>
            <a:ext uri="{FF2B5EF4-FFF2-40B4-BE49-F238E27FC236}">
              <a16:creationId xmlns:a16="http://schemas.microsoft.com/office/drawing/2014/main" id="{51AAD8A3-3DB1-46CA-8311-FEF63954437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39" name="Text Box 15">
          <a:extLst>
            <a:ext uri="{FF2B5EF4-FFF2-40B4-BE49-F238E27FC236}">
              <a16:creationId xmlns:a16="http://schemas.microsoft.com/office/drawing/2014/main" id="{DB0D2D0C-2D0E-4996-A60F-7A073EEB80E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0" name="Text Box 15">
          <a:extLst>
            <a:ext uri="{FF2B5EF4-FFF2-40B4-BE49-F238E27FC236}">
              <a16:creationId xmlns:a16="http://schemas.microsoft.com/office/drawing/2014/main" id="{F59158B6-61CE-4184-B9B5-ED2FD87D087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1" name="Text Box 15">
          <a:extLst>
            <a:ext uri="{FF2B5EF4-FFF2-40B4-BE49-F238E27FC236}">
              <a16:creationId xmlns:a16="http://schemas.microsoft.com/office/drawing/2014/main" id="{01787D8D-DFAC-4A43-BE95-17265487B9D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2" name="Text Box 15">
          <a:extLst>
            <a:ext uri="{FF2B5EF4-FFF2-40B4-BE49-F238E27FC236}">
              <a16:creationId xmlns:a16="http://schemas.microsoft.com/office/drawing/2014/main" id="{BC10656D-6103-40A8-943D-991C35A97F0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3" name="Text Box 15">
          <a:extLst>
            <a:ext uri="{FF2B5EF4-FFF2-40B4-BE49-F238E27FC236}">
              <a16:creationId xmlns:a16="http://schemas.microsoft.com/office/drawing/2014/main" id="{91790AE6-CBF5-4874-BE93-7B9BE8293AB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4" name="Text Box 15">
          <a:extLst>
            <a:ext uri="{FF2B5EF4-FFF2-40B4-BE49-F238E27FC236}">
              <a16:creationId xmlns:a16="http://schemas.microsoft.com/office/drawing/2014/main" id="{5C609D91-3437-4A1F-AF77-70443C3F638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5" name="Text Box 15">
          <a:extLst>
            <a:ext uri="{FF2B5EF4-FFF2-40B4-BE49-F238E27FC236}">
              <a16:creationId xmlns:a16="http://schemas.microsoft.com/office/drawing/2014/main" id="{4486F9A6-3754-4376-A8AF-EE4078169A1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6" name="Text Box 15">
          <a:extLst>
            <a:ext uri="{FF2B5EF4-FFF2-40B4-BE49-F238E27FC236}">
              <a16:creationId xmlns:a16="http://schemas.microsoft.com/office/drawing/2014/main" id="{0D7D5038-C4CC-4394-B0D3-4472611A60C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7" name="Text Box 15">
          <a:extLst>
            <a:ext uri="{FF2B5EF4-FFF2-40B4-BE49-F238E27FC236}">
              <a16:creationId xmlns:a16="http://schemas.microsoft.com/office/drawing/2014/main" id="{9229E6E8-A972-4FBB-83D6-E1DAEA8685E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8" name="Text Box 15">
          <a:extLst>
            <a:ext uri="{FF2B5EF4-FFF2-40B4-BE49-F238E27FC236}">
              <a16:creationId xmlns:a16="http://schemas.microsoft.com/office/drawing/2014/main" id="{E4E71930-573F-4DF3-82F3-BD005157E21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49" name="Text Box 15">
          <a:extLst>
            <a:ext uri="{FF2B5EF4-FFF2-40B4-BE49-F238E27FC236}">
              <a16:creationId xmlns:a16="http://schemas.microsoft.com/office/drawing/2014/main" id="{7C8F2A72-82B3-4658-BAC7-A1D0B04A486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0" name="Text Box 15">
          <a:extLst>
            <a:ext uri="{FF2B5EF4-FFF2-40B4-BE49-F238E27FC236}">
              <a16:creationId xmlns:a16="http://schemas.microsoft.com/office/drawing/2014/main" id="{C2FC1D70-6703-404F-B50E-CC66DD1285E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1" name="Text Box 15">
          <a:extLst>
            <a:ext uri="{FF2B5EF4-FFF2-40B4-BE49-F238E27FC236}">
              <a16:creationId xmlns:a16="http://schemas.microsoft.com/office/drawing/2014/main" id="{EEDC2CC2-8D3F-4FB9-BFA1-6AFC36EE96F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2" name="Text Box 15">
          <a:extLst>
            <a:ext uri="{FF2B5EF4-FFF2-40B4-BE49-F238E27FC236}">
              <a16:creationId xmlns:a16="http://schemas.microsoft.com/office/drawing/2014/main" id="{564B1240-56BF-44AF-BBAA-661DA6544AD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3" name="Text Box 15">
          <a:extLst>
            <a:ext uri="{FF2B5EF4-FFF2-40B4-BE49-F238E27FC236}">
              <a16:creationId xmlns:a16="http://schemas.microsoft.com/office/drawing/2014/main" id="{7E58ADFE-6E94-4287-A22C-9ABDA88F423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4" name="Text Box 15">
          <a:extLst>
            <a:ext uri="{FF2B5EF4-FFF2-40B4-BE49-F238E27FC236}">
              <a16:creationId xmlns:a16="http://schemas.microsoft.com/office/drawing/2014/main" id="{EFF5BE76-8FEA-4154-B15B-A6667E50DB8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5" name="Text Box 15">
          <a:extLst>
            <a:ext uri="{FF2B5EF4-FFF2-40B4-BE49-F238E27FC236}">
              <a16:creationId xmlns:a16="http://schemas.microsoft.com/office/drawing/2014/main" id="{4DE7FAA7-5A34-4D1C-8120-3221D0B5816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6" name="Text Box 15">
          <a:extLst>
            <a:ext uri="{FF2B5EF4-FFF2-40B4-BE49-F238E27FC236}">
              <a16:creationId xmlns:a16="http://schemas.microsoft.com/office/drawing/2014/main" id="{C4D216E7-B0C7-475B-BECE-4CAB5786DA1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7" name="Text Box 15">
          <a:extLst>
            <a:ext uri="{FF2B5EF4-FFF2-40B4-BE49-F238E27FC236}">
              <a16:creationId xmlns:a16="http://schemas.microsoft.com/office/drawing/2014/main" id="{A97BB931-02B2-4891-9431-F455C6122F8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8" name="Text Box 15">
          <a:extLst>
            <a:ext uri="{FF2B5EF4-FFF2-40B4-BE49-F238E27FC236}">
              <a16:creationId xmlns:a16="http://schemas.microsoft.com/office/drawing/2014/main" id="{AC5494E7-A9FB-4CB1-AB1E-A7103B63318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59" name="Text Box 15">
          <a:extLst>
            <a:ext uri="{FF2B5EF4-FFF2-40B4-BE49-F238E27FC236}">
              <a16:creationId xmlns:a16="http://schemas.microsoft.com/office/drawing/2014/main" id="{78631EC3-5700-496A-90D3-0DF37D9AB7B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0" name="Text Box 15">
          <a:extLst>
            <a:ext uri="{FF2B5EF4-FFF2-40B4-BE49-F238E27FC236}">
              <a16:creationId xmlns:a16="http://schemas.microsoft.com/office/drawing/2014/main" id="{2FAA0321-EF42-4596-8994-A56A5A65876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1" name="Text Box 15">
          <a:extLst>
            <a:ext uri="{FF2B5EF4-FFF2-40B4-BE49-F238E27FC236}">
              <a16:creationId xmlns:a16="http://schemas.microsoft.com/office/drawing/2014/main" id="{37669627-04E3-4404-A1F1-DA6BF0B0E05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2" name="Text Box 15">
          <a:extLst>
            <a:ext uri="{FF2B5EF4-FFF2-40B4-BE49-F238E27FC236}">
              <a16:creationId xmlns:a16="http://schemas.microsoft.com/office/drawing/2014/main" id="{F8F95BA7-79E5-441E-9172-1E6A174A891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3" name="Text Box 15">
          <a:extLst>
            <a:ext uri="{FF2B5EF4-FFF2-40B4-BE49-F238E27FC236}">
              <a16:creationId xmlns:a16="http://schemas.microsoft.com/office/drawing/2014/main" id="{72B94DF0-D4A9-4C85-9224-D8A18F1E486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4" name="Text Box 15">
          <a:extLst>
            <a:ext uri="{FF2B5EF4-FFF2-40B4-BE49-F238E27FC236}">
              <a16:creationId xmlns:a16="http://schemas.microsoft.com/office/drawing/2014/main" id="{090A28F9-EBD3-4591-8815-4BB6D8ACA9D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5" name="Text Box 15">
          <a:extLst>
            <a:ext uri="{FF2B5EF4-FFF2-40B4-BE49-F238E27FC236}">
              <a16:creationId xmlns:a16="http://schemas.microsoft.com/office/drawing/2014/main" id="{F153A44B-798D-4C59-BB82-85D947A2456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6" name="Text Box 15">
          <a:extLst>
            <a:ext uri="{FF2B5EF4-FFF2-40B4-BE49-F238E27FC236}">
              <a16:creationId xmlns:a16="http://schemas.microsoft.com/office/drawing/2014/main" id="{F4EB807C-8851-4FF3-AC28-01097787A35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7" name="Text Box 15">
          <a:extLst>
            <a:ext uri="{FF2B5EF4-FFF2-40B4-BE49-F238E27FC236}">
              <a16:creationId xmlns:a16="http://schemas.microsoft.com/office/drawing/2014/main" id="{7A399A2E-D0C5-45F4-A87A-68B96AE7A1A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8" name="Text Box 15">
          <a:extLst>
            <a:ext uri="{FF2B5EF4-FFF2-40B4-BE49-F238E27FC236}">
              <a16:creationId xmlns:a16="http://schemas.microsoft.com/office/drawing/2014/main" id="{438E6E4D-16FA-4BE2-83BA-9C7B3A1C03E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69" name="Text Box 15">
          <a:extLst>
            <a:ext uri="{FF2B5EF4-FFF2-40B4-BE49-F238E27FC236}">
              <a16:creationId xmlns:a16="http://schemas.microsoft.com/office/drawing/2014/main" id="{78A5CA98-64DA-4702-82D0-81E27438A5D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0" name="Text Box 15">
          <a:extLst>
            <a:ext uri="{FF2B5EF4-FFF2-40B4-BE49-F238E27FC236}">
              <a16:creationId xmlns:a16="http://schemas.microsoft.com/office/drawing/2014/main" id="{5CB3A892-55A2-4A00-833E-33AC1EEC07A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1" name="Text Box 15">
          <a:extLst>
            <a:ext uri="{FF2B5EF4-FFF2-40B4-BE49-F238E27FC236}">
              <a16:creationId xmlns:a16="http://schemas.microsoft.com/office/drawing/2014/main" id="{B0E04099-1862-48B3-B399-A7882132306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2" name="Text Box 15">
          <a:extLst>
            <a:ext uri="{FF2B5EF4-FFF2-40B4-BE49-F238E27FC236}">
              <a16:creationId xmlns:a16="http://schemas.microsoft.com/office/drawing/2014/main" id="{0D8D016C-AA30-478A-98C0-7BEBE324216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3" name="Text Box 15">
          <a:extLst>
            <a:ext uri="{FF2B5EF4-FFF2-40B4-BE49-F238E27FC236}">
              <a16:creationId xmlns:a16="http://schemas.microsoft.com/office/drawing/2014/main" id="{5B00A625-8299-4C09-8845-789FBF102A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4" name="Text Box 15">
          <a:extLst>
            <a:ext uri="{FF2B5EF4-FFF2-40B4-BE49-F238E27FC236}">
              <a16:creationId xmlns:a16="http://schemas.microsoft.com/office/drawing/2014/main" id="{17EE2C2B-E9A9-4FF0-B539-6546D9EB5C0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5" name="Text Box 15">
          <a:extLst>
            <a:ext uri="{FF2B5EF4-FFF2-40B4-BE49-F238E27FC236}">
              <a16:creationId xmlns:a16="http://schemas.microsoft.com/office/drawing/2014/main" id="{47338283-512F-4808-9D43-274F77DD51A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6" name="Text Box 15">
          <a:extLst>
            <a:ext uri="{FF2B5EF4-FFF2-40B4-BE49-F238E27FC236}">
              <a16:creationId xmlns:a16="http://schemas.microsoft.com/office/drawing/2014/main" id="{69E25DE6-87A1-4D52-B8D4-019A3712C91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7" name="Text Box 15">
          <a:extLst>
            <a:ext uri="{FF2B5EF4-FFF2-40B4-BE49-F238E27FC236}">
              <a16:creationId xmlns:a16="http://schemas.microsoft.com/office/drawing/2014/main" id="{AD317B9F-B201-46E2-B6BF-6C1EA689122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8" name="Text Box 15">
          <a:extLst>
            <a:ext uri="{FF2B5EF4-FFF2-40B4-BE49-F238E27FC236}">
              <a16:creationId xmlns:a16="http://schemas.microsoft.com/office/drawing/2014/main" id="{78516973-6BAA-4F26-BAEC-552D97E5849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79" name="Text Box 15">
          <a:extLst>
            <a:ext uri="{FF2B5EF4-FFF2-40B4-BE49-F238E27FC236}">
              <a16:creationId xmlns:a16="http://schemas.microsoft.com/office/drawing/2014/main" id="{96E35081-4A65-4169-A9DA-21237F4E4AB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0" name="Text Box 15">
          <a:extLst>
            <a:ext uri="{FF2B5EF4-FFF2-40B4-BE49-F238E27FC236}">
              <a16:creationId xmlns:a16="http://schemas.microsoft.com/office/drawing/2014/main" id="{ECD2F2EE-2764-4E31-9A39-51DFAEB0E37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1" name="Text Box 15">
          <a:extLst>
            <a:ext uri="{FF2B5EF4-FFF2-40B4-BE49-F238E27FC236}">
              <a16:creationId xmlns:a16="http://schemas.microsoft.com/office/drawing/2014/main" id="{36C459D7-736C-4624-8C42-CBC1963A8B5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2" name="Text Box 15">
          <a:extLst>
            <a:ext uri="{FF2B5EF4-FFF2-40B4-BE49-F238E27FC236}">
              <a16:creationId xmlns:a16="http://schemas.microsoft.com/office/drawing/2014/main" id="{A21149DC-956A-4840-817A-869011E4186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3" name="Text Box 15">
          <a:extLst>
            <a:ext uri="{FF2B5EF4-FFF2-40B4-BE49-F238E27FC236}">
              <a16:creationId xmlns:a16="http://schemas.microsoft.com/office/drawing/2014/main" id="{D771A386-400D-42F0-8856-AE346B28F29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4" name="Text Box 15">
          <a:extLst>
            <a:ext uri="{FF2B5EF4-FFF2-40B4-BE49-F238E27FC236}">
              <a16:creationId xmlns:a16="http://schemas.microsoft.com/office/drawing/2014/main" id="{3F796210-6963-4885-BAA7-DE106A6AF85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5" name="Text Box 15">
          <a:extLst>
            <a:ext uri="{FF2B5EF4-FFF2-40B4-BE49-F238E27FC236}">
              <a16:creationId xmlns:a16="http://schemas.microsoft.com/office/drawing/2014/main" id="{EFE5312D-A98E-4D93-82C7-05017248EC42}"/>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6" name="Text Box 15">
          <a:extLst>
            <a:ext uri="{FF2B5EF4-FFF2-40B4-BE49-F238E27FC236}">
              <a16:creationId xmlns:a16="http://schemas.microsoft.com/office/drawing/2014/main" id="{7C7D9FE9-1455-4BEB-A958-1CD053596D2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7" name="Text Box 15">
          <a:extLst>
            <a:ext uri="{FF2B5EF4-FFF2-40B4-BE49-F238E27FC236}">
              <a16:creationId xmlns:a16="http://schemas.microsoft.com/office/drawing/2014/main" id="{AD7F205E-23D5-421E-AB93-E5D69C6C89B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8" name="Text Box 15">
          <a:extLst>
            <a:ext uri="{FF2B5EF4-FFF2-40B4-BE49-F238E27FC236}">
              <a16:creationId xmlns:a16="http://schemas.microsoft.com/office/drawing/2014/main" id="{A25FF4BA-A401-4ECA-A660-983A90A5D52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89" name="Text Box 15">
          <a:extLst>
            <a:ext uri="{FF2B5EF4-FFF2-40B4-BE49-F238E27FC236}">
              <a16:creationId xmlns:a16="http://schemas.microsoft.com/office/drawing/2014/main" id="{353950DC-6342-4BBC-94C9-FC32F5AEA746}"/>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0" name="Text Box 15">
          <a:extLst>
            <a:ext uri="{FF2B5EF4-FFF2-40B4-BE49-F238E27FC236}">
              <a16:creationId xmlns:a16="http://schemas.microsoft.com/office/drawing/2014/main" id="{82EC12B4-2E44-480E-86B5-F6E37F2CE8E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1" name="Text Box 15">
          <a:extLst>
            <a:ext uri="{FF2B5EF4-FFF2-40B4-BE49-F238E27FC236}">
              <a16:creationId xmlns:a16="http://schemas.microsoft.com/office/drawing/2014/main" id="{53966E0B-7BA2-45B8-A081-1DCFC9E22E0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2" name="Text Box 15">
          <a:extLst>
            <a:ext uri="{FF2B5EF4-FFF2-40B4-BE49-F238E27FC236}">
              <a16:creationId xmlns:a16="http://schemas.microsoft.com/office/drawing/2014/main" id="{B30CD9BB-8392-477D-BEC6-C3141B16C7DD}"/>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3" name="Text Box 15">
          <a:extLst>
            <a:ext uri="{FF2B5EF4-FFF2-40B4-BE49-F238E27FC236}">
              <a16:creationId xmlns:a16="http://schemas.microsoft.com/office/drawing/2014/main" id="{9F0AC54A-8B96-468E-B18D-73A3C8FFE8B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4" name="Text Box 15">
          <a:extLst>
            <a:ext uri="{FF2B5EF4-FFF2-40B4-BE49-F238E27FC236}">
              <a16:creationId xmlns:a16="http://schemas.microsoft.com/office/drawing/2014/main" id="{BF3EA41A-8818-408F-A181-70ADBA14E6B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5" name="Text Box 15">
          <a:extLst>
            <a:ext uri="{FF2B5EF4-FFF2-40B4-BE49-F238E27FC236}">
              <a16:creationId xmlns:a16="http://schemas.microsoft.com/office/drawing/2014/main" id="{F62F9031-DFD6-4217-88B0-E90E96FD076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6" name="Text Box 15">
          <a:extLst>
            <a:ext uri="{FF2B5EF4-FFF2-40B4-BE49-F238E27FC236}">
              <a16:creationId xmlns:a16="http://schemas.microsoft.com/office/drawing/2014/main" id="{6EBDD5F6-B285-4F0D-A243-F3FFE00C77A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7" name="Text Box 15">
          <a:extLst>
            <a:ext uri="{FF2B5EF4-FFF2-40B4-BE49-F238E27FC236}">
              <a16:creationId xmlns:a16="http://schemas.microsoft.com/office/drawing/2014/main" id="{4434BD8E-BB7C-41C0-AC7B-F6AAB45D59E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8" name="Text Box 15">
          <a:extLst>
            <a:ext uri="{FF2B5EF4-FFF2-40B4-BE49-F238E27FC236}">
              <a16:creationId xmlns:a16="http://schemas.microsoft.com/office/drawing/2014/main" id="{4660B0BD-4CE0-4F39-AC6C-655258C1E7C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699" name="Text Box 15">
          <a:extLst>
            <a:ext uri="{FF2B5EF4-FFF2-40B4-BE49-F238E27FC236}">
              <a16:creationId xmlns:a16="http://schemas.microsoft.com/office/drawing/2014/main" id="{C2EBD055-07A2-41A1-B369-F9B9E121187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0" name="Text Box 15">
          <a:extLst>
            <a:ext uri="{FF2B5EF4-FFF2-40B4-BE49-F238E27FC236}">
              <a16:creationId xmlns:a16="http://schemas.microsoft.com/office/drawing/2014/main" id="{2D16A328-2CAB-4A7F-B791-E04D607D7CE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1" name="Text Box 15">
          <a:extLst>
            <a:ext uri="{FF2B5EF4-FFF2-40B4-BE49-F238E27FC236}">
              <a16:creationId xmlns:a16="http://schemas.microsoft.com/office/drawing/2014/main" id="{B8E0448D-55CF-46EB-93CD-8732D7B1367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2" name="Text Box 15">
          <a:extLst>
            <a:ext uri="{FF2B5EF4-FFF2-40B4-BE49-F238E27FC236}">
              <a16:creationId xmlns:a16="http://schemas.microsoft.com/office/drawing/2014/main" id="{5A117040-9AA3-49E6-99C4-9044062B7B7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3" name="Text Box 15">
          <a:extLst>
            <a:ext uri="{FF2B5EF4-FFF2-40B4-BE49-F238E27FC236}">
              <a16:creationId xmlns:a16="http://schemas.microsoft.com/office/drawing/2014/main" id="{2D68B988-86B7-4A45-ADFA-95B6DA86F409}"/>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4" name="Text Box 15">
          <a:extLst>
            <a:ext uri="{FF2B5EF4-FFF2-40B4-BE49-F238E27FC236}">
              <a16:creationId xmlns:a16="http://schemas.microsoft.com/office/drawing/2014/main" id="{88C95BAE-7F55-4C0F-8784-4278CE4469C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5" name="Text Box 15">
          <a:extLst>
            <a:ext uri="{FF2B5EF4-FFF2-40B4-BE49-F238E27FC236}">
              <a16:creationId xmlns:a16="http://schemas.microsoft.com/office/drawing/2014/main" id="{96C20059-CA0F-4022-9177-284CCCC81A9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6" name="Text Box 15">
          <a:extLst>
            <a:ext uri="{FF2B5EF4-FFF2-40B4-BE49-F238E27FC236}">
              <a16:creationId xmlns:a16="http://schemas.microsoft.com/office/drawing/2014/main" id="{FF9C3706-40E8-408F-874F-240BE939B30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7" name="Text Box 15">
          <a:extLst>
            <a:ext uri="{FF2B5EF4-FFF2-40B4-BE49-F238E27FC236}">
              <a16:creationId xmlns:a16="http://schemas.microsoft.com/office/drawing/2014/main" id="{01EB0A84-6704-4C30-AC2E-DAC0D671EE7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8" name="Text Box 15">
          <a:extLst>
            <a:ext uri="{FF2B5EF4-FFF2-40B4-BE49-F238E27FC236}">
              <a16:creationId xmlns:a16="http://schemas.microsoft.com/office/drawing/2014/main" id="{44CE02F6-6641-4FCC-B5E0-88BB7780A2F8}"/>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09" name="Text Box 15">
          <a:extLst>
            <a:ext uri="{FF2B5EF4-FFF2-40B4-BE49-F238E27FC236}">
              <a16:creationId xmlns:a16="http://schemas.microsoft.com/office/drawing/2014/main" id="{8FB26413-D147-4F02-A08A-D93C2A75E1A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0" name="Text Box 15">
          <a:extLst>
            <a:ext uri="{FF2B5EF4-FFF2-40B4-BE49-F238E27FC236}">
              <a16:creationId xmlns:a16="http://schemas.microsoft.com/office/drawing/2014/main" id="{391AB883-F61B-496F-8287-8552776919F5}"/>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1" name="Text Box 15">
          <a:extLst>
            <a:ext uri="{FF2B5EF4-FFF2-40B4-BE49-F238E27FC236}">
              <a16:creationId xmlns:a16="http://schemas.microsoft.com/office/drawing/2014/main" id="{ACA0782F-65E5-4D6C-92C3-26690A3140B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2" name="Text Box 15">
          <a:extLst>
            <a:ext uri="{FF2B5EF4-FFF2-40B4-BE49-F238E27FC236}">
              <a16:creationId xmlns:a16="http://schemas.microsoft.com/office/drawing/2014/main" id="{ECBD0F67-EA51-4F12-A8A0-A0A3A2227F8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3" name="Text Box 15">
          <a:extLst>
            <a:ext uri="{FF2B5EF4-FFF2-40B4-BE49-F238E27FC236}">
              <a16:creationId xmlns:a16="http://schemas.microsoft.com/office/drawing/2014/main" id="{D256D0B7-10A3-461E-83E9-94BCA822457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4" name="Text Box 15">
          <a:extLst>
            <a:ext uri="{FF2B5EF4-FFF2-40B4-BE49-F238E27FC236}">
              <a16:creationId xmlns:a16="http://schemas.microsoft.com/office/drawing/2014/main" id="{389A80A9-DDFC-4EBC-B6A6-D03E7645A3CE}"/>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5" name="Text Box 15">
          <a:extLst>
            <a:ext uri="{FF2B5EF4-FFF2-40B4-BE49-F238E27FC236}">
              <a16:creationId xmlns:a16="http://schemas.microsoft.com/office/drawing/2014/main" id="{2FF4803F-CC8F-44E2-9CF8-AC3CCA297197}"/>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6" name="Text Box 15">
          <a:extLst>
            <a:ext uri="{FF2B5EF4-FFF2-40B4-BE49-F238E27FC236}">
              <a16:creationId xmlns:a16="http://schemas.microsoft.com/office/drawing/2014/main" id="{4433CA6F-B2D5-4A39-A038-E9E550ADC68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7" name="Text Box 15">
          <a:extLst>
            <a:ext uri="{FF2B5EF4-FFF2-40B4-BE49-F238E27FC236}">
              <a16:creationId xmlns:a16="http://schemas.microsoft.com/office/drawing/2014/main" id="{42E7A1E3-A5DF-413A-8489-F95916C360F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8" name="Text Box 15">
          <a:extLst>
            <a:ext uri="{FF2B5EF4-FFF2-40B4-BE49-F238E27FC236}">
              <a16:creationId xmlns:a16="http://schemas.microsoft.com/office/drawing/2014/main" id="{EFEF8F52-1BA2-44C3-9A37-992EE79281BB}"/>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19" name="Text Box 15">
          <a:extLst>
            <a:ext uri="{FF2B5EF4-FFF2-40B4-BE49-F238E27FC236}">
              <a16:creationId xmlns:a16="http://schemas.microsoft.com/office/drawing/2014/main" id="{A9F06759-1134-48D6-8A6A-7D3F2783E2B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0" name="Text Box 15">
          <a:extLst>
            <a:ext uri="{FF2B5EF4-FFF2-40B4-BE49-F238E27FC236}">
              <a16:creationId xmlns:a16="http://schemas.microsoft.com/office/drawing/2014/main" id="{1EC58C21-D9FB-41AA-B291-9282783BEBC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1" name="Text Box 15">
          <a:extLst>
            <a:ext uri="{FF2B5EF4-FFF2-40B4-BE49-F238E27FC236}">
              <a16:creationId xmlns:a16="http://schemas.microsoft.com/office/drawing/2014/main" id="{F34293D0-0B19-478D-AE55-AB87B9775D2F}"/>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2" name="Text Box 15">
          <a:extLst>
            <a:ext uri="{FF2B5EF4-FFF2-40B4-BE49-F238E27FC236}">
              <a16:creationId xmlns:a16="http://schemas.microsoft.com/office/drawing/2014/main" id="{271ECECE-CB07-4E61-B5B8-F983CDC80DFC}"/>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3" name="Text Box 15">
          <a:extLst>
            <a:ext uri="{FF2B5EF4-FFF2-40B4-BE49-F238E27FC236}">
              <a16:creationId xmlns:a16="http://schemas.microsoft.com/office/drawing/2014/main" id="{24C2B706-7FBB-4852-B9CC-76C85B35F4E3}"/>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4" name="Text Box 15">
          <a:extLst>
            <a:ext uri="{FF2B5EF4-FFF2-40B4-BE49-F238E27FC236}">
              <a16:creationId xmlns:a16="http://schemas.microsoft.com/office/drawing/2014/main" id="{2BDF97B5-4F50-41ED-8B92-2DD8FB10E8A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5" name="Text Box 15">
          <a:extLst>
            <a:ext uri="{FF2B5EF4-FFF2-40B4-BE49-F238E27FC236}">
              <a16:creationId xmlns:a16="http://schemas.microsoft.com/office/drawing/2014/main" id="{E93605FC-6EB8-4520-A348-59FD442FD450}"/>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6" name="Text Box 15">
          <a:extLst>
            <a:ext uri="{FF2B5EF4-FFF2-40B4-BE49-F238E27FC236}">
              <a16:creationId xmlns:a16="http://schemas.microsoft.com/office/drawing/2014/main" id="{EE92619F-C65D-40E3-BA5D-A56A17403804}"/>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7" name="Text Box 15">
          <a:extLst>
            <a:ext uri="{FF2B5EF4-FFF2-40B4-BE49-F238E27FC236}">
              <a16:creationId xmlns:a16="http://schemas.microsoft.com/office/drawing/2014/main" id="{F86D88EE-9445-40DA-B75F-E55D8A50C381}"/>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540</xdr:row>
      <xdr:rowOff>0</xdr:rowOff>
    </xdr:from>
    <xdr:ext cx="3175" cy="190629"/>
    <xdr:sp macro="" textlink="">
      <xdr:nvSpPr>
        <xdr:cNvPr id="3728" name="Text Box 15">
          <a:extLst>
            <a:ext uri="{FF2B5EF4-FFF2-40B4-BE49-F238E27FC236}">
              <a16:creationId xmlns:a16="http://schemas.microsoft.com/office/drawing/2014/main" id="{CB512821-498A-43E1-97B0-11CB4DF89FEA}"/>
            </a:ext>
          </a:extLst>
        </xdr:cNvPr>
        <xdr:cNvSpPr txBox="1">
          <a:spLocks noChangeArrowheads="1"/>
        </xdr:cNvSpPr>
      </xdr:nvSpPr>
      <xdr:spPr bwMode="auto">
        <a:xfrm>
          <a:off x="6858000" y="102489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29" name="Text Box 15">
          <a:extLst>
            <a:ext uri="{FF2B5EF4-FFF2-40B4-BE49-F238E27FC236}">
              <a16:creationId xmlns:a16="http://schemas.microsoft.com/office/drawing/2014/main" id="{C4217812-E84E-4E53-8F5E-9041C8FBF26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0" name="Text Box 15">
          <a:extLst>
            <a:ext uri="{FF2B5EF4-FFF2-40B4-BE49-F238E27FC236}">
              <a16:creationId xmlns:a16="http://schemas.microsoft.com/office/drawing/2014/main" id="{5DE6DE0C-7ABE-43EF-AEBF-46EBF96A613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1" name="Text Box 15">
          <a:extLst>
            <a:ext uri="{FF2B5EF4-FFF2-40B4-BE49-F238E27FC236}">
              <a16:creationId xmlns:a16="http://schemas.microsoft.com/office/drawing/2014/main" id="{7471875C-64FC-4A1A-9A67-DDA97E08233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2" name="Text Box 15">
          <a:extLst>
            <a:ext uri="{FF2B5EF4-FFF2-40B4-BE49-F238E27FC236}">
              <a16:creationId xmlns:a16="http://schemas.microsoft.com/office/drawing/2014/main" id="{9CBA4539-557F-43D3-88BC-D612B4595D9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3" name="Text Box 15">
          <a:extLst>
            <a:ext uri="{FF2B5EF4-FFF2-40B4-BE49-F238E27FC236}">
              <a16:creationId xmlns:a16="http://schemas.microsoft.com/office/drawing/2014/main" id="{5011E8F2-2214-4F8D-AD9D-FCE07E35C8E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4" name="Text Box 15">
          <a:extLst>
            <a:ext uri="{FF2B5EF4-FFF2-40B4-BE49-F238E27FC236}">
              <a16:creationId xmlns:a16="http://schemas.microsoft.com/office/drawing/2014/main" id="{D166900B-78A9-4974-BAF2-A26859FA0BA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5" name="Text Box 15">
          <a:extLst>
            <a:ext uri="{FF2B5EF4-FFF2-40B4-BE49-F238E27FC236}">
              <a16:creationId xmlns:a16="http://schemas.microsoft.com/office/drawing/2014/main" id="{12DCE0C0-A6BE-4394-988D-11018440505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6" name="Text Box 15">
          <a:extLst>
            <a:ext uri="{FF2B5EF4-FFF2-40B4-BE49-F238E27FC236}">
              <a16:creationId xmlns:a16="http://schemas.microsoft.com/office/drawing/2014/main" id="{0ECEFC2B-32C4-46E8-9F8A-5E849F60B63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7" name="Text Box 15">
          <a:extLst>
            <a:ext uri="{FF2B5EF4-FFF2-40B4-BE49-F238E27FC236}">
              <a16:creationId xmlns:a16="http://schemas.microsoft.com/office/drawing/2014/main" id="{37A0AAB1-89B7-4EDF-A919-E7477696B76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8" name="Text Box 15">
          <a:extLst>
            <a:ext uri="{FF2B5EF4-FFF2-40B4-BE49-F238E27FC236}">
              <a16:creationId xmlns:a16="http://schemas.microsoft.com/office/drawing/2014/main" id="{7EF5E621-1C9A-471E-8A7A-EF2D888A56C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39" name="Text Box 15">
          <a:extLst>
            <a:ext uri="{FF2B5EF4-FFF2-40B4-BE49-F238E27FC236}">
              <a16:creationId xmlns:a16="http://schemas.microsoft.com/office/drawing/2014/main" id="{33BDED6A-E418-4F7D-9DE8-0FAA0624CAA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0" name="Text Box 15">
          <a:extLst>
            <a:ext uri="{FF2B5EF4-FFF2-40B4-BE49-F238E27FC236}">
              <a16:creationId xmlns:a16="http://schemas.microsoft.com/office/drawing/2014/main" id="{89E67BE5-8AEF-47BA-BB20-320F3B13E0B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1" name="Text Box 15">
          <a:extLst>
            <a:ext uri="{FF2B5EF4-FFF2-40B4-BE49-F238E27FC236}">
              <a16:creationId xmlns:a16="http://schemas.microsoft.com/office/drawing/2014/main" id="{E996D48E-846B-4B55-BF82-D2592E2679E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2" name="Text Box 15">
          <a:extLst>
            <a:ext uri="{FF2B5EF4-FFF2-40B4-BE49-F238E27FC236}">
              <a16:creationId xmlns:a16="http://schemas.microsoft.com/office/drawing/2014/main" id="{F0E6C2A4-2253-4FB2-9ECF-6F3215BFB9E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3" name="Text Box 15">
          <a:extLst>
            <a:ext uri="{FF2B5EF4-FFF2-40B4-BE49-F238E27FC236}">
              <a16:creationId xmlns:a16="http://schemas.microsoft.com/office/drawing/2014/main" id="{780D24C2-9A3E-4099-806B-6BFB77C83C9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4" name="Text Box 15">
          <a:extLst>
            <a:ext uri="{FF2B5EF4-FFF2-40B4-BE49-F238E27FC236}">
              <a16:creationId xmlns:a16="http://schemas.microsoft.com/office/drawing/2014/main" id="{67D0ADF1-888F-4A09-8AC8-468C0D4D028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5" name="Text Box 15">
          <a:extLst>
            <a:ext uri="{FF2B5EF4-FFF2-40B4-BE49-F238E27FC236}">
              <a16:creationId xmlns:a16="http://schemas.microsoft.com/office/drawing/2014/main" id="{E0480825-F757-4FC8-8342-C0B5F1AF0AC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6" name="Text Box 15">
          <a:extLst>
            <a:ext uri="{FF2B5EF4-FFF2-40B4-BE49-F238E27FC236}">
              <a16:creationId xmlns:a16="http://schemas.microsoft.com/office/drawing/2014/main" id="{70586871-1020-40C1-91DC-66735E58013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7" name="Text Box 15">
          <a:extLst>
            <a:ext uri="{FF2B5EF4-FFF2-40B4-BE49-F238E27FC236}">
              <a16:creationId xmlns:a16="http://schemas.microsoft.com/office/drawing/2014/main" id="{15CC62B8-B0A0-47F4-8F75-226A9762E99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8" name="Text Box 15">
          <a:extLst>
            <a:ext uri="{FF2B5EF4-FFF2-40B4-BE49-F238E27FC236}">
              <a16:creationId xmlns:a16="http://schemas.microsoft.com/office/drawing/2014/main" id="{8B5D3447-631D-424D-B829-0DFF9021B93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49" name="Text Box 15">
          <a:extLst>
            <a:ext uri="{FF2B5EF4-FFF2-40B4-BE49-F238E27FC236}">
              <a16:creationId xmlns:a16="http://schemas.microsoft.com/office/drawing/2014/main" id="{402199C7-A9DE-4302-866E-9F5832121D2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0" name="Text Box 15">
          <a:extLst>
            <a:ext uri="{FF2B5EF4-FFF2-40B4-BE49-F238E27FC236}">
              <a16:creationId xmlns:a16="http://schemas.microsoft.com/office/drawing/2014/main" id="{C75A02B9-D9A2-4304-8171-CD380E5087D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1" name="Text Box 15">
          <a:extLst>
            <a:ext uri="{FF2B5EF4-FFF2-40B4-BE49-F238E27FC236}">
              <a16:creationId xmlns:a16="http://schemas.microsoft.com/office/drawing/2014/main" id="{3CF17D25-4A5F-4C2C-BFAC-7E3DC1FF00E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2" name="Text Box 15">
          <a:extLst>
            <a:ext uri="{FF2B5EF4-FFF2-40B4-BE49-F238E27FC236}">
              <a16:creationId xmlns:a16="http://schemas.microsoft.com/office/drawing/2014/main" id="{DE0982B2-A2C9-4347-954E-A47BA910B95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3" name="Text Box 15">
          <a:extLst>
            <a:ext uri="{FF2B5EF4-FFF2-40B4-BE49-F238E27FC236}">
              <a16:creationId xmlns:a16="http://schemas.microsoft.com/office/drawing/2014/main" id="{1B589F54-0A88-4978-BDBB-3874044AE3E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4" name="Text Box 15">
          <a:extLst>
            <a:ext uri="{FF2B5EF4-FFF2-40B4-BE49-F238E27FC236}">
              <a16:creationId xmlns:a16="http://schemas.microsoft.com/office/drawing/2014/main" id="{319C3022-582B-44DE-9240-0D72528FF55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5" name="Text Box 15">
          <a:extLst>
            <a:ext uri="{FF2B5EF4-FFF2-40B4-BE49-F238E27FC236}">
              <a16:creationId xmlns:a16="http://schemas.microsoft.com/office/drawing/2014/main" id="{E7EF4203-99CD-4497-8F60-8A80EC0527B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6" name="Text Box 15">
          <a:extLst>
            <a:ext uri="{FF2B5EF4-FFF2-40B4-BE49-F238E27FC236}">
              <a16:creationId xmlns:a16="http://schemas.microsoft.com/office/drawing/2014/main" id="{E63038F1-724B-4B6D-B244-51BCA39E83C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7" name="Text Box 15">
          <a:extLst>
            <a:ext uri="{FF2B5EF4-FFF2-40B4-BE49-F238E27FC236}">
              <a16:creationId xmlns:a16="http://schemas.microsoft.com/office/drawing/2014/main" id="{79665DF5-1D3F-4294-92E2-4DC94211093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8" name="Text Box 15">
          <a:extLst>
            <a:ext uri="{FF2B5EF4-FFF2-40B4-BE49-F238E27FC236}">
              <a16:creationId xmlns:a16="http://schemas.microsoft.com/office/drawing/2014/main" id="{1BDC3E88-A7F0-407B-BB7F-31646778F9C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59" name="Text Box 15">
          <a:extLst>
            <a:ext uri="{FF2B5EF4-FFF2-40B4-BE49-F238E27FC236}">
              <a16:creationId xmlns:a16="http://schemas.microsoft.com/office/drawing/2014/main" id="{39EB18B2-0205-4BDB-92B2-EB9A867DB51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0" name="Text Box 15">
          <a:extLst>
            <a:ext uri="{FF2B5EF4-FFF2-40B4-BE49-F238E27FC236}">
              <a16:creationId xmlns:a16="http://schemas.microsoft.com/office/drawing/2014/main" id="{D5CAB2E8-1D7E-44F3-9999-4218524701A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1" name="Text Box 15">
          <a:extLst>
            <a:ext uri="{FF2B5EF4-FFF2-40B4-BE49-F238E27FC236}">
              <a16:creationId xmlns:a16="http://schemas.microsoft.com/office/drawing/2014/main" id="{DFD8F130-83FB-4F7F-94DB-44503AFC868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2" name="Text Box 15">
          <a:extLst>
            <a:ext uri="{FF2B5EF4-FFF2-40B4-BE49-F238E27FC236}">
              <a16:creationId xmlns:a16="http://schemas.microsoft.com/office/drawing/2014/main" id="{98F925D7-353E-4D79-B587-CB601E453CD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3" name="Text Box 15">
          <a:extLst>
            <a:ext uri="{FF2B5EF4-FFF2-40B4-BE49-F238E27FC236}">
              <a16:creationId xmlns:a16="http://schemas.microsoft.com/office/drawing/2014/main" id="{6AC2EAE6-9318-4455-A1F0-BA5CC1C0EDF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4" name="Text Box 15">
          <a:extLst>
            <a:ext uri="{FF2B5EF4-FFF2-40B4-BE49-F238E27FC236}">
              <a16:creationId xmlns:a16="http://schemas.microsoft.com/office/drawing/2014/main" id="{2B4D7D0A-D621-4BFF-B2C4-DCF2AEEB55E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5" name="Text Box 15">
          <a:extLst>
            <a:ext uri="{FF2B5EF4-FFF2-40B4-BE49-F238E27FC236}">
              <a16:creationId xmlns:a16="http://schemas.microsoft.com/office/drawing/2014/main" id="{BB81CA5F-2768-440A-8273-B9FCB692A00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6" name="Text Box 15">
          <a:extLst>
            <a:ext uri="{FF2B5EF4-FFF2-40B4-BE49-F238E27FC236}">
              <a16:creationId xmlns:a16="http://schemas.microsoft.com/office/drawing/2014/main" id="{7DEC42D2-E6BA-4874-925D-1E7DA43FD1C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7" name="Text Box 15">
          <a:extLst>
            <a:ext uri="{FF2B5EF4-FFF2-40B4-BE49-F238E27FC236}">
              <a16:creationId xmlns:a16="http://schemas.microsoft.com/office/drawing/2014/main" id="{738002BD-D68E-4F40-90C2-3029004DEDD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8" name="Text Box 15">
          <a:extLst>
            <a:ext uri="{FF2B5EF4-FFF2-40B4-BE49-F238E27FC236}">
              <a16:creationId xmlns:a16="http://schemas.microsoft.com/office/drawing/2014/main" id="{DCEEC527-6129-4A19-B43A-6D3C81B0310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69" name="Text Box 15">
          <a:extLst>
            <a:ext uri="{FF2B5EF4-FFF2-40B4-BE49-F238E27FC236}">
              <a16:creationId xmlns:a16="http://schemas.microsoft.com/office/drawing/2014/main" id="{7F95752B-9C82-4ED0-BD35-E771FE3ECF0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0" name="Text Box 15">
          <a:extLst>
            <a:ext uri="{FF2B5EF4-FFF2-40B4-BE49-F238E27FC236}">
              <a16:creationId xmlns:a16="http://schemas.microsoft.com/office/drawing/2014/main" id="{FCC3694D-069B-4D97-B18B-4A483D40089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1" name="Text Box 15">
          <a:extLst>
            <a:ext uri="{FF2B5EF4-FFF2-40B4-BE49-F238E27FC236}">
              <a16:creationId xmlns:a16="http://schemas.microsoft.com/office/drawing/2014/main" id="{285FB071-571E-4CD6-B0BF-CCA5775CF38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2" name="Text Box 15">
          <a:extLst>
            <a:ext uri="{FF2B5EF4-FFF2-40B4-BE49-F238E27FC236}">
              <a16:creationId xmlns:a16="http://schemas.microsoft.com/office/drawing/2014/main" id="{32D00877-09A9-4744-9222-67EDF5DEA04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3" name="Text Box 15">
          <a:extLst>
            <a:ext uri="{FF2B5EF4-FFF2-40B4-BE49-F238E27FC236}">
              <a16:creationId xmlns:a16="http://schemas.microsoft.com/office/drawing/2014/main" id="{C77F0E60-86E6-4A3D-8980-492A759C9A8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4" name="Text Box 15">
          <a:extLst>
            <a:ext uri="{FF2B5EF4-FFF2-40B4-BE49-F238E27FC236}">
              <a16:creationId xmlns:a16="http://schemas.microsoft.com/office/drawing/2014/main" id="{BD56B58E-8512-440B-A5F2-F114B4CE710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5" name="Text Box 15">
          <a:extLst>
            <a:ext uri="{FF2B5EF4-FFF2-40B4-BE49-F238E27FC236}">
              <a16:creationId xmlns:a16="http://schemas.microsoft.com/office/drawing/2014/main" id="{42C3A6ED-E067-4DF9-B24F-EBC5FBF7BF0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6" name="Text Box 15">
          <a:extLst>
            <a:ext uri="{FF2B5EF4-FFF2-40B4-BE49-F238E27FC236}">
              <a16:creationId xmlns:a16="http://schemas.microsoft.com/office/drawing/2014/main" id="{5ED19016-101A-4483-9857-45934D37ADC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7" name="Text Box 15">
          <a:extLst>
            <a:ext uri="{FF2B5EF4-FFF2-40B4-BE49-F238E27FC236}">
              <a16:creationId xmlns:a16="http://schemas.microsoft.com/office/drawing/2014/main" id="{BA5B4929-5F30-47E4-B0DD-81A3D5370D5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8" name="Text Box 15">
          <a:extLst>
            <a:ext uri="{FF2B5EF4-FFF2-40B4-BE49-F238E27FC236}">
              <a16:creationId xmlns:a16="http://schemas.microsoft.com/office/drawing/2014/main" id="{06915724-357E-4B1B-A7A7-A61DB35C2A4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79" name="Text Box 15">
          <a:extLst>
            <a:ext uri="{FF2B5EF4-FFF2-40B4-BE49-F238E27FC236}">
              <a16:creationId xmlns:a16="http://schemas.microsoft.com/office/drawing/2014/main" id="{46A84647-903A-4C99-AB03-75A6407079B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0" name="Text Box 15">
          <a:extLst>
            <a:ext uri="{FF2B5EF4-FFF2-40B4-BE49-F238E27FC236}">
              <a16:creationId xmlns:a16="http://schemas.microsoft.com/office/drawing/2014/main" id="{B9992DF0-7441-450F-B3B5-3C7A6CB05D3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1" name="Text Box 15">
          <a:extLst>
            <a:ext uri="{FF2B5EF4-FFF2-40B4-BE49-F238E27FC236}">
              <a16:creationId xmlns:a16="http://schemas.microsoft.com/office/drawing/2014/main" id="{958256E4-595D-4406-9E91-FA0376479D3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2" name="Text Box 15">
          <a:extLst>
            <a:ext uri="{FF2B5EF4-FFF2-40B4-BE49-F238E27FC236}">
              <a16:creationId xmlns:a16="http://schemas.microsoft.com/office/drawing/2014/main" id="{8A2525AE-431F-459C-A4E7-9B1EFE0AD1C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3" name="Text Box 15">
          <a:extLst>
            <a:ext uri="{FF2B5EF4-FFF2-40B4-BE49-F238E27FC236}">
              <a16:creationId xmlns:a16="http://schemas.microsoft.com/office/drawing/2014/main" id="{5FDB1893-4881-4693-B161-C9C0B723790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4" name="Text Box 15">
          <a:extLst>
            <a:ext uri="{FF2B5EF4-FFF2-40B4-BE49-F238E27FC236}">
              <a16:creationId xmlns:a16="http://schemas.microsoft.com/office/drawing/2014/main" id="{B0B490E3-325E-43F9-B810-9BE638BB995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5" name="Text Box 15">
          <a:extLst>
            <a:ext uri="{FF2B5EF4-FFF2-40B4-BE49-F238E27FC236}">
              <a16:creationId xmlns:a16="http://schemas.microsoft.com/office/drawing/2014/main" id="{D6F1536C-3C7F-4D5D-85A1-222E59E4B78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6" name="Text Box 15">
          <a:extLst>
            <a:ext uri="{FF2B5EF4-FFF2-40B4-BE49-F238E27FC236}">
              <a16:creationId xmlns:a16="http://schemas.microsoft.com/office/drawing/2014/main" id="{4E99A4FE-03BF-4708-9518-F12DF4E1C2B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7" name="Text Box 15">
          <a:extLst>
            <a:ext uri="{FF2B5EF4-FFF2-40B4-BE49-F238E27FC236}">
              <a16:creationId xmlns:a16="http://schemas.microsoft.com/office/drawing/2014/main" id="{D221D059-46AB-470E-BB6A-1FA1AFDF24E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8" name="Text Box 15">
          <a:extLst>
            <a:ext uri="{FF2B5EF4-FFF2-40B4-BE49-F238E27FC236}">
              <a16:creationId xmlns:a16="http://schemas.microsoft.com/office/drawing/2014/main" id="{2FBAEDD7-800A-4E8D-AD11-84E65718781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89" name="Text Box 15">
          <a:extLst>
            <a:ext uri="{FF2B5EF4-FFF2-40B4-BE49-F238E27FC236}">
              <a16:creationId xmlns:a16="http://schemas.microsoft.com/office/drawing/2014/main" id="{F06E749E-1F8E-4386-9876-F19DA335546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0" name="Text Box 15">
          <a:extLst>
            <a:ext uri="{FF2B5EF4-FFF2-40B4-BE49-F238E27FC236}">
              <a16:creationId xmlns:a16="http://schemas.microsoft.com/office/drawing/2014/main" id="{2997561D-577A-494F-8AA6-95A3335EF2D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1" name="Text Box 15">
          <a:extLst>
            <a:ext uri="{FF2B5EF4-FFF2-40B4-BE49-F238E27FC236}">
              <a16:creationId xmlns:a16="http://schemas.microsoft.com/office/drawing/2014/main" id="{9FD6F671-D1D9-4DD1-8416-EBCD90E2EC2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2" name="Text Box 15">
          <a:extLst>
            <a:ext uri="{FF2B5EF4-FFF2-40B4-BE49-F238E27FC236}">
              <a16:creationId xmlns:a16="http://schemas.microsoft.com/office/drawing/2014/main" id="{9AF4F2BD-03CF-4676-A396-10992E1DE59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3" name="Text Box 15">
          <a:extLst>
            <a:ext uri="{FF2B5EF4-FFF2-40B4-BE49-F238E27FC236}">
              <a16:creationId xmlns:a16="http://schemas.microsoft.com/office/drawing/2014/main" id="{AB845832-6E58-4747-ACB1-101C1302595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4" name="Text Box 15">
          <a:extLst>
            <a:ext uri="{FF2B5EF4-FFF2-40B4-BE49-F238E27FC236}">
              <a16:creationId xmlns:a16="http://schemas.microsoft.com/office/drawing/2014/main" id="{75723326-6AF8-4B0D-B771-AFFC759ACF9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5" name="Text Box 15">
          <a:extLst>
            <a:ext uri="{FF2B5EF4-FFF2-40B4-BE49-F238E27FC236}">
              <a16:creationId xmlns:a16="http://schemas.microsoft.com/office/drawing/2014/main" id="{006E28D2-3BCA-417D-8BEF-2EECD4BC873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6" name="Text Box 15">
          <a:extLst>
            <a:ext uri="{FF2B5EF4-FFF2-40B4-BE49-F238E27FC236}">
              <a16:creationId xmlns:a16="http://schemas.microsoft.com/office/drawing/2014/main" id="{B78789A1-82E1-4716-B036-40C0BCFF17F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7" name="Text Box 15">
          <a:extLst>
            <a:ext uri="{FF2B5EF4-FFF2-40B4-BE49-F238E27FC236}">
              <a16:creationId xmlns:a16="http://schemas.microsoft.com/office/drawing/2014/main" id="{EA959AA4-EE19-4F91-A238-ABEF3188B72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8" name="Text Box 15">
          <a:extLst>
            <a:ext uri="{FF2B5EF4-FFF2-40B4-BE49-F238E27FC236}">
              <a16:creationId xmlns:a16="http://schemas.microsoft.com/office/drawing/2014/main" id="{0B3A2FD4-BC16-48FB-BD94-0848E34A71C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799" name="Text Box 15">
          <a:extLst>
            <a:ext uri="{FF2B5EF4-FFF2-40B4-BE49-F238E27FC236}">
              <a16:creationId xmlns:a16="http://schemas.microsoft.com/office/drawing/2014/main" id="{F2D5F9D4-6447-4369-9F1B-D3F87B15428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0" name="Text Box 15">
          <a:extLst>
            <a:ext uri="{FF2B5EF4-FFF2-40B4-BE49-F238E27FC236}">
              <a16:creationId xmlns:a16="http://schemas.microsoft.com/office/drawing/2014/main" id="{34DC647B-D744-4827-AA13-784F4CBC574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1" name="Text Box 15">
          <a:extLst>
            <a:ext uri="{FF2B5EF4-FFF2-40B4-BE49-F238E27FC236}">
              <a16:creationId xmlns:a16="http://schemas.microsoft.com/office/drawing/2014/main" id="{5E61A77E-6659-4588-8F4D-DFFBD2716BE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2" name="Text Box 15">
          <a:extLst>
            <a:ext uri="{FF2B5EF4-FFF2-40B4-BE49-F238E27FC236}">
              <a16:creationId xmlns:a16="http://schemas.microsoft.com/office/drawing/2014/main" id="{31A7D4B9-88D3-4C73-8A1C-9C92947ACB4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3" name="Text Box 15">
          <a:extLst>
            <a:ext uri="{FF2B5EF4-FFF2-40B4-BE49-F238E27FC236}">
              <a16:creationId xmlns:a16="http://schemas.microsoft.com/office/drawing/2014/main" id="{4475D1DB-D7ED-44FA-A836-251345EAE30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4" name="Text Box 15">
          <a:extLst>
            <a:ext uri="{FF2B5EF4-FFF2-40B4-BE49-F238E27FC236}">
              <a16:creationId xmlns:a16="http://schemas.microsoft.com/office/drawing/2014/main" id="{F9068FD5-CA06-46B4-8D3D-C13008DDAFE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5" name="Text Box 15">
          <a:extLst>
            <a:ext uri="{FF2B5EF4-FFF2-40B4-BE49-F238E27FC236}">
              <a16:creationId xmlns:a16="http://schemas.microsoft.com/office/drawing/2014/main" id="{947E6132-3991-481D-AA18-18E56854E34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6" name="Text Box 15">
          <a:extLst>
            <a:ext uri="{FF2B5EF4-FFF2-40B4-BE49-F238E27FC236}">
              <a16:creationId xmlns:a16="http://schemas.microsoft.com/office/drawing/2014/main" id="{806816C5-CC32-4921-9CE6-ABD91CDD3D3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7" name="Text Box 15">
          <a:extLst>
            <a:ext uri="{FF2B5EF4-FFF2-40B4-BE49-F238E27FC236}">
              <a16:creationId xmlns:a16="http://schemas.microsoft.com/office/drawing/2014/main" id="{B5DE1752-C542-4650-9C86-701826A99B9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8" name="Text Box 15">
          <a:extLst>
            <a:ext uri="{FF2B5EF4-FFF2-40B4-BE49-F238E27FC236}">
              <a16:creationId xmlns:a16="http://schemas.microsoft.com/office/drawing/2014/main" id="{A1A12FEF-4260-4E42-942D-9A8CD9C5A5D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09" name="Text Box 15">
          <a:extLst>
            <a:ext uri="{FF2B5EF4-FFF2-40B4-BE49-F238E27FC236}">
              <a16:creationId xmlns:a16="http://schemas.microsoft.com/office/drawing/2014/main" id="{264FDC6A-338F-4F79-9087-49604955491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0" name="Text Box 15">
          <a:extLst>
            <a:ext uri="{FF2B5EF4-FFF2-40B4-BE49-F238E27FC236}">
              <a16:creationId xmlns:a16="http://schemas.microsoft.com/office/drawing/2014/main" id="{9653B823-C3C3-4593-A822-9EE014EBB40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1" name="Text Box 15">
          <a:extLst>
            <a:ext uri="{FF2B5EF4-FFF2-40B4-BE49-F238E27FC236}">
              <a16:creationId xmlns:a16="http://schemas.microsoft.com/office/drawing/2014/main" id="{96DE6CF2-F8D1-49B0-AB3C-2DB8C1B2E2C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2" name="Text Box 15">
          <a:extLst>
            <a:ext uri="{FF2B5EF4-FFF2-40B4-BE49-F238E27FC236}">
              <a16:creationId xmlns:a16="http://schemas.microsoft.com/office/drawing/2014/main" id="{6E73E36C-5EA3-499F-8B92-B4479287993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3" name="Text Box 15">
          <a:extLst>
            <a:ext uri="{FF2B5EF4-FFF2-40B4-BE49-F238E27FC236}">
              <a16:creationId xmlns:a16="http://schemas.microsoft.com/office/drawing/2014/main" id="{5E6DA6A6-1C58-4ABE-ABC9-C8F666D99B2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4" name="Text Box 15">
          <a:extLst>
            <a:ext uri="{FF2B5EF4-FFF2-40B4-BE49-F238E27FC236}">
              <a16:creationId xmlns:a16="http://schemas.microsoft.com/office/drawing/2014/main" id="{31AA1332-0FD7-4CA9-9C49-9E1035BAF5B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5" name="Text Box 15">
          <a:extLst>
            <a:ext uri="{FF2B5EF4-FFF2-40B4-BE49-F238E27FC236}">
              <a16:creationId xmlns:a16="http://schemas.microsoft.com/office/drawing/2014/main" id="{52CCFD8F-DC57-4CDF-85A7-D7AED69B099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6" name="Text Box 15">
          <a:extLst>
            <a:ext uri="{FF2B5EF4-FFF2-40B4-BE49-F238E27FC236}">
              <a16:creationId xmlns:a16="http://schemas.microsoft.com/office/drawing/2014/main" id="{F450BA1A-2096-4D37-BAB7-4CAC0759261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7" name="Text Box 15">
          <a:extLst>
            <a:ext uri="{FF2B5EF4-FFF2-40B4-BE49-F238E27FC236}">
              <a16:creationId xmlns:a16="http://schemas.microsoft.com/office/drawing/2014/main" id="{80CDAABF-EC6F-4AB8-AE49-2998C833E6B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8" name="Text Box 15">
          <a:extLst>
            <a:ext uri="{FF2B5EF4-FFF2-40B4-BE49-F238E27FC236}">
              <a16:creationId xmlns:a16="http://schemas.microsoft.com/office/drawing/2014/main" id="{E1DCDC0D-6245-477A-B3DA-AF077D07FA2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19" name="Text Box 15">
          <a:extLst>
            <a:ext uri="{FF2B5EF4-FFF2-40B4-BE49-F238E27FC236}">
              <a16:creationId xmlns:a16="http://schemas.microsoft.com/office/drawing/2014/main" id="{6BA3BDFB-EE93-415C-9925-E2F83EC503D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0" name="Text Box 15">
          <a:extLst>
            <a:ext uri="{FF2B5EF4-FFF2-40B4-BE49-F238E27FC236}">
              <a16:creationId xmlns:a16="http://schemas.microsoft.com/office/drawing/2014/main" id="{3F61D101-2081-4B59-B2E4-C6E3EDB1D02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1" name="Text Box 15">
          <a:extLst>
            <a:ext uri="{FF2B5EF4-FFF2-40B4-BE49-F238E27FC236}">
              <a16:creationId xmlns:a16="http://schemas.microsoft.com/office/drawing/2014/main" id="{614DF0EB-16FF-4628-A22A-E0AABB83329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2" name="Text Box 15">
          <a:extLst>
            <a:ext uri="{FF2B5EF4-FFF2-40B4-BE49-F238E27FC236}">
              <a16:creationId xmlns:a16="http://schemas.microsoft.com/office/drawing/2014/main" id="{DEFA8FBC-23A1-4FBE-8674-6176770A1EF3}"/>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3" name="Text Box 15">
          <a:extLst>
            <a:ext uri="{FF2B5EF4-FFF2-40B4-BE49-F238E27FC236}">
              <a16:creationId xmlns:a16="http://schemas.microsoft.com/office/drawing/2014/main" id="{6065C315-77C1-484A-A586-F0A433CB193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4" name="Text Box 15">
          <a:extLst>
            <a:ext uri="{FF2B5EF4-FFF2-40B4-BE49-F238E27FC236}">
              <a16:creationId xmlns:a16="http://schemas.microsoft.com/office/drawing/2014/main" id="{19D79346-1117-42E5-9A94-6AB69DCC97B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5" name="Text Box 15">
          <a:extLst>
            <a:ext uri="{FF2B5EF4-FFF2-40B4-BE49-F238E27FC236}">
              <a16:creationId xmlns:a16="http://schemas.microsoft.com/office/drawing/2014/main" id="{CF6915D5-4AE2-4BB1-9D30-0B75B0EC6A1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6" name="Text Box 15">
          <a:extLst>
            <a:ext uri="{FF2B5EF4-FFF2-40B4-BE49-F238E27FC236}">
              <a16:creationId xmlns:a16="http://schemas.microsoft.com/office/drawing/2014/main" id="{8AF4CBD8-F5B8-448F-AE93-1C3CD93DAF5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7" name="Text Box 15">
          <a:extLst>
            <a:ext uri="{FF2B5EF4-FFF2-40B4-BE49-F238E27FC236}">
              <a16:creationId xmlns:a16="http://schemas.microsoft.com/office/drawing/2014/main" id="{5316D0C6-2C12-4E37-8D39-15530D20E51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8" name="Text Box 15">
          <a:extLst>
            <a:ext uri="{FF2B5EF4-FFF2-40B4-BE49-F238E27FC236}">
              <a16:creationId xmlns:a16="http://schemas.microsoft.com/office/drawing/2014/main" id="{84759CEF-303B-4092-AEE2-56F4A0C023D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29" name="Text Box 15">
          <a:extLst>
            <a:ext uri="{FF2B5EF4-FFF2-40B4-BE49-F238E27FC236}">
              <a16:creationId xmlns:a16="http://schemas.microsoft.com/office/drawing/2014/main" id="{F800143C-576C-4F17-9E32-5C678442B89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0" name="Text Box 15">
          <a:extLst>
            <a:ext uri="{FF2B5EF4-FFF2-40B4-BE49-F238E27FC236}">
              <a16:creationId xmlns:a16="http://schemas.microsoft.com/office/drawing/2014/main" id="{5534D9C8-C163-457E-8EED-34450A440B14}"/>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1" name="Text Box 15">
          <a:extLst>
            <a:ext uri="{FF2B5EF4-FFF2-40B4-BE49-F238E27FC236}">
              <a16:creationId xmlns:a16="http://schemas.microsoft.com/office/drawing/2014/main" id="{01A8D0A1-ECE2-48AB-AE30-CD63D59BDA21}"/>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2" name="Text Box 15">
          <a:extLst>
            <a:ext uri="{FF2B5EF4-FFF2-40B4-BE49-F238E27FC236}">
              <a16:creationId xmlns:a16="http://schemas.microsoft.com/office/drawing/2014/main" id="{08CE5C29-B7B3-42AD-BB72-339167E60180}"/>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3" name="Text Box 15">
          <a:extLst>
            <a:ext uri="{FF2B5EF4-FFF2-40B4-BE49-F238E27FC236}">
              <a16:creationId xmlns:a16="http://schemas.microsoft.com/office/drawing/2014/main" id="{B0F6CA88-E906-4AE0-99A3-6DB486614E4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4" name="Text Box 15">
          <a:extLst>
            <a:ext uri="{FF2B5EF4-FFF2-40B4-BE49-F238E27FC236}">
              <a16:creationId xmlns:a16="http://schemas.microsoft.com/office/drawing/2014/main" id="{B18C63FC-7DEB-4A63-A4E0-1AC7850ECD3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5" name="Text Box 15">
          <a:extLst>
            <a:ext uri="{FF2B5EF4-FFF2-40B4-BE49-F238E27FC236}">
              <a16:creationId xmlns:a16="http://schemas.microsoft.com/office/drawing/2014/main" id="{E36703FA-D7A6-4E1D-AD4A-20A8174B15F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6" name="Text Box 15">
          <a:extLst>
            <a:ext uri="{FF2B5EF4-FFF2-40B4-BE49-F238E27FC236}">
              <a16:creationId xmlns:a16="http://schemas.microsoft.com/office/drawing/2014/main" id="{4E7B2128-D2B1-4A89-A521-20940A41C27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7" name="Text Box 15">
          <a:extLst>
            <a:ext uri="{FF2B5EF4-FFF2-40B4-BE49-F238E27FC236}">
              <a16:creationId xmlns:a16="http://schemas.microsoft.com/office/drawing/2014/main" id="{C85C59D3-F89A-42AC-8BE8-588D3255C93E}"/>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8" name="Text Box 15">
          <a:extLst>
            <a:ext uri="{FF2B5EF4-FFF2-40B4-BE49-F238E27FC236}">
              <a16:creationId xmlns:a16="http://schemas.microsoft.com/office/drawing/2014/main" id="{CFE7B804-422B-43C5-B7B4-D17B1562DC9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39" name="Text Box 15">
          <a:extLst>
            <a:ext uri="{FF2B5EF4-FFF2-40B4-BE49-F238E27FC236}">
              <a16:creationId xmlns:a16="http://schemas.microsoft.com/office/drawing/2014/main" id="{DCDF9343-1E39-4728-9B65-DCB78B8134D5}"/>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0" name="Text Box 15">
          <a:extLst>
            <a:ext uri="{FF2B5EF4-FFF2-40B4-BE49-F238E27FC236}">
              <a16:creationId xmlns:a16="http://schemas.microsoft.com/office/drawing/2014/main" id="{53E42EE3-C857-4021-B070-332DACEA820A}"/>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1" name="Text Box 15">
          <a:extLst>
            <a:ext uri="{FF2B5EF4-FFF2-40B4-BE49-F238E27FC236}">
              <a16:creationId xmlns:a16="http://schemas.microsoft.com/office/drawing/2014/main" id="{88AAD2BA-AD51-48EA-BF68-A6D612C53A8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2" name="Text Box 15">
          <a:extLst>
            <a:ext uri="{FF2B5EF4-FFF2-40B4-BE49-F238E27FC236}">
              <a16:creationId xmlns:a16="http://schemas.microsoft.com/office/drawing/2014/main" id="{FEEC2AAA-32D9-4439-A3FE-EF6426C156D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3" name="Text Box 15">
          <a:extLst>
            <a:ext uri="{FF2B5EF4-FFF2-40B4-BE49-F238E27FC236}">
              <a16:creationId xmlns:a16="http://schemas.microsoft.com/office/drawing/2014/main" id="{E92ECDF3-BFE4-4B20-9605-1740B932D22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4" name="Text Box 15">
          <a:extLst>
            <a:ext uri="{FF2B5EF4-FFF2-40B4-BE49-F238E27FC236}">
              <a16:creationId xmlns:a16="http://schemas.microsoft.com/office/drawing/2014/main" id="{805BEF81-E460-499C-9F96-8592CD4C342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5" name="Text Box 15">
          <a:extLst>
            <a:ext uri="{FF2B5EF4-FFF2-40B4-BE49-F238E27FC236}">
              <a16:creationId xmlns:a16="http://schemas.microsoft.com/office/drawing/2014/main" id="{99DDAB61-CEBE-4DF5-9B51-A58B01F5A8F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6" name="Text Box 15">
          <a:extLst>
            <a:ext uri="{FF2B5EF4-FFF2-40B4-BE49-F238E27FC236}">
              <a16:creationId xmlns:a16="http://schemas.microsoft.com/office/drawing/2014/main" id="{4C2B2381-9666-47BA-BE89-7F7CAFFA6FD7}"/>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7" name="Text Box 15">
          <a:extLst>
            <a:ext uri="{FF2B5EF4-FFF2-40B4-BE49-F238E27FC236}">
              <a16:creationId xmlns:a16="http://schemas.microsoft.com/office/drawing/2014/main" id="{943AC0F1-DC32-4A87-9315-D653D1159D56}"/>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8" name="Text Box 15">
          <a:extLst>
            <a:ext uri="{FF2B5EF4-FFF2-40B4-BE49-F238E27FC236}">
              <a16:creationId xmlns:a16="http://schemas.microsoft.com/office/drawing/2014/main" id="{FF01CD58-1330-4A91-B571-4A922E890939}"/>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49" name="Text Box 15">
          <a:extLst>
            <a:ext uri="{FF2B5EF4-FFF2-40B4-BE49-F238E27FC236}">
              <a16:creationId xmlns:a16="http://schemas.microsoft.com/office/drawing/2014/main" id="{D59E4DAD-1799-451D-BC51-16BA63043B2C}"/>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0" name="Text Box 15">
          <a:extLst>
            <a:ext uri="{FF2B5EF4-FFF2-40B4-BE49-F238E27FC236}">
              <a16:creationId xmlns:a16="http://schemas.microsoft.com/office/drawing/2014/main" id="{078A0092-5AC4-4A75-BB59-EB624451F0A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1" name="Text Box 15">
          <a:extLst>
            <a:ext uri="{FF2B5EF4-FFF2-40B4-BE49-F238E27FC236}">
              <a16:creationId xmlns:a16="http://schemas.microsoft.com/office/drawing/2014/main" id="{0C73F2D6-E769-4BB8-8170-E556D41D7ACF}"/>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2" name="Text Box 15">
          <a:extLst>
            <a:ext uri="{FF2B5EF4-FFF2-40B4-BE49-F238E27FC236}">
              <a16:creationId xmlns:a16="http://schemas.microsoft.com/office/drawing/2014/main" id="{73A6768B-4484-4DB2-8F29-AD409DED715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3" name="Text Box 15">
          <a:extLst>
            <a:ext uri="{FF2B5EF4-FFF2-40B4-BE49-F238E27FC236}">
              <a16:creationId xmlns:a16="http://schemas.microsoft.com/office/drawing/2014/main" id="{C80C4BA1-5308-40A4-970B-D0DB32599BEB}"/>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4" name="Text Box 15">
          <a:extLst>
            <a:ext uri="{FF2B5EF4-FFF2-40B4-BE49-F238E27FC236}">
              <a16:creationId xmlns:a16="http://schemas.microsoft.com/office/drawing/2014/main" id="{DE953F48-EB1B-4B64-92E2-666B27CB95B8}"/>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5" name="Text Box 15">
          <a:extLst>
            <a:ext uri="{FF2B5EF4-FFF2-40B4-BE49-F238E27FC236}">
              <a16:creationId xmlns:a16="http://schemas.microsoft.com/office/drawing/2014/main" id="{63414643-BB82-4F50-8248-4B67190E469D}"/>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541</xdr:row>
      <xdr:rowOff>0</xdr:rowOff>
    </xdr:from>
    <xdr:ext cx="3175" cy="190629"/>
    <xdr:sp macro="" textlink="">
      <xdr:nvSpPr>
        <xdr:cNvPr id="3856" name="Text Box 15">
          <a:extLst>
            <a:ext uri="{FF2B5EF4-FFF2-40B4-BE49-F238E27FC236}">
              <a16:creationId xmlns:a16="http://schemas.microsoft.com/office/drawing/2014/main" id="{74BE3A04-BFC9-428A-BF96-E5989AD48872}"/>
            </a:ext>
          </a:extLst>
        </xdr:cNvPr>
        <xdr:cNvSpPr txBox="1">
          <a:spLocks noChangeArrowheads="1"/>
        </xdr:cNvSpPr>
      </xdr:nvSpPr>
      <xdr:spPr bwMode="auto">
        <a:xfrm>
          <a:off x="6858000" y="102679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57" name="Text Box 15">
          <a:extLst>
            <a:ext uri="{FF2B5EF4-FFF2-40B4-BE49-F238E27FC236}">
              <a16:creationId xmlns:a16="http://schemas.microsoft.com/office/drawing/2014/main" id="{B00F3300-A649-4A68-B751-1CC08DAC312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58" name="Text Box 15">
          <a:extLst>
            <a:ext uri="{FF2B5EF4-FFF2-40B4-BE49-F238E27FC236}">
              <a16:creationId xmlns:a16="http://schemas.microsoft.com/office/drawing/2014/main" id="{B4FE10BA-0DBF-4D4F-8B1D-337F5F00904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59" name="Text Box 15">
          <a:extLst>
            <a:ext uri="{FF2B5EF4-FFF2-40B4-BE49-F238E27FC236}">
              <a16:creationId xmlns:a16="http://schemas.microsoft.com/office/drawing/2014/main" id="{BAD58FB4-9504-427A-AAD4-4EE527D9CA5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0" name="Text Box 15">
          <a:extLst>
            <a:ext uri="{FF2B5EF4-FFF2-40B4-BE49-F238E27FC236}">
              <a16:creationId xmlns:a16="http://schemas.microsoft.com/office/drawing/2014/main" id="{0F30D665-7375-41B2-A44E-FFC650855E9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1" name="Text Box 15">
          <a:extLst>
            <a:ext uri="{FF2B5EF4-FFF2-40B4-BE49-F238E27FC236}">
              <a16:creationId xmlns:a16="http://schemas.microsoft.com/office/drawing/2014/main" id="{A2B2D9EF-74A9-46F2-9F3E-2FAB52CDCA1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2" name="Text Box 15">
          <a:extLst>
            <a:ext uri="{FF2B5EF4-FFF2-40B4-BE49-F238E27FC236}">
              <a16:creationId xmlns:a16="http://schemas.microsoft.com/office/drawing/2014/main" id="{AAE95442-BBB6-45AA-B852-85F059F6A6A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3" name="Text Box 15">
          <a:extLst>
            <a:ext uri="{FF2B5EF4-FFF2-40B4-BE49-F238E27FC236}">
              <a16:creationId xmlns:a16="http://schemas.microsoft.com/office/drawing/2014/main" id="{BBF4DDD8-E373-4E5D-B56A-1F154705AD3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4" name="Text Box 15">
          <a:extLst>
            <a:ext uri="{FF2B5EF4-FFF2-40B4-BE49-F238E27FC236}">
              <a16:creationId xmlns:a16="http://schemas.microsoft.com/office/drawing/2014/main" id="{904E6CA4-844C-4961-B5CC-41CD82690E8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5" name="Text Box 15">
          <a:extLst>
            <a:ext uri="{FF2B5EF4-FFF2-40B4-BE49-F238E27FC236}">
              <a16:creationId xmlns:a16="http://schemas.microsoft.com/office/drawing/2014/main" id="{2767BF79-4C08-41C7-89E5-D25A45E2DA5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6" name="Text Box 15">
          <a:extLst>
            <a:ext uri="{FF2B5EF4-FFF2-40B4-BE49-F238E27FC236}">
              <a16:creationId xmlns:a16="http://schemas.microsoft.com/office/drawing/2014/main" id="{6B18CA35-3BFE-4BFD-A147-4DA564AEAFF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7" name="Text Box 15">
          <a:extLst>
            <a:ext uri="{FF2B5EF4-FFF2-40B4-BE49-F238E27FC236}">
              <a16:creationId xmlns:a16="http://schemas.microsoft.com/office/drawing/2014/main" id="{79019FF5-113D-41CE-9F41-5B275B3D244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8" name="Text Box 15">
          <a:extLst>
            <a:ext uri="{FF2B5EF4-FFF2-40B4-BE49-F238E27FC236}">
              <a16:creationId xmlns:a16="http://schemas.microsoft.com/office/drawing/2014/main" id="{EEB89B77-C3A2-431C-886B-9E6CD80A0AA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69" name="Text Box 15">
          <a:extLst>
            <a:ext uri="{FF2B5EF4-FFF2-40B4-BE49-F238E27FC236}">
              <a16:creationId xmlns:a16="http://schemas.microsoft.com/office/drawing/2014/main" id="{1A362E69-B4BE-4861-85CB-B94FF73984B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0" name="Text Box 15">
          <a:extLst>
            <a:ext uri="{FF2B5EF4-FFF2-40B4-BE49-F238E27FC236}">
              <a16:creationId xmlns:a16="http://schemas.microsoft.com/office/drawing/2014/main" id="{10AF72C2-47C5-48F2-8B42-05A6514AB95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1" name="Text Box 15">
          <a:extLst>
            <a:ext uri="{FF2B5EF4-FFF2-40B4-BE49-F238E27FC236}">
              <a16:creationId xmlns:a16="http://schemas.microsoft.com/office/drawing/2014/main" id="{20E7D1C6-4D7D-4A22-AAF3-AF04BECFFF6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2" name="Text Box 15">
          <a:extLst>
            <a:ext uri="{FF2B5EF4-FFF2-40B4-BE49-F238E27FC236}">
              <a16:creationId xmlns:a16="http://schemas.microsoft.com/office/drawing/2014/main" id="{1FF97E72-E824-4286-B154-3718538C603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3" name="Text Box 15">
          <a:extLst>
            <a:ext uri="{FF2B5EF4-FFF2-40B4-BE49-F238E27FC236}">
              <a16:creationId xmlns:a16="http://schemas.microsoft.com/office/drawing/2014/main" id="{3DC6CA02-FD9B-44CA-AD95-80187421323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4" name="Text Box 15">
          <a:extLst>
            <a:ext uri="{FF2B5EF4-FFF2-40B4-BE49-F238E27FC236}">
              <a16:creationId xmlns:a16="http://schemas.microsoft.com/office/drawing/2014/main" id="{7B30B4B8-E643-4689-BB30-15E6ADACEC7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5" name="Text Box 15">
          <a:extLst>
            <a:ext uri="{FF2B5EF4-FFF2-40B4-BE49-F238E27FC236}">
              <a16:creationId xmlns:a16="http://schemas.microsoft.com/office/drawing/2014/main" id="{B701B9E8-669E-422C-84DB-1CC5A91D0C5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6" name="Text Box 15">
          <a:extLst>
            <a:ext uri="{FF2B5EF4-FFF2-40B4-BE49-F238E27FC236}">
              <a16:creationId xmlns:a16="http://schemas.microsoft.com/office/drawing/2014/main" id="{A4481D76-C44F-4B6C-8547-B20A3C43579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7" name="Text Box 15">
          <a:extLst>
            <a:ext uri="{FF2B5EF4-FFF2-40B4-BE49-F238E27FC236}">
              <a16:creationId xmlns:a16="http://schemas.microsoft.com/office/drawing/2014/main" id="{0F7B0B50-D0C7-49E3-A5AE-5E5ABF03013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8" name="Text Box 15">
          <a:extLst>
            <a:ext uri="{FF2B5EF4-FFF2-40B4-BE49-F238E27FC236}">
              <a16:creationId xmlns:a16="http://schemas.microsoft.com/office/drawing/2014/main" id="{3B57A8C1-963B-40E1-BF29-2580F816800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79" name="Text Box 15">
          <a:extLst>
            <a:ext uri="{FF2B5EF4-FFF2-40B4-BE49-F238E27FC236}">
              <a16:creationId xmlns:a16="http://schemas.microsoft.com/office/drawing/2014/main" id="{05AEFA19-ACB8-4230-ACE5-4BA5F14E9B4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0" name="Text Box 15">
          <a:extLst>
            <a:ext uri="{FF2B5EF4-FFF2-40B4-BE49-F238E27FC236}">
              <a16:creationId xmlns:a16="http://schemas.microsoft.com/office/drawing/2014/main" id="{566C85B1-E567-480A-89BC-C255258C10F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1" name="Text Box 15">
          <a:extLst>
            <a:ext uri="{FF2B5EF4-FFF2-40B4-BE49-F238E27FC236}">
              <a16:creationId xmlns:a16="http://schemas.microsoft.com/office/drawing/2014/main" id="{2274F838-34A3-4755-A1B5-365062926A8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2" name="Text Box 15">
          <a:extLst>
            <a:ext uri="{FF2B5EF4-FFF2-40B4-BE49-F238E27FC236}">
              <a16:creationId xmlns:a16="http://schemas.microsoft.com/office/drawing/2014/main" id="{B7EE6BA9-9438-4630-A39F-CA5EABA05C5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3" name="Text Box 15">
          <a:extLst>
            <a:ext uri="{FF2B5EF4-FFF2-40B4-BE49-F238E27FC236}">
              <a16:creationId xmlns:a16="http://schemas.microsoft.com/office/drawing/2014/main" id="{3B91004F-C717-4EC0-9C91-97A08E202A2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4" name="Text Box 15">
          <a:extLst>
            <a:ext uri="{FF2B5EF4-FFF2-40B4-BE49-F238E27FC236}">
              <a16:creationId xmlns:a16="http://schemas.microsoft.com/office/drawing/2014/main" id="{10BF3495-66FB-44D5-A1D4-A23292763D7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5" name="Text Box 15">
          <a:extLst>
            <a:ext uri="{FF2B5EF4-FFF2-40B4-BE49-F238E27FC236}">
              <a16:creationId xmlns:a16="http://schemas.microsoft.com/office/drawing/2014/main" id="{E63C49AD-0A4F-4A6D-9957-2DAEED5D56C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6" name="Text Box 15">
          <a:extLst>
            <a:ext uri="{FF2B5EF4-FFF2-40B4-BE49-F238E27FC236}">
              <a16:creationId xmlns:a16="http://schemas.microsoft.com/office/drawing/2014/main" id="{2CBFA21E-C5BD-4F5A-B4A7-AD41D59D258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7" name="Text Box 15">
          <a:extLst>
            <a:ext uri="{FF2B5EF4-FFF2-40B4-BE49-F238E27FC236}">
              <a16:creationId xmlns:a16="http://schemas.microsoft.com/office/drawing/2014/main" id="{13DAD26F-0E0D-434C-963C-07285D544F4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8" name="Text Box 15">
          <a:extLst>
            <a:ext uri="{FF2B5EF4-FFF2-40B4-BE49-F238E27FC236}">
              <a16:creationId xmlns:a16="http://schemas.microsoft.com/office/drawing/2014/main" id="{065381AE-35E5-48CB-BA51-E80C8E1BB11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89" name="Text Box 15">
          <a:extLst>
            <a:ext uri="{FF2B5EF4-FFF2-40B4-BE49-F238E27FC236}">
              <a16:creationId xmlns:a16="http://schemas.microsoft.com/office/drawing/2014/main" id="{231B1FDD-62AE-414C-90D8-1DF399BA8DB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0" name="Text Box 15">
          <a:extLst>
            <a:ext uri="{FF2B5EF4-FFF2-40B4-BE49-F238E27FC236}">
              <a16:creationId xmlns:a16="http://schemas.microsoft.com/office/drawing/2014/main" id="{DDF0CEC8-AAC5-4B70-8D4F-7F4B45F7205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1" name="Text Box 15">
          <a:extLst>
            <a:ext uri="{FF2B5EF4-FFF2-40B4-BE49-F238E27FC236}">
              <a16:creationId xmlns:a16="http://schemas.microsoft.com/office/drawing/2014/main" id="{80642FAE-9FDB-4B3A-8DF1-E02780041E8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2" name="Text Box 15">
          <a:extLst>
            <a:ext uri="{FF2B5EF4-FFF2-40B4-BE49-F238E27FC236}">
              <a16:creationId xmlns:a16="http://schemas.microsoft.com/office/drawing/2014/main" id="{3C620046-F852-48FE-86EF-293724E305E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3" name="Text Box 15">
          <a:extLst>
            <a:ext uri="{FF2B5EF4-FFF2-40B4-BE49-F238E27FC236}">
              <a16:creationId xmlns:a16="http://schemas.microsoft.com/office/drawing/2014/main" id="{26F798B3-4E4F-40DE-B8F9-110AAAFC133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4" name="Text Box 15">
          <a:extLst>
            <a:ext uri="{FF2B5EF4-FFF2-40B4-BE49-F238E27FC236}">
              <a16:creationId xmlns:a16="http://schemas.microsoft.com/office/drawing/2014/main" id="{B8B85CC2-3D0E-4951-8B0B-D431AAD6380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5" name="Text Box 15">
          <a:extLst>
            <a:ext uri="{FF2B5EF4-FFF2-40B4-BE49-F238E27FC236}">
              <a16:creationId xmlns:a16="http://schemas.microsoft.com/office/drawing/2014/main" id="{8EE765E8-9BAB-4715-BD00-AC821DCA2B2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6" name="Text Box 15">
          <a:extLst>
            <a:ext uri="{FF2B5EF4-FFF2-40B4-BE49-F238E27FC236}">
              <a16:creationId xmlns:a16="http://schemas.microsoft.com/office/drawing/2014/main" id="{6D5DD0C1-67D9-461D-AAEB-052225F6754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7" name="Text Box 15">
          <a:extLst>
            <a:ext uri="{FF2B5EF4-FFF2-40B4-BE49-F238E27FC236}">
              <a16:creationId xmlns:a16="http://schemas.microsoft.com/office/drawing/2014/main" id="{0EB16A8A-17FD-473D-BBD7-C61FA2D054F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8" name="Text Box 15">
          <a:extLst>
            <a:ext uri="{FF2B5EF4-FFF2-40B4-BE49-F238E27FC236}">
              <a16:creationId xmlns:a16="http://schemas.microsoft.com/office/drawing/2014/main" id="{3433EF82-74E2-4AEE-9A3D-99480675E89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899" name="Text Box 15">
          <a:extLst>
            <a:ext uri="{FF2B5EF4-FFF2-40B4-BE49-F238E27FC236}">
              <a16:creationId xmlns:a16="http://schemas.microsoft.com/office/drawing/2014/main" id="{B0E8F99D-1D6A-4E51-BE70-C294940D9C3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0" name="Text Box 15">
          <a:extLst>
            <a:ext uri="{FF2B5EF4-FFF2-40B4-BE49-F238E27FC236}">
              <a16:creationId xmlns:a16="http://schemas.microsoft.com/office/drawing/2014/main" id="{243BCB30-CE95-4D39-9C26-CB11789D287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1" name="Text Box 15">
          <a:extLst>
            <a:ext uri="{FF2B5EF4-FFF2-40B4-BE49-F238E27FC236}">
              <a16:creationId xmlns:a16="http://schemas.microsoft.com/office/drawing/2014/main" id="{A6DA903E-AC5D-468A-AFB3-5B0235E2A45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2" name="Text Box 15">
          <a:extLst>
            <a:ext uri="{FF2B5EF4-FFF2-40B4-BE49-F238E27FC236}">
              <a16:creationId xmlns:a16="http://schemas.microsoft.com/office/drawing/2014/main" id="{97783B02-4DC8-43B5-BF01-814C25F4EF1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3" name="Text Box 15">
          <a:extLst>
            <a:ext uri="{FF2B5EF4-FFF2-40B4-BE49-F238E27FC236}">
              <a16:creationId xmlns:a16="http://schemas.microsoft.com/office/drawing/2014/main" id="{E426907F-52CA-4ABA-A7D4-AD20FB8F34E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4" name="Text Box 15">
          <a:extLst>
            <a:ext uri="{FF2B5EF4-FFF2-40B4-BE49-F238E27FC236}">
              <a16:creationId xmlns:a16="http://schemas.microsoft.com/office/drawing/2014/main" id="{C2A9132D-4DD1-4F81-BAB2-38D8A042CBF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5" name="Text Box 15">
          <a:extLst>
            <a:ext uri="{FF2B5EF4-FFF2-40B4-BE49-F238E27FC236}">
              <a16:creationId xmlns:a16="http://schemas.microsoft.com/office/drawing/2014/main" id="{A3AFA191-8319-4FE1-AB4A-0526E895D3E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6" name="Text Box 15">
          <a:extLst>
            <a:ext uri="{FF2B5EF4-FFF2-40B4-BE49-F238E27FC236}">
              <a16:creationId xmlns:a16="http://schemas.microsoft.com/office/drawing/2014/main" id="{A18A460D-7CBC-406C-B2D6-199E47EAA58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7" name="Text Box 15">
          <a:extLst>
            <a:ext uri="{FF2B5EF4-FFF2-40B4-BE49-F238E27FC236}">
              <a16:creationId xmlns:a16="http://schemas.microsoft.com/office/drawing/2014/main" id="{FE6CDC85-6DAA-4E48-92F0-64659818025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8" name="Text Box 15">
          <a:extLst>
            <a:ext uri="{FF2B5EF4-FFF2-40B4-BE49-F238E27FC236}">
              <a16:creationId xmlns:a16="http://schemas.microsoft.com/office/drawing/2014/main" id="{2D7B531F-016A-49CD-B5F0-73166292AC1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09" name="Text Box 15">
          <a:extLst>
            <a:ext uri="{FF2B5EF4-FFF2-40B4-BE49-F238E27FC236}">
              <a16:creationId xmlns:a16="http://schemas.microsoft.com/office/drawing/2014/main" id="{E2B74219-639F-451A-8A29-19783F27C17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0" name="Text Box 15">
          <a:extLst>
            <a:ext uri="{FF2B5EF4-FFF2-40B4-BE49-F238E27FC236}">
              <a16:creationId xmlns:a16="http://schemas.microsoft.com/office/drawing/2014/main" id="{8BD33474-C1CE-42B1-AA90-074DBE6BF4B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1" name="Text Box 15">
          <a:extLst>
            <a:ext uri="{FF2B5EF4-FFF2-40B4-BE49-F238E27FC236}">
              <a16:creationId xmlns:a16="http://schemas.microsoft.com/office/drawing/2014/main" id="{BF855DC2-284F-4B25-923E-D2EE1F362E8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2" name="Text Box 15">
          <a:extLst>
            <a:ext uri="{FF2B5EF4-FFF2-40B4-BE49-F238E27FC236}">
              <a16:creationId xmlns:a16="http://schemas.microsoft.com/office/drawing/2014/main" id="{60B37223-0FDC-42F9-9324-882DC18CC75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3" name="Text Box 15">
          <a:extLst>
            <a:ext uri="{FF2B5EF4-FFF2-40B4-BE49-F238E27FC236}">
              <a16:creationId xmlns:a16="http://schemas.microsoft.com/office/drawing/2014/main" id="{AC6A83AA-370D-4F8A-A360-8EEC9998B97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4" name="Text Box 15">
          <a:extLst>
            <a:ext uri="{FF2B5EF4-FFF2-40B4-BE49-F238E27FC236}">
              <a16:creationId xmlns:a16="http://schemas.microsoft.com/office/drawing/2014/main" id="{B28BC968-5626-4DC8-9F8F-ED84CCF2877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5" name="Text Box 15">
          <a:extLst>
            <a:ext uri="{FF2B5EF4-FFF2-40B4-BE49-F238E27FC236}">
              <a16:creationId xmlns:a16="http://schemas.microsoft.com/office/drawing/2014/main" id="{C8D17EB2-44CF-4DC2-B042-E38374F070E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6" name="Text Box 15">
          <a:extLst>
            <a:ext uri="{FF2B5EF4-FFF2-40B4-BE49-F238E27FC236}">
              <a16:creationId xmlns:a16="http://schemas.microsoft.com/office/drawing/2014/main" id="{72824D5C-ABDC-44A9-8EFA-143AD40ABEF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7" name="Text Box 15">
          <a:extLst>
            <a:ext uri="{FF2B5EF4-FFF2-40B4-BE49-F238E27FC236}">
              <a16:creationId xmlns:a16="http://schemas.microsoft.com/office/drawing/2014/main" id="{51B41D1D-37C6-4297-928B-0B871BDD3E7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8" name="Text Box 15">
          <a:extLst>
            <a:ext uri="{FF2B5EF4-FFF2-40B4-BE49-F238E27FC236}">
              <a16:creationId xmlns:a16="http://schemas.microsoft.com/office/drawing/2014/main" id="{ABED5F70-96AB-49F6-8936-F705E445FDE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19" name="Text Box 15">
          <a:extLst>
            <a:ext uri="{FF2B5EF4-FFF2-40B4-BE49-F238E27FC236}">
              <a16:creationId xmlns:a16="http://schemas.microsoft.com/office/drawing/2014/main" id="{9F5085C2-D11D-4C5B-B5A7-542FCD14B25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0" name="Text Box 15">
          <a:extLst>
            <a:ext uri="{FF2B5EF4-FFF2-40B4-BE49-F238E27FC236}">
              <a16:creationId xmlns:a16="http://schemas.microsoft.com/office/drawing/2014/main" id="{FFAF6FC1-D739-42FA-9508-5D9F0B35A016}"/>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1" name="Text Box 15">
          <a:extLst>
            <a:ext uri="{FF2B5EF4-FFF2-40B4-BE49-F238E27FC236}">
              <a16:creationId xmlns:a16="http://schemas.microsoft.com/office/drawing/2014/main" id="{B5476330-F1E7-44E8-A3CB-D7B249ACE77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2" name="Text Box 15">
          <a:extLst>
            <a:ext uri="{FF2B5EF4-FFF2-40B4-BE49-F238E27FC236}">
              <a16:creationId xmlns:a16="http://schemas.microsoft.com/office/drawing/2014/main" id="{C3A2C8CF-2B80-40BF-8E7A-9DE7140887F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3" name="Text Box 15">
          <a:extLst>
            <a:ext uri="{FF2B5EF4-FFF2-40B4-BE49-F238E27FC236}">
              <a16:creationId xmlns:a16="http://schemas.microsoft.com/office/drawing/2014/main" id="{B14118E4-658E-4E3A-83A0-F569243A90B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4" name="Text Box 15">
          <a:extLst>
            <a:ext uri="{FF2B5EF4-FFF2-40B4-BE49-F238E27FC236}">
              <a16:creationId xmlns:a16="http://schemas.microsoft.com/office/drawing/2014/main" id="{0EE92844-E548-4A63-84B5-7FDAE592420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5" name="Text Box 15">
          <a:extLst>
            <a:ext uri="{FF2B5EF4-FFF2-40B4-BE49-F238E27FC236}">
              <a16:creationId xmlns:a16="http://schemas.microsoft.com/office/drawing/2014/main" id="{050D37AD-7932-4CFC-925A-90E2D844A85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6" name="Text Box 15">
          <a:extLst>
            <a:ext uri="{FF2B5EF4-FFF2-40B4-BE49-F238E27FC236}">
              <a16:creationId xmlns:a16="http://schemas.microsoft.com/office/drawing/2014/main" id="{53D37F97-B0FB-4603-B7CE-B460141B990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7" name="Text Box 15">
          <a:extLst>
            <a:ext uri="{FF2B5EF4-FFF2-40B4-BE49-F238E27FC236}">
              <a16:creationId xmlns:a16="http://schemas.microsoft.com/office/drawing/2014/main" id="{C6B489B8-98DE-4EBD-827A-AECB39FBC32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8" name="Text Box 15">
          <a:extLst>
            <a:ext uri="{FF2B5EF4-FFF2-40B4-BE49-F238E27FC236}">
              <a16:creationId xmlns:a16="http://schemas.microsoft.com/office/drawing/2014/main" id="{D731D8EE-D0BB-47F9-91D6-7DDB8B106F9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29" name="Text Box 15">
          <a:extLst>
            <a:ext uri="{FF2B5EF4-FFF2-40B4-BE49-F238E27FC236}">
              <a16:creationId xmlns:a16="http://schemas.microsoft.com/office/drawing/2014/main" id="{96EDB2EC-F949-4529-AA25-BB6424E94BC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0" name="Text Box 15">
          <a:extLst>
            <a:ext uri="{FF2B5EF4-FFF2-40B4-BE49-F238E27FC236}">
              <a16:creationId xmlns:a16="http://schemas.microsoft.com/office/drawing/2014/main" id="{338DD9BF-64D4-475D-9091-5248980DBA9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1" name="Text Box 15">
          <a:extLst>
            <a:ext uri="{FF2B5EF4-FFF2-40B4-BE49-F238E27FC236}">
              <a16:creationId xmlns:a16="http://schemas.microsoft.com/office/drawing/2014/main" id="{CCEE9210-ED7F-4088-9828-632CF085296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2" name="Text Box 15">
          <a:extLst>
            <a:ext uri="{FF2B5EF4-FFF2-40B4-BE49-F238E27FC236}">
              <a16:creationId xmlns:a16="http://schemas.microsoft.com/office/drawing/2014/main" id="{F392A2CF-8DDA-4FBE-BEFF-24602281F23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3" name="Text Box 15">
          <a:extLst>
            <a:ext uri="{FF2B5EF4-FFF2-40B4-BE49-F238E27FC236}">
              <a16:creationId xmlns:a16="http://schemas.microsoft.com/office/drawing/2014/main" id="{1CB34F2A-0A81-4C5D-B17C-3630B7505C1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4" name="Text Box 15">
          <a:extLst>
            <a:ext uri="{FF2B5EF4-FFF2-40B4-BE49-F238E27FC236}">
              <a16:creationId xmlns:a16="http://schemas.microsoft.com/office/drawing/2014/main" id="{821EFA38-BD34-4F02-B1AB-0A092DADA26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5" name="Text Box 15">
          <a:extLst>
            <a:ext uri="{FF2B5EF4-FFF2-40B4-BE49-F238E27FC236}">
              <a16:creationId xmlns:a16="http://schemas.microsoft.com/office/drawing/2014/main" id="{1FFCE412-7848-4767-AB54-8BDF1D5AA3C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6" name="Text Box 15">
          <a:extLst>
            <a:ext uri="{FF2B5EF4-FFF2-40B4-BE49-F238E27FC236}">
              <a16:creationId xmlns:a16="http://schemas.microsoft.com/office/drawing/2014/main" id="{D4874735-FFFD-4088-89AD-B560445C4DF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7" name="Text Box 15">
          <a:extLst>
            <a:ext uri="{FF2B5EF4-FFF2-40B4-BE49-F238E27FC236}">
              <a16:creationId xmlns:a16="http://schemas.microsoft.com/office/drawing/2014/main" id="{BB18C742-CBE6-4336-972D-6EFAC69D0C85}"/>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8" name="Text Box 15">
          <a:extLst>
            <a:ext uri="{FF2B5EF4-FFF2-40B4-BE49-F238E27FC236}">
              <a16:creationId xmlns:a16="http://schemas.microsoft.com/office/drawing/2014/main" id="{2E48D454-984D-45B1-9B88-0D0E4ADBADD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39" name="Text Box 15">
          <a:extLst>
            <a:ext uri="{FF2B5EF4-FFF2-40B4-BE49-F238E27FC236}">
              <a16:creationId xmlns:a16="http://schemas.microsoft.com/office/drawing/2014/main" id="{D006151E-7F92-4E8E-9293-25825E8462D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0" name="Text Box 15">
          <a:extLst>
            <a:ext uri="{FF2B5EF4-FFF2-40B4-BE49-F238E27FC236}">
              <a16:creationId xmlns:a16="http://schemas.microsoft.com/office/drawing/2014/main" id="{5B26F4EA-D411-4251-B685-054EA46C155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1" name="Text Box 15">
          <a:extLst>
            <a:ext uri="{FF2B5EF4-FFF2-40B4-BE49-F238E27FC236}">
              <a16:creationId xmlns:a16="http://schemas.microsoft.com/office/drawing/2014/main" id="{8030F7D2-BBCA-47BC-A505-E71C913A308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2" name="Text Box 15">
          <a:extLst>
            <a:ext uri="{FF2B5EF4-FFF2-40B4-BE49-F238E27FC236}">
              <a16:creationId xmlns:a16="http://schemas.microsoft.com/office/drawing/2014/main" id="{F6BA7C48-16D6-4D66-AB2F-D2AC0D54A97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3" name="Text Box 15">
          <a:extLst>
            <a:ext uri="{FF2B5EF4-FFF2-40B4-BE49-F238E27FC236}">
              <a16:creationId xmlns:a16="http://schemas.microsoft.com/office/drawing/2014/main" id="{6A9CC143-FEED-45F6-B44B-BAA3ACA8A8D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4" name="Text Box 15">
          <a:extLst>
            <a:ext uri="{FF2B5EF4-FFF2-40B4-BE49-F238E27FC236}">
              <a16:creationId xmlns:a16="http://schemas.microsoft.com/office/drawing/2014/main" id="{B28AFA25-69F8-40B0-88A2-875366FCBE8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5" name="Text Box 15">
          <a:extLst>
            <a:ext uri="{FF2B5EF4-FFF2-40B4-BE49-F238E27FC236}">
              <a16:creationId xmlns:a16="http://schemas.microsoft.com/office/drawing/2014/main" id="{D9DEF293-C01C-4C9E-8BD1-3D3F4CB7C82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6" name="Text Box 15">
          <a:extLst>
            <a:ext uri="{FF2B5EF4-FFF2-40B4-BE49-F238E27FC236}">
              <a16:creationId xmlns:a16="http://schemas.microsoft.com/office/drawing/2014/main" id="{1ECC412A-3DED-47E3-94C0-DFFAB54922B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7" name="Text Box 15">
          <a:extLst>
            <a:ext uri="{FF2B5EF4-FFF2-40B4-BE49-F238E27FC236}">
              <a16:creationId xmlns:a16="http://schemas.microsoft.com/office/drawing/2014/main" id="{EBE8832E-3546-43C8-AD9C-9750A0728EF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8" name="Text Box 15">
          <a:extLst>
            <a:ext uri="{FF2B5EF4-FFF2-40B4-BE49-F238E27FC236}">
              <a16:creationId xmlns:a16="http://schemas.microsoft.com/office/drawing/2014/main" id="{660467E4-8E2A-4902-A865-A05D6FC2399E}"/>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49" name="Text Box 15">
          <a:extLst>
            <a:ext uri="{FF2B5EF4-FFF2-40B4-BE49-F238E27FC236}">
              <a16:creationId xmlns:a16="http://schemas.microsoft.com/office/drawing/2014/main" id="{C0D73BE8-9121-4557-8FA8-21393DA3216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0" name="Text Box 15">
          <a:extLst>
            <a:ext uri="{FF2B5EF4-FFF2-40B4-BE49-F238E27FC236}">
              <a16:creationId xmlns:a16="http://schemas.microsoft.com/office/drawing/2014/main" id="{00897F11-D79B-4A14-B9CD-05635AFA263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1" name="Text Box 15">
          <a:extLst>
            <a:ext uri="{FF2B5EF4-FFF2-40B4-BE49-F238E27FC236}">
              <a16:creationId xmlns:a16="http://schemas.microsoft.com/office/drawing/2014/main" id="{523D4B93-24DF-4E1D-BDFB-F82DB6CCC39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2" name="Text Box 15">
          <a:extLst>
            <a:ext uri="{FF2B5EF4-FFF2-40B4-BE49-F238E27FC236}">
              <a16:creationId xmlns:a16="http://schemas.microsoft.com/office/drawing/2014/main" id="{1DF516E8-07F4-4DF2-9260-341836208FF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3" name="Text Box 15">
          <a:extLst>
            <a:ext uri="{FF2B5EF4-FFF2-40B4-BE49-F238E27FC236}">
              <a16:creationId xmlns:a16="http://schemas.microsoft.com/office/drawing/2014/main" id="{FDE2E065-6965-4BB1-8C9D-F461B8D219B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4" name="Text Box 15">
          <a:extLst>
            <a:ext uri="{FF2B5EF4-FFF2-40B4-BE49-F238E27FC236}">
              <a16:creationId xmlns:a16="http://schemas.microsoft.com/office/drawing/2014/main" id="{367D4AED-016B-4F0A-8F7E-B8E2D5DE3C7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5" name="Text Box 15">
          <a:extLst>
            <a:ext uri="{FF2B5EF4-FFF2-40B4-BE49-F238E27FC236}">
              <a16:creationId xmlns:a16="http://schemas.microsoft.com/office/drawing/2014/main" id="{E7D51B25-0A45-4CAD-99CA-D8ABFC809E0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6" name="Text Box 15">
          <a:extLst>
            <a:ext uri="{FF2B5EF4-FFF2-40B4-BE49-F238E27FC236}">
              <a16:creationId xmlns:a16="http://schemas.microsoft.com/office/drawing/2014/main" id="{94534382-8129-4EDD-A7C5-E09E0AA4D53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7" name="Text Box 15">
          <a:extLst>
            <a:ext uri="{FF2B5EF4-FFF2-40B4-BE49-F238E27FC236}">
              <a16:creationId xmlns:a16="http://schemas.microsoft.com/office/drawing/2014/main" id="{C301A398-C476-4FDB-858F-FC76DB9DA23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8" name="Text Box 15">
          <a:extLst>
            <a:ext uri="{FF2B5EF4-FFF2-40B4-BE49-F238E27FC236}">
              <a16:creationId xmlns:a16="http://schemas.microsoft.com/office/drawing/2014/main" id="{C05E2191-0FE3-4DEC-A700-7DA3693CB83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59" name="Text Box 15">
          <a:extLst>
            <a:ext uri="{FF2B5EF4-FFF2-40B4-BE49-F238E27FC236}">
              <a16:creationId xmlns:a16="http://schemas.microsoft.com/office/drawing/2014/main" id="{42F6107A-B66F-4D96-A1E5-0C736BFBBD4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0" name="Text Box 15">
          <a:extLst>
            <a:ext uri="{FF2B5EF4-FFF2-40B4-BE49-F238E27FC236}">
              <a16:creationId xmlns:a16="http://schemas.microsoft.com/office/drawing/2014/main" id="{01A54A79-B4D4-45DF-B03F-752B2CAD0337}"/>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1" name="Text Box 15">
          <a:extLst>
            <a:ext uri="{FF2B5EF4-FFF2-40B4-BE49-F238E27FC236}">
              <a16:creationId xmlns:a16="http://schemas.microsoft.com/office/drawing/2014/main" id="{8056DF23-174D-4861-BC42-EBAAE65C66A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2" name="Text Box 15">
          <a:extLst>
            <a:ext uri="{FF2B5EF4-FFF2-40B4-BE49-F238E27FC236}">
              <a16:creationId xmlns:a16="http://schemas.microsoft.com/office/drawing/2014/main" id="{DDF8CD13-67C2-4A85-BF34-354FF13E2941}"/>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3" name="Text Box 15">
          <a:extLst>
            <a:ext uri="{FF2B5EF4-FFF2-40B4-BE49-F238E27FC236}">
              <a16:creationId xmlns:a16="http://schemas.microsoft.com/office/drawing/2014/main" id="{BE1A6926-8158-46A2-931C-6FDCB434F88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4" name="Text Box 15">
          <a:extLst>
            <a:ext uri="{FF2B5EF4-FFF2-40B4-BE49-F238E27FC236}">
              <a16:creationId xmlns:a16="http://schemas.microsoft.com/office/drawing/2014/main" id="{88AA9A49-7384-4826-AB1B-D0DB8B57FE5C}"/>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5" name="Text Box 15">
          <a:extLst>
            <a:ext uri="{FF2B5EF4-FFF2-40B4-BE49-F238E27FC236}">
              <a16:creationId xmlns:a16="http://schemas.microsoft.com/office/drawing/2014/main" id="{E3E28071-87E4-4400-A7E0-618D13563CD4}"/>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6" name="Text Box 15">
          <a:extLst>
            <a:ext uri="{FF2B5EF4-FFF2-40B4-BE49-F238E27FC236}">
              <a16:creationId xmlns:a16="http://schemas.microsoft.com/office/drawing/2014/main" id="{9C1899CA-A588-4686-A9F5-B8F641EDD8F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7" name="Text Box 15">
          <a:extLst>
            <a:ext uri="{FF2B5EF4-FFF2-40B4-BE49-F238E27FC236}">
              <a16:creationId xmlns:a16="http://schemas.microsoft.com/office/drawing/2014/main" id="{1A5FC50B-6BB5-4F8B-84F6-23B96C689DB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8" name="Text Box 15">
          <a:extLst>
            <a:ext uri="{FF2B5EF4-FFF2-40B4-BE49-F238E27FC236}">
              <a16:creationId xmlns:a16="http://schemas.microsoft.com/office/drawing/2014/main" id="{72EAF46C-24ED-486F-80C1-1D8B93D4247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69" name="Text Box 15">
          <a:extLst>
            <a:ext uri="{FF2B5EF4-FFF2-40B4-BE49-F238E27FC236}">
              <a16:creationId xmlns:a16="http://schemas.microsoft.com/office/drawing/2014/main" id="{1DE5C2B1-600F-4E0F-93BF-8E3719B8CFA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0" name="Text Box 15">
          <a:extLst>
            <a:ext uri="{FF2B5EF4-FFF2-40B4-BE49-F238E27FC236}">
              <a16:creationId xmlns:a16="http://schemas.microsoft.com/office/drawing/2014/main" id="{4F6885B6-F91D-4607-8147-473DEC8CBE1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1" name="Text Box 15">
          <a:extLst>
            <a:ext uri="{FF2B5EF4-FFF2-40B4-BE49-F238E27FC236}">
              <a16:creationId xmlns:a16="http://schemas.microsoft.com/office/drawing/2014/main" id="{4F00A995-FB41-4E1A-8301-C780FA496F53}"/>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2" name="Text Box 15">
          <a:extLst>
            <a:ext uri="{FF2B5EF4-FFF2-40B4-BE49-F238E27FC236}">
              <a16:creationId xmlns:a16="http://schemas.microsoft.com/office/drawing/2014/main" id="{C95733A3-3F7B-47DD-A417-88C87CEB0D4F}"/>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3" name="Text Box 15">
          <a:extLst>
            <a:ext uri="{FF2B5EF4-FFF2-40B4-BE49-F238E27FC236}">
              <a16:creationId xmlns:a16="http://schemas.microsoft.com/office/drawing/2014/main" id="{41D9DCDF-7168-420D-8D97-F40E7CE3339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4" name="Text Box 15">
          <a:extLst>
            <a:ext uri="{FF2B5EF4-FFF2-40B4-BE49-F238E27FC236}">
              <a16:creationId xmlns:a16="http://schemas.microsoft.com/office/drawing/2014/main" id="{3D8A7608-C087-41FF-B8A2-63724A7C187B}"/>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5" name="Text Box 15">
          <a:extLst>
            <a:ext uri="{FF2B5EF4-FFF2-40B4-BE49-F238E27FC236}">
              <a16:creationId xmlns:a16="http://schemas.microsoft.com/office/drawing/2014/main" id="{4235027B-290F-44F5-BCF9-C04E8C1DC0C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6" name="Text Box 15">
          <a:extLst>
            <a:ext uri="{FF2B5EF4-FFF2-40B4-BE49-F238E27FC236}">
              <a16:creationId xmlns:a16="http://schemas.microsoft.com/office/drawing/2014/main" id="{CF172A59-A87B-4DB4-B710-194BAFB9B64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7" name="Text Box 15">
          <a:extLst>
            <a:ext uri="{FF2B5EF4-FFF2-40B4-BE49-F238E27FC236}">
              <a16:creationId xmlns:a16="http://schemas.microsoft.com/office/drawing/2014/main" id="{1FF4FEB1-6DC4-4D05-BFF3-552606FF6BD8}"/>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8" name="Text Box 15">
          <a:extLst>
            <a:ext uri="{FF2B5EF4-FFF2-40B4-BE49-F238E27FC236}">
              <a16:creationId xmlns:a16="http://schemas.microsoft.com/office/drawing/2014/main" id="{35C236E9-1845-47E9-98A8-F844D214487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79" name="Text Box 15">
          <a:extLst>
            <a:ext uri="{FF2B5EF4-FFF2-40B4-BE49-F238E27FC236}">
              <a16:creationId xmlns:a16="http://schemas.microsoft.com/office/drawing/2014/main" id="{4705666F-7AC6-4895-A3FA-B1542B0840F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80" name="Text Box 15">
          <a:extLst>
            <a:ext uri="{FF2B5EF4-FFF2-40B4-BE49-F238E27FC236}">
              <a16:creationId xmlns:a16="http://schemas.microsoft.com/office/drawing/2014/main" id="{6AA2142B-11FA-44D7-A267-0EA321162202}"/>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81" name="Text Box 15">
          <a:extLst>
            <a:ext uri="{FF2B5EF4-FFF2-40B4-BE49-F238E27FC236}">
              <a16:creationId xmlns:a16="http://schemas.microsoft.com/office/drawing/2014/main" id="{057C26CB-A505-4990-9F1D-60E799CB6D0A}"/>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82" name="Text Box 15">
          <a:extLst>
            <a:ext uri="{FF2B5EF4-FFF2-40B4-BE49-F238E27FC236}">
              <a16:creationId xmlns:a16="http://schemas.microsoft.com/office/drawing/2014/main" id="{C462514E-2499-4C9A-94BE-458F4DA1C04D}"/>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83" name="Text Box 15">
          <a:extLst>
            <a:ext uri="{FF2B5EF4-FFF2-40B4-BE49-F238E27FC236}">
              <a16:creationId xmlns:a16="http://schemas.microsoft.com/office/drawing/2014/main" id="{1FC467AE-BB1B-4FFB-BAE2-EF51D2F37900}"/>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542</xdr:row>
      <xdr:rowOff>0</xdr:rowOff>
    </xdr:from>
    <xdr:ext cx="3175" cy="190629"/>
    <xdr:sp macro="" textlink="">
      <xdr:nvSpPr>
        <xdr:cNvPr id="3984" name="Text Box 15">
          <a:extLst>
            <a:ext uri="{FF2B5EF4-FFF2-40B4-BE49-F238E27FC236}">
              <a16:creationId xmlns:a16="http://schemas.microsoft.com/office/drawing/2014/main" id="{88A2EC5E-92CF-426B-8CD3-7579190EA9F9}"/>
            </a:ext>
          </a:extLst>
        </xdr:cNvPr>
        <xdr:cNvSpPr txBox="1">
          <a:spLocks noChangeArrowheads="1"/>
        </xdr:cNvSpPr>
      </xdr:nvSpPr>
      <xdr:spPr bwMode="auto">
        <a:xfrm>
          <a:off x="6858000" y="102870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85" name="Text Box 15">
          <a:extLst>
            <a:ext uri="{FF2B5EF4-FFF2-40B4-BE49-F238E27FC236}">
              <a16:creationId xmlns:a16="http://schemas.microsoft.com/office/drawing/2014/main" id="{E2733695-0ED3-4786-8503-91D92481ACF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86" name="Text Box 15">
          <a:extLst>
            <a:ext uri="{FF2B5EF4-FFF2-40B4-BE49-F238E27FC236}">
              <a16:creationId xmlns:a16="http://schemas.microsoft.com/office/drawing/2014/main" id="{B0F4A432-9653-44C5-BF25-968C2E7420E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87" name="Text Box 15">
          <a:extLst>
            <a:ext uri="{FF2B5EF4-FFF2-40B4-BE49-F238E27FC236}">
              <a16:creationId xmlns:a16="http://schemas.microsoft.com/office/drawing/2014/main" id="{A2AC25BB-0AEE-49C2-812E-C6DBE3D9D02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88" name="Text Box 15">
          <a:extLst>
            <a:ext uri="{FF2B5EF4-FFF2-40B4-BE49-F238E27FC236}">
              <a16:creationId xmlns:a16="http://schemas.microsoft.com/office/drawing/2014/main" id="{EC6A8367-A334-4C39-8EBA-71FF4E997F5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89" name="Text Box 15">
          <a:extLst>
            <a:ext uri="{FF2B5EF4-FFF2-40B4-BE49-F238E27FC236}">
              <a16:creationId xmlns:a16="http://schemas.microsoft.com/office/drawing/2014/main" id="{D58F5E22-2106-4709-B415-992BCBACC62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0" name="Text Box 15">
          <a:extLst>
            <a:ext uri="{FF2B5EF4-FFF2-40B4-BE49-F238E27FC236}">
              <a16:creationId xmlns:a16="http://schemas.microsoft.com/office/drawing/2014/main" id="{F6021DEF-C18F-4804-A6B9-6B255C7DF88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1" name="Text Box 15">
          <a:extLst>
            <a:ext uri="{FF2B5EF4-FFF2-40B4-BE49-F238E27FC236}">
              <a16:creationId xmlns:a16="http://schemas.microsoft.com/office/drawing/2014/main" id="{F075B283-7D55-491A-9BEA-ABDAAF3F002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2" name="Text Box 15">
          <a:extLst>
            <a:ext uri="{FF2B5EF4-FFF2-40B4-BE49-F238E27FC236}">
              <a16:creationId xmlns:a16="http://schemas.microsoft.com/office/drawing/2014/main" id="{6D754925-9C2E-468E-BDC8-BB141CE2DEC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3" name="Text Box 15">
          <a:extLst>
            <a:ext uri="{FF2B5EF4-FFF2-40B4-BE49-F238E27FC236}">
              <a16:creationId xmlns:a16="http://schemas.microsoft.com/office/drawing/2014/main" id="{31AB5905-300B-4134-B20B-66027F32203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4" name="Text Box 15">
          <a:extLst>
            <a:ext uri="{FF2B5EF4-FFF2-40B4-BE49-F238E27FC236}">
              <a16:creationId xmlns:a16="http://schemas.microsoft.com/office/drawing/2014/main" id="{5336815A-53D5-4FF6-BBD0-EF37350682D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5" name="Text Box 15">
          <a:extLst>
            <a:ext uri="{FF2B5EF4-FFF2-40B4-BE49-F238E27FC236}">
              <a16:creationId xmlns:a16="http://schemas.microsoft.com/office/drawing/2014/main" id="{8B7754CC-2A0D-474E-BDA0-36806339A43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6" name="Text Box 15">
          <a:extLst>
            <a:ext uri="{FF2B5EF4-FFF2-40B4-BE49-F238E27FC236}">
              <a16:creationId xmlns:a16="http://schemas.microsoft.com/office/drawing/2014/main" id="{5A33445A-15F7-4FA9-8226-AC5B07AB5FB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7" name="Text Box 15">
          <a:extLst>
            <a:ext uri="{FF2B5EF4-FFF2-40B4-BE49-F238E27FC236}">
              <a16:creationId xmlns:a16="http://schemas.microsoft.com/office/drawing/2014/main" id="{597AB5E6-F604-4C0B-A601-1CFD9989D98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8" name="Text Box 15">
          <a:extLst>
            <a:ext uri="{FF2B5EF4-FFF2-40B4-BE49-F238E27FC236}">
              <a16:creationId xmlns:a16="http://schemas.microsoft.com/office/drawing/2014/main" id="{43C4B27C-06B5-4518-8041-3DB0443F292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3999" name="Text Box 15">
          <a:extLst>
            <a:ext uri="{FF2B5EF4-FFF2-40B4-BE49-F238E27FC236}">
              <a16:creationId xmlns:a16="http://schemas.microsoft.com/office/drawing/2014/main" id="{7631B302-5BC7-4A8A-8CE6-CD43EEF102D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0" name="Text Box 15">
          <a:extLst>
            <a:ext uri="{FF2B5EF4-FFF2-40B4-BE49-F238E27FC236}">
              <a16:creationId xmlns:a16="http://schemas.microsoft.com/office/drawing/2014/main" id="{FA80830F-E687-4C85-A3C2-7AE5E11DD5C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1" name="Text Box 15">
          <a:extLst>
            <a:ext uri="{FF2B5EF4-FFF2-40B4-BE49-F238E27FC236}">
              <a16:creationId xmlns:a16="http://schemas.microsoft.com/office/drawing/2014/main" id="{1F94A5CC-EC82-436F-9207-B615458E88B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2" name="Text Box 15">
          <a:extLst>
            <a:ext uri="{FF2B5EF4-FFF2-40B4-BE49-F238E27FC236}">
              <a16:creationId xmlns:a16="http://schemas.microsoft.com/office/drawing/2014/main" id="{D6D32705-4F60-42C5-BC49-4E9659E374E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3" name="Text Box 15">
          <a:extLst>
            <a:ext uri="{FF2B5EF4-FFF2-40B4-BE49-F238E27FC236}">
              <a16:creationId xmlns:a16="http://schemas.microsoft.com/office/drawing/2014/main" id="{1B479977-F865-4A06-AF3C-07C2D214331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4" name="Text Box 15">
          <a:extLst>
            <a:ext uri="{FF2B5EF4-FFF2-40B4-BE49-F238E27FC236}">
              <a16:creationId xmlns:a16="http://schemas.microsoft.com/office/drawing/2014/main" id="{35F0ECCC-6AC4-4B9B-BF21-9CD3AD27287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5" name="Text Box 15">
          <a:extLst>
            <a:ext uri="{FF2B5EF4-FFF2-40B4-BE49-F238E27FC236}">
              <a16:creationId xmlns:a16="http://schemas.microsoft.com/office/drawing/2014/main" id="{A1B5E7A5-4BEE-41DC-A946-32B4823032F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6" name="Text Box 15">
          <a:extLst>
            <a:ext uri="{FF2B5EF4-FFF2-40B4-BE49-F238E27FC236}">
              <a16:creationId xmlns:a16="http://schemas.microsoft.com/office/drawing/2014/main" id="{A857F30C-7738-4E41-BCE7-EC56DABD38F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7" name="Text Box 15">
          <a:extLst>
            <a:ext uri="{FF2B5EF4-FFF2-40B4-BE49-F238E27FC236}">
              <a16:creationId xmlns:a16="http://schemas.microsoft.com/office/drawing/2014/main" id="{7C68BF8B-B798-4D71-8316-2CBF6EB458E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8" name="Text Box 15">
          <a:extLst>
            <a:ext uri="{FF2B5EF4-FFF2-40B4-BE49-F238E27FC236}">
              <a16:creationId xmlns:a16="http://schemas.microsoft.com/office/drawing/2014/main" id="{08F0C48B-BC1A-4DB1-A2BE-1BA9F2AF237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09" name="Text Box 15">
          <a:extLst>
            <a:ext uri="{FF2B5EF4-FFF2-40B4-BE49-F238E27FC236}">
              <a16:creationId xmlns:a16="http://schemas.microsoft.com/office/drawing/2014/main" id="{75A3DD08-ED65-4847-84B0-4CAB13CE3A1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0" name="Text Box 15">
          <a:extLst>
            <a:ext uri="{FF2B5EF4-FFF2-40B4-BE49-F238E27FC236}">
              <a16:creationId xmlns:a16="http://schemas.microsoft.com/office/drawing/2014/main" id="{C9735C3B-354D-48E4-882F-53371168000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1" name="Text Box 15">
          <a:extLst>
            <a:ext uri="{FF2B5EF4-FFF2-40B4-BE49-F238E27FC236}">
              <a16:creationId xmlns:a16="http://schemas.microsoft.com/office/drawing/2014/main" id="{DE81DB8B-930C-419B-BDB2-FE35EACDF81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2" name="Text Box 15">
          <a:extLst>
            <a:ext uri="{FF2B5EF4-FFF2-40B4-BE49-F238E27FC236}">
              <a16:creationId xmlns:a16="http://schemas.microsoft.com/office/drawing/2014/main" id="{971BDD52-0D34-4E62-B947-33690940725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3" name="Text Box 15">
          <a:extLst>
            <a:ext uri="{FF2B5EF4-FFF2-40B4-BE49-F238E27FC236}">
              <a16:creationId xmlns:a16="http://schemas.microsoft.com/office/drawing/2014/main" id="{75C35C08-3B35-472A-AB1F-D2FE25BB7E3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4" name="Text Box 15">
          <a:extLst>
            <a:ext uri="{FF2B5EF4-FFF2-40B4-BE49-F238E27FC236}">
              <a16:creationId xmlns:a16="http://schemas.microsoft.com/office/drawing/2014/main" id="{4EB290F6-E87D-4FF1-AB4E-F76D32C9193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5" name="Text Box 15">
          <a:extLst>
            <a:ext uri="{FF2B5EF4-FFF2-40B4-BE49-F238E27FC236}">
              <a16:creationId xmlns:a16="http://schemas.microsoft.com/office/drawing/2014/main" id="{741C52A3-EF74-4C0E-AA74-8FC8589B68F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6" name="Text Box 15">
          <a:extLst>
            <a:ext uri="{FF2B5EF4-FFF2-40B4-BE49-F238E27FC236}">
              <a16:creationId xmlns:a16="http://schemas.microsoft.com/office/drawing/2014/main" id="{7173B294-8926-4A90-BBBA-B236F14FB5A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7" name="Text Box 15">
          <a:extLst>
            <a:ext uri="{FF2B5EF4-FFF2-40B4-BE49-F238E27FC236}">
              <a16:creationId xmlns:a16="http://schemas.microsoft.com/office/drawing/2014/main" id="{6D5B209D-F0E5-4988-84F9-B3C03D1CE73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8" name="Text Box 15">
          <a:extLst>
            <a:ext uri="{FF2B5EF4-FFF2-40B4-BE49-F238E27FC236}">
              <a16:creationId xmlns:a16="http://schemas.microsoft.com/office/drawing/2014/main" id="{EE1CF776-EC81-4D59-B9C7-3F13ABFB1D2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19" name="Text Box 15">
          <a:extLst>
            <a:ext uri="{FF2B5EF4-FFF2-40B4-BE49-F238E27FC236}">
              <a16:creationId xmlns:a16="http://schemas.microsoft.com/office/drawing/2014/main" id="{54DD12AA-9CFC-4119-BDFA-ABDE2450450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0" name="Text Box 15">
          <a:extLst>
            <a:ext uri="{FF2B5EF4-FFF2-40B4-BE49-F238E27FC236}">
              <a16:creationId xmlns:a16="http://schemas.microsoft.com/office/drawing/2014/main" id="{E9F80E8A-62D3-4616-BEE2-7550256C8C8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1" name="Text Box 15">
          <a:extLst>
            <a:ext uri="{FF2B5EF4-FFF2-40B4-BE49-F238E27FC236}">
              <a16:creationId xmlns:a16="http://schemas.microsoft.com/office/drawing/2014/main" id="{9F96E631-31AF-4F41-A6D7-C3CA950ABD9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2" name="Text Box 15">
          <a:extLst>
            <a:ext uri="{FF2B5EF4-FFF2-40B4-BE49-F238E27FC236}">
              <a16:creationId xmlns:a16="http://schemas.microsoft.com/office/drawing/2014/main" id="{C9E51BCD-7537-45C7-8FB6-39C5CF7BE41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3" name="Text Box 15">
          <a:extLst>
            <a:ext uri="{FF2B5EF4-FFF2-40B4-BE49-F238E27FC236}">
              <a16:creationId xmlns:a16="http://schemas.microsoft.com/office/drawing/2014/main" id="{C9B0A1F9-F290-44A6-BA18-CFB1BDF20A6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4" name="Text Box 15">
          <a:extLst>
            <a:ext uri="{FF2B5EF4-FFF2-40B4-BE49-F238E27FC236}">
              <a16:creationId xmlns:a16="http://schemas.microsoft.com/office/drawing/2014/main" id="{B77F6375-491D-4770-B8E1-749D539E801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5" name="Text Box 15">
          <a:extLst>
            <a:ext uri="{FF2B5EF4-FFF2-40B4-BE49-F238E27FC236}">
              <a16:creationId xmlns:a16="http://schemas.microsoft.com/office/drawing/2014/main" id="{5C5A4477-CA4C-481D-B582-90DDA08F642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6" name="Text Box 15">
          <a:extLst>
            <a:ext uri="{FF2B5EF4-FFF2-40B4-BE49-F238E27FC236}">
              <a16:creationId xmlns:a16="http://schemas.microsoft.com/office/drawing/2014/main" id="{70B60543-0A3A-4C71-98B0-7CB1CAC9F75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7" name="Text Box 15">
          <a:extLst>
            <a:ext uri="{FF2B5EF4-FFF2-40B4-BE49-F238E27FC236}">
              <a16:creationId xmlns:a16="http://schemas.microsoft.com/office/drawing/2014/main" id="{7312E0EA-668A-4CE9-8AF8-20D3BE6A18C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8" name="Text Box 15">
          <a:extLst>
            <a:ext uri="{FF2B5EF4-FFF2-40B4-BE49-F238E27FC236}">
              <a16:creationId xmlns:a16="http://schemas.microsoft.com/office/drawing/2014/main" id="{F90B54BE-4DCF-4349-82D1-FE8A1DEB407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29" name="Text Box 15">
          <a:extLst>
            <a:ext uri="{FF2B5EF4-FFF2-40B4-BE49-F238E27FC236}">
              <a16:creationId xmlns:a16="http://schemas.microsoft.com/office/drawing/2014/main" id="{EC8F90D7-AC3E-4ED3-B535-53ADB49FE86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0" name="Text Box 15">
          <a:extLst>
            <a:ext uri="{FF2B5EF4-FFF2-40B4-BE49-F238E27FC236}">
              <a16:creationId xmlns:a16="http://schemas.microsoft.com/office/drawing/2014/main" id="{248E617F-821E-4DED-89B6-34C7ADEA7C3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1" name="Text Box 15">
          <a:extLst>
            <a:ext uri="{FF2B5EF4-FFF2-40B4-BE49-F238E27FC236}">
              <a16:creationId xmlns:a16="http://schemas.microsoft.com/office/drawing/2014/main" id="{75FE72A3-DF76-43BE-8364-4C7A2B5E4A7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2" name="Text Box 15">
          <a:extLst>
            <a:ext uri="{FF2B5EF4-FFF2-40B4-BE49-F238E27FC236}">
              <a16:creationId xmlns:a16="http://schemas.microsoft.com/office/drawing/2014/main" id="{CE503599-CB12-490E-9506-93F907D1AC0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3" name="Text Box 15">
          <a:extLst>
            <a:ext uri="{FF2B5EF4-FFF2-40B4-BE49-F238E27FC236}">
              <a16:creationId xmlns:a16="http://schemas.microsoft.com/office/drawing/2014/main" id="{9171856F-460F-4DAF-A37F-BD5CB9CFFE2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4" name="Text Box 15">
          <a:extLst>
            <a:ext uri="{FF2B5EF4-FFF2-40B4-BE49-F238E27FC236}">
              <a16:creationId xmlns:a16="http://schemas.microsoft.com/office/drawing/2014/main" id="{915696A1-511E-4AC6-8E67-EAD88DEE064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5" name="Text Box 15">
          <a:extLst>
            <a:ext uri="{FF2B5EF4-FFF2-40B4-BE49-F238E27FC236}">
              <a16:creationId xmlns:a16="http://schemas.microsoft.com/office/drawing/2014/main" id="{66904741-54C6-4805-B630-11A673D7DA9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6" name="Text Box 15">
          <a:extLst>
            <a:ext uri="{FF2B5EF4-FFF2-40B4-BE49-F238E27FC236}">
              <a16:creationId xmlns:a16="http://schemas.microsoft.com/office/drawing/2014/main" id="{DE03F031-34E7-4460-B550-AC2D3693114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7" name="Text Box 15">
          <a:extLst>
            <a:ext uri="{FF2B5EF4-FFF2-40B4-BE49-F238E27FC236}">
              <a16:creationId xmlns:a16="http://schemas.microsoft.com/office/drawing/2014/main" id="{D23398C8-BF0B-4C65-B2D8-8067971F318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8" name="Text Box 15">
          <a:extLst>
            <a:ext uri="{FF2B5EF4-FFF2-40B4-BE49-F238E27FC236}">
              <a16:creationId xmlns:a16="http://schemas.microsoft.com/office/drawing/2014/main" id="{F06BC7D5-6BE7-4B32-ABC8-62CBB4A130B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39" name="Text Box 15">
          <a:extLst>
            <a:ext uri="{FF2B5EF4-FFF2-40B4-BE49-F238E27FC236}">
              <a16:creationId xmlns:a16="http://schemas.microsoft.com/office/drawing/2014/main" id="{3E036B4D-72BA-4DD2-A741-4FE244030C7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0" name="Text Box 15">
          <a:extLst>
            <a:ext uri="{FF2B5EF4-FFF2-40B4-BE49-F238E27FC236}">
              <a16:creationId xmlns:a16="http://schemas.microsoft.com/office/drawing/2014/main" id="{F3BF78DD-D48C-4821-96BA-D8B5F9306C2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1" name="Text Box 15">
          <a:extLst>
            <a:ext uri="{FF2B5EF4-FFF2-40B4-BE49-F238E27FC236}">
              <a16:creationId xmlns:a16="http://schemas.microsoft.com/office/drawing/2014/main" id="{46FAF320-CF5B-4C52-8FC5-6F8897403D1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2" name="Text Box 15">
          <a:extLst>
            <a:ext uri="{FF2B5EF4-FFF2-40B4-BE49-F238E27FC236}">
              <a16:creationId xmlns:a16="http://schemas.microsoft.com/office/drawing/2014/main" id="{D520D159-7DEE-4180-81C6-559027834BD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3" name="Text Box 15">
          <a:extLst>
            <a:ext uri="{FF2B5EF4-FFF2-40B4-BE49-F238E27FC236}">
              <a16:creationId xmlns:a16="http://schemas.microsoft.com/office/drawing/2014/main" id="{C1FEC954-ED30-4FAC-A93C-519C10E3586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4" name="Text Box 15">
          <a:extLst>
            <a:ext uri="{FF2B5EF4-FFF2-40B4-BE49-F238E27FC236}">
              <a16:creationId xmlns:a16="http://schemas.microsoft.com/office/drawing/2014/main" id="{6EF48EEB-454F-4108-9DB6-D80894542C4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5" name="Text Box 15">
          <a:extLst>
            <a:ext uri="{FF2B5EF4-FFF2-40B4-BE49-F238E27FC236}">
              <a16:creationId xmlns:a16="http://schemas.microsoft.com/office/drawing/2014/main" id="{4D05A926-0849-4361-9F5F-A08E598F96F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6" name="Text Box 15">
          <a:extLst>
            <a:ext uri="{FF2B5EF4-FFF2-40B4-BE49-F238E27FC236}">
              <a16:creationId xmlns:a16="http://schemas.microsoft.com/office/drawing/2014/main" id="{BE6D2109-BC94-4B4F-8125-6989218FA47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7" name="Text Box 15">
          <a:extLst>
            <a:ext uri="{FF2B5EF4-FFF2-40B4-BE49-F238E27FC236}">
              <a16:creationId xmlns:a16="http://schemas.microsoft.com/office/drawing/2014/main" id="{F824494E-AAF8-442E-AFE3-83D04CF45F3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8" name="Text Box 15">
          <a:extLst>
            <a:ext uri="{FF2B5EF4-FFF2-40B4-BE49-F238E27FC236}">
              <a16:creationId xmlns:a16="http://schemas.microsoft.com/office/drawing/2014/main" id="{D336AD27-1C9D-4907-90C2-3ED2A6BE0D9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49" name="Text Box 15">
          <a:extLst>
            <a:ext uri="{FF2B5EF4-FFF2-40B4-BE49-F238E27FC236}">
              <a16:creationId xmlns:a16="http://schemas.microsoft.com/office/drawing/2014/main" id="{59F19504-CDC2-4143-B3AD-709A94F2651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0" name="Text Box 15">
          <a:extLst>
            <a:ext uri="{FF2B5EF4-FFF2-40B4-BE49-F238E27FC236}">
              <a16:creationId xmlns:a16="http://schemas.microsoft.com/office/drawing/2014/main" id="{EE620740-1FC4-49AD-BD1A-E21FDFAC151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1" name="Text Box 15">
          <a:extLst>
            <a:ext uri="{FF2B5EF4-FFF2-40B4-BE49-F238E27FC236}">
              <a16:creationId xmlns:a16="http://schemas.microsoft.com/office/drawing/2014/main" id="{42286716-A59A-47BB-86F7-A625E911B35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2" name="Text Box 15">
          <a:extLst>
            <a:ext uri="{FF2B5EF4-FFF2-40B4-BE49-F238E27FC236}">
              <a16:creationId xmlns:a16="http://schemas.microsoft.com/office/drawing/2014/main" id="{C192E6C2-3BA9-4292-8759-0BA4273F9891}"/>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3" name="Text Box 15">
          <a:extLst>
            <a:ext uri="{FF2B5EF4-FFF2-40B4-BE49-F238E27FC236}">
              <a16:creationId xmlns:a16="http://schemas.microsoft.com/office/drawing/2014/main" id="{61502072-E8FB-4FDE-BF1F-EB5CE790649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4" name="Text Box 15">
          <a:extLst>
            <a:ext uri="{FF2B5EF4-FFF2-40B4-BE49-F238E27FC236}">
              <a16:creationId xmlns:a16="http://schemas.microsoft.com/office/drawing/2014/main" id="{883A6F17-13D1-4AD5-85B4-0C978937BD2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5" name="Text Box 15">
          <a:extLst>
            <a:ext uri="{FF2B5EF4-FFF2-40B4-BE49-F238E27FC236}">
              <a16:creationId xmlns:a16="http://schemas.microsoft.com/office/drawing/2014/main" id="{C588DA0E-9CAE-4E8D-B0D4-8A7E7D79A6A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6" name="Text Box 15">
          <a:extLst>
            <a:ext uri="{FF2B5EF4-FFF2-40B4-BE49-F238E27FC236}">
              <a16:creationId xmlns:a16="http://schemas.microsoft.com/office/drawing/2014/main" id="{39324894-054E-40D9-AAA6-BBA0FBF1997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7" name="Text Box 15">
          <a:extLst>
            <a:ext uri="{FF2B5EF4-FFF2-40B4-BE49-F238E27FC236}">
              <a16:creationId xmlns:a16="http://schemas.microsoft.com/office/drawing/2014/main" id="{11F95E62-A904-4751-BBF9-6617AFD2F65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8" name="Text Box 15">
          <a:extLst>
            <a:ext uri="{FF2B5EF4-FFF2-40B4-BE49-F238E27FC236}">
              <a16:creationId xmlns:a16="http://schemas.microsoft.com/office/drawing/2014/main" id="{BC726372-F30F-492D-9D04-540FDDC660C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59" name="Text Box 15">
          <a:extLst>
            <a:ext uri="{FF2B5EF4-FFF2-40B4-BE49-F238E27FC236}">
              <a16:creationId xmlns:a16="http://schemas.microsoft.com/office/drawing/2014/main" id="{3A2760B0-C578-4E2D-A3BB-F10692D2209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0" name="Text Box 15">
          <a:extLst>
            <a:ext uri="{FF2B5EF4-FFF2-40B4-BE49-F238E27FC236}">
              <a16:creationId xmlns:a16="http://schemas.microsoft.com/office/drawing/2014/main" id="{44DC885C-5885-4FFC-BE33-553CD3925B8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1" name="Text Box 15">
          <a:extLst>
            <a:ext uri="{FF2B5EF4-FFF2-40B4-BE49-F238E27FC236}">
              <a16:creationId xmlns:a16="http://schemas.microsoft.com/office/drawing/2014/main" id="{7F0F8B45-2239-4798-BEEB-CC358EB2125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2" name="Text Box 15">
          <a:extLst>
            <a:ext uri="{FF2B5EF4-FFF2-40B4-BE49-F238E27FC236}">
              <a16:creationId xmlns:a16="http://schemas.microsoft.com/office/drawing/2014/main" id="{58D727AA-85A9-46F8-8E6E-9CBD2C9E204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3" name="Text Box 15">
          <a:extLst>
            <a:ext uri="{FF2B5EF4-FFF2-40B4-BE49-F238E27FC236}">
              <a16:creationId xmlns:a16="http://schemas.microsoft.com/office/drawing/2014/main" id="{F8A3B4E7-9630-4C77-9134-27C199F13E6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4" name="Text Box 15">
          <a:extLst>
            <a:ext uri="{FF2B5EF4-FFF2-40B4-BE49-F238E27FC236}">
              <a16:creationId xmlns:a16="http://schemas.microsoft.com/office/drawing/2014/main" id="{B3911294-9001-4774-9BAF-20BD00D353C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5" name="Text Box 15">
          <a:extLst>
            <a:ext uri="{FF2B5EF4-FFF2-40B4-BE49-F238E27FC236}">
              <a16:creationId xmlns:a16="http://schemas.microsoft.com/office/drawing/2014/main" id="{07C01247-E0B6-44C0-B9CE-FA3EE66EB7E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6" name="Text Box 15">
          <a:extLst>
            <a:ext uri="{FF2B5EF4-FFF2-40B4-BE49-F238E27FC236}">
              <a16:creationId xmlns:a16="http://schemas.microsoft.com/office/drawing/2014/main" id="{2B3FAE0A-28C6-4FC6-A092-1B0D0C4D82A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7" name="Text Box 15">
          <a:extLst>
            <a:ext uri="{FF2B5EF4-FFF2-40B4-BE49-F238E27FC236}">
              <a16:creationId xmlns:a16="http://schemas.microsoft.com/office/drawing/2014/main" id="{18C1EDB1-FFA4-42BB-88F2-8CE50A4B3FF6}"/>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8" name="Text Box 15">
          <a:extLst>
            <a:ext uri="{FF2B5EF4-FFF2-40B4-BE49-F238E27FC236}">
              <a16:creationId xmlns:a16="http://schemas.microsoft.com/office/drawing/2014/main" id="{50C1171B-7D02-40B7-8D8E-079854069D8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69" name="Text Box 15">
          <a:extLst>
            <a:ext uri="{FF2B5EF4-FFF2-40B4-BE49-F238E27FC236}">
              <a16:creationId xmlns:a16="http://schemas.microsoft.com/office/drawing/2014/main" id="{8971852E-2A09-4F8B-95EE-6590CAD1A59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0" name="Text Box 15">
          <a:extLst>
            <a:ext uri="{FF2B5EF4-FFF2-40B4-BE49-F238E27FC236}">
              <a16:creationId xmlns:a16="http://schemas.microsoft.com/office/drawing/2014/main" id="{D8515931-44E9-4A93-BEBD-7D156DD5515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1" name="Text Box 15">
          <a:extLst>
            <a:ext uri="{FF2B5EF4-FFF2-40B4-BE49-F238E27FC236}">
              <a16:creationId xmlns:a16="http://schemas.microsoft.com/office/drawing/2014/main" id="{7DAC6A52-8A75-4B18-B570-16203D0B6C4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2" name="Text Box 15">
          <a:extLst>
            <a:ext uri="{FF2B5EF4-FFF2-40B4-BE49-F238E27FC236}">
              <a16:creationId xmlns:a16="http://schemas.microsoft.com/office/drawing/2014/main" id="{8BDBCEB7-7CC1-42B3-82C7-A19CF8F60EE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3" name="Text Box 15">
          <a:extLst>
            <a:ext uri="{FF2B5EF4-FFF2-40B4-BE49-F238E27FC236}">
              <a16:creationId xmlns:a16="http://schemas.microsoft.com/office/drawing/2014/main" id="{E980EA07-0512-4E79-9562-77AF89EF904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4" name="Text Box 15">
          <a:extLst>
            <a:ext uri="{FF2B5EF4-FFF2-40B4-BE49-F238E27FC236}">
              <a16:creationId xmlns:a16="http://schemas.microsoft.com/office/drawing/2014/main" id="{BC0E278C-F9CF-4104-AF95-072CA92A270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5" name="Text Box 15">
          <a:extLst>
            <a:ext uri="{FF2B5EF4-FFF2-40B4-BE49-F238E27FC236}">
              <a16:creationId xmlns:a16="http://schemas.microsoft.com/office/drawing/2014/main" id="{0856B1C8-2877-4E65-A53A-2A039E39D59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6" name="Text Box 15">
          <a:extLst>
            <a:ext uri="{FF2B5EF4-FFF2-40B4-BE49-F238E27FC236}">
              <a16:creationId xmlns:a16="http://schemas.microsoft.com/office/drawing/2014/main" id="{F9193A93-A43B-4C6E-B41B-B88FD3C25EE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7" name="Text Box 15">
          <a:extLst>
            <a:ext uri="{FF2B5EF4-FFF2-40B4-BE49-F238E27FC236}">
              <a16:creationId xmlns:a16="http://schemas.microsoft.com/office/drawing/2014/main" id="{6F73EF4E-FC22-4B27-AF93-59F531CB22E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8" name="Text Box 15">
          <a:extLst>
            <a:ext uri="{FF2B5EF4-FFF2-40B4-BE49-F238E27FC236}">
              <a16:creationId xmlns:a16="http://schemas.microsoft.com/office/drawing/2014/main" id="{BB3398D8-6B56-4DC0-B81A-54D823F8B97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79" name="Text Box 15">
          <a:extLst>
            <a:ext uri="{FF2B5EF4-FFF2-40B4-BE49-F238E27FC236}">
              <a16:creationId xmlns:a16="http://schemas.microsoft.com/office/drawing/2014/main" id="{7C29584F-C9C0-4072-9681-B2670F5E3DD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0" name="Text Box 15">
          <a:extLst>
            <a:ext uri="{FF2B5EF4-FFF2-40B4-BE49-F238E27FC236}">
              <a16:creationId xmlns:a16="http://schemas.microsoft.com/office/drawing/2014/main" id="{84363B9D-C706-4347-AFC1-971CC51AFC8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1" name="Text Box 15">
          <a:extLst>
            <a:ext uri="{FF2B5EF4-FFF2-40B4-BE49-F238E27FC236}">
              <a16:creationId xmlns:a16="http://schemas.microsoft.com/office/drawing/2014/main" id="{AE39CC2A-3CF2-4ED9-A3DE-10491BF6FE8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2" name="Text Box 15">
          <a:extLst>
            <a:ext uri="{FF2B5EF4-FFF2-40B4-BE49-F238E27FC236}">
              <a16:creationId xmlns:a16="http://schemas.microsoft.com/office/drawing/2014/main" id="{F7230973-0445-454B-A884-889B78819A8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3" name="Text Box 15">
          <a:extLst>
            <a:ext uri="{FF2B5EF4-FFF2-40B4-BE49-F238E27FC236}">
              <a16:creationId xmlns:a16="http://schemas.microsoft.com/office/drawing/2014/main" id="{0111A79D-E99A-4849-9C41-B42D1088E65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4" name="Text Box 15">
          <a:extLst>
            <a:ext uri="{FF2B5EF4-FFF2-40B4-BE49-F238E27FC236}">
              <a16:creationId xmlns:a16="http://schemas.microsoft.com/office/drawing/2014/main" id="{27FD3A1F-CB18-46EE-8F8B-69F0017D6D1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5" name="Text Box 15">
          <a:extLst>
            <a:ext uri="{FF2B5EF4-FFF2-40B4-BE49-F238E27FC236}">
              <a16:creationId xmlns:a16="http://schemas.microsoft.com/office/drawing/2014/main" id="{38CD1004-6A8F-42AA-B127-99B75A4C0B4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6" name="Text Box 15">
          <a:extLst>
            <a:ext uri="{FF2B5EF4-FFF2-40B4-BE49-F238E27FC236}">
              <a16:creationId xmlns:a16="http://schemas.microsoft.com/office/drawing/2014/main" id="{DF6F71A1-FB7B-4C72-A1CE-5565E7C3E00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7" name="Text Box 15">
          <a:extLst>
            <a:ext uri="{FF2B5EF4-FFF2-40B4-BE49-F238E27FC236}">
              <a16:creationId xmlns:a16="http://schemas.microsoft.com/office/drawing/2014/main" id="{D1195E2B-A37E-4312-85B8-485D77CA469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8" name="Text Box 15">
          <a:extLst>
            <a:ext uri="{FF2B5EF4-FFF2-40B4-BE49-F238E27FC236}">
              <a16:creationId xmlns:a16="http://schemas.microsoft.com/office/drawing/2014/main" id="{0ACA45D1-4354-4E18-B1BA-14BA8556E05E}"/>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89" name="Text Box 15">
          <a:extLst>
            <a:ext uri="{FF2B5EF4-FFF2-40B4-BE49-F238E27FC236}">
              <a16:creationId xmlns:a16="http://schemas.microsoft.com/office/drawing/2014/main" id="{1DCEC4E6-7601-42CB-A604-9216EC0E6B3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0" name="Text Box 15">
          <a:extLst>
            <a:ext uri="{FF2B5EF4-FFF2-40B4-BE49-F238E27FC236}">
              <a16:creationId xmlns:a16="http://schemas.microsoft.com/office/drawing/2014/main" id="{2C5F272A-DB22-4EE7-B4FA-888A6AFD21CC}"/>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1" name="Text Box 15">
          <a:extLst>
            <a:ext uri="{FF2B5EF4-FFF2-40B4-BE49-F238E27FC236}">
              <a16:creationId xmlns:a16="http://schemas.microsoft.com/office/drawing/2014/main" id="{3348348E-43FF-4091-B999-ECF9BAD3C37F}"/>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2" name="Text Box 15">
          <a:extLst>
            <a:ext uri="{FF2B5EF4-FFF2-40B4-BE49-F238E27FC236}">
              <a16:creationId xmlns:a16="http://schemas.microsoft.com/office/drawing/2014/main" id="{06F72CD5-5946-453A-B3CD-EEB4E512084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3" name="Text Box 15">
          <a:extLst>
            <a:ext uri="{FF2B5EF4-FFF2-40B4-BE49-F238E27FC236}">
              <a16:creationId xmlns:a16="http://schemas.microsoft.com/office/drawing/2014/main" id="{71505920-567D-416F-8F90-4BCE1BAB0D1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4" name="Text Box 15">
          <a:extLst>
            <a:ext uri="{FF2B5EF4-FFF2-40B4-BE49-F238E27FC236}">
              <a16:creationId xmlns:a16="http://schemas.microsoft.com/office/drawing/2014/main" id="{3DAFDC2D-5167-4797-B601-3B1B28129520}"/>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5" name="Text Box 15">
          <a:extLst>
            <a:ext uri="{FF2B5EF4-FFF2-40B4-BE49-F238E27FC236}">
              <a16:creationId xmlns:a16="http://schemas.microsoft.com/office/drawing/2014/main" id="{9CF95C3F-3E30-4011-ABF1-F8110D18DD7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6" name="Text Box 15">
          <a:extLst>
            <a:ext uri="{FF2B5EF4-FFF2-40B4-BE49-F238E27FC236}">
              <a16:creationId xmlns:a16="http://schemas.microsoft.com/office/drawing/2014/main" id="{4E5C28BB-5B7B-4824-AB47-CFAE5002262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7" name="Text Box 15">
          <a:extLst>
            <a:ext uri="{FF2B5EF4-FFF2-40B4-BE49-F238E27FC236}">
              <a16:creationId xmlns:a16="http://schemas.microsoft.com/office/drawing/2014/main" id="{08A7C4A6-BC59-493B-822A-47422A38C70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8" name="Text Box 15">
          <a:extLst>
            <a:ext uri="{FF2B5EF4-FFF2-40B4-BE49-F238E27FC236}">
              <a16:creationId xmlns:a16="http://schemas.microsoft.com/office/drawing/2014/main" id="{7670D0E2-53B4-4332-A36C-71CE7BA1E61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099" name="Text Box 15">
          <a:extLst>
            <a:ext uri="{FF2B5EF4-FFF2-40B4-BE49-F238E27FC236}">
              <a16:creationId xmlns:a16="http://schemas.microsoft.com/office/drawing/2014/main" id="{928D9DA0-1E6C-4C40-8328-34D3F79BEA4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0" name="Text Box 15">
          <a:extLst>
            <a:ext uri="{FF2B5EF4-FFF2-40B4-BE49-F238E27FC236}">
              <a16:creationId xmlns:a16="http://schemas.microsoft.com/office/drawing/2014/main" id="{276BD583-8261-4535-8ECE-DAEAAC1F63E7}"/>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1" name="Text Box 15">
          <a:extLst>
            <a:ext uri="{FF2B5EF4-FFF2-40B4-BE49-F238E27FC236}">
              <a16:creationId xmlns:a16="http://schemas.microsoft.com/office/drawing/2014/main" id="{BF97D388-FA78-48F4-88CC-0C19C8B19FC9}"/>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2" name="Text Box 15">
          <a:extLst>
            <a:ext uri="{FF2B5EF4-FFF2-40B4-BE49-F238E27FC236}">
              <a16:creationId xmlns:a16="http://schemas.microsoft.com/office/drawing/2014/main" id="{749AF3A7-BCC8-4605-BABF-87612C65E03A}"/>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3" name="Text Box 15">
          <a:extLst>
            <a:ext uri="{FF2B5EF4-FFF2-40B4-BE49-F238E27FC236}">
              <a16:creationId xmlns:a16="http://schemas.microsoft.com/office/drawing/2014/main" id="{4322FEEF-8542-41F5-9FB9-26CACAACF07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4" name="Text Box 15">
          <a:extLst>
            <a:ext uri="{FF2B5EF4-FFF2-40B4-BE49-F238E27FC236}">
              <a16:creationId xmlns:a16="http://schemas.microsoft.com/office/drawing/2014/main" id="{AE52ECBE-B96F-4388-9128-8D96221A9ACD}"/>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5" name="Text Box 15">
          <a:extLst>
            <a:ext uri="{FF2B5EF4-FFF2-40B4-BE49-F238E27FC236}">
              <a16:creationId xmlns:a16="http://schemas.microsoft.com/office/drawing/2014/main" id="{077513F5-1607-4ADE-8C4A-179645D399F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6" name="Text Box 15">
          <a:extLst>
            <a:ext uri="{FF2B5EF4-FFF2-40B4-BE49-F238E27FC236}">
              <a16:creationId xmlns:a16="http://schemas.microsoft.com/office/drawing/2014/main" id="{3AC69A0D-156D-4212-BA5E-E6C7897D0BF2}"/>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7" name="Text Box 15">
          <a:extLst>
            <a:ext uri="{FF2B5EF4-FFF2-40B4-BE49-F238E27FC236}">
              <a16:creationId xmlns:a16="http://schemas.microsoft.com/office/drawing/2014/main" id="{F4CDC032-0E1E-4699-B776-223695D86CE4}"/>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8" name="Text Box 15">
          <a:extLst>
            <a:ext uri="{FF2B5EF4-FFF2-40B4-BE49-F238E27FC236}">
              <a16:creationId xmlns:a16="http://schemas.microsoft.com/office/drawing/2014/main" id="{6661F753-0055-40D7-B7C8-9A4F66AB00B3}"/>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09" name="Text Box 15">
          <a:extLst>
            <a:ext uri="{FF2B5EF4-FFF2-40B4-BE49-F238E27FC236}">
              <a16:creationId xmlns:a16="http://schemas.microsoft.com/office/drawing/2014/main" id="{71DAAB49-19B1-42F5-BC1D-6A7503D58AC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10" name="Text Box 15">
          <a:extLst>
            <a:ext uri="{FF2B5EF4-FFF2-40B4-BE49-F238E27FC236}">
              <a16:creationId xmlns:a16="http://schemas.microsoft.com/office/drawing/2014/main" id="{D651C057-0D2D-45AB-BE15-7202C899D86B}"/>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11" name="Text Box 15">
          <a:extLst>
            <a:ext uri="{FF2B5EF4-FFF2-40B4-BE49-F238E27FC236}">
              <a16:creationId xmlns:a16="http://schemas.microsoft.com/office/drawing/2014/main" id="{6D7DDB64-59A7-4B8E-BAF1-8DAB35E313E5}"/>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543</xdr:row>
      <xdr:rowOff>0</xdr:rowOff>
    </xdr:from>
    <xdr:ext cx="3175" cy="190629"/>
    <xdr:sp macro="" textlink="">
      <xdr:nvSpPr>
        <xdr:cNvPr id="4112" name="Text Box 15">
          <a:extLst>
            <a:ext uri="{FF2B5EF4-FFF2-40B4-BE49-F238E27FC236}">
              <a16:creationId xmlns:a16="http://schemas.microsoft.com/office/drawing/2014/main" id="{0E57373D-B053-4CBF-946E-E35246CFA0A8}"/>
            </a:ext>
          </a:extLst>
        </xdr:cNvPr>
        <xdr:cNvSpPr txBox="1">
          <a:spLocks noChangeArrowheads="1"/>
        </xdr:cNvSpPr>
      </xdr:nvSpPr>
      <xdr:spPr bwMode="auto">
        <a:xfrm>
          <a:off x="6858000" y="103060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3" name="Text Box 15">
          <a:extLst>
            <a:ext uri="{FF2B5EF4-FFF2-40B4-BE49-F238E27FC236}">
              <a16:creationId xmlns:a16="http://schemas.microsoft.com/office/drawing/2014/main" id="{AFA17B8C-E1D5-43F1-9F0D-B6BBF2B3C0D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4" name="Text Box 15">
          <a:extLst>
            <a:ext uri="{FF2B5EF4-FFF2-40B4-BE49-F238E27FC236}">
              <a16:creationId xmlns:a16="http://schemas.microsoft.com/office/drawing/2014/main" id="{3F70D19B-04C3-4FC4-83F7-73FA862D017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5" name="Text Box 15">
          <a:extLst>
            <a:ext uri="{FF2B5EF4-FFF2-40B4-BE49-F238E27FC236}">
              <a16:creationId xmlns:a16="http://schemas.microsoft.com/office/drawing/2014/main" id="{87A0FCAB-653E-4E72-87DD-8293AD4198D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6" name="Text Box 15">
          <a:extLst>
            <a:ext uri="{FF2B5EF4-FFF2-40B4-BE49-F238E27FC236}">
              <a16:creationId xmlns:a16="http://schemas.microsoft.com/office/drawing/2014/main" id="{352923CD-B473-4AFD-A817-BE5C4DED190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7" name="Text Box 15">
          <a:extLst>
            <a:ext uri="{FF2B5EF4-FFF2-40B4-BE49-F238E27FC236}">
              <a16:creationId xmlns:a16="http://schemas.microsoft.com/office/drawing/2014/main" id="{F24F2F68-D322-487F-87D7-115818007D0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8" name="Text Box 15">
          <a:extLst>
            <a:ext uri="{FF2B5EF4-FFF2-40B4-BE49-F238E27FC236}">
              <a16:creationId xmlns:a16="http://schemas.microsoft.com/office/drawing/2014/main" id="{ABFB4BD4-A969-4260-8ED6-9A3B41359DA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19" name="Text Box 15">
          <a:extLst>
            <a:ext uri="{FF2B5EF4-FFF2-40B4-BE49-F238E27FC236}">
              <a16:creationId xmlns:a16="http://schemas.microsoft.com/office/drawing/2014/main" id="{A19E63B8-493E-4384-A427-339CC374CC1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0" name="Text Box 15">
          <a:extLst>
            <a:ext uri="{FF2B5EF4-FFF2-40B4-BE49-F238E27FC236}">
              <a16:creationId xmlns:a16="http://schemas.microsoft.com/office/drawing/2014/main" id="{B4CEBB34-187F-405A-A61C-E915CAFAE45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1" name="Text Box 15">
          <a:extLst>
            <a:ext uri="{FF2B5EF4-FFF2-40B4-BE49-F238E27FC236}">
              <a16:creationId xmlns:a16="http://schemas.microsoft.com/office/drawing/2014/main" id="{9D5B2962-BECE-4E7A-BFE2-78CC9BD6369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2" name="Text Box 15">
          <a:extLst>
            <a:ext uri="{FF2B5EF4-FFF2-40B4-BE49-F238E27FC236}">
              <a16:creationId xmlns:a16="http://schemas.microsoft.com/office/drawing/2014/main" id="{AC68248E-299A-40F2-AB7C-626A6FF9525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3" name="Text Box 15">
          <a:extLst>
            <a:ext uri="{FF2B5EF4-FFF2-40B4-BE49-F238E27FC236}">
              <a16:creationId xmlns:a16="http://schemas.microsoft.com/office/drawing/2014/main" id="{82D976FC-0019-49EB-9AA6-4DC75DC30C8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4" name="Text Box 15">
          <a:extLst>
            <a:ext uri="{FF2B5EF4-FFF2-40B4-BE49-F238E27FC236}">
              <a16:creationId xmlns:a16="http://schemas.microsoft.com/office/drawing/2014/main" id="{BE7EF477-F154-4092-B065-9DF35434B9F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5" name="Text Box 15">
          <a:extLst>
            <a:ext uri="{FF2B5EF4-FFF2-40B4-BE49-F238E27FC236}">
              <a16:creationId xmlns:a16="http://schemas.microsoft.com/office/drawing/2014/main" id="{92912833-6480-4C0C-875E-8CDA775D03E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6" name="Text Box 15">
          <a:extLst>
            <a:ext uri="{FF2B5EF4-FFF2-40B4-BE49-F238E27FC236}">
              <a16:creationId xmlns:a16="http://schemas.microsoft.com/office/drawing/2014/main" id="{82DAA966-CE2D-4796-8D04-A44FC3F94B7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7" name="Text Box 15">
          <a:extLst>
            <a:ext uri="{FF2B5EF4-FFF2-40B4-BE49-F238E27FC236}">
              <a16:creationId xmlns:a16="http://schemas.microsoft.com/office/drawing/2014/main" id="{A7B2DB00-EB66-4254-9CF5-EBE0B98D59B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8" name="Text Box 15">
          <a:extLst>
            <a:ext uri="{FF2B5EF4-FFF2-40B4-BE49-F238E27FC236}">
              <a16:creationId xmlns:a16="http://schemas.microsoft.com/office/drawing/2014/main" id="{1941AB4F-06F5-45D3-A78E-3D56DB7F5C5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29" name="Text Box 15">
          <a:extLst>
            <a:ext uri="{FF2B5EF4-FFF2-40B4-BE49-F238E27FC236}">
              <a16:creationId xmlns:a16="http://schemas.microsoft.com/office/drawing/2014/main" id="{4C808BEA-F210-4EA3-B8A4-4E2379AEFEA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0" name="Text Box 15">
          <a:extLst>
            <a:ext uri="{FF2B5EF4-FFF2-40B4-BE49-F238E27FC236}">
              <a16:creationId xmlns:a16="http://schemas.microsoft.com/office/drawing/2014/main" id="{996263E8-4B81-44E3-93BB-7FF0CF1E5D1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1" name="Text Box 15">
          <a:extLst>
            <a:ext uri="{FF2B5EF4-FFF2-40B4-BE49-F238E27FC236}">
              <a16:creationId xmlns:a16="http://schemas.microsoft.com/office/drawing/2014/main" id="{3CB6C586-46C9-4588-81C6-021341596D4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2" name="Text Box 15">
          <a:extLst>
            <a:ext uri="{FF2B5EF4-FFF2-40B4-BE49-F238E27FC236}">
              <a16:creationId xmlns:a16="http://schemas.microsoft.com/office/drawing/2014/main" id="{5D95838F-1CD6-4015-8AD8-85B0A4CEFD2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3" name="Text Box 15">
          <a:extLst>
            <a:ext uri="{FF2B5EF4-FFF2-40B4-BE49-F238E27FC236}">
              <a16:creationId xmlns:a16="http://schemas.microsoft.com/office/drawing/2014/main" id="{B359AD76-8249-4F4A-9CA2-2756EADF280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4" name="Text Box 15">
          <a:extLst>
            <a:ext uri="{FF2B5EF4-FFF2-40B4-BE49-F238E27FC236}">
              <a16:creationId xmlns:a16="http://schemas.microsoft.com/office/drawing/2014/main" id="{3EE72055-85EC-4E35-A70D-D18D8FEB708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5" name="Text Box 15">
          <a:extLst>
            <a:ext uri="{FF2B5EF4-FFF2-40B4-BE49-F238E27FC236}">
              <a16:creationId xmlns:a16="http://schemas.microsoft.com/office/drawing/2014/main" id="{025E26F5-B0A7-4705-AA40-8C59B8AB86F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6" name="Text Box 15">
          <a:extLst>
            <a:ext uri="{FF2B5EF4-FFF2-40B4-BE49-F238E27FC236}">
              <a16:creationId xmlns:a16="http://schemas.microsoft.com/office/drawing/2014/main" id="{308EF658-4F74-4DCD-B249-DCBD4897E9D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7" name="Text Box 15">
          <a:extLst>
            <a:ext uri="{FF2B5EF4-FFF2-40B4-BE49-F238E27FC236}">
              <a16:creationId xmlns:a16="http://schemas.microsoft.com/office/drawing/2014/main" id="{A9A16BF2-C578-486D-BD1B-27FB9290559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8" name="Text Box 15">
          <a:extLst>
            <a:ext uri="{FF2B5EF4-FFF2-40B4-BE49-F238E27FC236}">
              <a16:creationId xmlns:a16="http://schemas.microsoft.com/office/drawing/2014/main" id="{235387DE-1583-46FC-AAAC-A8523C9FC03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39" name="Text Box 15">
          <a:extLst>
            <a:ext uri="{FF2B5EF4-FFF2-40B4-BE49-F238E27FC236}">
              <a16:creationId xmlns:a16="http://schemas.microsoft.com/office/drawing/2014/main" id="{1478DE6A-EF18-4F8A-A875-626E42146CB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0" name="Text Box 15">
          <a:extLst>
            <a:ext uri="{FF2B5EF4-FFF2-40B4-BE49-F238E27FC236}">
              <a16:creationId xmlns:a16="http://schemas.microsoft.com/office/drawing/2014/main" id="{06FBED58-D685-4CD7-BAF8-0864E7335B9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1" name="Text Box 15">
          <a:extLst>
            <a:ext uri="{FF2B5EF4-FFF2-40B4-BE49-F238E27FC236}">
              <a16:creationId xmlns:a16="http://schemas.microsoft.com/office/drawing/2014/main" id="{437ECFB7-D5BA-4801-B075-C34FFB55A4F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2" name="Text Box 15">
          <a:extLst>
            <a:ext uri="{FF2B5EF4-FFF2-40B4-BE49-F238E27FC236}">
              <a16:creationId xmlns:a16="http://schemas.microsoft.com/office/drawing/2014/main" id="{B74C93BE-63A4-49B7-B1AC-312CE1EFB3D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3" name="Text Box 15">
          <a:extLst>
            <a:ext uri="{FF2B5EF4-FFF2-40B4-BE49-F238E27FC236}">
              <a16:creationId xmlns:a16="http://schemas.microsoft.com/office/drawing/2014/main" id="{4D81A98B-192D-4DC1-89F9-8C1D81911A5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4" name="Text Box 15">
          <a:extLst>
            <a:ext uri="{FF2B5EF4-FFF2-40B4-BE49-F238E27FC236}">
              <a16:creationId xmlns:a16="http://schemas.microsoft.com/office/drawing/2014/main" id="{334F4738-4D56-47EF-A2DC-CF01C06E43C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5" name="Text Box 15">
          <a:extLst>
            <a:ext uri="{FF2B5EF4-FFF2-40B4-BE49-F238E27FC236}">
              <a16:creationId xmlns:a16="http://schemas.microsoft.com/office/drawing/2014/main" id="{29F55160-EDC8-4393-8C59-5A1203F670A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6" name="Text Box 15">
          <a:extLst>
            <a:ext uri="{FF2B5EF4-FFF2-40B4-BE49-F238E27FC236}">
              <a16:creationId xmlns:a16="http://schemas.microsoft.com/office/drawing/2014/main" id="{6DFBF66A-EB65-47C2-9223-5B3618DD49B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7" name="Text Box 15">
          <a:extLst>
            <a:ext uri="{FF2B5EF4-FFF2-40B4-BE49-F238E27FC236}">
              <a16:creationId xmlns:a16="http://schemas.microsoft.com/office/drawing/2014/main" id="{1F12FF53-A9AA-4688-9DF8-772285A7AA2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8" name="Text Box 15">
          <a:extLst>
            <a:ext uri="{FF2B5EF4-FFF2-40B4-BE49-F238E27FC236}">
              <a16:creationId xmlns:a16="http://schemas.microsoft.com/office/drawing/2014/main" id="{D74600E3-D3BC-4C06-A887-3910C3119CF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49" name="Text Box 15">
          <a:extLst>
            <a:ext uri="{FF2B5EF4-FFF2-40B4-BE49-F238E27FC236}">
              <a16:creationId xmlns:a16="http://schemas.microsoft.com/office/drawing/2014/main" id="{7A08DC17-43CC-4336-B492-C5BF210E30B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0" name="Text Box 15">
          <a:extLst>
            <a:ext uri="{FF2B5EF4-FFF2-40B4-BE49-F238E27FC236}">
              <a16:creationId xmlns:a16="http://schemas.microsoft.com/office/drawing/2014/main" id="{A22622D8-9550-41EC-8AAD-37EBBCCAC88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1" name="Text Box 15">
          <a:extLst>
            <a:ext uri="{FF2B5EF4-FFF2-40B4-BE49-F238E27FC236}">
              <a16:creationId xmlns:a16="http://schemas.microsoft.com/office/drawing/2014/main" id="{C02250DA-40A5-4FF2-9DC0-5EAE6D39748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2" name="Text Box 15">
          <a:extLst>
            <a:ext uri="{FF2B5EF4-FFF2-40B4-BE49-F238E27FC236}">
              <a16:creationId xmlns:a16="http://schemas.microsoft.com/office/drawing/2014/main" id="{B5853BC3-934E-44CF-88C6-2321F6EE4D7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3" name="Text Box 15">
          <a:extLst>
            <a:ext uri="{FF2B5EF4-FFF2-40B4-BE49-F238E27FC236}">
              <a16:creationId xmlns:a16="http://schemas.microsoft.com/office/drawing/2014/main" id="{D66B7AF2-5607-45AD-8E62-A679C20832C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4" name="Text Box 15">
          <a:extLst>
            <a:ext uri="{FF2B5EF4-FFF2-40B4-BE49-F238E27FC236}">
              <a16:creationId xmlns:a16="http://schemas.microsoft.com/office/drawing/2014/main" id="{84EF766B-80E9-4982-9F3A-81B2EF8C198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5" name="Text Box 15">
          <a:extLst>
            <a:ext uri="{FF2B5EF4-FFF2-40B4-BE49-F238E27FC236}">
              <a16:creationId xmlns:a16="http://schemas.microsoft.com/office/drawing/2014/main" id="{C89916AD-DFC7-42D1-917D-B04F8CDFBB8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6" name="Text Box 15">
          <a:extLst>
            <a:ext uri="{FF2B5EF4-FFF2-40B4-BE49-F238E27FC236}">
              <a16:creationId xmlns:a16="http://schemas.microsoft.com/office/drawing/2014/main" id="{256A72C4-9402-4E59-86F6-D10A3C308FC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7" name="Text Box 15">
          <a:extLst>
            <a:ext uri="{FF2B5EF4-FFF2-40B4-BE49-F238E27FC236}">
              <a16:creationId xmlns:a16="http://schemas.microsoft.com/office/drawing/2014/main" id="{331CB412-BCDC-471E-9EDF-CB05D7522FD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8" name="Text Box 15">
          <a:extLst>
            <a:ext uri="{FF2B5EF4-FFF2-40B4-BE49-F238E27FC236}">
              <a16:creationId xmlns:a16="http://schemas.microsoft.com/office/drawing/2014/main" id="{FD6BAC00-E10F-4499-B3DE-F5C8C1922BE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59" name="Text Box 15">
          <a:extLst>
            <a:ext uri="{FF2B5EF4-FFF2-40B4-BE49-F238E27FC236}">
              <a16:creationId xmlns:a16="http://schemas.microsoft.com/office/drawing/2014/main" id="{D20127DD-FC83-4F6E-AD2C-96A5A00C5B6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0" name="Text Box 15">
          <a:extLst>
            <a:ext uri="{FF2B5EF4-FFF2-40B4-BE49-F238E27FC236}">
              <a16:creationId xmlns:a16="http://schemas.microsoft.com/office/drawing/2014/main" id="{25618809-B4A5-4186-8CF5-BDBC4C774FC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1" name="Text Box 15">
          <a:extLst>
            <a:ext uri="{FF2B5EF4-FFF2-40B4-BE49-F238E27FC236}">
              <a16:creationId xmlns:a16="http://schemas.microsoft.com/office/drawing/2014/main" id="{81227687-2433-4404-B1EE-33910E4178E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2" name="Text Box 15">
          <a:extLst>
            <a:ext uri="{FF2B5EF4-FFF2-40B4-BE49-F238E27FC236}">
              <a16:creationId xmlns:a16="http://schemas.microsoft.com/office/drawing/2014/main" id="{E6D6CCEE-1790-4F6A-B938-2F175613000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3" name="Text Box 15">
          <a:extLst>
            <a:ext uri="{FF2B5EF4-FFF2-40B4-BE49-F238E27FC236}">
              <a16:creationId xmlns:a16="http://schemas.microsoft.com/office/drawing/2014/main" id="{C5CF3575-8D1B-49F7-BEF7-75599A40C11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4" name="Text Box 15">
          <a:extLst>
            <a:ext uri="{FF2B5EF4-FFF2-40B4-BE49-F238E27FC236}">
              <a16:creationId xmlns:a16="http://schemas.microsoft.com/office/drawing/2014/main" id="{851AA9E2-D6BD-472A-AFAC-27A75E21851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5" name="Text Box 15">
          <a:extLst>
            <a:ext uri="{FF2B5EF4-FFF2-40B4-BE49-F238E27FC236}">
              <a16:creationId xmlns:a16="http://schemas.microsoft.com/office/drawing/2014/main" id="{429BBE8B-C328-49DF-9A01-D7518F17CD2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6" name="Text Box 15">
          <a:extLst>
            <a:ext uri="{FF2B5EF4-FFF2-40B4-BE49-F238E27FC236}">
              <a16:creationId xmlns:a16="http://schemas.microsoft.com/office/drawing/2014/main" id="{3D8A272A-8A24-4DCF-AF3A-AF72BE40E85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7" name="Text Box 15">
          <a:extLst>
            <a:ext uri="{FF2B5EF4-FFF2-40B4-BE49-F238E27FC236}">
              <a16:creationId xmlns:a16="http://schemas.microsoft.com/office/drawing/2014/main" id="{8992C3B4-6623-43FD-B0F6-D7A2EC67F32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8" name="Text Box 15">
          <a:extLst>
            <a:ext uri="{FF2B5EF4-FFF2-40B4-BE49-F238E27FC236}">
              <a16:creationId xmlns:a16="http://schemas.microsoft.com/office/drawing/2014/main" id="{7149026B-4185-4331-BE53-EDDB0E0D6A1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69" name="Text Box 15">
          <a:extLst>
            <a:ext uri="{FF2B5EF4-FFF2-40B4-BE49-F238E27FC236}">
              <a16:creationId xmlns:a16="http://schemas.microsoft.com/office/drawing/2014/main" id="{A30A2B72-D826-48DA-95E0-BF3B1507509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0" name="Text Box 15">
          <a:extLst>
            <a:ext uri="{FF2B5EF4-FFF2-40B4-BE49-F238E27FC236}">
              <a16:creationId xmlns:a16="http://schemas.microsoft.com/office/drawing/2014/main" id="{C576571F-8F4E-49BE-AA7F-F3CB8BB5DA0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1" name="Text Box 15">
          <a:extLst>
            <a:ext uri="{FF2B5EF4-FFF2-40B4-BE49-F238E27FC236}">
              <a16:creationId xmlns:a16="http://schemas.microsoft.com/office/drawing/2014/main" id="{B12D0D2F-49E0-4C1F-919F-D0339A9E944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2" name="Text Box 15">
          <a:extLst>
            <a:ext uri="{FF2B5EF4-FFF2-40B4-BE49-F238E27FC236}">
              <a16:creationId xmlns:a16="http://schemas.microsoft.com/office/drawing/2014/main" id="{0FD064BD-A646-4A1F-BCFC-9A41E69C605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3" name="Text Box 15">
          <a:extLst>
            <a:ext uri="{FF2B5EF4-FFF2-40B4-BE49-F238E27FC236}">
              <a16:creationId xmlns:a16="http://schemas.microsoft.com/office/drawing/2014/main" id="{52466A8F-6B7E-4369-82D7-BD3AF333AA6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4" name="Text Box 15">
          <a:extLst>
            <a:ext uri="{FF2B5EF4-FFF2-40B4-BE49-F238E27FC236}">
              <a16:creationId xmlns:a16="http://schemas.microsoft.com/office/drawing/2014/main" id="{319940C6-E0BF-428C-B114-8583A8310AA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5" name="Text Box 15">
          <a:extLst>
            <a:ext uri="{FF2B5EF4-FFF2-40B4-BE49-F238E27FC236}">
              <a16:creationId xmlns:a16="http://schemas.microsoft.com/office/drawing/2014/main" id="{A6974565-D77C-4324-9E3B-FD1356447A1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6" name="Text Box 15">
          <a:extLst>
            <a:ext uri="{FF2B5EF4-FFF2-40B4-BE49-F238E27FC236}">
              <a16:creationId xmlns:a16="http://schemas.microsoft.com/office/drawing/2014/main" id="{0BF66152-DE54-44AC-A603-CC8A571C98A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7" name="Text Box 15">
          <a:extLst>
            <a:ext uri="{FF2B5EF4-FFF2-40B4-BE49-F238E27FC236}">
              <a16:creationId xmlns:a16="http://schemas.microsoft.com/office/drawing/2014/main" id="{3947CAEA-FDDC-43FE-A546-0EBB6114A1A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8" name="Text Box 15">
          <a:extLst>
            <a:ext uri="{FF2B5EF4-FFF2-40B4-BE49-F238E27FC236}">
              <a16:creationId xmlns:a16="http://schemas.microsoft.com/office/drawing/2014/main" id="{2B57FBE7-B80B-4E27-86A0-75B33F66906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79" name="Text Box 15">
          <a:extLst>
            <a:ext uri="{FF2B5EF4-FFF2-40B4-BE49-F238E27FC236}">
              <a16:creationId xmlns:a16="http://schemas.microsoft.com/office/drawing/2014/main" id="{3DD88E5E-23DE-405D-B2BF-FDFAF2BB116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0" name="Text Box 15">
          <a:extLst>
            <a:ext uri="{FF2B5EF4-FFF2-40B4-BE49-F238E27FC236}">
              <a16:creationId xmlns:a16="http://schemas.microsoft.com/office/drawing/2014/main" id="{51D5994E-491B-41A8-8BB1-49CCCB76030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1" name="Text Box 15">
          <a:extLst>
            <a:ext uri="{FF2B5EF4-FFF2-40B4-BE49-F238E27FC236}">
              <a16:creationId xmlns:a16="http://schemas.microsoft.com/office/drawing/2014/main" id="{91A8D3D4-E27A-4927-8B2E-407B2094334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2" name="Text Box 15">
          <a:extLst>
            <a:ext uri="{FF2B5EF4-FFF2-40B4-BE49-F238E27FC236}">
              <a16:creationId xmlns:a16="http://schemas.microsoft.com/office/drawing/2014/main" id="{2E9CF7AD-9CAC-4E96-B395-2D3C3E03848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3" name="Text Box 15">
          <a:extLst>
            <a:ext uri="{FF2B5EF4-FFF2-40B4-BE49-F238E27FC236}">
              <a16:creationId xmlns:a16="http://schemas.microsoft.com/office/drawing/2014/main" id="{CACAEEF2-21D8-4648-A007-B53C8D7A680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4" name="Text Box 15">
          <a:extLst>
            <a:ext uri="{FF2B5EF4-FFF2-40B4-BE49-F238E27FC236}">
              <a16:creationId xmlns:a16="http://schemas.microsoft.com/office/drawing/2014/main" id="{21001817-FF35-4259-B7E9-82B2A173961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5" name="Text Box 15">
          <a:extLst>
            <a:ext uri="{FF2B5EF4-FFF2-40B4-BE49-F238E27FC236}">
              <a16:creationId xmlns:a16="http://schemas.microsoft.com/office/drawing/2014/main" id="{F59B71C9-6448-438A-A59B-E86162D56EF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6" name="Text Box 15">
          <a:extLst>
            <a:ext uri="{FF2B5EF4-FFF2-40B4-BE49-F238E27FC236}">
              <a16:creationId xmlns:a16="http://schemas.microsoft.com/office/drawing/2014/main" id="{C13B0234-4059-4899-9F83-CA8818D63AB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7" name="Text Box 15">
          <a:extLst>
            <a:ext uri="{FF2B5EF4-FFF2-40B4-BE49-F238E27FC236}">
              <a16:creationId xmlns:a16="http://schemas.microsoft.com/office/drawing/2014/main" id="{B9443A3D-3EEE-4CA6-B6B7-75539056E5E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8" name="Text Box 15">
          <a:extLst>
            <a:ext uri="{FF2B5EF4-FFF2-40B4-BE49-F238E27FC236}">
              <a16:creationId xmlns:a16="http://schemas.microsoft.com/office/drawing/2014/main" id="{B7F12AAB-B5D8-464C-B5CC-01D4664A046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89" name="Text Box 15">
          <a:extLst>
            <a:ext uri="{FF2B5EF4-FFF2-40B4-BE49-F238E27FC236}">
              <a16:creationId xmlns:a16="http://schemas.microsoft.com/office/drawing/2014/main" id="{41A7456C-676C-418A-90EA-25D59FBA48D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0" name="Text Box 15">
          <a:extLst>
            <a:ext uri="{FF2B5EF4-FFF2-40B4-BE49-F238E27FC236}">
              <a16:creationId xmlns:a16="http://schemas.microsoft.com/office/drawing/2014/main" id="{6BCB4524-B0AA-44EA-AD39-30FE9F35BD4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1" name="Text Box 15">
          <a:extLst>
            <a:ext uri="{FF2B5EF4-FFF2-40B4-BE49-F238E27FC236}">
              <a16:creationId xmlns:a16="http://schemas.microsoft.com/office/drawing/2014/main" id="{AD8AD89D-9F10-4431-BDED-37BCB2BA64E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2" name="Text Box 15">
          <a:extLst>
            <a:ext uri="{FF2B5EF4-FFF2-40B4-BE49-F238E27FC236}">
              <a16:creationId xmlns:a16="http://schemas.microsoft.com/office/drawing/2014/main" id="{8CD70B65-A08C-41C7-B05B-24A7EA3822F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3" name="Text Box 15">
          <a:extLst>
            <a:ext uri="{FF2B5EF4-FFF2-40B4-BE49-F238E27FC236}">
              <a16:creationId xmlns:a16="http://schemas.microsoft.com/office/drawing/2014/main" id="{406378F5-757D-4C4E-AF0B-759AA6AE9D9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4" name="Text Box 15">
          <a:extLst>
            <a:ext uri="{FF2B5EF4-FFF2-40B4-BE49-F238E27FC236}">
              <a16:creationId xmlns:a16="http://schemas.microsoft.com/office/drawing/2014/main" id="{BF001F47-8B3E-4D87-ACFE-38E5065FFE1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5" name="Text Box 15">
          <a:extLst>
            <a:ext uri="{FF2B5EF4-FFF2-40B4-BE49-F238E27FC236}">
              <a16:creationId xmlns:a16="http://schemas.microsoft.com/office/drawing/2014/main" id="{EC857D59-1240-4816-BD26-F5EE13EA4DC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6" name="Text Box 15">
          <a:extLst>
            <a:ext uri="{FF2B5EF4-FFF2-40B4-BE49-F238E27FC236}">
              <a16:creationId xmlns:a16="http://schemas.microsoft.com/office/drawing/2014/main" id="{FBF8A02F-817D-4B68-B315-D09AF15C1B2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7" name="Text Box 15">
          <a:extLst>
            <a:ext uri="{FF2B5EF4-FFF2-40B4-BE49-F238E27FC236}">
              <a16:creationId xmlns:a16="http://schemas.microsoft.com/office/drawing/2014/main" id="{ECEB1149-C5AA-4154-B502-556B53A32AF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8" name="Text Box 15">
          <a:extLst>
            <a:ext uri="{FF2B5EF4-FFF2-40B4-BE49-F238E27FC236}">
              <a16:creationId xmlns:a16="http://schemas.microsoft.com/office/drawing/2014/main" id="{67614C66-1DE9-4C7D-924D-DA261B4542A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199" name="Text Box 15">
          <a:extLst>
            <a:ext uri="{FF2B5EF4-FFF2-40B4-BE49-F238E27FC236}">
              <a16:creationId xmlns:a16="http://schemas.microsoft.com/office/drawing/2014/main" id="{9090377E-5C71-4A9A-8DBE-A90B9967BFC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0" name="Text Box 15">
          <a:extLst>
            <a:ext uri="{FF2B5EF4-FFF2-40B4-BE49-F238E27FC236}">
              <a16:creationId xmlns:a16="http://schemas.microsoft.com/office/drawing/2014/main" id="{CE27E5C8-C4DF-449C-8B75-51FF7C9B753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1" name="Text Box 15">
          <a:extLst>
            <a:ext uri="{FF2B5EF4-FFF2-40B4-BE49-F238E27FC236}">
              <a16:creationId xmlns:a16="http://schemas.microsoft.com/office/drawing/2014/main" id="{5559F9B2-8B91-4D07-BCB0-1B7012363D5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2" name="Text Box 15">
          <a:extLst>
            <a:ext uri="{FF2B5EF4-FFF2-40B4-BE49-F238E27FC236}">
              <a16:creationId xmlns:a16="http://schemas.microsoft.com/office/drawing/2014/main" id="{9E01E562-5FA3-455E-AD9D-802566314929}"/>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3" name="Text Box 15">
          <a:extLst>
            <a:ext uri="{FF2B5EF4-FFF2-40B4-BE49-F238E27FC236}">
              <a16:creationId xmlns:a16="http://schemas.microsoft.com/office/drawing/2014/main" id="{BE0C1CB4-77EE-4391-97B4-62E0BD08B05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4" name="Text Box 15">
          <a:extLst>
            <a:ext uri="{FF2B5EF4-FFF2-40B4-BE49-F238E27FC236}">
              <a16:creationId xmlns:a16="http://schemas.microsoft.com/office/drawing/2014/main" id="{6BFE54A9-32B6-4FB7-88A3-CDC22DD8957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5" name="Text Box 15">
          <a:extLst>
            <a:ext uri="{FF2B5EF4-FFF2-40B4-BE49-F238E27FC236}">
              <a16:creationId xmlns:a16="http://schemas.microsoft.com/office/drawing/2014/main" id="{D1224644-9FEE-4A76-9EFF-31217289B5B8}"/>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6" name="Text Box 15">
          <a:extLst>
            <a:ext uri="{FF2B5EF4-FFF2-40B4-BE49-F238E27FC236}">
              <a16:creationId xmlns:a16="http://schemas.microsoft.com/office/drawing/2014/main" id="{E86C618C-9091-46A8-A278-17BEAFD7947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7" name="Text Box 15">
          <a:extLst>
            <a:ext uri="{FF2B5EF4-FFF2-40B4-BE49-F238E27FC236}">
              <a16:creationId xmlns:a16="http://schemas.microsoft.com/office/drawing/2014/main" id="{B046EAE3-26E0-4766-A591-32B9B1A9E7D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8" name="Text Box 15">
          <a:extLst>
            <a:ext uri="{FF2B5EF4-FFF2-40B4-BE49-F238E27FC236}">
              <a16:creationId xmlns:a16="http://schemas.microsoft.com/office/drawing/2014/main" id="{9B8524A5-411B-4D22-A32A-5450E57B0B6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09" name="Text Box 15">
          <a:extLst>
            <a:ext uri="{FF2B5EF4-FFF2-40B4-BE49-F238E27FC236}">
              <a16:creationId xmlns:a16="http://schemas.microsoft.com/office/drawing/2014/main" id="{5A6D6954-5F4C-4BD8-96A2-BB8F6C4FEFA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0" name="Text Box 15">
          <a:extLst>
            <a:ext uri="{FF2B5EF4-FFF2-40B4-BE49-F238E27FC236}">
              <a16:creationId xmlns:a16="http://schemas.microsoft.com/office/drawing/2014/main" id="{91C4B3EC-9FCC-4E67-A5A1-240E265E58E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1" name="Text Box 15">
          <a:extLst>
            <a:ext uri="{FF2B5EF4-FFF2-40B4-BE49-F238E27FC236}">
              <a16:creationId xmlns:a16="http://schemas.microsoft.com/office/drawing/2014/main" id="{04071D10-836B-4142-89AB-DF3E9568E80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2" name="Text Box 15">
          <a:extLst>
            <a:ext uri="{FF2B5EF4-FFF2-40B4-BE49-F238E27FC236}">
              <a16:creationId xmlns:a16="http://schemas.microsoft.com/office/drawing/2014/main" id="{A1D2FD79-FD72-4482-B8E5-6E86E45BAAD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3" name="Text Box 15">
          <a:extLst>
            <a:ext uri="{FF2B5EF4-FFF2-40B4-BE49-F238E27FC236}">
              <a16:creationId xmlns:a16="http://schemas.microsoft.com/office/drawing/2014/main" id="{7478E67F-04C8-4E1A-AAC7-403CDCA8976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4" name="Text Box 15">
          <a:extLst>
            <a:ext uri="{FF2B5EF4-FFF2-40B4-BE49-F238E27FC236}">
              <a16:creationId xmlns:a16="http://schemas.microsoft.com/office/drawing/2014/main" id="{DFC11134-43AE-4C2C-B46E-2F0077781DF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5" name="Text Box 15">
          <a:extLst>
            <a:ext uri="{FF2B5EF4-FFF2-40B4-BE49-F238E27FC236}">
              <a16:creationId xmlns:a16="http://schemas.microsoft.com/office/drawing/2014/main" id="{A60D0E3D-0D48-4EE2-B55E-9D756D0A5220}"/>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6" name="Text Box 15">
          <a:extLst>
            <a:ext uri="{FF2B5EF4-FFF2-40B4-BE49-F238E27FC236}">
              <a16:creationId xmlns:a16="http://schemas.microsoft.com/office/drawing/2014/main" id="{FFE1D5F1-9AB1-4ADD-88E7-927A203548C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7" name="Text Box 15">
          <a:extLst>
            <a:ext uri="{FF2B5EF4-FFF2-40B4-BE49-F238E27FC236}">
              <a16:creationId xmlns:a16="http://schemas.microsoft.com/office/drawing/2014/main" id="{1AF6F639-3E26-4F72-94E6-8BCB0FB4112C}"/>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8" name="Text Box 15">
          <a:extLst>
            <a:ext uri="{FF2B5EF4-FFF2-40B4-BE49-F238E27FC236}">
              <a16:creationId xmlns:a16="http://schemas.microsoft.com/office/drawing/2014/main" id="{55A5C815-5893-4AC1-AC1A-98659A8D7DE2}"/>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19" name="Text Box 15">
          <a:extLst>
            <a:ext uri="{FF2B5EF4-FFF2-40B4-BE49-F238E27FC236}">
              <a16:creationId xmlns:a16="http://schemas.microsoft.com/office/drawing/2014/main" id="{598211D5-BFAA-481B-8319-CBBDFEDF294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0" name="Text Box 15">
          <a:extLst>
            <a:ext uri="{FF2B5EF4-FFF2-40B4-BE49-F238E27FC236}">
              <a16:creationId xmlns:a16="http://schemas.microsoft.com/office/drawing/2014/main" id="{8CE453B8-549A-4E1A-9BA1-DBCF4FC3391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1" name="Text Box 15">
          <a:extLst>
            <a:ext uri="{FF2B5EF4-FFF2-40B4-BE49-F238E27FC236}">
              <a16:creationId xmlns:a16="http://schemas.microsoft.com/office/drawing/2014/main" id="{D75A9522-4151-43A7-BF50-D3B3EB994C6A}"/>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2" name="Text Box 15">
          <a:extLst>
            <a:ext uri="{FF2B5EF4-FFF2-40B4-BE49-F238E27FC236}">
              <a16:creationId xmlns:a16="http://schemas.microsoft.com/office/drawing/2014/main" id="{0A38A75D-1D62-4777-97BC-CA61751811E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3" name="Text Box 15">
          <a:extLst>
            <a:ext uri="{FF2B5EF4-FFF2-40B4-BE49-F238E27FC236}">
              <a16:creationId xmlns:a16="http://schemas.microsoft.com/office/drawing/2014/main" id="{0FB6DDBD-32D6-4BA3-B24E-C782044BC026}"/>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4" name="Text Box 15">
          <a:extLst>
            <a:ext uri="{FF2B5EF4-FFF2-40B4-BE49-F238E27FC236}">
              <a16:creationId xmlns:a16="http://schemas.microsoft.com/office/drawing/2014/main" id="{A4D23CFF-825E-41F8-B88D-FFF133F84C9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5" name="Text Box 15">
          <a:extLst>
            <a:ext uri="{FF2B5EF4-FFF2-40B4-BE49-F238E27FC236}">
              <a16:creationId xmlns:a16="http://schemas.microsoft.com/office/drawing/2014/main" id="{4A692132-5B07-4E8D-AE75-C2B38187476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6" name="Text Box 15">
          <a:extLst>
            <a:ext uri="{FF2B5EF4-FFF2-40B4-BE49-F238E27FC236}">
              <a16:creationId xmlns:a16="http://schemas.microsoft.com/office/drawing/2014/main" id="{BBACC854-5444-49C7-8289-B5FB8D76B8C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7" name="Text Box 15">
          <a:extLst>
            <a:ext uri="{FF2B5EF4-FFF2-40B4-BE49-F238E27FC236}">
              <a16:creationId xmlns:a16="http://schemas.microsoft.com/office/drawing/2014/main" id="{44F69E7F-7436-492E-B52F-817C8004E1FB}"/>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8" name="Text Box 15">
          <a:extLst>
            <a:ext uri="{FF2B5EF4-FFF2-40B4-BE49-F238E27FC236}">
              <a16:creationId xmlns:a16="http://schemas.microsoft.com/office/drawing/2014/main" id="{C524B15F-58E4-4096-A2E9-41F83065C1A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29" name="Text Box 15">
          <a:extLst>
            <a:ext uri="{FF2B5EF4-FFF2-40B4-BE49-F238E27FC236}">
              <a16:creationId xmlns:a16="http://schemas.microsoft.com/office/drawing/2014/main" id="{36D0A800-CA32-44B8-923C-13BC1FA67F5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0" name="Text Box 15">
          <a:extLst>
            <a:ext uri="{FF2B5EF4-FFF2-40B4-BE49-F238E27FC236}">
              <a16:creationId xmlns:a16="http://schemas.microsoft.com/office/drawing/2014/main" id="{F61BD44E-80A0-416B-93C2-16800F71E1D3}"/>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1" name="Text Box 15">
          <a:extLst>
            <a:ext uri="{FF2B5EF4-FFF2-40B4-BE49-F238E27FC236}">
              <a16:creationId xmlns:a16="http://schemas.microsoft.com/office/drawing/2014/main" id="{F8672E18-66CF-4F96-BE40-8F2A43F6913F}"/>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2" name="Text Box 15">
          <a:extLst>
            <a:ext uri="{FF2B5EF4-FFF2-40B4-BE49-F238E27FC236}">
              <a16:creationId xmlns:a16="http://schemas.microsoft.com/office/drawing/2014/main" id="{ECA58AEF-708B-4F92-99DA-236CE415C5A5}"/>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3" name="Text Box 15">
          <a:extLst>
            <a:ext uri="{FF2B5EF4-FFF2-40B4-BE49-F238E27FC236}">
              <a16:creationId xmlns:a16="http://schemas.microsoft.com/office/drawing/2014/main" id="{F914D764-1F7A-4FE0-8EC5-45853221E59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4" name="Text Box 15">
          <a:extLst>
            <a:ext uri="{FF2B5EF4-FFF2-40B4-BE49-F238E27FC236}">
              <a16:creationId xmlns:a16="http://schemas.microsoft.com/office/drawing/2014/main" id="{EE58AEF1-88FF-46C9-99A6-B777C5FCCAE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5" name="Text Box 15">
          <a:extLst>
            <a:ext uri="{FF2B5EF4-FFF2-40B4-BE49-F238E27FC236}">
              <a16:creationId xmlns:a16="http://schemas.microsoft.com/office/drawing/2014/main" id="{369BB6FC-5565-4F25-8DE5-A2278E2AEF7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6" name="Text Box 15">
          <a:extLst>
            <a:ext uri="{FF2B5EF4-FFF2-40B4-BE49-F238E27FC236}">
              <a16:creationId xmlns:a16="http://schemas.microsoft.com/office/drawing/2014/main" id="{0D497CFC-4780-401D-96F5-ED000CB5B987}"/>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7" name="Text Box 15">
          <a:extLst>
            <a:ext uri="{FF2B5EF4-FFF2-40B4-BE49-F238E27FC236}">
              <a16:creationId xmlns:a16="http://schemas.microsoft.com/office/drawing/2014/main" id="{5793E252-8555-4A40-A291-6B24F6B6727D}"/>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8" name="Text Box 15">
          <a:extLst>
            <a:ext uri="{FF2B5EF4-FFF2-40B4-BE49-F238E27FC236}">
              <a16:creationId xmlns:a16="http://schemas.microsoft.com/office/drawing/2014/main" id="{D85B23AA-9017-4A93-80D1-D41E1FA36974}"/>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39" name="Text Box 15">
          <a:extLst>
            <a:ext uri="{FF2B5EF4-FFF2-40B4-BE49-F238E27FC236}">
              <a16:creationId xmlns:a16="http://schemas.microsoft.com/office/drawing/2014/main" id="{91F5F98F-757F-475B-B71F-26F68B98B41E}"/>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544</xdr:row>
      <xdr:rowOff>0</xdr:rowOff>
    </xdr:from>
    <xdr:ext cx="3175" cy="190629"/>
    <xdr:sp macro="" textlink="">
      <xdr:nvSpPr>
        <xdr:cNvPr id="4240" name="Text Box 15">
          <a:extLst>
            <a:ext uri="{FF2B5EF4-FFF2-40B4-BE49-F238E27FC236}">
              <a16:creationId xmlns:a16="http://schemas.microsoft.com/office/drawing/2014/main" id="{8815543D-B0F0-48C6-99C0-902EF335BFA1}"/>
            </a:ext>
          </a:extLst>
        </xdr:cNvPr>
        <xdr:cNvSpPr txBox="1">
          <a:spLocks noChangeArrowheads="1"/>
        </xdr:cNvSpPr>
      </xdr:nvSpPr>
      <xdr:spPr bwMode="auto">
        <a:xfrm>
          <a:off x="6858000" y="103251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1" name="Text Box 15">
          <a:extLst>
            <a:ext uri="{FF2B5EF4-FFF2-40B4-BE49-F238E27FC236}">
              <a16:creationId xmlns:a16="http://schemas.microsoft.com/office/drawing/2014/main" id="{F5F472CF-062B-4323-8E0B-3D3AC66FA0B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2" name="Text Box 15">
          <a:extLst>
            <a:ext uri="{FF2B5EF4-FFF2-40B4-BE49-F238E27FC236}">
              <a16:creationId xmlns:a16="http://schemas.microsoft.com/office/drawing/2014/main" id="{07618E62-40A3-477D-9F3B-8CA5FA9DB87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3" name="Text Box 15">
          <a:extLst>
            <a:ext uri="{FF2B5EF4-FFF2-40B4-BE49-F238E27FC236}">
              <a16:creationId xmlns:a16="http://schemas.microsoft.com/office/drawing/2014/main" id="{773EE1A3-CDB3-49A2-9433-85B8943F812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4" name="Text Box 15">
          <a:extLst>
            <a:ext uri="{FF2B5EF4-FFF2-40B4-BE49-F238E27FC236}">
              <a16:creationId xmlns:a16="http://schemas.microsoft.com/office/drawing/2014/main" id="{1B362CC8-9994-4343-881C-13C5ED5BAD7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5" name="Text Box 15">
          <a:extLst>
            <a:ext uri="{FF2B5EF4-FFF2-40B4-BE49-F238E27FC236}">
              <a16:creationId xmlns:a16="http://schemas.microsoft.com/office/drawing/2014/main" id="{D2645A61-C1F4-40AA-B1CC-2ADC97CEF6A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6" name="Text Box 15">
          <a:extLst>
            <a:ext uri="{FF2B5EF4-FFF2-40B4-BE49-F238E27FC236}">
              <a16:creationId xmlns:a16="http://schemas.microsoft.com/office/drawing/2014/main" id="{CA959116-0A78-4DB1-BAD2-5C0AF8EBADB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7" name="Text Box 15">
          <a:extLst>
            <a:ext uri="{FF2B5EF4-FFF2-40B4-BE49-F238E27FC236}">
              <a16:creationId xmlns:a16="http://schemas.microsoft.com/office/drawing/2014/main" id="{8D69BF14-6DAE-475A-888C-F09C23BF55E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8" name="Text Box 15">
          <a:extLst>
            <a:ext uri="{FF2B5EF4-FFF2-40B4-BE49-F238E27FC236}">
              <a16:creationId xmlns:a16="http://schemas.microsoft.com/office/drawing/2014/main" id="{BBF52483-1DE4-4B0D-B383-71B31F17BA8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49" name="Text Box 15">
          <a:extLst>
            <a:ext uri="{FF2B5EF4-FFF2-40B4-BE49-F238E27FC236}">
              <a16:creationId xmlns:a16="http://schemas.microsoft.com/office/drawing/2014/main" id="{2645C176-58EE-40B5-97F1-F8A1DD827E0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0" name="Text Box 15">
          <a:extLst>
            <a:ext uri="{FF2B5EF4-FFF2-40B4-BE49-F238E27FC236}">
              <a16:creationId xmlns:a16="http://schemas.microsoft.com/office/drawing/2014/main" id="{44A87FD9-FB1C-4D62-B3EA-4289A7C1ECF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1" name="Text Box 15">
          <a:extLst>
            <a:ext uri="{FF2B5EF4-FFF2-40B4-BE49-F238E27FC236}">
              <a16:creationId xmlns:a16="http://schemas.microsoft.com/office/drawing/2014/main" id="{8F7E0BD1-00AA-4DAC-B8B0-D37FDEB2A6B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2" name="Text Box 15">
          <a:extLst>
            <a:ext uri="{FF2B5EF4-FFF2-40B4-BE49-F238E27FC236}">
              <a16:creationId xmlns:a16="http://schemas.microsoft.com/office/drawing/2014/main" id="{2C7D33BA-0D27-45C0-80FA-253E3DEB1FF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3" name="Text Box 15">
          <a:extLst>
            <a:ext uri="{FF2B5EF4-FFF2-40B4-BE49-F238E27FC236}">
              <a16:creationId xmlns:a16="http://schemas.microsoft.com/office/drawing/2014/main" id="{7EDF21F0-5BC8-4EE3-A725-DD7F6B40961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4" name="Text Box 15">
          <a:extLst>
            <a:ext uri="{FF2B5EF4-FFF2-40B4-BE49-F238E27FC236}">
              <a16:creationId xmlns:a16="http://schemas.microsoft.com/office/drawing/2014/main" id="{E34995F6-9759-4E80-9D9D-BAB0F31F64D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5" name="Text Box 15">
          <a:extLst>
            <a:ext uri="{FF2B5EF4-FFF2-40B4-BE49-F238E27FC236}">
              <a16:creationId xmlns:a16="http://schemas.microsoft.com/office/drawing/2014/main" id="{3F3FC53E-3134-403A-82CF-9B32A820BAA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6" name="Text Box 15">
          <a:extLst>
            <a:ext uri="{FF2B5EF4-FFF2-40B4-BE49-F238E27FC236}">
              <a16:creationId xmlns:a16="http://schemas.microsoft.com/office/drawing/2014/main" id="{18F7E566-7A0D-4B70-83B0-931B44D2D40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7" name="Text Box 15">
          <a:extLst>
            <a:ext uri="{FF2B5EF4-FFF2-40B4-BE49-F238E27FC236}">
              <a16:creationId xmlns:a16="http://schemas.microsoft.com/office/drawing/2014/main" id="{77A592B7-8A4F-4F17-8121-58894397F16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8" name="Text Box 15">
          <a:extLst>
            <a:ext uri="{FF2B5EF4-FFF2-40B4-BE49-F238E27FC236}">
              <a16:creationId xmlns:a16="http://schemas.microsoft.com/office/drawing/2014/main" id="{E63AEDA9-1809-4EE7-8589-534513B3C80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59" name="Text Box 15">
          <a:extLst>
            <a:ext uri="{FF2B5EF4-FFF2-40B4-BE49-F238E27FC236}">
              <a16:creationId xmlns:a16="http://schemas.microsoft.com/office/drawing/2014/main" id="{B38E0B59-8C85-45EF-8528-F69E69BDBA7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0" name="Text Box 15">
          <a:extLst>
            <a:ext uri="{FF2B5EF4-FFF2-40B4-BE49-F238E27FC236}">
              <a16:creationId xmlns:a16="http://schemas.microsoft.com/office/drawing/2014/main" id="{C8540C9A-72F5-4392-B3B0-0374956CD21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1" name="Text Box 15">
          <a:extLst>
            <a:ext uri="{FF2B5EF4-FFF2-40B4-BE49-F238E27FC236}">
              <a16:creationId xmlns:a16="http://schemas.microsoft.com/office/drawing/2014/main" id="{17A215ED-4D20-4CF5-9EB4-FF201BD1BC4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2" name="Text Box 15">
          <a:extLst>
            <a:ext uri="{FF2B5EF4-FFF2-40B4-BE49-F238E27FC236}">
              <a16:creationId xmlns:a16="http://schemas.microsoft.com/office/drawing/2014/main" id="{EE5D6DB9-03FD-4974-BA22-6D75E7C2368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3" name="Text Box 15">
          <a:extLst>
            <a:ext uri="{FF2B5EF4-FFF2-40B4-BE49-F238E27FC236}">
              <a16:creationId xmlns:a16="http://schemas.microsoft.com/office/drawing/2014/main" id="{BAE9E661-29D1-49C5-A19A-1E3241EB04F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4" name="Text Box 15">
          <a:extLst>
            <a:ext uri="{FF2B5EF4-FFF2-40B4-BE49-F238E27FC236}">
              <a16:creationId xmlns:a16="http://schemas.microsoft.com/office/drawing/2014/main" id="{94A69920-4FDB-4ABC-BB05-F1A134EAB3C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5" name="Text Box 15">
          <a:extLst>
            <a:ext uri="{FF2B5EF4-FFF2-40B4-BE49-F238E27FC236}">
              <a16:creationId xmlns:a16="http://schemas.microsoft.com/office/drawing/2014/main" id="{EA32BF34-8FAA-44EF-A2DC-18B60CBAD50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6" name="Text Box 15">
          <a:extLst>
            <a:ext uri="{FF2B5EF4-FFF2-40B4-BE49-F238E27FC236}">
              <a16:creationId xmlns:a16="http://schemas.microsoft.com/office/drawing/2014/main" id="{2686D3D0-5067-4742-ABEC-D74C824CC31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7" name="Text Box 15">
          <a:extLst>
            <a:ext uri="{FF2B5EF4-FFF2-40B4-BE49-F238E27FC236}">
              <a16:creationId xmlns:a16="http://schemas.microsoft.com/office/drawing/2014/main" id="{CB1DB97E-D95A-404B-8AF4-C5ABAE2F414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8" name="Text Box 15">
          <a:extLst>
            <a:ext uri="{FF2B5EF4-FFF2-40B4-BE49-F238E27FC236}">
              <a16:creationId xmlns:a16="http://schemas.microsoft.com/office/drawing/2014/main" id="{52766CC9-3055-460D-AF1E-4B13C9810B7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69" name="Text Box 15">
          <a:extLst>
            <a:ext uri="{FF2B5EF4-FFF2-40B4-BE49-F238E27FC236}">
              <a16:creationId xmlns:a16="http://schemas.microsoft.com/office/drawing/2014/main" id="{C3FE1CB2-3734-4C37-A10B-80B660DC5C7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0" name="Text Box 15">
          <a:extLst>
            <a:ext uri="{FF2B5EF4-FFF2-40B4-BE49-F238E27FC236}">
              <a16:creationId xmlns:a16="http://schemas.microsoft.com/office/drawing/2014/main" id="{5FAAD8CE-4BE6-4A15-AAAC-A63543A4480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1" name="Text Box 15">
          <a:extLst>
            <a:ext uri="{FF2B5EF4-FFF2-40B4-BE49-F238E27FC236}">
              <a16:creationId xmlns:a16="http://schemas.microsoft.com/office/drawing/2014/main" id="{8BAF0D3E-FCC3-4EB5-BC92-6EA7E86BCCC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2" name="Text Box 15">
          <a:extLst>
            <a:ext uri="{FF2B5EF4-FFF2-40B4-BE49-F238E27FC236}">
              <a16:creationId xmlns:a16="http://schemas.microsoft.com/office/drawing/2014/main" id="{F2E4DAA7-F124-40D9-B1C8-0528A3C9318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3" name="Text Box 15">
          <a:extLst>
            <a:ext uri="{FF2B5EF4-FFF2-40B4-BE49-F238E27FC236}">
              <a16:creationId xmlns:a16="http://schemas.microsoft.com/office/drawing/2014/main" id="{00C258DE-B734-4A5B-BB24-0030F9A01A7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4" name="Text Box 15">
          <a:extLst>
            <a:ext uri="{FF2B5EF4-FFF2-40B4-BE49-F238E27FC236}">
              <a16:creationId xmlns:a16="http://schemas.microsoft.com/office/drawing/2014/main" id="{F1CEF890-42D9-438F-9404-963A9EC6DE6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5" name="Text Box 15">
          <a:extLst>
            <a:ext uri="{FF2B5EF4-FFF2-40B4-BE49-F238E27FC236}">
              <a16:creationId xmlns:a16="http://schemas.microsoft.com/office/drawing/2014/main" id="{A9F125F3-46B4-477C-871E-9E4B3CC20A4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6" name="Text Box 15">
          <a:extLst>
            <a:ext uri="{FF2B5EF4-FFF2-40B4-BE49-F238E27FC236}">
              <a16:creationId xmlns:a16="http://schemas.microsoft.com/office/drawing/2014/main" id="{8D4B5976-BF0F-464D-898B-01D3F6A1AC2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7" name="Text Box 15">
          <a:extLst>
            <a:ext uri="{FF2B5EF4-FFF2-40B4-BE49-F238E27FC236}">
              <a16:creationId xmlns:a16="http://schemas.microsoft.com/office/drawing/2014/main" id="{E025EF75-6F52-4937-9A77-C1932DDE4E8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8" name="Text Box 15">
          <a:extLst>
            <a:ext uri="{FF2B5EF4-FFF2-40B4-BE49-F238E27FC236}">
              <a16:creationId xmlns:a16="http://schemas.microsoft.com/office/drawing/2014/main" id="{ED898DCD-E7E3-4B06-9C50-7EF1CAF9A91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79" name="Text Box 15">
          <a:extLst>
            <a:ext uri="{FF2B5EF4-FFF2-40B4-BE49-F238E27FC236}">
              <a16:creationId xmlns:a16="http://schemas.microsoft.com/office/drawing/2014/main" id="{FF448701-0D2D-451E-90FA-C2E32A52A7F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0" name="Text Box 15">
          <a:extLst>
            <a:ext uri="{FF2B5EF4-FFF2-40B4-BE49-F238E27FC236}">
              <a16:creationId xmlns:a16="http://schemas.microsoft.com/office/drawing/2014/main" id="{3DC7693F-EEA2-4911-999A-BBD73951E45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1" name="Text Box 15">
          <a:extLst>
            <a:ext uri="{FF2B5EF4-FFF2-40B4-BE49-F238E27FC236}">
              <a16:creationId xmlns:a16="http://schemas.microsoft.com/office/drawing/2014/main" id="{60EB47FF-8A70-4942-B05D-4A3F66F88EC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2" name="Text Box 15">
          <a:extLst>
            <a:ext uri="{FF2B5EF4-FFF2-40B4-BE49-F238E27FC236}">
              <a16:creationId xmlns:a16="http://schemas.microsoft.com/office/drawing/2014/main" id="{FE194D52-0642-4D44-8606-2D84146C62E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3" name="Text Box 15">
          <a:extLst>
            <a:ext uri="{FF2B5EF4-FFF2-40B4-BE49-F238E27FC236}">
              <a16:creationId xmlns:a16="http://schemas.microsoft.com/office/drawing/2014/main" id="{59A4BDB2-0F32-4016-95FF-D9AA3E1D434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4" name="Text Box 15">
          <a:extLst>
            <a:ext uri="{FF2B5EF4-FFF2-40B4-BE49-F238E27FC236}">
              <a16:creationId xmlns:a16="http://schemas.microsoft.com/office/drawing/2014/main" id="{5FCC5033-D50E-4B21-A557-0B508EA06F6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5" name="Text Box 15">
          <a:extLst>
            <a:ext uri="{FF2B5EF4-FFF2-40B4-BE49-F238E27FC236}">
              <a16:creationId xmlns:a16="http://schemas.microsoft.com/office/drawing/2014/main" id="{5378E568-3309-4688-858F-48E105D2671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6" name="Text Box 15">
          <a:extLst>
            <a:ext uri="{FF2B5EF4-FFF2-40B4-BE49-F238E27FC236}">
              <a16:creationId xmlns:a16="http://schemas.microsoft.com/office/drawing/2014/main" id="{9EBFEF2B-27A4-4B8F-B8D8-3768972EEF5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7" name="Text Box 15">
          <a:extLst>
            <a:ext uri="{FF2B5EF4-FFF2-40B4-BE49-F238E27FC236}">
              <a16:creationId xmlns:a16="http://schemas.microsoft.com/office/drawing/2014/main" id="{6A91A268-5658-417D-A6FA-86B2563250C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8" name="Text Box 15">
          <a:extLst>
            <a:ext uri="{FF2B5EF4-FFF2-40B4-BE49-F238E27FC236}">
              <a16:creationId xmlns:a16="http://schemas.microsoft.com/office/drawing/2014/main" id="{9D4476BB-106D-48C9-9CAB-3055E8059F6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89" name="Text Box 15">
          <a:extLst>
            <a:ext uri="{FF2B5EF4-FFF2-40B4-BE49-F238E27FC236}">
              <a16:creationId xmlns:a16="http://schemas.microsoft.com/office/drawing/2014/main" id="{CE4DC322-E720-4C09-B2EE-E02B57F1105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0" name="Text Box 15">
          <a:extLst>
            <a:ext uri="{FF2B5EF4-FFF2-40B4-BE49-F238E27FC236}">
              <a16:creationId xmlns:a16="http://schemas.microsoft.com/office/drawing/2014/main" id="{C703257F-12EE-4A28-A284-CEB18CC28FA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1" name="Text Box 15">
          <a:extLst>
            <a:ext uri="{FF2B5EF4-FFF2-40B4-BE49-F238E27FC236}">
              <a16:creationId xmlns:a16="http://schemas.microsoft.com/office/drawing/2014/main" id="{9185845C-FA76-4EBF-BC40-E8309D8B013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2" name="Text Box 15">
          <a:extLst>
            <a:ext uri="{FF2B5EF4-FFF2-40B4-BE49-F238E27FC236}">
              <a16:creationId xmlns:a16="http://schemas.microsoft.com/office/drawing/2014/main" id="{CA3EC3AA-50BC-4800-85F6-9C37E8A81AB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3" name="Text Box 15">
          <a:extLst>
            <a:ext uri="{FF2B5EF4-FFF2-40B4-BE49-F238E27FC236}">
              <a16:creationId xmlns:a16="http://schemas.microsoft.com/office/drawing/2014/main" id="{FF4C3A96-E9C3-4F48-B610-046640C17B3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4" name="Text Box 15">
          <a:extLst>
            <a:ext uri="{FF2B5EF4-FFF2-40B4-BE49-F238E27FC236}">
              <a16:creationId xmlns:a16="http://schemas.microsoft.com/office/drawing/2014/main" id="{E8E006BF-60BA-491D-9969-85E87132952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5" name="Text Box 15">
          <a:extLst>
            <a:ext uri="{FF2B5EF4-FFF2-40B4-BE49-F238E27FC236}">
              <a16:creationId xmlns:a16="http://schemas.microsoft.com/office/drawing/2014/main" id="{84206038-8188-4BC7-880C-06C9E36BE58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6" name="Text Box 15">
          <a:extLst>
            <a:ext uri="{FF2B5EF4-FFF2-40B4-BE49-F238E27FC236}">
              <a16:creationId xmlns:a16="http://schemas.microsoft.com/office/drawing/2014/main" id="{0FAC458F-996A-4C77-819B-57A057C19DB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7" name="Text Box 15">
          <a:extLst>
            <a:ext uri="{FF2B5EF4-FFF2-40B4-BE49-F238E27FC236}">
              <a16:creationId xmlns:a16="http://schemas.microsoft.com/office/drawing/2014/main" id="{59EE9A9D-4CFA-45B8-9615-A58B6D8D73C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8" name="Text Box 15">
          <a:extLst>
            <a:ext uri="{FF2B5EF4-FFF2-40B4-BE49-F238E27FC236}">
              <a16:creationId xmlns:a16="http://schemas.microsoft.com/office/drawing/2014/main" id="{1388EBB2-D002-4643-8977-DFE526ECA44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299" name="Text Box 15">
          <a:extLst>
            <a:ext uri="{FF2B5EF4-FFF2-40B4-BE49-F238E27FC236}">
              <a16:creationId xmlns:a16="http://schemas.microsoft.com/office/drawing/2014/main" id="{B18F36A5-F75B-4584-B9E4-5F64A381C80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0" name="Text Box 15">
          <a:extLst>
            <a:ext uri="{FF2B5EF4-FFF2-40B4-BE49-F238E27FC236}">
              <a16:creationId xmlns:a16="http://schemas.microsoft.com/office/drawing/2014/main" id="{F8114B75-DC49-48D9-8405-AF7636EEF73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1" name="Text Box 15">
          <a:extLst>
            <a:ext uri="{FF2B5EF4-FFF2-40B4-BE49-F238E27FC236}">
              <a16:creationId xmlns:a16="http://schemas.microsoft.com/office/drawing/2014/main" id="{830317EB-83A2-428A-BE08-90230E84EFB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2" name="Text Box 15">
          <a:extLst>
            <a:ext uri="{FF2B5EF4-FFF2-40B4-BE49-F238E27FC236}">
              <a16:creationId xmlns:a16="http://schemas.microsoft.com/office/drawing/2014/main" id="{06C19441-4113-4F21-99C3-8AF35EBBCF3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3" name="Text Box 15">
          <a:extLst>
            <a:ext uri="{FF2B5EF4-FFF2-40B4-BE49-F238E27FC236}">
              <a16:creationId xmlns:a16="http://schemas.microsoft.com/office/drawing/2014/main" id="{E9AE7EE4-42C5-40E0-8099-111D6330CEB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4" name="Text Box 15">
          <a:extLst>
            <a:ext uri="{FF2B5EF4-FFF2-40B4-BE49-F238E27FC236}">
              <a16:creationId xmlns:a16="http://schemas.microsoft.com/office/drawing/2014/main" id="{E537FCCE-EB6E-46E4-B2AB-E10BE60C8E9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5" name="Text Box 15">
          <a:extLst>
            <a:ext uri="{FF2B5EF4-FFF2-40B4-BE49-F238E27FC236}">
              <a16:creationId xmlns:a16="http://schemas.microsoft.com/office/drawing/2014/main" id="{0990CB36-61B5-438E-83D8-99B3B9EBF02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6" name="Text Box 15">
          <a:extLst>
            <a:ext uri="{FF2B5EF4-FFF2-40B4-BE49-F238E27FC236}">
              <a16:creationId xmlns:a16="http://schemas.microsoft.com/office/drawing/2014/main" id="{35776ECB-383D-438D-BB65-2CEE11B3586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7" name="Text Box 15">
          <a:extLst>
            <a:ext uri="{FF2B5EF4-FFF2-40B4-BE49-F238E27FC236}">
              <a16:creationId xmlns:a16="http://schemas.microsoft.com/office/drawing/2014/main" id="{ED3A19E4-6B79-421C-8ECB-C0939BFA486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8" name="Text Box 15">
          <a:extLst>
            <a:ext uri="{FF2B5EF4-FFF2-40B4-BE49-F238E27FC236}">
              <a16:creationId xmlns:a16="http://schemas.microsoft.com/office/drawing/2014/main" id="{3D917EC3-544C-4DD8-8375-764BE3B71A3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09" name="Text Box 15">
          <a:extLst>
            <a:ext uri="{FF2B5EF4-FFF2-40B4-BE49-F238E27FC236}">
              <a16:creationId xmlns:a16="http://schemas.microsoft.com/office/drawing/2014/main" id="{78025578-33F1-4637-8285-CABC7EC4FE7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0" name="Text Box 15">
          <a:extLst>
            <a:ext uri="{FF2B5EF4-FFF2-40B4-BE49-F238E27FC236}">
              <a16:creationId xmlns:a16="http://schemas.microsoft.com/office/drawing/2014/main" id="{2929B277-8DBD-428A-9B74-22C2E066379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1" name="Text Box 15">
          <a:extLst>
            <a:ext uri="{FF2B5EF4-FFF2-40B4-BE49-F238E27FC236}">
              <a16:creationId xmlns:a16="http://schemas.microsoft.com/office/drawing/2014/main" id="{C7952488-E303-44DD-A44D-26F5C4F205A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2" name="Text Box 15">
          <a:extLst>
            <a:ext uri="{FF2B5EF4-FFF2-40B4-BE49-F238E27FC236}">
              <a16:creationId xmlns:a16="http://schemas.microsoft.com/office/drawing/2014/main" id="{8F88F0A6-1CA4-4725-B863-B400AF46DF5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3" name="Text Box 15">
          <a:extLst>
            <a:ext uri="{FF2B5EF4-FFF2-40B4-BE49-F238E27FC236}">
              <a16:creationId xmlns:a16="http://schemas.microsoft.com/office/drawing/2014/main" id="{FF0A8B9E-4D64-4849-A447-4A1448898B5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4" name="Text Box 15">
          <a:extLst>
            <a:ext uri="{FF2B5EF4-FFF2-40B4-BE49-F238E27FC236}">
              <a16:creationId xmlns:a16="http://schemas.microsoft.com/office/drawing/2014/main" id="{1486765F-6060-4C5C-9E5B-6DA7EDC9EED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5" name="Text Box 15">
          <a:extLst>
            <a:ext uri="{FF2B5EF4-FFF2-40B4-BE49-F238E27FC236}">
              <a16:creationId xmlns:a16="http://schemas.microsoft.com/office/drawing/2014/main" id="{F66A3B44-4C96-4302-B62A-5523AD33F73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6" name="Text Box 15">
          <a:extLst>
            <a:ext uri="{FF2B5EF4-FFF2-40B4-BE49-F238E27FC236}">
              <a16:creationId xmlns:a16="http://schemas.microsoft.com/office/drawing/2014/main" id="{BA0046E8-C677-41F8-BA0D-76F8CD4977C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7" name="Text Box 15">
          <a:extLst>
            <a:ext uri="{FF2B5EF4-FFF2-40B4-BE49-F238E27FC236}">
              <a16:creationId xmlns:a16="http://schemas.microsoft.com/office/drawing/2014/main" id="{9E5F06A6-FA75-4A0C-95D7-DDB85A48E8F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8" name="Text Box 15">
          <a:extLst>
            <a:ext uri="{FF2B5EF4-FFF2-40B4-BE49-F238E27FC236}">
              <a16:creationId xmlns:a16="http://schemas.microsoft.com/office/drawing/2014/main" id="{1C9661D6-A33B-4719-85D6-B12D13EF8FA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19" name="Text Box 15">
          <a:extLst>
            <a:ext uri="{FF2B5EF4-FFF2-40B4-BE49-F238E27FC236}">
              <a16:creationId xmlns:a16="http://schemas.microsoft.com/office/drawing/2014/main" id="{E087D40F-7E4F-4CF2-80FC-5AD5E9D3FA9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0" name="Text Box 15">
          <a:extLst>
            <a:ext uri="{FF2B5EF4-FFF2-40B4-BE49-F238E27FC236}">
              <a16:creationId xmlns:a16="http://schemas.microsoft.com/office/drawing/2014/main" id="{0589A304-5B26-43A9-8597-95FDE94D2A2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1" name="Text Box 15">
          <a:extLst>
            <a:ext uri="{FF2B5EF4-FFF2-40B4-BE49-F238E27FC236}">
              <a16:creationId xmlns:a16="http://schemas.microsoft.com/office/drawing/2014/main" id="{B7896032-2FC7-4A6C-B3D6-14C686B8842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2" name="Text Box 15">
          <a:extLst>
            <a:ext uri="{FF2B5EF4-FFF2-40B4-BE49-F238E27FC236}">
              <a16:creationId xmlns:a16="http://schemas.microsoft.com/office/drawing/2014/main" id="{EE196D98-ECE1-4CFA-9879-181E6ECDA2A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3" name="Text Box 15">
          <a:extLst>
            <a:ext uri="{FF2B5EF4-FFF2-40B4-BE49-F238E27FC236}">
              <a16:creationId xmlns:a16="http://schemas.microsoft.com/office/drawing/2014/main" id="{FC1A642E-A9AA-438D-BD85-4F0B9821244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4" name="Text Box 15">
          <a:extLst>
            <a:ext uri="{FF2B5EF4-FFF2-40B4-BE49-F238E27FC236}">
              <a16:creationId xmlns:a16="http://schemas.microsoft.com/office/drawing/2014/main" id="{2C365590-2F5A-4123-A932-651DC49003A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5" name="Text Box 15">
          <a:extLst>
            <a:ext uri="{FF2B5EF4-FFF2-40B4-BE49-F238E27FC236}">
              <a16:creationId xmlns:a16="http://schemas.microsoft.com/office/drawing/2014/main" id="{60CFB7B1-D84E-4F35-8CB7-869422BE794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6" name="Text Box 15">
          <a:extLst>
            <a:ext uri="{FF2B5EF4-FFF2-40B4-BE49-F238E27FC236}">
              <a16:creationId xmlns:a16="http://schemas.microsoft.com/office/drawing/2014/main" id="{A67FB769-1C0D-4763-AE0D-81C6D776406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7" name="Text Box 15">
          <a:extLst>
            <a:ext uri="{FF2B5EF4-FFF2-40B4-BE49-F238E27FC236}">
              <a16:creationId xmlns:a16="http://schemas.microsoft.com/office/drawing/2014/main" id="{036F3767-25A4-4E99-BCEB-7ADE86A4B39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8" name="Text Box 15">
          <a:extLst>
            <a:ext uri="{FF2B5EF4-FFF2-40B4-BE49-F238E27FC236}">
              <a16:creationId xmlns:a16="http://schemas.microsoft.com/office/drawing/2014/main" id="{F9574D2D-4D7D-40A3-B5E0-C5581F99FB4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29" name="Text Box 15">
          <a:extLst>
            <a:ext uri="{FF2B5EF4-FFF2-40B4-BE49-F238E27FC236}">
              <a16:creationId xmlns:a16="http://schemas.microsoft.com/office/drawing/2014/main" id="{FE9DDE12-07A2-45D7-ADB4-72EFD3FA8C33}"/>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0" name="Text Box 15">
          <a:extLst>
            <a:ext uri="{FF2B5EF4-FFF2-40B4-BE49-F238E27FC236}">
              <a16:creationId xmlns:a16="http://schemas.microsoft.com/office/drawing/2014/main" id="{43F49F88-D89C-40C0-96F3-988AAF7DA3D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1" name="Text Box 15">
          <a:extLst>
            <a:ext uri="{FF2B5EF4-FFF2-40B4-BE49-F238E27FC236}">
              <a16:creationId xmlns:a16="http://schemas.microsoft.com/office/drawing/2014/main" id="{5A91241D-7FDE-40DF-BAF1-97AA0CE0FFE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2" name="Text Box 15">
          <a:extLst>
            <a:ext uri="{FF2B5EF4-FFF2-40B4-BE49-F238E27FC236}">
              <a16:creationId xmlns:a16="http://schemas.microsoft.com/office/drawing/2014/main" id="{0CD15F5C-B3D8-4B07-9D4A-FF267D97035C}"/>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3" name="Text Box 15">
          <a:extLst>
            <a:ext uri="{FF2B5EF4-FFF2-40B4-BE49-F238E27FC236}">
              <a16:creationId xmlns:a16="http://schemas.microsoft.com/office/drawing/2014/main" id="{6ED68536-08BA-4396-934A-C3B056FF65D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4" name="Text Box 15">
          <a:extLst>
            <a:ext uri="{FF2B5EF4-FFF2-40B4-BE49-F238E27FC236}">
              <a16:creationId xmlns:a16="http://schemas.microsoft.com/office/drawing/2014/main" id="{F3379639-12DD-4F06-B69C-BC1D39EB63E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5" name="Text Box 15">
          <a:extLst>
            <a:ext uri="{FF2B5EF4-FFF2-40B4-BE49-F238E27FC236}">
              <a16:creationId xmlns:a16="http://schemas.microsoft.com/office/drawing/2014/main" id="{9440363E-C72C-4DD4-A291-79087145745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6" name="Text Box 15">
          <a:extLst>
            <a:ext uri="{FF2B5EF4-FFF2-40B4-BE49-F238E27FC236}">
              <a16:creationId xmlns:a16="http://schemas.microsoft.com/office/drawing/2014/main" id="{5EE599FA-87A5-4771-8B06-4E11CB52F3E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7" name="Text Box 15">
          <a:extLst>
            <a:ext uri="{FF2B5EF4-FFF2-40B4-BE49-F238E27FC236}">
              <a16:creationId xmlns:a16="http://schemas.microsoft.com/office/drawing/2014/main" id="{436B9C28-5109-4C7E-A3A7-1EACCC3F9B21}"/>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8" name="Text Box 15">
          <a:extLst>
            <a:ext uri="{FF2B5EF4-FFF2-40B4-BE49-F238E27FC236}">
              <a16:creationId xmlns:a16="http://schemas.microsoft.com/office/drawing/2014/main" id="{003E5882-CF2B-4B6B-96F0-03DB93457F3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39" name="Text Box 15">
          <a:extLst>
            <a:ext uri="{FF2B5EF4-FFF2-40B4-BE49-F238E27FC236}">
              <a16:creationId xmlns:a16="http://schemas.microsoft.com/office/drawing/2014/main" id="{02EB720F-A7C9-48FE-B8C6-5F2B939009B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0" name="Text Box 15">
          <a:extLst>
            <a:ext uri="{FF2B5EF4-FFF2-40B4-BE49-F238E27FC236}">
              <a16:creationId xmlns:a16="http://schemas.microsoft.com/office/drawing/2014/main" id="{936D08C8-AAD5-40A4-BCB3-E4798886F4B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1" name="Text Box 15">
          <a:extLst>
            <a:ext uri="{FF2B5EF4-FFF2-40B4-BE49-F238E27FC236}">
              <a16:creationId xmlns:a16="http://schemas.microsoft.com/office/drawing/2014/main" id="{6805A782-3833-4EE1-9BDE-778E3E71B91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2" name="Text Box 15">
          <a:extLst>
            <a:ext uri="{FF2B5EF4-FFF2-40B4-BE49-F238E27FC236}">
              <a16:creationId xmlns:a16="http://schemas.microsoft.com/office/drawing/2014/main" id="{BA7EE452-193B-417A-91F7-B1EDED84742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3" name="Text Box 15">
          <a:extLst>
            <a:ext uri="{FF2B5EF4-FFF2-40B4-BE49-F238E27FC236}">
              <a16:creationId xmlns:a16="http://schemas.microsoft.com/office/drawing/2014/main" id="{3C8831DC-2EE0-465D-9B19-DB0D7806668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4" name="Text Box 15">
          <a:extLst>
            <a:ext uri="{FF2B5EF4-FFF2-40B4-BE49-F238E27FC236}">
              <a16:creationId xmlns:a16="http://schemas.microsoft.com/office/drawing/2014/main" id="{8CD0FFD4-A0FD-4555-909D-21029992B4D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5" name="Text Box 15">
          <a:extLst>
            <a:ext uri="{FF2B5EF4-FFF2-40B4-BE49-F238E27FC236}">
              <a16:creationId xmlns:a16="http://schemas.microsoft.com/office/drawing/2014/main" id="{E3055836-3C50-4067-A658-C93174CB4DE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6" name="Text Box 15">
          <a:extLst>
            <a:ext uri="{FF2B5EF4-FFF2-40B4-BE49-F238E27FC236}">
              <a16:creationId xmlns:a16="http://schemas.microsoft.com/office/drawing/2014/main" id="{ACF204E9-CFD1-49A7-9D57-4AC3A3BFC06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7" name="Text Box 15">
          <a:extLst>
            <a:ext uri="{FF2B5EF4-FFF2-40B4-BE49-F238E27FC236}">
              <a16:creationId xmlns:a16="http://schemas.microsoft.com/office/drawing/2014/main" id="{174FE3CE-64B5-45E5-8AF8-39A22DB24AA6}"/>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8" name="Text Box 15">
          <a:extLst>
            <a:ext uri="{FF2B5EF4-FFF2-40B4-BE49-F238E27FC236}">
              <a16:creationId xmlns:a16="http://schemas.microsoft.com/office/drawing/2014/main" id="{BE7B9DAE-AC1B-49E0-B744-ED47E8D658A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49" name="Text Box 15">
          <a:extLst>
            <a:ext uri="{FF2B5EF4-FFF2-40B4-BE49-F238E27FC236}">
              <a16:creationId xmlns:a16="http://schemas.microsoft.com/office/drawing/2014/main" id="{89A5DC40-A8F4-49DD-9DD8-59D51A3858C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0" name="Text Box 15">
          <a:extLst>
            <a:ext uri="{FF2B5EF4-FFF2-40B4-BE49-F238E27FC236}">
              <a16:creationId xmlns:a16="http://schemas.microsoft.com/office/drawing/2014/main" id="{8DF0CB83-F66B-44C4-8207-A49B0BCBC3E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1" name="Text Box 15">
          <a:extLst>
            <a:ext uri="{FF2B5EF4-FFF2-40B4-BE49-F238E27FC236}">
              <a16:creationId xmlns:a16="http://schemas.microsoft.com/office/drawing/2014/main" id="{45E17DD2-994C-488C-8F89-677BC935167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2" name="Text Box 15">
          <a:extLst>
            <a:ext uri="{FF2B5EF4-FFF2-40B4-BE49-F238E27FC236}">
              <a16:creationId xmlns:a16="http://schemas.microsoft.com/office/drawing/2014/main" id="{F437B351-5072-4E4E-9FDB-97B9D65E23DB}"/>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3" name="Text Box 15">
          <a:extLst>
            <a:ext uri="{FF2B5EF4-FFF2-40B4-BE49-F238E27FC236}">
              <a16:creationId xmlns:a16="http://schemas.microsoft.com/office/drawing/2014/main" id="{55C99166-ABEB-4C99-AF47-7B3095B32FA7}"/>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4" name="Text Box 15">
          <a:extLst>
            <a:ext uri="{FF2B5EF4-FFF2-40B4-BE49-F238E27FC236}">
              <a16:creationId xmlns:a16="http://schemas.microsoft.com/office/drawing/2014/main" id="{B2F16D91-B3E8-4629-8520-6E0227A80A78}"/>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5" name="Text Box 15">
          <a:extLst>
            <a:ext uri="{FF2B5EF4-FFF2-40B4-BE49-F238E27FC236}">
              <a16:creationId xmlns:a16="http://schemas.microsoft.com/office/drawing/2014/main" id="{14225120-F14F-4652-8489-7ABC90192914}"/>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6" name="Text Box 15">
          <a:extLst>
            <a:ext uri="{FF2B5EF4-FFF2-40B4-BE49-F238E27FC236}">
              <a16:creationId xmlns:a16="http://schemas.microsoft.com/office/drawing/2014/main" id="{800FC97D-4FDE-4876-BDF7-EEFC1B47BDC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7" name="Text Box 15">
          <a:extLst>
            <a:ext uri="{FF2B5EF4-FFF2-40B4-BE49-F238E27FC236}">
              <a16:creationId xmlns:a16="http://schemas.microsoft.com/office/drawing/2014/main" id="{1057816E-E559-477A-9232-CAD7DB7B09D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8" name="Text Box 15">
          <a:extLst>
            <a:ext uri="{FF2B5EF4-FFF2-40B4-BE49-F238E27FC236}">
              <a16:creationId xmlns:a16="http://schemas.microsoft.com/office/drawing/2014/main" id="{954CB826-F59B-485A-92BC-BB86EF2EB87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59" name="Text Box 15">
          <a:extLst>
            <a:ext uri="{FF2B5EF4-FFF2-40B4-BE49-F238E27FC236}">
              <a16:creationId xmlns:a16="http://schemas.microsoft.com/office/drawing/2014/main" id="{8CE39798-227B-4B35-B784-4D903779CE0E}"/>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0" name="Text Box 15">
          <a:extLst>
            <a:ext uri="{FF2B5EF4-FFF2-40B4-BE49-F238E27FC236}">
              <a16:creationId xmlns:a16="http://schemas.microsoft.com/office/drawing/2014/main" id="{BB8E4423-2402-4DC4-90C0-38A191642B2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1" name="Text Box 15">
          <a:extLst>
            <a:ext uri="{FF2B5EF4-FFF2-40B4-BE49-F238E27FC236}">
              <a16:creationId xmlns:a16="http://schemas.microsoft.com/office/drawing/2014/main" id="{B397B603-8DF8-442B-8C9F-964CC6C69F0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2" name="Text Box 15">
          <a:extLst>
            <a:ext uri="{FF2B5EF4-FFF2-40B4-BE49-F238E27FC236}">
              <a16:creationId xmlns:a16="http://schemas.microsoft.com/office/drawing/2014/main" id="{E4AEF937-C02D-4E42-B880-EF0345A47EBA}"/>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3" name="Text Box 15">
          <a:extLst>
            <a:ext uri="{FF2B5EF4-FFF2-40B4-BE49-F238E27FC236}">
              <a16:creationId xmlns:a16="http://schemas.microsoft.com/office/drawing/2014/main" id="{5B5E9846-ACFE-46FC-AB27-3B5AAEE30130}"/>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4" name="Text Box 15">
          <a:extLst>
            <a:ext uri="{FF2B5EF4-FFF2-40B4-BE49-F238E27FC236}">
              <a16:creationId xmlns:a16="http://schemas.microsoft.com/office/drawing/2014/main" id="{090E560C-C520-4D6B-9F67-27B5BABD4C02}"/>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5" name="Text Box 15">
          <a:extLst>
            <a:ext uri="{FF2B5EF4-FFF2-40B4-BE49-F238E27FC236}">
              <a16:creationId xmlns:a16="http://schemas.microsoft.com/office/drawing/2014/main" id="{BDA61359-5479-4830-9BA4-C6B1B9C559EF}"/>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6" name="Text Box 15">
          <a:extLst>
            <a:ext uri="{FF2B5EF4-FFF2-40B4-BE49-F238E27FC236}">
              <a16:creationId xmlns:a16="http://schemas.microsoft.com/office/drawing/2014/main" id="{70E6755A-4949-45F4-8226-01BBAA435D29}"/>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7" name="Text Box 15">
          <a:extLst>
            <a:ext uri="{FF2B5EF4-FFF2-40B4-BE49-F238E27FC236}">
              <a16:creationId xmlns:a16="http://schemas.microsoft.com/office/drawing/2014/main" id="{E890C2D1-B859-474D-8D8F-FB581AC8C335}"/>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545</xdr:row>
      <xdr:rowOff>0</xdr:rowOff>
    </xdr:from>
    <xdr:ext cx="3175" cy="190629"/>
    <xdr:sp macro="" textlink="">
      <xdr:nvSpPr>
        <xdr:cNvPr id="4368" name="Text Box 15">
          <a:extLst>
            <a:ext uri="{FF2B5EF4-FFF2-40B4-BE49-F238E27FC236}">
              <a16:creationId xmlns:a16="http://schemas.microsoft.com/office/drawing/2014/main" id="{77CDB0C2-4B01-42C6-8495-BDB2B9488F3D}"/>
            </a:ext>
          </a:extLst>
        </xdr:cNvPr>
        <xdr:cNvSpPr txBox="1">
          <a:spLocks noChangeArrowheads="1"/>
        </xdr:cNvSpPr>
      </xdr:nvSpPr>
      <xdr:spPr bwMode="auto">
        <a:xfrm>
          <a:off x="6858000" y="103441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69" name="Text Box 15">
          <a:extLst>
            <a:ext uri="{FF2B5EF4-FFF2-40B4-BE49-F238E27FC236}">
              <a16:creationId xmlns:a16="http://schemas.microsoft.com/office/drawing/2014/main" id="{186E6576-CFA6-42F4-A99C-9E2F24649E3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0" name="Text Box 15">
          <a:extLst>
            <a:ext uri="{FF2B5EF4-FFF2-40B4-BE49-F238E27FC236}">
              <a16:creationId xmlns:a16="http://schemas.microsoft.com/office/drawing/2014/main" id="{342B2355-02C1-4E18-9E2C-AF44EA32885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1" name="Text Box 15">
          <a:extLst>
            <a:ext uri="{FF2B5EF4-FFF2-40B4-BE49-F238E27FC236}">
              <a16:creationId xmlns:a16="http://schemas.microsoft.com/office/drawing/2014/main" id="{66725CE1-9413-4120-BF25-5BE9753BB92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2" name="Text Box 15">
          <a:extLst>
            <a:ext uri="{FF2B5EF4-FFF2-40B4-BE49-F238E27FC236}">
              <a16:creationId xmlns:a16="http://schemas.microsoft.com/office/drawing/2014/main" id="{61256B99-7060-4621-88CF-5D27F121C22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3" name="Text Box 15">
          <a:extLst>
            <a:ext uri="{FF2B5EF4-FFF2-40B4-BE49-F238E27FC236}">
              <a16:creationId xmlns:a16="http://schemas.microsoft.com/office/drawing/2014/main" id="{34A2E13D-2778-4EE3-A03E-E9250E22F3A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4" name="Text Box 15">
          <a:extLst>
            <a:ext uri="{FF2B5EF4-FFF2-40B4-BE49-F238E27FC236}">
              <a16:creationId xmlns:a16="http://schemas.microsoft.com/office/drawing/2014/main" id="{395EBB6E-97AA-46A9-A769-410EC16B435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5" name="Text Box 15">
          <a:extLst>
            <a:ext uri="{FF2B5EF4-FFF2-40B4-BE49-F238E27FC236}">
              <a16:creationId xmlns:a16="http://schemas.microsoft.com/office/drawing/2014/main" id="{08A17FD9-A06C-4F76-8D66-75EC69A6579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6" name="Text Box 15">
          <a:extLst>
            <a:ext uri="{FF2B5EF4-FFF2-40B4-BE49-F238E27FC236}">
              <a16:creationId xmlns:a16="http://schemas.microsoft.com/office/drawing/2014/main" id="{4D9EB3D0-A117-4C46-AF3B-3F922EB3826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7" name="Text Box 15">
          <a:extLst>
            <a:ext uri="{FF2B5EF4-FFF2-40B4-BE49-F238E27FC236}">
              <a16:creationId xmlns:a16="http://schemas.microsoft.com/office/drawing/2014/main" id="{CB56AC30-9B2D-4652-B3F0-EC6C9E6EDEC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8" name="Text Box 15">
          <a:extLst>
            <a:ext uri="{FF2B5EF4-FFF2-40B4-BE49-F238E27FC236}">
              <a16:creationId xmlns:a16="http://schemas.microsoft.com/office/drawing/2014/main" id="{BE022DC7-EEE8-4D64-9D3C-550A7DA2FF4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79" name="Text Box 15">
          <a:extLst>
            <a:ext uri="{FF2B5EF4-FFF2-40B4-BE49-F238E27FC236}">
              <a16:creationId xmlns:a16="http://schemas.microsoft.com/office/drawing/2014/main" id="{AB888CF7-AFED-4D45-A635-C0389EA1A94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0" name="Text Box 15">
          <a:extLst>
            <a:ext uri="{FF2B5EF4-FFF2-40B4-BE49-F238E27FC236}">
              <a16:creationId xmlns:a16="http://schemas.microsoft.com/office/drawing/2014/main" id="{A182792D-415E-4CF1-A214-D3B8060F0FB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1" name="Text Box 15">
          <a:extLst>
            <a:ext uri="{FF2B5EF4-FFF2-40B4-BE49-F238E27FC236}">
              <a16:creationId xmlns:a16="http://schemas.microsoft.com/office/drawing/2014/main" id="{0A9AF52E-6709-4C18-90BE-6BDCD7C4784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2" name="Text Box 15">
          <a:extLst>
            <a:ext uri="{FF2B5EF4-FFF2-40B4-BE49-F238E27FC236}">
              <a16:creationId xmlns:a16="http://schemas.microsoft.com/office/drawing/2014/main" id="{61C2357F-0C99-4AD7-B722-C897DDF9878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3" name="Text Box 15">
          <a:extLst>
            <a:ext uri="{FF2B5EF4-FFF2-40B4-BE49-F238E27FC236}">
              <a16:creationId xmlns:a16="http://schemas.microsoft.com/office/drawing/2014/main" id="{D37E441C-8E8D-42D2-9485-F975E446467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4" name="Text Box 15">
          <a:extLst>
            <a:ext uri="{FF2B5EF4-FFF2-40B4-BE49-F238E27FC236}">
              <a16:creationId xmlns:a16="http://schemas.microsoft.com/office/drawing/2014/main" id="{8C4B3531-49FF-4116-8F88-3FF628DFB34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5" name="Text Box 15">
          <a:extLst>
            <a:ext uri="{FF2B5EF4-FFF2-40B4-BE49-F238E27FC236}">
              <a16:creationId xmlns:a16="http://schemas.microsoft.com/office/drawing/2014/main" id="{D90AF40D-79B2-438E-9CED-77A6DEAD79A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6" name="Text Box 15">
          <a:extLst>
            <a:ext uri="{FF2B5EF4-FFF2-40B4-BE49-F238E27FC236}">
              <a16:creationId xmlns:a16="http://schemas.microsoft.com/office/drawing/2014/main" id="{B2646FDF-15F2-4CBE-8A8E-DE507E445BD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7" name="Text Box 15">
          <a:extLst>
            <a:ext uri="{FF2B5EF4-FFF2-40B4-BE49-F238E27FC236}">
              <a16:creationId xmlns:a16="http://schemas.microsoft.com/office/drawing/2014/main" id="{E36E4A1D-89D7-43FC-940F-A3D59CE025F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8" name="Text Box 15">
          <a:extLst>
            <a:ext uri="{FF2B5EF4-FFF2-40B4-BE49-F238E27FC236}">
              <a16:creationId xmlns:a16="http://schemas.microsoft.com/office/drawing/2014/main" id="{B96C71EB-FBB9-412E-AF46-B25D9118A26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89" name="Text Box 15">
          <a:extLst>
            <a:ext uri="{FF2B5EF4-FFF2-40B4-BE49-F238E27FC236}">
              <a16:creationId xmlns:a16="http://schemas.microsoft.com/office/drawing/2014/main" id="{93CEFC57-031A-4C8A-89E3-35A83003D2F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0" name="Text Box 15">
          <a:extLst>
            <a:ext uri="{FF2B5EF4-FFF2-40B4-BE49-F238E27FC236}">
              <a16:creationId xmlns:a16="http://schemas.microsoft.com/office/drawing/2014/main" id="{B0EEF1A2-DAAD-4641-947E-CF11020C14B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1" name="Text Box 15">
          <a:extLst>
            <a:ext uri="{FF2B5EF4-FFF2-40B4-BE49-F238E27FC236}">
              <a16:creationId xmlns:a16="http://schemas.microsoft.com/office/drawing/2014/main" id="{6490FBF3-379B-4C49-B0F4-AD7A71F9B2D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2" name="Text Box 15">
          <a:extLst>
            <a:ext uri="{FF2B5EF4-FFF2-40B4-BE49-F238E27FC236}">
              <a16:creationId xmlns:a16="http://schemas.microsoft.com/office/drawing/2014/main" id="{0D1D6138-2F72-42DA-8D33-963C188D079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3" name="Text Box 15">
          <a:extLst>
            <a:ext uri="{FF2B5EF4-FFF2-40B4-BE49-F238E27FC236}">
              <a16:creationId xmlns:a16="http://schemas.microsoft.com/office/drawing/2014/main" id="{42825910-3FFF-4CC5-A26B-10C37105B73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4" name="Text Box 15">
          <a:extLst>
            <a:ext uri="{FF2B5EF4-FFF2-40B4-BE49-F238E27FC236}">
              <a16:creationId xmlns:a16="http://schemas.microsoft.com/office/drawing/2014/main" id="{F5463DA2-034E-4E9F-BE6D-AB849CFD4F6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5" name="Text Box 15">
          <a:extLst>
            <a:ext uri="{FF2B5EF4-FFF2-40B4-BE49-F238E27FC236}">
              <a16:creationId xmlns:a16="http://schemas.microsoft.com/office/drawing/2014/main" id="{0CBE0705-FDE5-482F-AD28-D80DC0E77BA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6" name="Text Box 15">
          <a:extLst>
            <a:ext uri="{FF2B5EF4-FFF2-40B4-BE49-F238E27FC236}">
              <a16:creationId xmlns:a16="http://schemas.microsoft.com/office/drawing/2014/main" id="{9835998F-456F-4CA5-9121-1BA9AF4E302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7" name="Text Box 15">
          <a:extLst>
            <a:ext uri="{FF2B5EF4-FFF2-40B4-BE49-F238E27FC236}">
              <a16:creationId xmlns:a16="http://schemas.microsoft.com/office/drawing/2014/main" id="{1AF20429-A85F-4E56-BAFC-F37BFED5D1F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8" name="Text Box 15">
          <a:extLst>
            <a:ext uri="{FF2B5EF4-FFF2-40B4-BE49-F238E27FC236}">
              <a16:creationId xmlns:a16="http://schemas.microsoft.com/office/drawing/2014/main" id="{D05A00C9-C865-4C20-A827-4859C8C7094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399" name="Text Box 15">
          <a:extLst>
            <a:ext uri="{FF2B5EF4-FFF2-40B4-BE49-F238E27FC236}">
              <a16:creationId xmlns:a16="http://schemas.microsoft.com/office/drawing/2014/main" id="{AAEF1FF4-CB98-4168-A40E-2A90683C163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0" name="Text Box 15">
          <a:extLst>
            <a:ext uri="{FF2B5EF4-FFF2-40B4-BE49-F238E27FC236}">
              <a16:creationId xmlns:a16="http://schemas.microsoft.com/office/drawing/2014/main" id="{1FC9BF65-2A12-4B92-BFBA-10AE5DA4D4A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1" name="Text Box 15">
          <a:extLst>
            <a:ext uri="{FF2B5EF4-FFF2-40B4-BE49-F238E27FC236}">
              <a16:creationId xmlns:a16="http://schemas.microsoft.com/office/drawing/2014/main" id="{38D6C2F4-1906-4B74-BB13-4CA4D90262C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2" name="Text Box 15">
          <a:extLst>
            <a:ext uri="{FF2B5EF4-FFF2-40B4-BE49-F238E27FC236}">
              <a16:creationId xmlns:a16="http://schemas.microsoft.com/office/drawing/2014/main" id="{0193780A-CBE5-4615-B7FD-35AA027FC10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3" name="Text Box 15">
          <a:extLst>
            <a:ext uri="{FF2B5EF4-FFF2-40B4-BE49-F238E27FC236}">
              <a16:creationId xmlns:a16="http://schemas.microsoft.com/office/drawing/2014/main" id="{A8C85ED0-64AE-4D2B-925E-EA89E925B49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4" name="Text Box 15">
          <a:extLst>
            <a:ext uri="{FF2B5EF4-FFF2-40B4-BE49-F238E27FC236}">
              <a16:creationId xmlns:a16="http://schemas.microsoft.com/office/drawing/2014/main" id="{03FE28AF-513D-4BF1-9A0B-3BDFB325DD1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5" name="Text Box 15">
          <a:extLst>
            <a:ext uri="{FF2B5EF4-FFF2-40B4-BE49-F238E27FC236}">
              <a16:creationId xmlns:a16="http://schemas.microsoft.com/office/drawing/2014/main" id="{5387570E-CBB6-4C0A-B29D-A42D83B3878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6" name="Text Box 15">
          <a:extLst>
            <a:ext uri="{FF2B5EF4-FFF2-40B4-BE49-F238E27FC236}">
              <a16:creationId xmlns:a16="http://schemas.microsoft.com/office/drawing/2014/main" id="{5E6388CE-EE20-40EE-9773-8BF7D9D4C42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7" name="Text Box 15">
          <a:extLst>
            <a:ext uri="{FF2B5EF4-FFF2-40B4-BE49-F238E27FC236}">
              <a16:creationId xmlns:a16="http://schemas.microsoft.com/office/drawing/2014/main" id="{084847F5-22CC-4BD2-9B0D-BBBEBE4085B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8" name="Text Box 15">
          <a:extLst>
            <a:ext uri="{FF2B5EF4-FFF2-40B4-BE49-F238E27FC236}">
              <a16:creationId xmlns:a16="http://schemas.microsoft.com/office/drawing/2014/main" id="{34594769-CA1E-4116-A558-C7A7BC26148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09" name="Text Box 15">
          <a:extLst>
            <a:ext uri="{FF2B5EF4-FFF2-40B4-BE49-F238E27FC236}">
              <a16:creationId xmlns:a16="http://schemas.microsoft.com/office/drawing/2014/main" id="{CEFEE230-A7B2-4DEF-BBD9-274D370889A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0" name="Text Box 15">
          <a:extLst>
            <a:ext uri="{FF2B5EF4-FFF2-40B4-BE49-F238E27FC236}">
              <a16:creationId xmlns:a16="http://schemas.microsoft.com/office/drawing/2014/main" id="{F6EDD92F-8634-48CC-815D-AFBD643C399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1" name="Text Box 15">
          <a:extLst>
            <a:ext uri="{FF2B5EF4-FFF2-40B4-BE49-F238E27FC236}">
              <a16:creationId xmlns:a16="http://schemas.microsoft.com/office/drawing/2014/main" id="{9EEE0AA4-1162-4CA9-A0E7-AD69E486919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2" name="Text Box 15">
          <a:extLst>
            <a:ext uri="{FF2B5EF4-FFF2-40B4-BE49-F238E27FC236}">
              <a16:creationId xmlns:a16="http://schemas.microsoft.com/office/drawing/2014/main" id="{517194BD-5B5B-496B-9570-C80E8FCCD70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3" name="Text Box 15">
          <a:extLst>
            <a:ext uri="{FF2B5EF4-FFF2-40B4-BE49-F238E27FC236}">
              <a16:creationId xmlns:a16="http://schemas.microsoft.com/office/drawing/2014/main" id="{DA4BDE6F-3ADA-4CEB-BD52-0DC2CCB9096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4" name="Text Box 15">
          <a:extLst>
            <a:ext uri="{FF2B5EF4-FFF2-40B4-BE49-F238E27FC236}">
              <a16:creationId xmlns:a16="http://schemas.microsoft.com/office/drawing/2014/main" id="{8107FF5E-5A79-430F-BDB8-E978D24C79C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5" name="Text Box 15">
          <a:extLst>
            <a:ext uri="{FF2B5EF4-FFF2-40B4-BE49-F238E27FC236}">
              <a16:creationId xmlns:a16="http://schemas.microsoft.com/office/drawing/2014/main" id="{7D11DFE1-0779-4DF6-AF5C-25CAABE691D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6" name="Text Box 15">
          <a:extLst>
            <a:ext uri="{FF2B5EF4-FFF2-40B4-BE49-F238E27FC236}">
              <a16:creationId xmlns:a16="http://schemas.microsoft.com/office/drawing/2014/main" id="{0800934A-2D8C-49B6-8747-C074D2CF916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7" name="Text Box 15">
          <a:extLst>
            <a:ext uri="{FF2B5EF4-FFF2-40B4-BE49-F238E27FC236}">
              <a16:creationId xmlns:a16="http://schemas.microsoft.com/office/drawing/2014/main" id="{E3F1E8E1-AB00-49E3-B7E1-0545C793724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8" name="Text Box 15">
          <a:extLst>
            <a:ext uri="{FF2B5EF4-FFF2-40B4-BE49-F238E27FC236}">
              <a16:creationId xmlns:a16="http://schemas.microsoft.com/office/drawing/2014/main" id="{8ADE16E5-83C5-435F-9B88-F2E1585D862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19" name="Text Box 15">
          <a:extLst>
            <a:ext uri="{FF2B5EF4-FFF2-40B4-BE49-F238E27FC236}">
              <a16:creationId xmlns:a16="http://schemas.microsoft.com/office/drawing/2014/main" id="{52585C68-3A28-4906-ABAF-D66B6290ED9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0" name="Text Box 15">
          <a:extLst>
            <a:ext uri="{FF2B5EF4-FFF2-40B4-BE49-F238E27FC236}">
              <a16:creationId xmlns:a16="http://schemas.microsoft.com/office/drawing/2014/main" id="{37107D38-ACF9-4F59-9983-AC4C13A570E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1" name="Text Box 15">
          <a:extLst>
            <a:ext uri="{FF2B5EF4-FFF2-40B4-BE49-F238E27FC236}">
              <a16:creationId xmlns:a16="http://schemas.microsoft.com/office/drawing/2014/main" id="{25FB9C56-211A-430F-934E-3A668FBCCF0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2" name="Text Box 15">
          <a:extLst>
            <a:ext uri="{FF2B5EF4-FFF2-40B4-BE49-F238E27FC236}">
              <a16:creationId xmlns:a16="http://schemas.microsoft.com/office/drawing/2014/main" id="{315CFFCF-407B-4A0C-8B1A-DE87F303434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3" name="Text Box 15">
          <a:extLst>
            <a:ext uri="{FF2B5EF4-FFF2-40B4-BE49-F238E27FC236}">
              <a16:creationId xmlns:a16="http://schemas.microsoft.com/office/drawing/2014/main" id="{48CE93C1-DD9E-4DE1-A143-C53EFE1F2F8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4" name="Text Box 15">
          <a:extLst>
            <a:ext uri="{FF2B5EF4-FFF2-40B4-BE49-F238E27FC236}">
              <a16:creationId xmlns:a16="http://schemas.microsoft.com/office/drawing/2014/main" id="{F68398FC-F032-464D-AB40-63BF3D7C8E9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5" name="Text Box 15">
          <a:extLst>
            <a:ext uri="{FF2B5EF4-FFF2-40B4-BE49-F238E27FC236}">
              <a16:creationId xmlns:a16="http://schemas.microsoft.com/office/drawing/2014/main" id="{78B5F766-A2EC-41A0-9037-0F02567EAA1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6" name="Text Box 15">
          <a:extLst>
            <a:ext uri="{FF2B5EF4-FFF2-40B4-BE49-F238E27FC236}">
              <a16:creationId xmlns:a16="http://schemas.microsoft.com/office/drawing/2014/main" id="{B165FDD6-E8DB-46EF-A0E8-E13949C6D43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7" name="Text Box 15">
          <a:extLst>
            <a:ext uri="{FF2B5EF4-FFF2-40B4-BE49-F238E27FC236}">
              <a16:creationId xmlns:a16="http://schemas.microsoft.com/office/drawing/2014/main" id="{B8E20FD7-9500-4810-A3DF-C72B4A86F3F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8" name="Text Box 15">
          <a:extLst>
            <a:ext uri="{FF2B5EF4-FFF2-40B4-BE49-F238E27FC236}">
              <a16:creationId xmlns:a16="http://schemas.microsoft.com/office/drawing/2014/main" id="{A1D7FB13-4534-449A-949A-29D136CB2EC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29" name="Text Box 15">
          <a:extLst>
            <a:ext uri="{FF2B5EF4-FFF2-40B4-BE49-F238E27FC236}">
              <a16:creationId xmlns:a16="http://schemas.microsoft.com/office/drawing/2014/main" id="{E0413B9C-39DA-4D0B-BAD6-0C28AB55153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0" name="Text Box 15">
          <a:extLst>
            <a:ext uri="{FF2B5EF4-FFF2-40B4-BE49-F238E27FC236}">
              <a16:creationId xmlns:a16="http://schemas.microsoft.com/office/drawing/2014/main" id="{6BCAF583-2529-4728-984C-B49C858F350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1" name="Text Box 15">
          <a:extLst>
            <a:ext uri="{FF2B5EF4-FFF2-40B4-BE49-F238E27FC236}">
              <a16:creationId xmlns:a16="http://schemas.microsoft.com/office/drawing/2014/main" id="{14B0D355-52FE-4E07-AF1C-046F36FBB76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2" name="Text Box 15">
          <a:extLst>
            <a:ext uri="{FF2B5EF4-FFF2-40B4-BE49-F238E27FC236}">
              <a16:creationId xmlns:a16="http://schemas.microsoft.com/office/drawing/2014/main" id="{F3934EF6-4119-415E-8472-B6994F1D264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3" name="Text Box 15">
          <a:extLst>
            <a:ext uri="{FF2B5EF4-FFF2-40B4-BE49-F238E27FC236}">
              <a16:creationId xmlns:a16="http://schemas.microsoft.com/office/drawing/2014/main" id="{4C26D398-D63C-4088-A020-845AE90F8C3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4" name="Text Box 15">
          <a:extLst>
            <a:ext uri="{FF2B5EF4-FFF2-40B4-BE49-F238E27FC236}">
              <a16:creationId xmlns:a16="http://schemas.microsoft.com/office/drawing/2014/main" id="{5402AE6F-14AC-4FFD-A27C-CAC06ABF7BB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5" name="Text Box 15">
          <a:extLst>
            <a:ext uri="{FF2B5EF4-FFF2-40B4-BE49-F238E27FC236}">
              <a16:creationId xmlns:a16="http://schemas.microsoft.com/office/drawing/2014/main" id="{23A0203F-CC00-4102-B086-025BCC9F28A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6" name="Text Box 15">
          <a:extLst>
            <a:ext uri="{FF2B5EF4-FFF2-40B4-BE49-F238E27FC236}">
              <a16:creationId xmlns:a16="http://schemas.microsoft.com/office/drawing/2014/main" id="{F5BB57D6-637D-4CB2-AD99-EB07BABA144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7" name="Text Box 15">
          <a:extLst>
            <a:ext uri="{FF2B5EF4-FFF2-40B4-BE49-F238E27FC236}">
              <a16:creationId xmlns:a16="http://schemas.microsoft.com/office/drawing/2014/main" id="{761ECA78-C301-4B9F-AF69-1AB48565123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8" name="Text Box 15">
          <a:extLst>
            <a:ext uri="{FF2B5EF4-FFF2-40B4-BE49-F238E27FC236}">
              <a16:creationId xmlns:a16="http://schemas.microsoft.com/office/drawing/2014/main" id="{E95122B1-61DD-4347-91BD-9629F6A0D8E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39" name="Text Box 15">
          <a:extLst>
            <a:ext uri="{FF2B5EF4-FFF2-40B4-BE49-F238E27FC236}">
              <a16:creationId xmlns:a16="http://schemas.microsoft.com/office/drawing/2014/main" id="{D87FB4E5-F7B5-4B1E-A3CE-0421635DB15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0" name="Text Box 15">
          <a:extLst>
            <a:ext uri="{FF2B5EF4-FFF2-40B4-BE49-F238E27FC236}">
              <a16:creationId xmlns:a16="http://schemas.microsoft.com/office/drawing/2014/main" id="{5C1F9D56-C076-4F40-834F-7480C68EB5C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1" name="Text Box 15">
          <a:extLst>
            <a:ext uri="{FF2B5EF4-FFF2-40B4-BE49-F238E27FC236}">
              <a16:creationId xmlns:a16="http://schemas.microsoft.com/office/drawing/2014/main" id="{1C4FD941-5120-4FAE-BF0E-62FC82CA3D4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2" name="Text Box 15">
          <a:extLst>
            <a:ext uri="{FF2B5EF4-FFF2-40B4-BE49-F238E27FC236}">
              <a16:creationId xmlns:a16="http://schemas.microsoft.com/office/drawing/2014/main" id="{E378F3FC-E88E-41A0-B563-42C161BB600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3" name="Text Box 15">
          <a:extLst>
            <a:ext uri="{FF2B5EF4-FFF2-40B4-BE49-F238E27FC236}">
              <a16:creationId xmlns:a16="http://schemas.microsoft.com/office/drawing/2014/main" id="{60AB17DA-B495-4097-A7F9-B3E110EAA40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4" name="Text Box 15">
          <a:extLst>
            <a:ext uri="{FF2B5EF4-FFF2-40B4-BE49-F238E27FC236}">
              <a16:creationId xmlns:a16="http://schemas.microsoft.com/office/drawing/2014/main" id="{F35C08E1-6DC3-41A4-89E1-E8B8AB4772E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5" name="Text Box 15">
          <a:extLst>
            <a:ext uri="{FF2B5EF4-FFF2-40B4-BE49-F238E27FC236}">
              <a16:creationId xmlns:a16="http://schemas.microsoft.com/office/drawing/2014/main" id="{51DA22EF-836D-4572-8590-B7EE21BA7A6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6" name="Text Box 15">
          <a:extLst>
            <a:ext uri="{FF2B5EF4-FFF2-40B4-BE49-F238E27FC236}">
              <a16:creationId xmlns:a16="http://schemas.microsoft.com/office/drawing/2014/main" id="{D807E332-214D-4452-8AA5-72D927C33E3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7" name="Text Box 15">
          <a:extLst>
            <a:ext uri="{FF2B5EF4-FFF2-40B4-BE49-F238E27FC236}">
              <a16:creationId xmlns:a16="http://schemas.microsoft.com/office/drawing/2014/main" id="{43476930-31BD-403E-90C0-A210C3ACAC4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8" name="Text Box 15">
          <a:extLst>
            <a:ext uri="{FF2B5EF4-FFF2-40B4-BE49-F238E27FC236}">
              <a16:creationId xmlns:a16="http://schemas.microsoft.com/office/drawing/2014/main" id="{BBE7FDA2-A6B9-48C1-BF82-A8A22D285F0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49" name="Text Box 15">
          <a:extLst>
            <a:ext uri="{FF2B5EF4-FFF2-40B4-BE49-F238E27FC236}">
              <a16:creationId xmlns:a16="http://schemas.microsoft.com/office/drawing/2014/main" id="{A8A6187E-E2A1-401F-B07E-8B006A9D1B4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0" name="Text Box 15">
          <a:extLst>
            <a:ext uri="{FF2B5EF4-FFF2-40B4-BE49-F238E27FC236}">
              <a16:creationId xmlns:a16="http://schemas.microsoft.com/office/drawing/2014/main" id="{8860006A-C9C4-46EA-A5CF-8D46951E6BF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1" name="Text Box 15">
          <a:extLst>
            <a:ext uri="{FF2B5EF4-FFF2-40B4-BE49-F238E27FC236}">
              <a16:creationId xmlns:a16="http://schemas.microsoft.com/office/drawing/2014/main" id="{F0401AF9-4B38-472D-97E9-A5C3EE89D64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2" name="Text Box 15">
          <a:extLst>
            <a:ext uri="{FF2B5EF4-FFF2-40B4-BE49-F238E27FC236}">
              <a16:creationId xmlns:a16="http://schemas.microsoft.com/office/drawing/2014/main" id="{CCC1ABDD-452F-4009-9617-709915A0F85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3" name="Text Box 15">
          <a:extLst>
            <a:ext uri="{FF2B5EF4-FFF2-40B4-BE49-F238E27FC236}">
              <a16:creationId xmlns:a16="http://schemas.microsoft.com/office/drawing/2014/main" id="{061A05C5-B4A3-4990-A027-03429B902550}"/>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4" name="Text Box 15">
          <a:extLst>
            <a:ext uri="{FF2B5EF4-FFF2-40B4-BE49-F238E27FC236}">
              <a16:creationId xmlns:a16="http://schemas.microsoft.com/office/drawing/2014/main" id="{FAE2F792-2446-4125-8B0F-33A8C20E43A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5" name="Text Box 15">
          <a:extLst>
            <a:ext uri="{FF2B5EF4-FFF2-40B4-BE49-F238E27FC236}">
              <a16:creationId xmlns:a16="http://schemas.microsoft.com/office/drawing/2014/main" id="{E795D7CB-C10B-45C7-8F07-9AD0152C754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6" name="Text Box 15">
          <a:extLst>
            <a:ext uri="{FF2B5EF4-FFF2-40B4-BE49-F238E27FC236}">
              <a16:creationId xmlns:a16="http://schemas.microsoft.com/office/drawing/2014/main" id="{2A7FEC8C-D4CF-44DC-B701-B0F7BA49AD4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7" name="Text Box 15">
          <a:extLst>
            <a:ext uri="{FF2B5EF4-FFF2-40B4-BE49-F238E27FC236}">
              <a16:creationId xmlns:a16="http://schemas.microsoft.com/office/drawing/2014/main" id="{4BB98C28-E086-41D6-879D-13AA7458679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8" name="Text Box 15">
          <a:extLst>
            <a:ext uri="{FF2B5EF4-FFF2-40B4-BE49-F238E27FC236}">
              <a16:creationId xmlns:a16="http://schemas.microsoft.com/office/drawing/2014/main" id="{383E2E33-6629-4AB3-8FCE-8CE2E873173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59" name="Text Box 15">
          <a:extLst>
            <a:ext uri="{FF2B5EF4-FFF2-40B4-BE49-F238E27FC236}">
              <a16:creationId xmlns:a16="http://schemas.microsoft.com/office/drawing/2014/main" id="{5EB40A85-2E60-4DC9-B416-DDF01A94C8B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0" name="Text Box 15">
          <a:extLst>
            <a:ext uri="{FF2B5EF4-FFF2-40B4-BE49-F238E27FC236}">
              <a16:creationId xmlns:a16="http://schemas.microsoft.com/office/drawing/2014/main" id="{D9358DB9-61AD-46CD-9A34-4A166EC236E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1" name="Text Box 15">
          <a:extLst>
            <a:ext uri="{FF2B5EF4-FFF2-40B4-BE49-F238E27FC236}">
              <a16:creationId xmlns:a16="http://schemas.microsoft.com/office/drawing/2014/main" id="{3263AA28-A063-44C8-A268-6827AF40EC0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2" name="Text Box 15">
          <a:extLst>
            <a:ext uri="{FF2B5EF4-FFF2-40B4-BE49-F238E27FC236}">
              <a16:creationId xmlns:a16="http://schemas.microsoft.com/office/drawing/2014/main" id="{7E71C22E-5DE5-4539-9BC2-7C5E2EBEDEF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3" name="Text Box 15">
          <a:extLst>
            <a:ext uri="{FF2B5EF4-FFF2-40B4-BE49-F238E27FC236}">
              <a16:creationId xmlns:a16="http://schemas.microsoft.com/office/drawing/2014/main" id="{C3281373-D7DB-4BFC-A011-B292E234370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4" name="Text Box 15">
          <a:extLst>
            <a:ext uri="{FF2B5EF4-FFF2-40B4-BE49-F238E27FC236}">
              <a16:creationId xmlns:a16="http://schemas.microsoft.com/office/drawing/2014/main" id="{B530D577-C457-4458-AECB-50B76122AA0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5" name="Text Box 15">
          <a:extLst>
            <a:ext uri="{FF2B5EF4-FFF2-40B4-BE49-F238E27FC236}">
              <a16:creationId xmlns:a16="http://schemas.microsoft.com/office/drawing/2014/main" id="{722B68EC-C369-4A13-838E-5E82933800F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6" name="Text Box 15">
          <a:extLst>
            <a:ext uri="{FF2B5EF4-FFF2-40B4-BE49-F238E27FC236}">
              <a16:creationId xmlns:a16="http://schemas.microsoft.com/office/drawing/2014/main" id="{09D9DFDD-D88A-4F50-9069-F4C7769A4DAD}"/>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7" name="Text Box 15">
          <a:extLst>
            <a:ext uri="{FF2B5EF4-FFF2-40B4-BE49-F238E27FC236}">
              <a16:creationId xmlns:a16="http://schemas.microsoft.com/office/drawing/2014/main" id="{B83BD6D0-573B-4C43-B5FA-8C7437419ED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8" name="Text Box 15">
          <a:extLst>
            <a:ext uri="{FF2B5EF4-FFF2-40B4-BE49-F238E27FC236}">
              <a16:creationId xmlns:a16="http://schemas.microsoft.com/office/drawing/2014/main" id="{CEB256FB-0457-4937-8946-8EA9B3F769A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69" name="Text Box 15">
          <a:extLst>
            <a:ext uri="{FF2B5EF4-FFF2-40B4-BE49-F238E27FC236}">
              <a16:creationId xmlns:a16="http://schemas.microsoft.com/office/drawing/2014/main" id="{935258B7-B85D-4D48-B036-CA27F55E211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0" name="Text Box 15">
          <a:extLst>
            <a:ext uri="{FF2B5EF4-FFF2-40B4-BE49-F238E27FC236}">
              <a16:creationId xmlns:a16="http://schemas.microsoft.com/office/drawing/2014/main" id="{2784B765-6AE4-4235-BF93-4AC3EB573A2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1" name="Text Box 15">
          <a:extLst>
            <a:ext uri="{FF2B5EF4-FFF2-40B4-BE49-F238E27FC236}">
              <a16:creationId xmlns:a16="http://schemas.microsoft.com/office/drawing/2014/main" id="{866547DF-AF15-427C-9296-205392470BE9}"/>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2" name="Text Box 15">
          <a:extLst>
            <a:ext uri="{FF2B5EF4-FFF2-40B4-BE49-F238E27FC236}">
              <a16:creationId xmlns:a16="http://schemas.microsoft.com/office/drawing/2014/main" id="{ED717238-4872-4776-B60E-20B8F6153E1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3" name="Text Box 15">
          <a:extLst>
            <a:ext uri="{FF2B5EF4-FFF2-40B4-BE49-F238E27FC236}">
              <a16:creationId xmlns:a16="http://schemas.microsoft.com/office/drawing/2014/main" id="{D5921533-7067-474F-9519-522EB9BBF51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4" name="Text Box 15">
          <a:extLst>
            <a:ext uri="{FF2B5EF4-FFF2-40B4-BE49-F238E27FC236}">
              <a16:creationId xmlns:a16="http://schemas.microsoft.com/office/drawing/2014/main" id="{EF70934E-10BC-4775-B5DB-131D13A0712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5" name="Text Box 15">
          <a:extLst>
            <a:ext uri="{FF2B5EF4-FFF2-40B4-BE49-F238E27FC236}">
              <a16:creationId xmlns:a16="http://schemas.microsoft.com/office/drawing/2014/main" id="{46F28D01-5518-4B62-A6F6-1C5A540AC10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6" name="Text Box 15">
          <a:extLst>
            <a:ext uri="{FF2B5EF4-FFF2-40B4-BE49-F238E27FC236}">
              <a16:creationId xmlns:a16="http://schemas.microsoft.com/office/drawing/2014/main" id="{CE886085-53F9-46EB-9AAD-5D0D72950EE8}"/>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7" name="Text Box 15">
          <a:extLst>
            <a:ext uri="{FF2B5EF4-FFF2-40B4-BE49-F238E27FC236}">
              <a16:creationId xmlns:a16="http://schemas.microsoft.com/office/drawing/2014/main" id="{5955A34E-F0F2-4D01-A334-01FB8DDF048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8" name="Text Box 15">
          <a:extLst>
            <a:ext uri="{FF2B5EF4-FFF2-40B4-BE49-F238E27FC236}">
              <a16:creationId xmlns:a16="http://schemas.microsoft.com/office/drawing/2014/main" id="{BB95A7EE-D899-4C2C-83B1-0B5B1090FE1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79" name="Text Box 15">
          <a:extLst>
            <a:ext uri="{FF2B5EF4-FFF2-40B4-BE49-F238E27FC236}">
              <a16:creationId xmlns:a16="http://schemas.microsoft.com/office/drawing/2014/main" id="{4B4330F6-A158-4D7C-B75B-5252B5160DB4}"/>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0" name="Text Box 15">
          <a:extLst>
            <a:ext uri="{FF2B5EF4-FFF2-40B4-BE49-F238E27FC236}">
              <a16:creationId xmlns:a16="http://schemas.microsoft.com/office/drawing/2014/main" id="{4184F9D2-C3E9-41E6-91AB-491C023A968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1" name="Text Box 15">
          <a:extLst>
            <a:ext uri="{FF2B5EF4-FFF2-40B4-BE49-F238E27FC236}">
              <a16:creationId xmlns:a16="http://schemas.microsoft.com/office/drawing/2014/main" id="{367B5D33-31C5-40EF-9720-21D032D9394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2" name="Text Box 15">
          <a:extLst>
            <a:ext uri="{FF2B5EF4-FFF2-40B4-BE49-F238E27FC236}">
              <a16:creationId xmlns:a16="http://schemas.microsoft.com/office/drawing/2014/main" id="{E9C3A34D-86EA-4448-ABC5-54113D992A3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3" name="Text Box 15">
          <a:extLst>
            <a:ext uri="{FF2B5EF4-FFF2-40B4-BE49-F238E27FC236}">
              <a16:creationId xmlns:a16="http://schemas.microsoft.com/office/drawing/2014/main" id="{0E53D4C8-4051-48C5-BAC1-E17881414D1B}"/>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4" name="Text Box 15">
          <a:extLst>
            <a:ext uri="{FF2B5EF4-FFF2-40B4-BE49-F238E27FC236}">
              <a16:creationId xmlns:a16="http://schemas.microsoft.com/office/drawing/2014/main" id="{81CFF15C-8B49-4658-8C8F-B9BB8E49AF52}"/>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5" name="Text Box 15">
          <a:extLst>
            <a:ext uri="{FF2B5EF4-FFF2-40B4-BE49-F238E27FC236}">
              <a16:creationId xmlns:a16="http://schemas.microsoft.com/office/drawing/2014/main" id="{B2D746CC-6CC8-467C-8072-5BDEF884AB1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6" name="Text Box 15">
          <a:extLst>
            <a:ext uri="{FF2B5EF4-FFF2-40B4-BE49-F238E27FC236}">
              <a16:creationId xmlns:a16="http://schemas.microsoft.com/office/drawing/2014/main" id="{AD2F2C4A-6960-47E2-8B31-E15AE38824B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7" name="Text Box 15">
          <a:extLst>
            <a:ext uri="{FF2B5EF4-FFF2-40B4-BE49-F238E27FC236}">
              <a16:creationId xmlns:a16="http://schemas.microsoft.com/office/drawing/2014/main" id="{D3EAF7E4-688F-4BE9-A9C4-8586C93FAF8A}"/>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8" name="Text Box 15">
          <a:extLst>
            <a:ext uri="{FF2B5EF4-FFF2-40B4-BE49-F238E27FC236}">
              <a16:creationId xmlns:a16="http://schemas.microsoft.com/office/drawing/2014/main" id="{0154CD9F-86A3-424B-A972-1474D92C5C7F}"/>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89" name="Text Box 15">
          <a:extLst>
            <a:ext uri="{FF2B5EF4-FFF2-40B4-BE49-F238E27FC236}">
              <a16:creationId xmlns:a16="http://schemas.microsoft.com/office/drawing/2014/main" id="{2AC97106-F310-4DD6-B4EE-39D7CC1C29D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0" name="Text Box 15">
          <a:extLst>
            <a:ext uri="{FF2B5EF4-FFF2-40B4-BE49-F238E27FC236}">
              <a16:creationId xmlns:a16="http://schemas.microsoft.com/office/drawing/2014/main" id="{0F784217-FD93-443B-A822-909E556BDD33}"/>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1" name="Text Box 15">
          <a:extLst>
            <a:ext uri="{FF2B5EF4-FFF2-40B4-BE49-F238E27FC236}">
              <a16:creationId xmlns:a16="http://schemas.microsoft.com/office/drawing/2014/main" id="{C60AEC8C-2996-404B-BC65-C34CC73D06C7}"/>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2" name="Text Box 15">
          <a:extLst>
            <a:ext uri="{FF2B5EF4-FFF2-40B4-BE49-F238E27FC236}">
              <a16:creationId xmlns:a16="http://schemas.microsoft.com/office/drawing/2014/main" id="{862D51E5-F0C2-4B1C-AD08-67C66D668276}"/>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3" name="Text Box 15">
          <a:extLst>
            <a:ext uri="{FF2B5EF4-FFF2-40B4-BE49-F238E27FC236}">
              <a16:creationId xmlns:a16="http://schemas.microsoft.com/office/drawing/2014/main" id="{52B41EB1-4597-4201-8E56-2BB9F3A7B86C}"/>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4" name="Text Box 15">
          <a:extLst>
            <a:ext uri="{FF2B5EF4-FFF2-40B4-BE49-F238E27FC236}">
              <a16:creationId xmlns:a16="http://schemas.microsoft.com/office/drawing/2014/main" id="{74131AD8-0B81-4575-8DF9-CC97688EB775}"/>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5" name="Text Box 15">
          <a:extLst>
            <a:ext uri="{FF2B5EF4-FFF2-40B4-BE49-F238E27FC236}">
              <a16:creationId xmlns:a16="http://schemas.microsoft.com/office/drawing/2014/main" id="{8A6FD581-7541-4C4C-9A79-6C9AE811833E}"/>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546</xdr:row>
      <xdr:rowOff>0</xdr:rowOff>
    </xdr:from>
    <xdr:ext cx="3175" cy="190629"/>
    <xdr:sp macro="" textlink="">
      <xdr:nvSpPr>
        <xdr:cNvPr id="4496" name="Text Box 15">
          <a:extLst>
            <a:ext uri="{FF2B5EF4-FFF2-40B4-BE49-F238E27FC236}">
              <a16:creationId xmlns:a16="http://schemas.microsoft.com/office/drawing/2014/main" id="{0CE1B8FD-7943-4532-A09B-415CC3A2ABD1}"/>
            </a:ext>
          </a:extLst>
        </xdr:cNvPr>
        <xdr:cNvSpPr txBox="1">
          <a:spLocks noChangeArrowheads="1"/>
        </xdr:cNvSpPr>
      </xdr:nvSpPr>
      <xdr:spPr bwMode="auto">
        <a:xfrm>
          <a:off x="6858000" y="103632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497" name="Text Box 15">
          <a:extLst>
            <a:ext uri="{FF2B5EF4-FFF2-40B4-BE49-F238E27FC236}">
              <a16:creationId xmlns:a16="http://schemas.microsoft.com/office/drawing/2014/main" id="{29087929-6C58-4052-88B3-012CABC47AD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498" name="Text Box 15">
          <a:extLst>
            <a:ext uri="{FF2B5EF4-FFF2-40B4-BE49-F238E27FC236}">
              <a16:creationId xmlns:a16="http://schemas.microsoft.com/office/drawing/2014/main" id="{D9734CB6-CAE1-4FA7-A4D0-D35F244B32D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499" name="Text Box 15">
          <a:extLst>
            <a:ext uri="{FF2B5EF4-FFF2-40B4-BE49-F238E27FC236}">
              <a16:creationId xmlns:a16="http://schemas.microsoft.com/office/drawing/2014/main" id="{7F6A062D-B4E5-49E4-9400-6663A8E6A7B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0" name="Text Box 15">
          <a:extLst>
            <a:ext uri="{FF2B5EF4-FFF2-40B4-BE49-F238E27FC236}">
              <a16:creationId xmlns:a16="http://schemas.microsoft.com/office/drawing/2014/main" id="{B6457AA2-0924-49CB-890B-90DABE763A0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1" name="Text Box 15">
          <a:extLst>
            <a:ext uri="{FF2B5EF4-FFF2-40B4-BE49-F238E27FC236}">
              <a16:creationId xmlns:a16="http://schemas.microsoft.com/office/drawing/2014/main" id="{70065CCB-91CF-4966-9DD2-527286D685D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2" name="Text Box 15">
          <a:extLst>
            <a:ext uri="{FF2B5EF4-FFF2-40B4-BE49-F238E27FC236}">
              <a16:creationId xmlns:a16="http://schemas.microsoft.com/office/drawing/2014/main" id="{C0ED6892-CA01-485A-962A-040A748F18A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3" name="Text Box 15">
          <a:extLst>
            <a:ext uri="{FF2B5EF4-FFF2-40B4-BE49-F238E27FC236}">
              <a16:creationId xmlns:a16="http://schemas.microsoft.com/office/drawing/2014/main" id="{4493BC43-610D-4A59-9E6A-CEFAE69E7E4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4" name="Text Box 15">
          <a:extLst>
            <a:ext uri="{FF2B5EF4-FFF2-40B4-BE49-F238E27FC236}">
              <a16:creationId xmlns:a16="http://schemas.microsoft.com/office/drawing/2014/main" id="{A3B42509-9147-419C-B92F-A2FFA9728B1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5" name="Text Box 15">
          <a:extLst>
            <a:ext uri="{FF2B5EF4-FFF2-40B4-BE49-F238E27FC236}">
              <a16:creationId xmlns:a16="http://schemas.microsoft.com/office/drawing/2014/main" id="{7A464204-D49D-4F52-9D0E-F750ACDFF62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6" name="Text Box 15">
          <a:extLst>
            <a:ext uri="{FF2B5EF4-FFF2-40B4-BE49-F238E27FC236}">
              <a16:creationId xmlns:a16="http://schemas.microsoft.com/office/drawing/2014/main" id="{9A875EDD-1AF8-4F3F-8FAB-7BDEEEEE1D0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7" name="Text Box 15">
          <a:extLst>
            <a:ext uri="{FF2B5EF4-FFF2-40B4-BE49-F238E27FC236}">
              <a16:creationId xmlns:a16="http://schemas.microsoft.com/office/drawing/2014/main" id="{4E394791-F3F7-4811-BDCE-FDD03CDD15D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8" name="Text Box 15">
          <a:extLst>
            <a:ext uri="{FF2B5EF4-FFF2-40B4-BE49-F238E27FC236}">
              <a16:creationId xmlns:a16="http://schemas.microsoft.com/office/drawing/2014/main" id="{E9CE58AC-2887-451D-96C2-AFEB10E9617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09" name="Text Box 15">
          <a:extLst>
            <a:ext uri="{FF2B5EF4-FFF2-40B4-BE49-F238E27FC236}">
              <a16:creationId xmlns:a16="http://schemas.microsoft.com/office/drawing/2014/main" id="{A67182D8-53A9-4E49-9952-ACAE5E3008D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0" name="Text Box 15">
          <a:extLst>
            <a:ext uri="{FF2B5EF4-FFF2-40B4-BE49-F238E27FC236}">
              <a16:creationId xmlns:a16="http://schemas.microsoft.com/office/drawing/2014/main" id="{7FECF299-332F-4ADF-968B-43BDF200A32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1" name="Text Box 15">
          <a:extLst>
            <a:ext uri="{FF2B5EF4-FFF2-40B4-BE49-F238E27FC236}">
              <a16:creationId xmlns:a16="http://schemas.microsoft.com/office/drawing/2014/main" id="{C9808211-109C-451C-BC01-A5BC6DA1CE0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2" name="Text Box 15">
          <a:extLst>
            <a:ext uri="{FF2B5EF4-FFF2-40B4-BE49-F238E27FC236}">
              <a16:creationId xmlns:a16="http://schemas.microsoft.com/office/drawing/2014/main" id="{6CEEA152-24CC-4DB6-9919-64BD0700072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3" name="Text Box 15">
          <a:extLst>
            <a:ext uri="{FF2B5EF4-FFF2-40B4-BE49-F238E27FC236}">
              <a16:creationId xmlns:a16="http://schemas.microsoft.com/office/drawing/2014/main" id="{AED1C1FE-B777-43A0-B797-A025B4497EA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4" name="Text Box 15">
          <a:extLst>
            <a:ext uri="{FF2B5EF4-FFF2-40B4-BE49-F238E27FC236}">
              <a16:creationId xmlns:a16="http://schemas.microsoft.com/office/drawing/2014/main" id="{A60541B9-9F26-4470-A13F-00E82C62DFA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5" name="Text Box 15">
          <a:extLst>
            <a:ext uri="{FF2B5EF4-FFF2-40B4-BE49-F238E27FC236}">
              <a16:creationId xmlns:a16="http://schemas.microsoft.com/office/drawing/2014/main" id="{11BB8FF7-6D24-41B1-86A6-C3045ADF2CA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6" name="Text Box 15">
          <a:extLst>
            <a:ext uri="{FF2B5EF4-FFF2-40B4-BE49-F238E27FC236}">
              <a16:creationId xmlns:a16="http://schemas.microsoft.com/office/drawing/2014/main" id="{A36DD472-D2E5-4270-B4FF-DD78DF452B0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7" name="Text Box 15">
          <a:extLst>
            <a:ext uri="{FF2B5EF4-FFF2-40B4-BE49-F238E27FC236}">
              <a16:creationId xmlns:a16="http://schemas.microsoft.com/office/drawing/2014/main" id="{800E5CFC-2FCE-4DE5-A95C-40A2299393B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8" name="Text Box 15">
          <a:extLst>
            <a:ext uri="{FF2B5EF4-FFF2-40B4-BE49-F238E27FC236}">
              <a16:creationId xmlns:a16="http://schemas.microsoft.com/office/drawing/2014/main" id="{E694963D-8491-4533-88D1-272E76445C6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19" name="Text Box 15">
          <a:extLst>
            <a:ext uri="{FF2B5EF4-FFF2-40B4-BE49-F238E27FC236}">
              <a16:creationId xmlns:a16="http://schemas.microsoft.com/office/drawing/2014/main" id="{20F2FFB6-766E-426C-8375-9712B6C5F9F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0" name="Text Box 15">
          <a:extLst>
            <a:ext uri="{FF2B5EF4-FFF2-40B4-BE49-F238E27FC236}">
              <a16:creationId xmlns:a16="http://schemas.microsoft.com/office/drawing/2014/main" id="{DF96BA74-B36A-4BCD-88F9-F2767A662A0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1" name="Text Box 15">
          <a:extLst>
            <a:ext uri="{FF2B5EF4-FFF2-40B4-BE49-F238E27FC236}">
              <a16:creationId xmlns:a16="http://schemas.microsoft.com/office/drawing/2014/main" id="{3369B332-46BF-4BD0-AB3F-44B042595D5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2" name="Text Box 15">
          <a:extLst>
            <a:ext uri="{FF2B5EF4-FFF2-40B4-BE49-F238E27FC236}">
              <a16:creationId xmlns:a16="http://schemas.microsoft.com/office/drawing/2014/main" id="{6DD61512-0C38-4A45-A397-9DC76BED19E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3" name="Text Box 15">
          <a:extLst>
            <a:ext uri="{FF2B5EF4-FFF2-40B4-BE49-F238E27FC236}">
              <a16:creationId xmlns:a16="http://schemas.microsoft.com/office/drawing/2014/main" id="{CAF9B003-F4B9-4F0E-A25D-F67B28467DD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4" name="Text Box 15">
          <a:extLst>
            <a:ext uri="{FF2B5EF4-FFF2-40B4-BE49-F238E27FC236}">
              <a16:creationId xmlns:a16="http://schemas.microsoft.com/office/drawing/2014/main" id="{6CD329A4-458F-4D88-A52E-4688BEEF941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5" name="Text Box 15">
          <a:extLst>
            <a:ext uri="{FF2B5EF4-FFF2-40B4-BE49-F238E27FC236}">
              <a16:creationId xmlns:a16="http://schemas.microsoft.com/office/drawing/2014/main" id="{D4AB3EF6-565C-4B5A-B0B7-9C1F98235E5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6" name="Text Box 15">
          <a:extLst>
            <a:ext uri="{FF2B5EF4-FFF2-40B4-BE49-F238E27FC236}">
              <a16:creationId xmlns:a16="http://schemas.microsoft.com/office/drawing/2014/main" id="{632F6C81-1C76-4170-8477-24C3074B608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7" name="Text Box 15">
          <a:extLst>
            <a:ext uri="{FF2B5EF4-FFF2-40B4-BE49-F238E27FC236}">
              <a16:creationId xmlns:a16="http://schemas.microsoft.com/office/drawing/2014/main" id="{AC41369D-D003-4114-894D-40C47079E43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8" name="Text Box 15">
          <a:extLst>
            <a:ext uri="{FF2B5EF4-FFF2-40B4-BE49-F238E27FC236}">
              <a16:creationId xmlns:a16="http://schemas.microsoft.com/office/drawing/2014/main" id="{24EA3C89-C4DD-42C9-866A-A5F45C20C48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29" name="Text Box 15">
          <a:extLst>
            <a:ext uri="{FF2B5EF4-FFF2-40B4-BE49-F238E27FC236}">
              <a16:creationId xmlns:a16="http://schemas.microsoft.com/office/drawing/2014/main" id="{7F716CB6-E444-4571-80A3-6A934F987D4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0" name="Text Box 15">
          <a:extLst>
            <a:ext uri="{FF2B5EF4-FFF2-40B4-BE49-F238E27FC236}">
              <a16:creationId xmlns:a16="http://schemas.microsoft.com/office/drawing/2014/main" id="{B9D53808-EB56-4092-926B-E52CBA781F7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1" name="Text Box 15">
          <a:extLst>
            <a:ext uri="{FF2B5EF4-FFF2-40B4-BE49-F238E27FC236}">
              <a16:creationId xmlns:a16="http://schemas.microsoft.com/office/drawing/2014/main" id="{FB7CBDFF-4562-4EE3-B305-201740594B5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2" name="Text Box 15">
          <a:extLst>
            <a:ext uri="{FF2B5EF4-FFF2-40B4-BE49-F238E27FC236}">
              <a16:creationId xmlns:a16="http://schemas.microsoft.com/office/drawing/2014/main" id="{DC826246-12FF-43C7-BF0B-3B55560B6B5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3" name="Text Box 15">
          <a:extLst>
            <a:ext uri="{FF2B5EF4-FFF2-40B4-BE49-F238E27FC236}">
              <a16:creationId xmlns:a16="http://schemas.microsoft.com/office/drawing/2014/main" id="{5B2001D4-42A4-426A-AEF1-8459D72575A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4" name="Text Box 15">
          <a:extLst>
            <a:ext uri="{FF2B5EF4-FFF2-40B4-BE49-F238E27FC236}">
              <a16:creationId xmlns:a16="http://schemas.microsoft.com/office/drawing/2014/main" id="{13D8F8C6-E111-4444-9646-0EA1B89300E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5" name="Text Box 15">
          <a:extLst>
            <a:ext uri="{FF2B5EF4-FFF2-40B4-BE49-F238E27FC236}">
              <a16:creationId xmlns:a16="http://schemas.microsoft.com/office/drawing/2014/main" id="{2F3C4E39-A79F-4D3F-A97C-7299519D3F7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6" name="Text Box 15">
          <a:extLst>
            <a:ext uri="{FF2B5EF4-FFF2-40B4-BE49-F238E27FC236}">
              <a16:creationId xmlns:a16="http://schemas.microsoft.com/office/drawing/2014/main" id="{3ED7FC6E-9236-4168-9236-6D83B3B17D2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7" name="Text Box 15">
          <a:extLst>
            <a:ext uri="{FF2B5EF4-FFF2-40B4-BE49-F238E27FC236}">
              <a16:creationId xmlns:a16="http://schemas.microsoft.com/office/drawing/2014/main" id="{AD1FFEE9-05D1-4592-8FEA-EEE25EB3157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8" name="Text Box 15">
          <a:extLst>
            <a:ext uri="{FF2B5EF4-FFF2-40B4-BE49-F238E27FC236}">
              <a16:creationId xmlns:a16="http://schemas.microsoft.com/office/drawing/2014/main" id="{4D856318-C4F9-4DDF-A131-8F50D84938B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39" name="Text Box 15">
          <a:extLst>
            <a:ext uri="{FF2B5EF4-FFF2-40B4-BE49-F238E27FC236}">
              <a16:creationId xmlns:a16="http://schemas.microsoft.com/office/drawing/2014/main" id="{EAB7AC26-C741-4637-B6B1-3F6336909B3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0" name="Text Box 15">
          <a:extLst>
            <a:ext uri="{FF2B5EF4-FFF2-40B4-BE49-F238E27FC236}">
              <a16:creationId xmlns:a16="http://schemas.microsoft.com/office/drawing/2014/main" id="{8B321F4A-2C7F-4CC3-8011-E6C2916A6C87}"/>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1" name="Text Box 15">
          <a:extLst>
            <a:ext uri="{FF2B5EF4-FFF2-40B4-BE49-F238E27FC236}">
              <a16:creationId xmlns:a16="http://schemas.microsoft.com/office/drawing/2014/main" id="{2895EB12-083F-4144-9412-8C6CA82A53C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2" name="Text Box 15">
          <a:extLst>
            <a:ext uri="{FF2B5EF4-FFF2-40B4-BE49-F238E27FC236}">
              <a16:creationId xmlns:a16="http://schemas.microsoft.com/office/drawing/2014/main" id="{DCED85D2-7FD1-4571-A807-2951D51A977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3" name="Text Box 15">
          <a:extLst>
            <a:ext uri="{FF2B5EF4-FFF2-40B4-BE49-F238E27FC236}">
              <a16:creationId xmlns:a16="http://schemas.microsoft.com/office/drawing/2014/main" id="{5866A9EE-024B-4985-914D-D54BFE0A987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4" name="Text Box 15">
          <a:extLst>
            <a:ext uri="{FF2B5EF4-FFF2-40B4-BE49-F238E27FC236}">
              <a16:creationId xmlns:a16="http://schemas.microsoft.com/office/drawing/2014/main" id="{B48878C0-1C11-4A58-9D37-38D1AA29628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5" name="Text Box 15">
          <a:extLst>
            <a:ext uri="{FF2B5EF4-FFF2-40B4-BE49-F238E27FC236}">
              <a16:creationId xmlns:a16="http://schemas.microsoft.com/office/drawing/2014/main" id="{8D6DC35F-38B8-4685-9C83-49CEC922FC5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6" name="Text Box 15">
          <a:extLst>
            <a:ext uri="{FF2B5EF4-FFF2-40B4-BE49-F238E27FC236}">
              <a16:creationId xmlns:a16="http://schemas.microsoft.com/office/drawing/2014/main" id="{AAA1C934-36E4-4328-8A12-92EFE8C8ACF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7" name="Text Box 15">
          <a:extLst>
            <a:ext uri="{FF2B5EF4-FFF2-40B4-BE49-F238E27FC236}">
              <a16:creationId xmlns:a16="http://schemas.microsoft.com/office/drawing/2014/main" id="{484BFBA2-84BD-4518-866C-4EDFE5FD487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8" name="Text Box 15">
          <a:extLst>
            <a:ext uri="{FF2B5EF4-FFF2-40B4-BE49-F238E27FC236}">
              <a16:creationId xmlns:a16="http://schemas.microsoft.com/office/drawing/2014/main" id="{D286FFE3-4DDF-445C-9F3F-F9DD22C0E1B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49" name="Text Box 15">
          <a:extLst>
            <a:ext uri="{FF2B5EF4-FFF2-40B4-BE49-F238E27FC236}">
              <a16:creationId xmlns:a16="http://schemas.microsoft.com/office/drawing/2014/main" id="{061943D7-6E1F-450B-80C7-17E5975D46D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0" name="Text Box 15">
          <a:extLst>
            <a:ext uri="{FF2B5EF4-FFF2-40B4-BE49-F238E27FC236}">
              <a16:creationId xmlns:a16="http://schemas.microsoft.com/office/drawing/2014/main" id="{34271E75-8564-43AC-8474-DDC69E77D6F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1" name="Text Box 15">
          <a:extLst>
            <a:ext uri="{FF2B5EF4-FFF2-40B4-BE49-F238E27FC236}">
              <a16:creationId xmlns:a16="http://schemas.microsoft.com/office/drawing/2014/main" id="{0920F000-12C9-42C0-9BE0-7CE57FAEF88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2" name="Text Box 15">
          <a:extLst>
            <a:ext uri="{FF2B5EF4-FFF2-40B4-BE49-F238E27FC236}">
              <a16:creationId xmlns:a16="http://schemas.microsoft.com/office/drawing/2014/main" id="{A56D4567-89E8-4213-9DE4-D83614E9732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3" name="Text Box 15">
          <a:extLst>
            <a:ext uri="{FF2B5EF4-FFF2-40B4-BE49-F238E27FC236}">
              <a16:creationId xmlns:a16="http://schemas.microsoft.com/office/drawing/2014/main" id="{B9475B7B-C19F-4B8B-AE0E-EF24242FE23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4" name="Text Box 15">
          <a:extLst>
            <a:ext uri="{FF2B5EF4-FFF2-40B4-BE49-F238E27FC236}">
              <a16:creationId xmlns:a16="http://schemas.microsoft.com/office/drawing/2014/main" id="{F5009ACD-9788-4914-AD0D-9C46CC3736F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5" name="Text Box 15">
          <a:extLst>
            <a:ext uri="{FF2B5EF4-FFF2-40B4-BE49-F238E27FC236}">
              <a16:creationId xmlns:a16="http://schemas.microsoft.com/office/drawing/2014/main" id="{CA0EC9A3-DA20-4415-8317-6D7E347BF3F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6" name="Text Box 15">
          <a:extLst>
            <a:ext uri="{FF2B5EF4-FFF2-40B4-BE49-F238E27FC236}">
              <a16:creationId xmlns:a16="http://schemas.microsoft.com/office/drawing/2014/main" id="{1819100B-8E35-426A-B826-CE1C90BCF6E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7" name="Text Box 15">
          <a:extLst>
            <a:ext uri="{FF2B5EF4-FFF2-40B4-BE49-F238E27FC236}">
              <a16:creationId xmlns:a16="http://schemas.microsoft.com/office/drawing/2014/main" id="{073CB4B4-4A5B-4E60-937E-5670E9D78CD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8" name="Text Box 15">
          <a:extLst>
            <a:ext uri="{FF2B5EF4-FFF2-40B4-BE49-F238E27FC236}">
              <a16:creationId xmlns:a16="http://schemas.microsoft.com/office/drawing/2014/main" id="{5CC7A73F-E1AC-4C5F-B163-A60561A1F2E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59" name="Text Box 15">
          <a:extLst>
            <a:ext uri="{FF2B5EF4-FFF2-40B4-BE49-F238E27FC236}">
              <a16:creationId xmlns:a16="http://schemas.microsoft.com/office/drawing/2014/main" id="{0312CED2-658C-48D8-8DA3-4D916152F0B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0" name="Text Box 15">
          <a:extLst>
            <a:ext uri="{FF2B5EF4-FFF2-40B4-BE49-F238E27FC236}">
              <a16:creationId xmlns:a16="http://schemas.microsoft.com/office/drawing/2014/main" id="{CB64A84E-51E1-40A5-9F76-A623F61CC92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1" name="Text Box 15">
          <a:extLst>
            <a:ext uri="{FF2B5EF4-FFF2-40B4-BE49-F238E27FC236}">
              <a16:creationId xmlns:a16="http://schemas.microsoft.com/office/drawing/2014/main" id="{3143172F-E452-48BF-82DF-9E31FE4CB0D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2" name="Text Box 15">
          <a:extLst>
            <a:ext uri="{FF2B5EF4-FFF2-40B4-BE49-F238E27FC236}">
              <a16:creationId xmlns:a16="http://schemas.microsoft.com/office/drawing/2014/main" id="{559A72E7-F061-49C4-A894-1ADEC77CAC9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3" name="Text Box 15">
          <a:extLst>
            <a:ext uri="{FF2B5EF4-FFF2-40B4-BE49-F238E27FC236}">
              <a16:creationId xmlns:a16="http://schemas.microsoft.com/office/drawing/2014/main" id="{E18F9D4F-F0F7-406E-A608-4CA6523CE6C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4" name="Text Box 15">
          <a:extLst>
            <a:ext uri="{FF2B5EF4-FFF2-40B4-BE49-F238E27FC236}">
              <a16:creationId xmlns:a16="http://schemas.microsoft.com/office/drawing/2014/main" id="{2D4CE357-30CA-4C0F-82F5-4753E16FD77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5" name="Text Box 15">
          <a:extLst>
            <a:ext uri="{FF2B5EF4-FFF2-40B4-BE49-F238E27FC236}">
              <a16:creationId xmlns:a16="http://schemas.microsoft.com/office/drawing/2014/main" id="{D82CE6A6-625F-42C3-976C-2D6E7DDC278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6" name="Text Box 15">
          <a:extLst>
            <a:ext uri="{FF2B5EF4-FFF2-40B4-BE49-F238E27FC236}">
              <a16:creationId xmlns:a16="http://schemas.microsoft.com/office/drawing/2014/main" id="{E84A5C3B-52E2-4DA7-9E04-57BF6CFBB35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7" name="Text Box 15">
          <a:extLst>
            <a:ext uri="{FF2B5EF4-FFF2-40B4-BE49-F238E27FC236}">
              <a16:creationId xmlns:a16="http://schemas.microsoft.com/office/drawing/2014/main" id="{A2DF93E3-4159-4554-9435-0DCE33F1D89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8" name="Text Box 15">
          <a:extLst>
            <a:ext uri="{FF2B5EF4-FFF2-40B4-BE49-F238E27FC236}">
              <a16:creationId xmlns:a16="http://schemas.microsoft.com/office/drawing/2014/main" id="{15DE13A3-6A07-48C5-AC94-047ABA62178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69" name="Text Box 15">
          <a:extLst>
            <a:ext uri="{FF2B5EF4-FFF2-40B4-BE49-F238E27FC236}">
              <a16:creationId xmlns:a16="http://schemas.microsoft.com/office/drawing/2014/main" id="{38E56756-3863-4F1E-93F5-734D0A6D658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0" name="Text Box 15">
          <a:extLst>
            <a:ext uri="{FF2B5EF4-FFF2-40B4-BE49-F238E27FC236}">
              <a16:creationId xmlns:a16="http://schemas.microsoft.com/office/drawing/2014/main" id="{E8730F7A-3AA7-4E78-BB60-13872DA4682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1" name="Text Box 15">
          <a:extLst>
            <a:ext uri="{FF2B5EF4-FFF2-40B4-BE49-F238E27FC236}">
              <a16:creationId xmlns:a16="http://schemas.microsoft.com/office/drawing/2014/main" id="{CF8DE375-6221-4F51-AFAB-718A208B4BC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2" name="Text Box 15">
          <a:extLst>
            <a:ext uri="{FF2B5EF4-FFF2-40B4-BE49-F238E27FC236}">
              <a16:creationId xmlns:a16="http://schemas.microsoft.com/office/drawing/2014/main" id="{5520EB43-7D45-44A1-92A9-E9FBA9B20F1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3" name="Text Box 15">
          <a:extLst>
            <a:ext uri="{FF2B5EF4-FFF2-40B4-BE49-F238E27FC236}">
              <a16:creationId xmlns:a16="http://schemas.microsoft.com/office/drawing/2014/main" id="{8B0F7A0C-A592-4701-8342-DC572397C02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4" name="Text Box 15">
          <a:extLst>
            <a:ext uri="{FF2B5EF4-FFF2-40B4-BE49-F238E27FC236}">
              <a16:creationId xmlns:a16="http://schemas.microsoft.com/office/drawing/2014/main" id="{0B697862-28A4-4FDA-BD73-275CE47B15EF}"/>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5" name="Text Box 15">
          <a:extLst>
            <a:ext uri="{FF2B5EF4-FFF2-40B4-BE49-F238E27FC236}">
              <a16:creationId xmlns:a16="http://schemas.microsoft.com/office/drawing/2014/main" id="{6F481B4B-8361-4F4A-B380-28F1F727B91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6" name="Text Box 15">
          <a:extLst>
            <a:ext uri="{FF2B5EF4-FFF2-40B4-BE49-F238E27FC236}">
              <a16:creationId xmlns:a16="http://schemas.microsoft.com/office/drawing/2014/main" id="{1A34A54B-2149-4CA5-82C9-B7AE974B79DB}"/>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7" name="Text Box 15">
          <a:extLst>
            <a:ext uri="{FF2B5EF4-FFF2-40B4-BE49-F238E27FC236}">
              <a16:creationId xmlns:a16="http://schemas.microsoft.com/office/drawing/2014/main" id="{444AAF29-E7E5-4804-8D12-9F2E73E4792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8" name="Text Box 15">
          <a:extLst>
            <a:ext uri="{FF2B5EF4-FFF2-40B4-BE49-F238E27FC236}">
              <a16:creationId xmlns:a16="http://schemas.microsoft.com/office/drawing/2014/main" id="{12C6296D-3202-4ED7-9090-318A5257CC5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79" name="Text Box 15">
          <a:extLst>
            <a:ext uri="{FF2B5EF4-FFF2-40B4-BE49-F238E27FC236}">
              <a16:creationId xmlns:a16="http://schemas.microsoft.com/office/drawing/2014/main" id="{BB83380D-AAB2-4163-B8ED-BDCDB5E713A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0" name="Text Box 15">
          <a:extLst>
            <a:ext uri="{FF2B5EF4-FFF2-40B4-BE49-F238E27FC236}">
              <a16:creationId xmlns:a16="http://schemas.microsoft.com/office/drawing/2014/main" id="{936E7931-C53C-410E-A3A9-3C83213BBC8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1" name="Text Box 15">
          <a:extLst>
            <a:ext uri="{FF2B5EF4-FFF2-40B4-BE49-F238E27FC236}">
              <a16:creationId xmlns:a16="http://schemas.microsoft.com/office/drawing/2014/main" id="{21CB9DAE-D04E-48B6-A228-7D2B6A444A6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2" name="Text Box 15">
          <a:extLst>
            <a:ext uri="{FF2B5EF4-FFF2-40B4-BE49-F238E27FC236}">
              <a16:creationId xmlns:a16="http://schemas.microsoft.com/office/drawing/2014/main" id="{DB6D63A1-E288-4212-BC1B-569A27A5130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3" name="Text Box 15">
          <a:extLst>
            <a:ext uri="{FF2B5EF4-FFF2-40B4-BE49-F238E27FC236}">
              <a16:creationId xmlns:a16="http://schemas.microsoft.com/office/drawing/2014/main" id="{016CD4EF-6E66-421D-93D4-805CE40EA9C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4" name="Text Box 15">
          <a:extLst>
            <a:ext uri="{FF2B5EF4-FFF2-40B4-BE49-F238E27FC236}">
              <a16:creationId xmlns:a16="http://schemas.microsoft.com/office/drawing/2014/main" id="{39C2387D-6CF0-49AE-94B4-21876C8353B8}"/>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5" name="Text Box 15">
          <a:extLst>
            <a:ext uri="{FF2B5EF4-FFF2-40B4-BE49-F238E27FC236}">
              <a16:creationId xmlns:a16="http://schemas.microsoft.com/office/drawing/2014/main" id="{1C3AE672-0322-4646-B288-B1D8ABB4708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6" name="Text Box 15">
          <a:extLst>
            <a:ext uri="{FF2B5EF4-FFF2-40B4-BE49-F238E27FC236}">
              <a16:creationId xmlns:a16="http://schemas.microsoft.com/office/drawing/2014/main" id="{639F8897-455C-43A5-B31E-F9B6A779EF6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7" name="Text Box 15">
          <a:extLst>
            <a:ext uri="{FF2B5EF4-FFF2-40B4-BE49-F238E27FC236}">
              <a16:creationId xmlns:a16="http://schemas.microsoft.com/office/drawing/2014/main" id="{6A86DCE4-5653-46BB-A85E-E53CEBD258BD}"/>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8" name="Text Box 15">
          <a:extLst>
            <a:ext uri="{FF2B5EF4-FFF2-40B4-BE49-F238E27FC236}">
              <a16:creationId xmlns:a16="http://schemas.microsoft.com/office/drawing/2014/main" id="{669849A0-A6A2-4D31-833D-6085ADD42F5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89" name="Text Box 15">
          <a:extLst>
            <a:ext uri="{FF2B5EF4-FFF2-40B4-BE49-F238E27FC236}">
              <a16:creationId xmlns:a16="http://schemas.microsoft.com/office/drawing/2014/main" id="{87C01416-CB39-4244-A289-AA45F072287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0" name="Text Box 15">
          <a:extLst>
            <a:ext uri="{FF2B5EF4-FFF2-40B4-BE49-F238E27FC236}">
              <a16:creationId xmlns:a16="http://schemas.microsoft.com/office/drawing/2014/main" id="{C858DD54-46D8-47A5-B131-93D7366900B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1" name="Text Box 15">
          <a:extLst>
            <a:ext uri="{FF2B5EF4-FFF2-40B4-BE49-F238E27FC236}">
              <a16:creationId xmlns:a16="http://schemas.microsoft.com/office/drawing/2014/main" id="{0A2C3C77-B5C9-4CB9-9961-6B9011042E5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2" name="Text Box 15">
          <a:extLst>
            <a:ext uri="{FF2B5EF4-FFF2-40B4-BE49-F238E27FC236}">
              <a16:creationId xmlns:a16="http://schemas.microsoft.com/office/drawing/2014/main" id="{B7C16284-42CF-42F5-9148-E7A01F1E58B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3" name="Text Box 15">
          <a:extLst>
            <a:ext uri="{FF2B5EF4-FFF2-40B4-BE49-F238E27FC236}">
              <a16:creationId xmlns:a16="http://schemas.microsoft.com/office/drawing/2014/main" id="{CE52B048-D788-4649-B9AC-0E4A835C1EF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4" name="Text Box 15">
          <a:extLst>
            <a:ext uri="{FF2B5EF4-FFF2-40B4-BE49-F238E27FC236}">
              <a16:creationId xmlns:a16="http://schemas.microsoft.com/office/drawing/2014/main" id="{762EC57C-1758-4FD8-BCAD-791897266CE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5" name="Text Box 15">
          <a:extLst>
            <a:ext uri="{FF2B5EF4-FFF2-40B4-BE49-F238E27FC236}">
              <a16:creationId xmlns:a16="http://schemas.microsoft.com/office/drawing/2014/main" id="{104BBA96-2E3C-4137-A6B0-BF6E9B3EC67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6" name="Text Box 15">
          <a:extLst>
            <a:ext uri="{FF2B5EF4-FFF2-40B4-BE49-F238E27FC236}">
              <a16:creationId xmlns:a16="http://schemas.microsoft.com/office/drawing/2014/main" id="{8AD7782F-36A4-4697-88CF-BD949DD3FAD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7" name="Text Box 15">
          <a:extLst>
            <a:ext uri="{FF2B5EF4-FFF2-40B4-BE49-F238E27FC236}">
              <a16:creationId xmlns:a16="http://schemas.microsoft.com/office/drawing/2014/main" id="{4C83B5E0-F099-4E24-8214-EB7DD9266B5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8" name="Text Box 15">
          <a:extLst>
            <a:ext uri="{FF2B5EF4-FFF2-40B4-BE49-F238E27FC236}">
              <a16:creationId xmlns:a16="http://schemas.microsoft.com/office/drawing/2014/main" id="{AA9C2B81-272B-4D17-9794-1D117FCE17D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599" name="Text Box 15">
          <a:extLst>
            <a:ext uri="{FF2B5EF4-FFF2-40B4-BE49-F238E27FC236}">
              <a16:creationId xmlns:a16="http://schemas.microsoft.com/office/drawing/2014/main" id="{4D1B58BB-B2D6-4B69-BF33-22F603E3540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0" name="Text Box 15">
          <a:extLst>
            <a:ext uri="{FF2B5EF4-FFF2-40B4-BE49-F238E27FC236}">
              <a16:creationId xmlns:a16="http://schemas.microsoft.com/office/drawing/2014/main" id="{EB46E79C-5225-45C7-AD26-CDB2B335B7E6}"/>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1" name="Text Box 15">
          <a:extLst>
            <a:ext uri="{FF2B5EF4-FFF2-40B4-BE49-F238E27FC236}">
              <a16:creationId xmlns:a16="http://schemas.microsoft.com/office/drawing/2014/main" id="{CBBFDE2B-32E1-47F1-9A95-B52017D076C5}"/>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2" name="Text Box 15">
          <a:extLst>
            <a:ext uri="{FF2B5EF4-FFF2-40B4-BE49-F238E27FC236}">
              <a16:creationId xmlns:a16="http://schemas.microsoft.com/office/drawing/2014/main" id="{B5064F1E-0B2E-4DDB-9EF7-B1691DA0A24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3" name="Text Box 15">
          <a:extLst>
            <a:ext uri="{FF2B5EF4-FFF2-40B4-BE49-F238E27FC236}">
              <a16:creationId xmlns:a16="http://schemas.microsoft.com/office/drawing/2014/main" id="{8B891908-7050-43AB-A152-C787C00A6A5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4" name="Text Box 15">
          <a:extLst>
            <a:ext uri="{FF2B5EF4-FFF2-40B4-BE49-F238E27FC236}">
              <a16:creationId xmlns:a16="http://schemas.microsoft.com/office/drawing/2014/main" id="{8DCEA2A5-D7A3-417C-B501-49D90D9037E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5" name="Text Box 15">
          <a:extLst>
            <a:ext uri="{FF2B5EF4-FFF2-40B4-BE49-F238E27FC236}">
              <a16:creationId xmlns:a16="http://schemas.microsoft.com/office/drawing/2014/main" id="{DAB30EA6-95F0-449A-9444-8E636D1B808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6" name="Text Box 15">
          <a:extLst>
            <a:ext uri="{FF2B5EF4-FFF2-40B4-BE49-F238E27FC236}">
              <a16:creationId xmlns:a16="http://schemas.microsoft.com/office/drawing/2014/main" id="{FC248EFC-991C-4C63-898E-A0D168F68FD3}"/>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7" name="Text Box 15">
          <a:extLst>
            <a:ext uri="{FF2B5EF4-FFF2-40B4-BE49-F238E27FC236}">
              <a16:creationId xmlns:a16="http://schemas.microsoft.com/office/drawing/2014/main" id="{B53D49D4-E5A1-4CB7-AB45-2FAFC808E6D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8" name="Text Box 15">
          <a:extLst>
            <a:ext uri="{FF2B5EF4-FFF2-40B4-BE49-F238E27FC236}">
              <a16:creationId xmlns:a16="http://schemas.microsoft.com/office/drawing/2014/main" id="{AD35CAF7-F11B-442C-998A-8FB45139E58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09" name="Text Box 15">
          <a:extLst>
            <a:ext uri="{FF2B5EF4-FFF2-40B4-BE49-F238E27FC236}">
              <a16:creationId xmlns:a16="http://schemas.microsoft.com/office/drawing/2014/main" id="{B5F57834-C0D5-4D65-A787-E43D0368CE64}"/>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0" name="Text Box 15">
          <a:extLst>
            <a:ext uri="{FF2B5EF4-FFF2-40B4-BE49-F238E27FC236}">
              <a16:creationId xmlns:a16="http://schemas.microsoft.com/office/drawing/2014/main" id="{6F148B5B-231D-4DD9-9547-4577C02B980C}"/>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1" name="Text Box 15">
          <a:extLst>
            <a:ext uri="{FF2B5EF4-FFF2-40B4-BE49-F238E27FC236}">
              <a16:creationId xmlns:a16="http://schemas.microsoft.com/office/drawing/2014/main" id="{CF44D9F2-4EB2-4834-A437-0351E6E5D369}"/>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2" name="Text Box 15">
          <a:extLst>
            <a:ext uri="{FF2B5EF4-FFF2-40B4-BE49-F238E27FC236}">
              <a16:creationId xmlns:a16="http://schemas.microsoft.com/office/drawing/2014/main" id="{572BBE4C-2F22-471F-97BB-E7E067B57AC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3" name="Text Box 15">
          <a:extLst>
            <a:ext uri="{FF2B5EF4-FFF2-40B4-BE49-F238E27FC236}">
              <a16:creationId xmlns:a16="http://schemas.microsoft.com/office/drawing/2014/main" id="{9EAF32A3-8E09-4141-88B3-CFF2DE3B9BF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4" name="Text Box 15">
          <a:extLst>
            <a:ext uri="{FF2B5EF4-FFF2-40B4-BE49-F238E27FC236}">
              <a16:creationId xmlns:a16="http://schemas.microsoft.com/office/drawing/2014/main" id="{BEC943A4-CA74-40E6-AC48-FC206A5155B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5" name="Text Box 15">
          <a:extLst>
            <a:ext uri="{FF2B5EF4-FFF2-40B4-BE49-F238E27FC236}">
              <a16:creationId xmlns:a16="http://schemas.microsoft.com/office/drawing/2014/main" id="{C3D90ED0-950A-4E33-A58E-61823FE6ABD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6" name="Text Box 15">
          <a:extLst>
            <a:ext uri="{FF2B5EF4-FFF2-40B4-BE49-F238E27FC236}">
              <a16:creationId xmlns:a16="http://schemas.microsoft.com/office/drawing/2014/main" id="{2C1B4E5E-E5E9-4390-AC68-5ADEB3B1B8F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7" name="Text Box 15">
          <a:extLst>
            <a:ext uri="{FF2B5EF4-FFF2-40B4-BE49-F238E27FC236}">
              <a16:creationId xmlns:a16="http://schemas.microsoft.com/office/drawing/2014/main" id="{7797927E-B329-45A3-8FF4-21179CA6E2A2}"/>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8" name="Text Box 15">
          <a:extLst>
            <a:ext uri="{FF2B5EF4-FFF2-40B4-BE49-F238E27FC236}">
              <a16:creationId xmlns:a16="http://schemas.microsoft.com/office/drawing/2014/main" id="{4DBE3336-34D4-4096-B4A1-1EF7FB977A6A}"/>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19" name="Text Box 15">
          <a:extLst>
            <a:ext uri="{FF2B5EF4-FFF2-40B4-BE49-F238E27FC236}">
              <a16:creationId xmlns:a16="http://schemas.microsoft.com/office/drawing/2014/main" id="{2E2D2218-B8CC-4E76-8A30-E9F727E971A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20" name="Text Box 15">
          <a:extLst>
            <a:ext uri="{FF2B5EF4-FFF2-40B4-BE49-F238E27FC236}">
              <a16:creationId xmlns:a16="http://schemas.microsoft.com/office/drawing/2014/main" id="{0CF7AA0D-3752-492A-AB15-F7789C96F88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21" name="Text Box 15">
          <a:extLst>
            <a:ext uri="{FF2B5EF4-FFF2-40B4-BE49-F238E27FC236}">
              <a16:creationId xmlns:a16="http://schemas.microsoft.com/office/drawing/2014/main" id="{77FC83A5-9C06-41D3-92F1-0878BA7001F1}"/>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22" name="Text Box 15">
          <a:extLst>
            <a:ext uri="{FF2B5EF4-FFF2-40B4-BE49-F238E27FC236}">
              <a16:creationId xmlns:a16="http://schemas.microsoft.com/office/drawing/2014/main" id="{0B887720-3B42-4B8B-8ABB-5B7575112550}"/>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23" name="Text Box 15">
          <a:extLst>
            <a:ext uri="{FF2B5EF4-FFF2-40B4-BE49-F238E27FC236}">
              <a16:creationId xmlns:a16="http://schemas.microsoft.com/office/drawing/2014/main" id="{76CB9F73-DF9C-44AF-884E-A43CBF64A9D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8</xdr:col>
      <xdr:colOff>0</xdr:colOff>
      <xdr:row>518</xdr:row>
      <xdr:rowOff>0</xdr:rowOff>
    </xdr:from>
    <xdr:ext cx="3175" cy="190629"/>
    <xdr:sp macro="" textlink="">
      <xdr:nvSpPr>
        <xdr:cNvPr id="4624" name="Text Box 15">
          <a:extLst>
            <a:ext uri="{FF2B5EF4-FFF2-40B4-BE49-F238E27FC236}">
              <a16:creationId xmlns:a16="http://schemas.microsoft.com/office/drawing/2014/main" id="{F6E523AE-07A2-417C-A195-063D488F9EBE}"/>
            </a:ext>
          </a:extLst>
        </xdr:cNvPr>
        <xdr:cNvSpPr txBox="1">
          <a:spLocks noChangeArrowheads="1"/>
        </xdr:cNvSpPr>
      </xdr:nvSpPr>
      <xdr:spPr bwMode="auto">
        <a:xfrm>
          <a:off x="6858000" y="982980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110</xdr:row>
      <xdr:rowOff>0</xdr:rowOff>
    </xdr:from>
    <xdr:to>
      <xdr:col>0</xdr:col>
      <xdr:colOff>76200</xdr:colOff>
      <xdr:row>137</xdr:row>
      <xdr:rowOff>401116</xdr:rowOff>
    </xdr:to>
    <xdr:pic>
      <xdr:nvPicPr>
        <xdr:cNvPr id="9248" name="Picture 8993">
          <a:extLst>
            <a:ext uri="{FF2B5EF4-FFF2-40B4-BE49-F238E27FC236}">
              <a16:creationId xmlns:a16="http://schemas.microsoft.com/office/drawing/2014/main" id="{3AE37AEC-2F2A-4990-B7EB-191F89306B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5578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110</xdr:row>
      <xdr:rowOff>0</xdr:rowOff>
    </xdr:from>
    <xdr:to>
      <xdr:col>0</xdr:col>
      <xdr:colOff>76200</xdr:colOff>
      <xdr:row>137</xdr:row>
      <xdr:rowOff>401116</xdr:rowOff>
    </xdr:to>
    <xdr:pic>
      <xdr:nvPicPr>
        <xdr:cNvPr id="9249" name="Picture 8993">
          <a:extLst>
            <a:ext uri="{FF2B5EF4-FFF2-40B4-BE49-F238E27FC236}">
              <a16:creationId xmlns:a16="http://schemas.microsoft.com/office/drawing/2014/main" id="{089107FD-04D8-4009-AE83-FEE8F8DFDE8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5578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110</xdr:row>
      <xdr:rowOff>0</xdr:rowOff>
    </xdr:from>
    <xdr:to>
      <xdr:col>0</xdr:col>
      <xdr:colOff>76200</xdr:colOff>
      <xdr:row>137</xdr:row>
      <xdr:rowOff>401116</xdr:rowOff>
    </xdr:to>
    <xdr:pic>
      <xdr:nvPicPr>
        <xdr:cNvPr id="9250" name="Picture 8993">
          <a:extLst>
            <a:ext uri="{FF2B5EF4-FFF2-40B4-BE49-F238E27FC236}">
              <a16:creationId xmlns:a16="http://schemas.microsoft.com/office/drawing/2014/main" id="{0D7ABE97-A163-496B-8382-A7D153E98E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5578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110</xdr:row>
      <xdr:rowOff>0</xdr:rowOff>
    </xdr:from>
    <xdr:ext cx="76200" cy="228600"/>
    <xdr:pic>
      <xdr:nvPicPr>
        <xdr:cNvPr id="9251" name="Picture 8993">
          <a:extLst>
            <a:ext uri="{FF2B5EF4-FFF2-40B4-BE49-F238E27FC236}">
              <a16:creationId xmlns:a16="http://schemas.microsoft.com/office/drawing/2014/main" id="{FC45C494-BA1F-4C0E-BE49-47DCBE3CDA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2" name="Picture 8993">
          <a:extLst>
            <a:ext uri="{FF2B5EF4-FFF2-40B4-BE49-F238E27FC236}">
              <a16:creationId xmlns:a16="http://schemas.microsoft.com/office/drawing/2014/main" id="{B4921EBC-32F2-49AA-B7BE-0D951D511F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3" name="Picture 8993">
          <a:extLst>
            <a:ext uri="{FF2B5EF4-FFF2-40B4-BE49-F238E27FC236}">
              <a16:creationId xmlns:a16="http://schemas.microsoft.com/office/drawing/2014/main" id="{AA6BBEB0-60AE-4DA4-8B7C-D49ED0E472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4" name="Picture 8993">
          <a:extLst>
            <a:ext uri="{FF2B5EF4-FFF2-40B4-BE49-F238E27FC236}">
              <a16:creationId xmlns:a16="http://schemas.microsoft.com/office/drawing/2014/main" id="{8C76D968-2074-4564-BA2A-929622E043D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5" name="Picture 8993">
          <a:extLst>
            <a:ext uri="{FF2B5EF4-FFF2-40B4-BE49-F238E27FC236}">
              <a16:creationId xmlns:a16="http://schemas.microsoft.com/office/drawing/2014/main" id="{9911B8FB-9FA3-4DDC-9DF8-6E21FAF258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6" name="Picture 8993">
          <a:extLst>
            <a:ext uri="{FF2B5EF4-FFF2-40B4-BE49-F238E27FC236}">
              <a16:creationId xmlns:a16="http://schemas.microsoft.com/office/drawing/2014/main" id="{F514B7E2-6A1E-4D95-9333-D55B8C2FA0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7" name="Picture 8993">
          <a:extLst>
            <a:ext uri="{FF2B5EF4-FFF2-40B4-BE49-F238E27FC236}">
              <a16:creationId xmlns:a16="http://schemas.microsoft.com/office/drawing/2014/main" id="{1D3585EB-B700-4C5B-9BC9-48E56C39EC3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8" name="Picture 8993">
          <a:extLst>
            <a:ext uri="{FF2B5EF4-FFF2-40B4-BE49-F238E27FC236}">
              <a16:creationId xmlns:a16="http://schemas.microsoft.com/office/drawing/2014/main" id="{CF27324E-C719-43D6-8852-976FEA29CD4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59" name="Picture 8993">
          <a:extLst>
            <a:ext uri="{FF2B5EF4-FFF2-40B4-BE49-F238E27FC236}">
              <a16:creationId xmlns:a16="http://schemas.microsoft.com/office/drawing/2014/main" id="{ED45A3F3-2E3A-4302-8D0F-0D1958B1B2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0</xdr:colOff>
      <xdr:row>110</xdr:row>
      <xdr:rowOff>0</xdr:rowOff>
    </xdr:from>
    <xdr:to>
      <xdr:col>0</xdr:col>
      <xdr:colOff>76200</xdr:colOff>
      <xdr:row>110</xdr:row>
      <xdr:rowOff>0</xdr:rowOff>
    </xdr:to>
    <xdr:pic>
      <xdr:nvPicPr>
        <xdr:cNvPr id="9260" name="Picture 8993">
          <a:extLst>
            <a:ext uri="{FF2B5EF4-FFF2-40B4-BE49-F238E27FC236}">
              <a16:creationId xmlns:a16="http://schemas.microsoft.com/office/drawing/2014/main" id="{9D74578B-B34E-4D51-AEE5-C1C63D60D0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110</xdr:row>
      <xdr:rowOff>0</xdr:rowOff>
    </xdr:from>
    <xdr:to>
      <xdr:col>0</xdr:col>
      <xdr:colOff>76200</xdr:colOff>
      <xdr:row>110</xdr:row>
      <xdr:rowOff>0</xdr:rowOff>
    </xdr:to>
    <xdr:pic>
      <xdr:nvPicPr>
        <xdr:cNvPr id="9261" name="Picture 8993">
          <a:extLst>
            <a:ext uri="{FF2B5EF4-FFF2-40B4-BE49-F238E27FC236}">
              <a16:creationId xmlns:a16="http://schemas.microsoft.com/office/drawing/2014/main" id="{D99B2F02-C84E-47EE-A205-25B9B4C663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110</xdr:row>
      <xdr:rowOff>0</xdr:rowOff>
    </xdr:from>
    <xdr:to>
      <xdr:col>0</xdr:col>
      <xdr:colOff>76200</xdr:colOff>
      <xdr:row>110</xdr:row>
      <xdr:rowOff>0</xdr:rowOff>
    </xdr:to>
    <xdr:pic>
      <xdr:nvPicPr>
        <xdr:cNvPr id="9262" name="Picture 8993">
          <a:extLst>
            <a:ext uri="{FF2B5EF4-FFF2-40B4-BE49-F238E27FC236}">
              <a16:creationId xmlns:a16="http://schemas.microsoft.com/office/drawing/2014/main" id="{F249B9BD-0286-4163-BE75-5FF30B1486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110</xdr:row>
      <xdr:rowOff>0</xdr:rowOff>
    </xdr:from>
    <xdr:to>
      <xdr:col>0</xdr:col>
      <xdr:colOff>76200</xdr:colOff>
      <xdr:row>110</xdr:row>
      <xdr:rowOff>0</xdr:rowOff>
    </xdr:to>
    <xdr:pic>
      <xdr:nvPicPr>
        <xdr:cNvPr id="9263" name="Picture 8993">
          <a:extLst>
            <a:ext uri="{FF2B5EF4-FFF2-40B4-BE49-F238E27FC236}">
              <a16:creationId xmlns:a16="http://schemas.microsoft.com/office/drawing/2014/main" id="{678F5261-9B4F-4938-9A5F-5E26842354C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110</xdr:row>
      <xdr:rowOff>0</xdr:rowOff>
    </xdr:from>
    <xdr:ext cx="76200" cy="228600"/>
    <xdr:pic>
      <xdr:nvPicPr>
        <xdr:cNvPr id="9264" name="Picture 8993">
          <a:extLst>
            <a:ext uri="{FF2B5EF4-FFF2-40B4-BE49-F238E27FC236}">
              <a16:creationId xmlns:a16="http://schemas.microsoft.com/office/drawing/2014/main" id="{18AE79AA-69F0-4275-BAC0-B10C2CEC525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65" name="Picture 8993">
          <a:extLst>
            <a:ext uri="{FF2B5EF4-FFF2-40B4-BE49-F238E27FC236}">
              <a16:creationId xmlns:a16="http://schemas.microsoft.com/office/drawing/2014/main" id="{3B343ECE-0750-4E30-857E-DDF80F6D9D9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66" name="Picture 8993">
          <a:extLst>
            <a:ext uri="{FF2B5EF4-FFF2-40B4-BE49-F238E27FC236}">
              <a16:creationId xmlns:a16="http://schemas.microsoft.com/office/drawing/2014/main" id="{F57D85CE-AB18-403E-8F1E-6B4BF36E51E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67" name="Picture 8993">
          <a:extLst>
            <a:ext uri="{FF2B5EF4-FFF2-40B4-BE49-F238E27FC236}">
              <a16:creationId xmlns:a16="http://schemas.microsoft.com/office/drawing/2014/main" id="{512E74D9-6074-4701-BE5F-8C09631865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68" name="Picture 8993">
          <a:extLst>
            <a:ext uri="{FF2B5EF4-FFF2-40B4-BE49-F238E27FC236}">
              <a16:creationId xmlns:a16="http://schemas.microsoft.com/office/drawing/2014/main" id="{49DAECEF-E465-4277-9D64-49EB76C707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69" name="Picture 8993">
          <a:extLst>
            <a:ext uri="{FF2B5EF4-FFF2-40B4-BE49-F238E27FC236}">
              <a16:creationId xmlns:a16="http://schemas.microsoft.com/office/drawing/2014/main" id="{8F1D386C-DBC2-4D50-8897-B7CF479A8C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70" name="Picture 8993">
          <a:extLst>
            <a:ext uri="{FF2B5EF4-FFF2-40B4-BE49-F238E27FC236}">
              <a16:creationId xmlns:a16="http://schemas.microsoft.com/office/drawing/2014/main" id="{2F88EFFC-7DA1-4942-AA24-ED832EB6D3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71" name="Picture 8993">
          <a:extLst>
            <a:ext uri="{FF2B5EF4-FFF2-40B4-BE49-F238E27FC236}">
              <a16:creationId xmlns:a16="http://schemas.microsoft.com/office/drawing/2014/main" id="{8E34D8B4-547A-43FD-951D-A48EADF9FF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110</xdr:row>
      <xdr:rowOff>0</xdr:rowOff>
    </xdr:from>
    <xdr:ext cx="76200" cy="228600"/>
    <xdr:pic>
      <xdr:nvPicPr>
        <xdr:cNvPr id="9272" name="Picture 8993">
          <a:extLst>
            <a:ext uri="{FF2B5EF4-FFF2-40B4-BE49-F238E27FC236}">
              <a16:creationId xmlns:a16="http://schemas.microsoft.com/office/drawing/2014/main" id="{01271A92-160C-4CF2-9868-CD7C694C6E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8066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37</xdr:row>
      <xdr:rowOff>0</xdr:rowOff>
    </xdr:from>
    <xdr:to>
      <xdr:col>5</xdr:col>
      <xdr:colOff>1733754</xdr:colOff>
      <xdr:row>44</xdr:row>
      <xdr:rowOff>343784</xdr:rowOff>
    </xdr:to>
    <xdr:pic>
      <xdr:nvPicPr>
        <xdr:cNvPr id="9273" name="Picture 8993">
          <a:extLst>
            <a:ext uri="{FF2B5EF4-FFF2-40B4-BE49-F238E27FC236}">
              <a16:creationId xmlns:a16="http://schemas.microsoft.com/office/drawing/2014/main" id="{CD2A5E3D-40BC-41E5-90AE-5AE874A500A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14401800"/>
          <a:ext cx="90011" cy="18187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37</xdr:row>
      <xdr:rowOff>0</xdr:rowOff>
    </xdr:from>
    <xdr:to>
      <xdr:col>5</xdr:col>
      <xdr:colOff>1907381</xdr:colOff>
      <xdr:row>44</xdr:row>
      <xdr:rowOff>343784</xdr:rowOff>
    </xdr:to>
    <xdr:pic>
      <xdr:nvPicPr>
        <xdr:cNvPr id="9274" name="Picture 8993">
          <a:extLst>
            <a:ext uri="{FF2B5EF4-FFF2-40B4-BE49-F238E27FC236}">
              <a16:creationId xmlns:a16="http://schemas.microsoft.com/office/drawing/2014/main" id="{FB792795-FB2B-4025-BD4F-B844CDB2EF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8581" cy="18187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37</xdr:row>
      <xdr:rowOff>0</xdr:rowOff>
    </xdr:from>
    <xdr:to>
      <xdr:col>5</xdr:col>
      <xdr:colOff>1907381</xdr:colOff>
      <xdr:row>44</xdr:row>
      <xdr:rowOff>343784</xdr:rowOff>
    </xdr:to>
    <xdr:pic>
      <xdr:nvPicPr>
        <xdr:cNvPr id="9275" name="Picture 8993">
          <a:extLst>
            <a:ext uri="{FF2B5EF4-FFF2-40B4-BE49-F238E27FC236}">
              <a16:creationId xmlns:a16="http://schemas.microsoft.com/office/drawing/2014/main" id="{1890BEC0-8D59-45EA-90A0-FC3B6DF700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8581" cy="18187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37</xdr:row>
      <xdr:rowOff>0</xdr:rowOff>
    </xdr:from>
    <xdr:to>
      <xdr:col>5</xdr:col>
      <xdr:colOff>1907381</xdr:colOff>
      <xdr:row>44</xdr:row>
      <xdr:rowOff>343784</xdr:rowOff>
    </xdr:to>
    <xdr:pic>
      <xdr:nvPicPr>
        <xdr:cNvPr id="9276" name="Picture 8993">
          <a:extLst>
            <a:ext uri="{FF2B5EF4-FFF2-40B4-BE49-F238E27FC236}">
              <a16:creationId xmlns:a16="http://schemas.microsoft.com/office/drawing/2014/main" id="{DD80FCB7-0810-423B-AA93-85EF978F43E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8581" cy="18187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37</xdr:row>
      <xdr:rowOff>0</xdr:rowOff>
    </xdr:from>
    <xdr:ext cx="76200" cy="228600"/>
    <xdr:pic>
      <xdr:nvPicPr>
        <xdr:cNvPr id="9277" name="Picture 8993">
          <a:extLst>
            <a:ext uri="{FF2B5EF4-FFF2-40B4-BE49-F238E27FC236}">
              <a16:creationId xmlns:a16="http://schemas.microsoft.com/office/drawing/2014/main" id="{1792805B-9DB7-4B2D-983F-4E510C6775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78" name="Picture 8993">
          <a:extLst>
            <a:ext uri="{FF2B5EF4-FFF2-40B4-BE49-F238E27FC236}">
              <a16:creationId xmlns:a16="http://schemas.microsoft.com/office/drawing/2014/main" id="{242209F2-2311-44D0-88E5-A04E1E10495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79" name="Picture 8993">
          <a:extLst>
            <a:ext uri="{FF2B5EF4-FFF2-40B4-BE49-F238E27FC236}">
              <a16:creationId xmlns:a16="http://schemas.microsoft.com/office/drawing/2014/main" id="{241D3120-F70C-4E63-9473-30719AEA290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0" name="Picture 8993">
          <a:extLst>
            <a:ext uri="{FF2B5EF4-FFF2-40B4-BE49-F238E27FC236}">
              <a16:creationId xmlns:a16="http://schemas.microsoft.com/office/drawing/2014/main" id="{1790D51D-3AB4-4038-97DD-D3DD239FA3F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1" name="Picture 8993">
          <a:extLst>
            <a:ext uri="{FF2B5EF4-FFF2-40B4-BE49-F238E27FC236}">
              <a16:creationId xmlns:a16="http://schemas.microsoft.com/office/drawing/2014/main" id="{98D71A78-F077-4E5B-B53D-405E14DC3F4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2" name="Picture 8993">
          <a:extLst>
            <a:ext uri="{FF2B5EF4-FFF2-40B4-BE49-F238E27FC236}">
              <a16:creationId xmlns:a16="http://schemas.microsoft.com/office/drawing/2014/main" id="{6D57FE9F-1B8F-479C-9FDC-1D8D4D004E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3" name="Picture 8993">
          <a:extLst>
            <a:ext uri="{FF2B5EF4-FFF2-40B4-BE49-F238E27FC236}">
              <a16:creationId xmlns:a16="http://schemas.microsoft.com/office/drawing/2014/main" id="{0CFC4DBF-38FC-4CDC-BA29-470F162525C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4" name="Picture 8993">
          <a:extLst>
            <a:ext uri="{FF2B5EF4-FFF2-40B4-BE49-F238E27FC236}">
              <a16:creationId xmlns:a16="http://schemas.microsoft.com/office/drawing/2014/main" id="{23413A84-5E4F-4B0C-9235-399F962109E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37</xdr:row>
      <xdr:rowOff>0</xdr:rowOff>
    </xdr:from>
    <xdr:ext cx="76200" cy="228600"/>
    <xdr:pic>
      <xdr:nvPicPr>
        <xdr:cNvPr id="9285" name="Picture 8993">
          <a:extLst>
            <a:ext uri="{FF2B5EF4-FFF2-40B4-BE49-F238E27FC236}">
              <a16:creationId xmlns:a16="http://schemas.microsoft.com/office/drawing/2014/main" id="{B6ED038E-DA1C-4759-A710-20B11D0B6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44018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48</xdr:row>
      <xdr:rowOff>149135</xdr:rowOff>
    </xdr:from>
    <xdr:to>
      <xdr:col>5</xdr:col>
      <xdr:colOff>1733754</xdr:colOff>
      <xdr:row>62</xdr:row>
      <xdr:rowOff>262644</xdr:rowOff>
    </xdr:to>
    <xdr:pic>
      <xdr:nvPicPr>
        <xdr:cNvPr id="9286" name="Picture 8993">
          <a:extLst>
            <a:ext uri="{FF2B5EF4-FFF2-40B4-BE49-F238E27FC236}">
              <a16:creationId xmlns:a16="http://schemas.microsoft.com/office/drawing/2014/main" id="{7506FBFA-06E1-4BEE-9729-1D64B7BE14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18751460"/>
          <a:ext cx="90011" cy="3324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167</xdr:row>
      <xdr:rowOff>167640</xdr:rowOff>
    </xdr:from>
    <xdr:to>
      <xdr:col>5</xdr:col>
      <xdr:colOff>1907381</xdr:colOff>
      <xdr:row>172</xdr:row>
      <xdr:rowOff>143986</xdr:rowOff>
    </xdr:to>
    <xdr:pic>
      <xdr:nvPicPr>
        <xdr:cNvPr id="9287" name="Picture 8993">
          <a:extLst>
            <a:ext uri="{FF2B5EF4-FFF2-40B4-BE49-F238E27FC236}">
              <a16:creationId xmlns:a16="http://schemas.microsoft.com/office/drawing/2014/main" id="{350B8AA5-917A-4338-8252-BC325F0DBC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4778215"/>
          <a:ext cx="78581" cy="9288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168</xdr:row>
      <xdr:rowOff>167640</xdr:rowOff>
    </xdr:from>
    <xdr:to>
      <xdr:col>5</xdr:col>
      <xdr:colOff>1907381</xdr:colOff>
      <xdr:row>171</xdr:row>
      <xdr:rowOff>86771</xdr:rowOff>
    </xdr:to>
    <xdr:pic>
      <xdr:nvPicPr>
        <xdr:cNvPr id="9288" name="Picture 8993">
          <a:extLst>
            <a:ext uri="{FF2B5EF4-FFF2-40B4-BE49-F238E27FC236}">
              <a16:creationId xmlns:a16="http://schemas.microsoft.com/office/drawing/2014/main" id="{7AF83773-6A99-4DFD-912F-2498B350F43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5778340"/>
          <a:ext cx="78581" cy="4906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50</xdr:row>
      <xdr:rowOff>167640</xdr:rowOff>
    </xdr:from>
    <xdr:to>
      <xdr:col>5</xdr:col>
      <xdr:colOff>1907381</xdr:colOff>
      <xdr:row>56</xdr:row>
      <xdr:rowOff>115349</xdr:rowOff>
    </xdr:to>
    <xdr:pic>
      <xdr:nvPicPr>
        <xdr:cNvPr id="9289" name="Picture 8993">
          <a:extLst>
            <a:ext uri="{FF2B5EF4-FFF2-40B4-BE49-F238E27FC236}">
              <a16:creationId xmlns:a16="http://schemas.microsoft.com/office/drawing/2014/main" id="{ED8674A7-ED3E-4F46-8214-0CB8FD7D87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9970115"/>
          <a:ext cx="78581" cy="1090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133</xdr:row>
      <xdr:rowOff>167640</xdr:rowOff>
    </xdr:from>
    <xdr:ext cx="76200" cy="228600"/>
    <xdr:pic>
      <xdr:nvPicPr>
        <xdr:cNvPr id="9290" name="Picture 8993">
          <a:extLst>
            <a:ext uri="{FF2B5EF4-FFF2-40B4-BE49-F238E27FC236}">
              <a16:creationId xmlns:a16="http://schemas.microsoft.com/office/drawing/2014/main" id="{D996BAFB-81CE-4D77-938E-50576FDCD9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653757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139</xdr:row>
      <xdr:rowOff>167640</xdr:rowOff>
    </xdr:from>
    <xdr:ext cx="76200" cy="231870"/>
    <xdr:pic>
      <xdr:nvPicPr>
        <xdr:cNvPr id="9291" name="Picture 8993">
          <a:extLst>
            <a:ext uri="{FF2B5EF4-FFF2-40B4-BE49-F238E27FC236}">
              <a16:creationId xmlns:a16="http://schemas.microsoft.com/office/drawing/2014/main" id="{B24B02D5-FECA-4DA4-8E4E-7CA803D987E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697763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138</xdr:row>
      <xdr:rowOff>167640</xdr:rowOff>
    </xdr:from>
    <xdr:ext cx="76200" cy="231870"/>
    <xdr:pic>
      <xdr:nvPicPr>
        <xdr:cNvPr id="9292" name="Picture 8993">
          <a:extLst>
            <a:ext uri="{FF2B5EF4-FFF2-40B4-BE49-F238E27FC236}">
              <a16:creationId xmlns:a16="http://schemas.microsoft.com/office/drawing/2014/main" id="{DCDDAF8A-68B1-4B67-A731-56F0164125F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687762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139</xdr:row>
      <xdr:rowOff>167640</xdr:rowOff>
    </xdr:from>
    <xdr:ext cx="76200" cy="231870"/>
    <xdr:pic>
      <xdr:nvPicPr>
        <xdr:cNvPr id="9293" name="Picture 8993">
          <a:extLst>
            <a:ext uri="{FF2B5EF4-FFF2-40B4-BE49-F238E27FC236}">
              <a16:creationId xmlns:a16="http://schemas.microsoft.com/office/drawing/2014/main" id="{464B40CC-C21C-4A4B-B151-858A7EDE1DF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697763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166</xdr:row>
      <xdr:rowOff>167640</xdr:rowOff>
    </xdr:from>
    <xdr:ext cx="76200" cy="228600"/>
    <xdr:pic>
      <xdr:nvPicPr>
        <xdr:cNvPr id="9294" name="Picture 8993">
          <a:extLst>
            <a:ext uri="{FF2B5EF4-FFF2-40B4-BE49-F238E27FC236}">
              <a16:creationId xmlns:a16="http://schemas.microsoft.com/office/drawing/2014/main" id="{F6784FC8-9F24-4F2C-9183-03EF2407B6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43781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167</xdr:row>
      <xdr:rowOff>167640</xdr:rowOff>
    </xdr:from>
    <xdr:ext cx="76200" cy="228600"/>
    <xdr:pic>
      <xdr:nvPicPr>
        <xdr:cNvPr id="9295" name="Picture 8993">
          <a:extLst>
            <a:ext uri="{FF2B5EF4-FFF2-40B4-BE49-F238E27FC236}">
              <a16:creationId xmlns:a16="http://schemas.microsoft.com/office/drawing/2014/main" id="{DF61922A-8428-41B0-A678-E946215F2D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47782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47</xdr:row>
      <xdr:rowOff>167640</xdr:rowOff>
    </xdr:from>
    <xdr:ext cx="76200" cy="228600"/>
    <xdr:pic>
      <xdr:nvPicPr>
        <xdr:cNvPr id="9296" name="Picture 8993">
          <a:extLst>
            <a:ext uri="{FF2B5EF4-FFF2-40B4-BE49-F238E27FC236}">
              <a16:creationId xmlns:a16="http://schemas.microsoft.com/office/drawing/2014/main" id="{B5B02031-1FC8-40B5-ACF9-E4ECE842EE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569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48</xdr:row>
      <xdr:rowOff>0</xdr:rowOff>
    </xdr:from>
    <xdr:ext cx="76200" cy="231870"/>
    <xdr:pic>
      <xdr:nvPicPr>
        <xdr:cNvPr id="9297" name="Picture 8993">
          <a:extLst>
            <a:ext uri="{FF2B5EF4-FFF2-40B4-BE49-F238E27FC236}">
              <a16:creationId xmlns:a16="http://schemas.microsoft.com/office/drawing/2014/main" id="{EF393293-E1F9-4EE5-859B-4CD0A3BD2F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60232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48</xdr:row>
      <xdr:rowOff>0</xdr:rowOff>
    </xdr:from>
    <xdr:ext cx="76200" cy="228600"/>
    <xdr:pic>
      <xdr:nvPicPr>
        <xdr:cNvPr id="9298" name="Picture 8993">
          <a:extLst>
            <a:ext uri="{FF2B5EF4-FFF2-40B4-BE49-F238E27FC236}">
              <a16:creationId xmlns:a16="http://schemas.microsoft.com/office/drawing/2014/main" id="{EF946428-38D0-43E9-B76D-DB94E7AA81A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6023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49</xdr:row>
      <xdr:rowOff>149135</xdr:rowOff>
    </xdr:from>
    <xdr:ext cx="76200" cy="231870"/>
    <xdr:pic>
      <xdr:nvPicPr>
        <xdr:cNvPr id="9299" name="Picture 8993">
          <a:extLst>
            <a:ext uri="{FF2B5EF4-FFF2-40B4-BE49-F238E27FC236}">
              <a16:creationId xmlns:a16="http://schemas.microsoft.com/office/drawing/2014/main" id="{BC14CE84-B887-4BAF-98E9-11E12FAFC0E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1895148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150</xdr:row>
      <xdr:rowOff>149135</xdr:rowOff>
    </xdr:from>
    <xdr:to>
      <xdr:col>5</xdr:col>
      <xdr:colOff>1733754</xdr:colOff>
      <xdr:row>150</xdr:row>
      <xdr:rowOff>149135</xdr:rowOff>
    </xdr:to>
    <xdr:pic>
      <xdr:nvPicPr>
        <xdr:cNvPr id="9300" name="Picture 8993">
          <a:extLst>
            <a:ext uri="{FF2B5EF4-FFF2-40B4-BE49-F238E27FC236}">
              <a16:creationId xmlns:a16="http://schemas.microsoft.com/office/drawing/2014/main" id="{E1FC128D-B2EF-478D-AB79-247FC5C25CC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75758585"/>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145</xdr:row>
      <xdr:rowOff>167640</xdr:rowOff>
    </xdr:from>
    <xdr:to>
      <xdr:col>5</xdr:col>
      <xdr:colOff>1907381</xdr:colOff>
      <xdr:row>145</xdr:row>
      <xdr:rowOff>175260</xdr:rowOff>
    </xdr:to>
    <xdr:pic>
      <xdr:nvPicPr>
        <xdr:cNvPr id="9301" name="Picture 8993">
          <a:extLst>
            <a:ext uri="{FF2B5EF4-FFF2-40B4-BE49-F238E27FC236}">
              <a16:creationId xmlns:a16="http://schemas.microsoft.com/office/drawing/2014/main" id="{DFA19C96-4147-4F9F-AEB9-258D418C475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257669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146</xdr:row>
      <xdr:rowOff>167640</xdr:rowOff>
    </xdr:from>
    <xdr:to>
      <xdr:col>5</xdr:col>
      <xdr:colOff>1907381</xdr:colOff>
      <xdr:row>146</xdr:row>
      <xdr:rowOff>175260</xdr:rowOff>
    </xdr:to>
    <xdr:pic>
      <xdr:nvPicPr>
        <xdr:cNvPr id="9302" name="Picture 8993">
          <a:extLst>
            <a:ext uri="{FF2B5EF4-FFF2-40B4-BE49-F238E27FC236}">
              <a16:creationId xmlns:a16="http://schemas.microsoft.com/office/drawing/2014/main" id="{A26FEC6B-45A7-4DF9-9678-C6822F27BE6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3376790"/>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152</xdr:row>
      <xdr:rowOff>167640</xdr:rowOff>
    </xdr:from>
    <xdr:to>
      <xdr:col>5</xdr:col>
      <xdr:colOff>1907381</xdr:colOff>
      <xdr:row>152</xdr:row>
      <xdr:rowOff>175260</xdr:rowOff>
    </xdr:to>
    <xdr:pic>
      <xdr:nvPicPr>
        <xdr:cNvPr id="9303" name="Picture 8993">
          <a:extLst>
            <a:ext uri="{FF2B5EF4-FFF2-40B4-BE49-F238E27FC236}">
              <a16:creationId xmlns:a16="http://schemas.microsoft.com/office/drawing/2014/main" id="{D4543B1E-973F-432F-A9D9-4C92932741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6777215"/>
          <a:ext cx="78581"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144</xdr:row>
      <xdr:rowOff>167640</xdr:rowOff>
    </xdr:from>
    <xdr:ext cx="76200" cy="228600"/>
    <xdr:pic>
      <xdr:nvPicPr>
        <xdr:cNvPr id="9304" name="Picture 8993">
          <a:extLst>
            <a:ext uri="{FF2B5EF4-FFF2-40B4-BE49-F238E27FC236}">
              <a16:creationId xmlns:a16="http://schemas.microsoft.com/office/drawing/2014/main" id="{A827B5F7-4B9B-4B03-9584-F56EA8BC5C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2176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145</xdr:row>
      <xdr:rowOff>167640</xdr:rowOff>
    </xdr:from>
    <xdr:ext cx="76200" cy="228600"/>
    <xdr:pic>
      <xdr:nvPicPr>
        <xdr:cNvPr id="9305" name="Picture 8993">
          <a:extLst>
            <a:ext uri="{FF2B5EF4-FFF2-40B4-BE49-F238E27FC236}">
              <a16:creationId xmlns:a16="http://schemas.microsoft.com/office/drawing/2014/main" id="{CFBC0D34-4B28-434A-B121-61B3769482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25766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148</xdr:row>
      <xdr:rowOff>167640</xdr:rowOff>
    </xdr:from>
    <xdr:ext cx="76200" cy="228600"/>
    <xdr:pic>
      <xdr:nvPicPr>
        <xdr:cNvPr id="9306" name="Picture 8993">
          <a:extLst>
            <a:ext uri="{FF2B5EF4-FFF2-40B4-BE49-F238E27FC236}">
              <a16:creationId xmlns:a16="http://schemas.microsoft.com/office/drawing/2014/main" id="{3D88FD00-6476-4053-85BD-DD3BC7D44A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4576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149</xdr:row>
      <xdr:rowOff>167640</xdr:rowOff>
    </xdr:from>
    <xdr:ext cx="76200" cy="231870"/>
    <xdr:pic>
      <xdr:nvPicPr>
        <xdr:cNvPr id="9307" name="Picture 8993">
          <a:extLst>
            <a:ext uri="{FF2B5EF4-FFF2-40B4-BE49-F238E27FC236}">
              <a16:creationId xmlns:a16="http://schemas.microsoft.com/office/drawing/2014/main" id="{D9E42AA6-0CEF-46F6-9AE3-AE68DE7F73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51770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149</xdr:row>
      <xdr:rowOff>167640</xdr:rowOff>
    </xdr:from>
    <xdr:ext cx="76200" cy="228600"/>
    <xdr:pic>
      <xdr:nvPicPr>
        <xdr:cNvPr id="9308" name="Picture 8993">
          <a:extLst>
            <a:ext uri="{FF2B5EF4-FFF2-40B4-BE49-F238E27FC236}">
              <a16:creationId xmlns:a16="http://schemas.microsoft.com/office/drawing/2014/main" id="{BB665883-5F41-45D6-8B73-C9494ABF659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51770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151</xdr:row>
      <xdr:rowOff>149135</xdr:rowOff>
    </xdr:from>
    <xdr:ext cx="76200" cy="231870"/>
    <xdr:pic>
      <xdr:nvPicPr>
        <xdr:cNvPr id="9309" name="Picture 8993">
          <a:extLst>
            <a:ext uri="{FF2B5EF4-FFF2-40B4-BE49-F238E27FC236}">
              <a16:creationId xmlns:a16="http://schemas.microsoft.com/office/drawing/2014/main" id="{2A0310A9-ECAA-45F4-AD97-60C9610992B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761586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153</xdr:row>
      <xdr:rowOff>0</xdr:rowOff>
    </xdr:from>
    <xdr:to>
      <xdr:col>5</xdr:col>
      <xdr:colOff>1733754</xdr:colOff>
      <xdr:row>153</xdr:row>
      <xdr:rowOff>0</xdr:rowOff>
    </xdr:to>
    <xdr:pic>
      <xdr:nvPicPr>
        <xdr:cNvPr id="9310" name="Picture 8993">
          <a:extLst>
            <a:ext uri="{FF2B5EF4-FFF2-40B4-BE49-F238E27FC236}">
              <a16:creationId xmlns:a16="http://schemas.microsoft.com/office/drawing/2014/main" id="{E724EFF4-5F39-40F8-9031-786DF383055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77209650"/>
          <a:ext cx="9001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153</xdr:row>
      <xdr:rowOff>0</xdr:rowOff>
    </xdr:from>
    <xdr:to>
      <xdr:col>5</xdr:col>
      <xdr:colOff>1907381</xdr:colOff>
      <xdr:row>153</xdr:row>
      <xdr:rowOff>0</xdr:rowOff>
    </xdr:to>
    <xdr:pic>
      <xdr:nvPicPr>
        <xdr:cNvPr id="9311" name="Picture 8993">
          <a:extLst>
            <a:ext uri="{FF2B5EF4-FFF2-40B4-BE49-F238E27FC236}">
              <a16:creationId xmlns:a16="http://schemas.microsoft.com/office/drawing/2014/main" id="{9BE0D0ED-CB21-4233-912D-8CCB521E5F7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153</xdr:row>
      <xdr:rowOff>0</xdr:rowOff>
    </xdr:from>
    <xdr:to>
      <xdr:col>5</xdr:col>
      <xdr:colOff>1907381</xdr:colOff>
      <xdr:row>153</xdr:row>
      <xdr:rowOff>0</xdr:rowOff>
    </xdr:to>
    <xdr:pic>
      <xdr:nvPicPr>
        <xdr:cNvPr id="9312" name="Picture 8993">
          <a:extLst>
            <a:ext uri="{FF2B5EF4-FFF2-40B4-BE49-F238E27FC236}">
              <a16:creationId xmlns:a16="http://schemas.microsoft.com/office/drawing/2014/main" id="{283A1BB1-8EFE-41A6-8B95-2D278918B97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153</xdr:row>
      <xdr:rowOff>0</xdr:rowOff>
    </xdr:from>
    <xdr:to>
      <xdr:col>5</xdr:col>
      <xdr:colOff>1907381</xdr:colOff>
      <xdr:row>153</xdr:row>
      <xdr:rowOff>0</xdr:rowOff>
    </xdr:to>
    <xdr:pic>
      <xdr:nvPicPr>
        <xdr:cNvPr id="9313" name="Picture 8993">
          <a:extLst>
            <a:ext uri="{FF2B5EF4-FFF2-40B4-BE49-F238E27FC236}">
              <a16:creationId xmlns:a16="http://schemas.microsoft.com/office/drawing/2014/main" id="{64DC0A6E-741D-4231-A44C-3F9F85FC8E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858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153</xdr:row>
      <xdr:rowOff>0</xdr:rowOff>
    </xdr:from>
    <xdr:ext cx="76200" cy="228600"/>
    <xdr:pic>
      <xdr:nvPicPr>
        <xdr:cNvPr id="9314" name="Picture 8993">
          <a:extLst>
            <a:ext uri="{FF2B5EF4-FFF2-40B4-BE49-F238E27FC236}">
              <a16:creationId xmlns:a16="http://schemas.microsoft.com/office/drawing/2014/main" id="{1CB64E93-1830-44ED-B74F-5971E6586D3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15" name="Picture 8993">
          <a:extLst>
            <a:ext uri="{FF2B5EF4-FFF2-40B4-BE49-F238E27FC236}">
              <a16:creationId xmlns:a16="http://schemas.microsoft.com/office/drawing/2014/main" id="{4913F7F9-F0E7-4F33-80CF-5F9598E3FF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16" name="Picture 8993">
          <a:extLst>
            <a:ext uri="{FF2B5EF4-FFF2-40B4-BE49-F238E27FC236}">
              <a16:creationId xmlns:a16="http://schemas.microsoft.com/office/drawing/2014/main" id="{3CDC1D18-8DC1-41D6-AEA7-FC04FD7C00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17" name="Picture 8993">
          <a:extLst>
            <a:ext uri="{FF2B5EF4-FFF2-40B4-BE49-F238E27FC236}">
              <a16:creationId xmlns:a16="http://schemas.microsoft.com/office/drawing/2014/main" id="{C21ECA77-22C1-4BD7-83BC-3A7422D2825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18" name="Picture 8993">
          <a:extLst>
            <a:ext uri="{FF2B5EF4-FFF2-40B4-BE49-F238E27FC236}">
              <a16:creationId xmlns:a16="http://schemas.microsoft.com/office/drawing/2014/main" id="{9ED80663-28F1-4478-99F3-5688E295FFC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19" name="Picture 8993">
          <a:extLst>
            <a:ext uri="{FF2B5EF4-FFF2-40B4-BE49-F238E27FC236}">
              <a16:creationId xmlns:a16="http://schemas.microsoft.com/office/drawing/2014/main" id="{83EDDEDA-28A5-4EE7-BB06-5AC227E440B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20" name="Picture 8993">
          <a:extLst>
            <a:ext uri="{FF2B5EF4-FFF2-40B4-BE49-F238E27FC236}">
              <a16:creationId xmlns:a16="http://schemas.microsoft.com/office/drawing/2014/main" id="{E6CAB9A1-6450-4B52-BA2A-3C9AD8F997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21" name="Picture 8993">
          <a:extLst>
            <a:ext uri="{FF2B5EF4-FFF2-40B4-BE49-F238E27FC236}">
              <a16:creationId xmlns:a16="http://schemas.microsoft.com/office/drawing/2014/main" id="{4268B43D-4991-499B-9CC4-A7AE737817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153</xdr:row>
      <xdr:rowOff>0</xdr:rowOff>
    </xdr:from>
    <xdr:ext cx="76200" cy="228600"/>
    <xdr:pic>
      <xdr:nvPicPr>
        <xdr:cNvPr id="9322" name="Picture 8993">
          <a:extLst>
            <a:ext uri="{FF2B5EF4-FFF2-40B4-BE49-F238E27FC236}">
              <a16:creationId xmlns:a16="http://schemas.microsoft.com/office/drawing/2014/main" id="{7E4E430C-DE8C-4BCF-89AE-BF6A384449C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772096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47</xdr:row>
      <xdr:rowOff>0</xdr:rowOff>
    </xdr:from>
    <xdr:ext cx="76200" cy="228600"/>
    <xdr:pic>
      <xdr:nvPicPr>
        <xdr:cNvPr id="9323" name="Picture 8993">
          <a:extLst>
            <a:ext uri="{FF2B5EF4-FFF2-40B4-BE49-F238E27FC236}">
              <a16:creationId xmlns:a16="http://schemas.microsoft.com/office/drawing/2014/main" id="{66D728CF-16AF-4B31-9F55-664E79E423A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4023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163</xdr:row>
      <xdr:rowOff>0</xdr:rowOff>
    </xdr:from>
    <xdr:ext cx="76200" cy="228600"/>
    <xdr:pic>
      <xdr:nvPicPr>
        <xdr:cNvPr id="9324" name="Picture 8993">
          <a:extLst>
            <a:ext uri="{FF2B5EF4-FFF2-40B4-BE49-F238E27FC236}">
              <a16:creationId xmlns:a16="http://schemas.microsoft.com/office/drawing/2014/main" id="{5CA9ED5E-22E8-48EA-BEE4-FA2D807741E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2810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47</xdr:row>
      <xdr:rowOff>0</xdr:rowOff>
    </xdr:from>
    <xdr:ext cx="76200" cy="228600"/>
    <xdr:pic>
      <xdr:nvPicPr>
        <xdr:cNvPr id="9325" name="Picture 8993">
          <a:extLst>
            <a:ext uri="{FF2B5EF4-FFF2-40B4-BE49-F238E27FC236}">
              <a16:creationId xmlns:a16="http://schemas.microsoft.com/office/drawing/2014/main" id="{6DEE0404-6D6F-4E0B-95B8-B8A4ECC785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4023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47</xdr:row>
      <xdr:rowOff>0</xdr:rowOff>
    </xdr:from>
    <xdr:ext cx="76200" cy="228600"/>
    <xdr:pic>
      <xdr:nvPicPr>
        <xdr:cNvPr id="9326" name="Picture 8993">
          <a:extLst>
            <a:ext uri="{FF2B5EF4-FFF2-40B4-BE49-F238E27FC236}">
              <a16:creationId xmlns:a16="http://schemas.microsoft.com/office/drawing/2014/main" id="{B3E6EC9A-C290-4E6F-9EA6-F7CF1CDC838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84023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27" name="Picture 8993">
          <a:extLst>
            <a:ext uri="{FF2B5EF4-FFF2-40B4-BE49-F238E27FC236}">
              <a16:creationId xmlns:a16="http://schemas.microsoft.com/office/drawing/2014/main" id="{ED93827E-A042-4FED-BFF9-1389BBC390D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28" name="Picture 8993">
          <a:extLst>
            <a:ext uri="{FF2B5EF4-FFF2-40B4-BE49-F238E27FC236}">
              <a16:creationId xmlns:a16="http://schemas.microsoft.com/office/drawing/2014/main" id="{DEDE4256-96E8-4EFD-B6BE-889F4381B3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29" name="Picture 8993">
          <a:extLst>
            <a:ext uri="{FF2B5EF4-FFF2-40B4-BE49-F238E27FC236}">
              <a16:creationId xmlns:a16="http://schemas.microsoft.com/office/drawing/2014/main" id="{8C1166BC-7A2A-4A77-8A2F-0D63826D52B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0" name="Picture 8993">
          <a:extLst>
            <a:ext uri="{FF2B5EF4-FFF2-40B4-BE49-F238E27FC236}">
              <a16:creationId xmlns:a16="http://schemas.microsoft.com/office/drawing/2014/main" id="{6218F3BC-099C-4A8E-A747-F2A89871792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1" name="Picture 8993">
          <a:extLst>
            <a:ext uri="{FF2B5EF4-FFF2-40B4-BE49-F238E27FC236}">
              <a16:creationId xmlns:a16="http://schemas.microsoft.com/office/drawing/2014/main" id="{F6FB93A3-4426-4460-AB91-C3A519BFA75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2" name="Picture 8993">
          <a:extLst>
            <a:ext uri="{FF2B5EF4-FFF2-40B4-BE49-F238E27FC236}">
              <a16:creationId xmlns:a16="http://schemas.microsoft.com/office/drawing/2014/main" id="{3B026E2C-0C6A-45E3-BA0E-874EF47D6E2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3" name="Picture 8993">
          <a:extLst>
            <a:ext uri="{FF2B5EF4-FFF2-40B4-BE49-F238E27FC236}">
              <a16:creationId xmlns:a16="http://schemas.microsoft.com/office/drawing/2014/main" id="{75660F42-8865-4865-BF07-A33481828F9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4" name="Picture 8993">
          <a:extLst>
            <a:ext uri="{FF2B5EF4-FFF2-40B4-BE49-F238E27FC236}">
              <a16:creationId xmlns:a16="http://schemas.microsoft.com/office/drawing/2014/main" id="{8A131607-7C12-4EF7-99D5-82D074C0054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5" name="Picture 8993">
          <a:extLst>
            <a:ext uri="{FF2B5EF4-FFF2-40B4-BE49-F238E27FC236}">
              <a16:creationId xmlns:a16="http://schemas.microsoft.com/office/drawing/2014/main" id="{FE8BC144-37DE-46CB-B620-BADF2BB099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6" name="Picture 8993">
          <a:extLst>
            <a:ext uri="{FF2B5EF4-FFF2-40B4-BE49-F238E27FC236}">
              <a16:creationId xmlns:a16="http://schemas.microsoft.com/office/drawing/2014/main" id="{5C8C35BB-BFF0-4394-B6E5-1EA73DDFD4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7" name="Picture 8993">
          <a:extLst>
            <a:ext uri="{FF2B5EF4-FFF2-40B4-BE49-F238E27FC236}">
              <a16:creationId xmlns:a16="http://schemas.microsoft.com/office/drawing/2014/main" id="{04D244C7-A285-4595-A03F-4AB453D1930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8" name="Picture 8993">
          <a:extLst>
            <a:ext uri="{FF2B5EF4-FFF2-40B4-BE49-F238E27FC236}">
              <a16:creationId xmlns:a16="http://schemas.microsoft.com/office/drawing/2014/main" id="{DF6F198D-67A8-41EA-853B-216D81F7532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39" name="Picture 8993">
          <a:extLst>
            <a:ext uri="{FF2B5EF4-FFF2-40B4-BE49-F238E27FC236}">
              <a16:creationId xmlns:a16="http://schemas.microsoft.com/office/drawing/2014/main" id="{44B3D052-3707-4538-A529-3F59A1E50DB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40" name="Picture 8993">
          <a:extLst>
            <a:ext uri="{FF2B5EF4-FFF2-40B4-BE49-F238E27FC236}">
              <a16:creationId xmlns:a16="http://schemas.microsoft.com/office/drawing/2014/main" id="{2DAA1447-AB81-464C-A909-1543E0EE822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41" name="Picture 8993">
          <a:extLst>
            <a:ext uri="{FF2B5EF4-FFF2-40B4-BE49-F238E27FC236}">
              <a16:creationId xmlns:a16="http://schemas.microsoft.com/office/drawing/2014/main" id="{145269A9-8911-4D93-A303-5495FBFAC1E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42" name="Picture 8993">
          <a:extLst>
            <a:ext uri="{FF2B5EF4-FFF2-40B4-BE49-F238E27FC236}">
              <a16:creationId xmlns:a16="http://schemas.microsoft.com/office/drawing/2014/main" id="{1252AED5-DDBA-429F-B393-C9279E90C8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101</xdr:row>
      <xdr:rowOff>0</xdr:rowOff>
    </xdr:from>
    <xdr:ext cx="76200" cy="228600"/>
    <xdr:pic>
      <xdr:nvPicPr>
        <xdr:cNvPr id="9343" name="Picture 8993">
          <a:extLst>
            <a:ext uri="{FF2B5EF4-FFF2-40B4-BE49-F238E27FC236}">
              <a16:creationId xmlns:a16="http://schemas.microsoft.com/office/drawing/2014/main" id="{CEF8FD23-CEDF-4484-8BEB-DCA651444B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05275" y="466058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1828800</xdr:colOff>
      <xdr:row>73</xdr:row>
      <xdr:rowOff>167640</xdr:rowOff>
    </xdr:from>
    <xdr:to>
      <xdr:col>5</xdr:col>
      <xdr:colOff>1907381</xdr:colOff>
      <xdr:row>77</xdr:row>
      <xdr:rowOff>292149</xdr:rowOff>
    </xdr:to>
    <xdr:pic>
      <xdr:nvPicPr>
        <xdr:cNvPr id="9344" name="Picture 8993">
          <a:extLst>
            <a:ext uri="{FF2B5EF4-FFF2-40B4-BE49-F238E27FC236}">
              <a16:creationId xmlns:a16="http://schemas.microsoft.com/office/drawing/2014/main" id="{C0539D3C-88EB-4265-A4BB-AFEDC3FA903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2771715"/>
          <a:ext cx="78581" cy="8729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74</xdr:row>
      <xdr:rowOff>167640</xdr:rowOff>
    </xdr:from>
    <xdr:to>
      <xdr:col>5</xdr:col>
      <xdr:colOff>1907381</xdr:colOff>
      <xdr:row>77</xdr:row>
      <xdr:rowOff>301038</xdr:rowOff>
    </xdr:to>
    <xdr:pic>
      <xdr:nvPicPr>
        <xdr:cNvPr id="9345" name="Picture 8993">
          <a:extLst>
            <a:ext uri="{FF2B5EF4-FFF2-40B4-BE49-F238E27FC236}">
              <a16:creationId xmlns:a16="http://schemas.microsoft.com/office/drawing/2014/main" id="{808CF1E5-77FF-42FA-B9BF-F9BFCB67B1E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3371790"/>
          <a:ext cx="78581" cy="6912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70</xdr:row>
      <xdr:rowOff>0</xdr:rowOff>
    </xdr:from>
    <xdr:ext cx="76200" cy="228600"/>
    <xdr:pic>
      <xdr:nvPicPr>
        <xdr:cNvPr id="9346" name="Picture 8993">
          <a:extLst>
            <a:ext uri="{FF2B5EF4-FFF2-40B4-BE49-F238E27FC236}">
              <a16:creationId xmlns:a16="http://schemas.microsoft.com/office/drawing/2014/main" id="{46BB6A50-3538-4B31-8191-5886CB7D612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1003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0</xdr:rowOff>
    </xdr:from>
    <xdr:ext cx="76200" cy="228600"/>
    <xdr:pic>
      <xdr:nvPicPr>
        <xdr:cNvPr id="9347" name="Picture 8993">
          <a:extLst>
            <a:ext uri="{FF2B5EF4-FFF2-40B4-BE49-F238E27FC236}">
              <a16:creationId xmlns:a16="http://schemas.microsoft.com/office/drawing/2014/main" id="{B809F7B6-8ADF-4AA6-BA0E-0D3D34323A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1003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0</xdr:rowOff>
    </xdr:from>
    <xdr:ext cx="76200" cy="231870"/>
    <xdr:pic>
      <xdr:nvPicPr>
        <xdr:cNvPr id="9348" name="Picture 8993">
          <a:extLst>
            <a:ext uri="{FF2B5EF4-FFF2-40B4-BE49-F238E27FC236}">
              <a16:creationId xmlns:a16="http://schemas.microsoft.com/office/drawing/2014/main" id="{58AF243C-CB38-41D9-BDA8-E26DF250461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1003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70</xdr:row>
      <xdr:rowOff>0</xdr:rowOff>
    </xdr:from>
    <xdr:ext cx="76200" cy="231870"/>
    <xdr:pic>
      <xdr:nvPicPr>
        <xdr:cNvPr id="9349" name="Picture 8993">
          <a:extLst>
            <a:ext uri="{FF2B5EF4-FFF2-40B4-BE49-F238E27FC236}">
              <a16:creationId xmlns:a16="http://schemas.microsoft.com/office/drawing/2014/main" id="{2BB256F2-C2C0-4403-B178-B6FE7B89819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1003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72</xdr:row>
      <xdr:rowOff>167640</xdr:rowOff>
    </xdr:from>
    <xdr:ext cx="76200" cy="228600"/>
    <xdr:pic>
      <xdr:nvPicPr>
        <xdr:cNvPr id="9350" name="Picture 8993">
          <a:extLst>
            <a:ext uri="{FF2B5EF4-FFF2-40B4-BE49-F238E27FC236}">
              <a16:creationId xmlns:a16="http://schemas.microsoft.com/office/drawing/2014/main" id="{1449C137-7182-4A5A-B1D2-F2F668C4973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2371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73</xdr:row>
      <xdr:rowOff>167640</xdr:rowOff>
    </xdr:from>
    <xdr:ext cx="76200" cy="228600"/>
    <xdr:pic>
      <xdr:nvPicPr>
        <xdr:cNvPr id="9351" name="Picture 8993">
          <a:extLst>
            <a:ext uri="{FF2B5EF4-FFF2-40B4-BE49-F238E27FC236}">
              <a16:creationId xmlns:a16="http://schemas.microsoft.com/office/drawing/2014/main" id="{69A6C48E-04CA-4118-A6BA-9488F440D0A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27717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9352" name="Picture 8993">
          <a:extLst>
            <a:ext uri="{FF2B5EF4-FFF2-40B4-BE49-F238E27FC236}">
              <a16:creationId xmlns:a16="http://schemas.microsoft.com/office/drawing/2014/main" id="{23F28C76-14CB-49F2-A6CA-E0808D9ABDE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9353" name="Picture 8993">
          <a:extLst>
            <a:ext uri="{FF2B5EF4-FFF2-40B4-BE49-F238E27FC236}">
              <a16:creationId xmlns:a16="http://schemas.microsoft.com/office/drawing/2014/main" id="{DA1B09E0-1BA1-4A57-8D2F-3FCA3F87267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9354" name="Picture 8993">
          <a:extLst>
            <a:ext uri="{FF2B5EF4-FFF2-40B4-BE49-F238E27FC236}">
              <a16:creationId xmlns:a16="http://schemas.microsoft.com/office/drawing/2014/main" id="{8C0F3B4D-23BA-47C4-A14A-4652418FC8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9355" name="Picture 8993">
          <a:extLst>
            <a:ext uri="{FF2B5EF4-FFF2-40B4-BE49-F238E27FC236}">
              <a16:creationId xmlns:a16="http://schemas.microsoft.com/office/drawing/2014/main" id="{AD13CF3F-A6CD-4321-AFCF-26BF99332A8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31870"/>
    <xdr:pic>
      <xdr:nvPicPr>
        <xdr:cNvPr id="9356" name="Picture 8993">
          <a:extLst>
            <a:ext uri="{FF2B5EF4-FFF2-40B4-BE49-F238E27FC236}">
              <a16:creationId xmlns:a16="http://schemas.microsoft.com/office/drawing/2014/main" id="{7647361B-49E7-472B-9591-454BCA9FAB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28600"/>
    <xdr:pic>
      <xdr:nvPicPr>
        <xdr:cNvPr id="9357" name="Picture 8993">
          <a:extLst>
            <a:ext uri="{FF2B5EF4-FFF2-40B4-BE49-F238E27FC236}">
              <a16:creationId xmlns:a16="http://schemas.microsoft.com/office/drawing/2014/main" id="{67B8884F-AFAC-4F86-BB61-5082E447077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28600"/>
    <xdr:pic>
      <xdr:nvPicPr>
        <xdr:cNvPr id="9358" name="Picture 8993">
          <a:extLst>
            <a:ext uri="{FF2B5EF4-FFF2-40B4-BE49-F238E27FC236}">
              <a16:creationId xmlns:a16="http://schemas.microsoft.com/office/drawing/2014/main" id="{0089AEC8-6B25-4CF5-B486-4FAF8FBD67F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31870"/>
    <xdr:pic>
      <xdr:nvPicPr>
        <xdr:cNvPr id="9359" name="Picture 8993">
          <a:extLst>
            <a:ext uri="{FF2B5EF4-FFF2-40B4-BE49-F238E27FC236}">
              <a16:creationId xmlns:a16="http://schemas.microsoft.com/office/drawing/2014/main" id="{42EA8438-8E62-4694-B573-FE083C7CAA7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31870"/>
    <xdr:pic>
      <xdr:nvPicPr>
        <xdr:cNvPr id="9360" name="Picture 8993">
          <a:extLst>
            <a:ext uri="{FF2B5EF4-FFF2-40B4-BE49-F238E27FC236}">
              <a16:creationId xmlns:a16="http://schemas.microsoft.com/office/drawing/2014/main" id="{65652D2E-0588-436D-9FFF-5F7DCD06FEF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28600"/>
    <xdr:pic>
      <xdr:nvPicPr>
        <xdr:cNvPr id="9361" name="Picture 8993">
          <a:extLst>
            <a:ext uri="{FF2B5EF4-FFF2-40B4-BE49-F238E27FC236}">
              <a16:creationId xmlns:a16="http://schemas.microsoft.com/office/drawing/2014/main" id="{C467C218-A8F4-4ACB-988C-449C001341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28600"/>
    <xdr:pic>
      <xdr:nvPicPr>
        <xdr:cNvPr id="9362" name="Picture 8993">
          <a:extLst>
            <a:ext uri="{FF2B5EF4-FFF2-40B4-BE49-F238E27FC236}">
              <a16:creationId xmlns:a16="http://schemas.microsoft.com/office/drawing/2014/main" id="{26AF2D6E-E09E-4A95-B65E-CCDAE88823D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79</xdr:row>
      <xdr:rowOff>167640</xdr:rowOff>
    </xdr:from>
    <xdr:ext cx="76200" cy="231870"/>
    <xdr:pic>
      <xdr:nvPicPr>
        <xdr:cNvPr id="9363" name="Picture 8993">
          <a:extLst>
            <a:ext uri="{FF2B5EF4-FFF2-40B4-BE49-F238E27FC236}">
              <a16:creationId xmlns:a16="http://schemas.microsoft.com/office/drawing/2014/main" id="{CDBE5362-343A-450A-976C-A39A299FD6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5720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9364" name="Picture 8993">
          <a:extLst>
            <a:ext uri="{FF2B5EF4-FFF2-40B4-BE49-F238E27FC236}">
              <a16:creationId xmlns:a16="http://schemas.microsoft.com/office/drawing/2014/main" id="{F6832EE8-58AC-4128-936A-E23B0AAFFBE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9365" name="Picture 8993">
          <a:extLst>
            <a:ext uri="{FF2B5EF4-FFF2-40B4-BE49-F238E27FC236}">
              <a16:creationId xmlns:a16="http://schemas.microsoft.com/office/drawing/2014/main" id="{1B207502-AEC0-4545-AC0C-C78CCCD41F7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28600"/>
    <xdr:pic>
      <xdr:nvPicPr>
        <xdr:cNvPr id="9366" name="Picture 8993">
          <a:extLst>
            <a:ext uri="{FF2B5EF4-FFF2-40B4-BE49-F238E27FC236}">
              <a16:creationId xmlns:a16="http://schemas.microsoft.com/office/drawing/2014/main" id="{2FCEF217-ED05-4644-824D-4913619713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80</xdr:row>
      <xdr:rowOff>167640</xdr:rowOff>
    </xdr:from>
    <xdr:ext cx="76200" cy="231870"/>
    <xdr:pic>
      <xdr:nvPicPr>
        <xdr:cNvPr id="9367" name="Picture 8993">
          <a:extLst>
            <a:ext uri="{FF2B5EF4-FFF2-40B4-BE49-F238E27FC236}">
              <a16:creationId xmlns:a16="http://schemas.microsoft.com/office/drawing/2014/main" id="{4957DA00-966F-4AA2-AF33-B39D931654A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597211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81</xdr:row>
      <xdr:rowOff>0</xdr:rowOff>
    </xdr:from>
    <xdr:ext cx="76200" cy="231870"/>
    <xdr:pic>
      <xdr:nvPicPr>
        <xdr:cNvPr id="9368" name="Picture 8993">
          <a:extLst>
            <a:ext uri="{FF2B5EF4-FFF2-40B4-BE49-F238E27FC236}">
              <a16:creationId xmlns:a16="http://schemas.microsoft.com/office/drawing/2014/main" id="{B76BD124-F386-4E7D-8CBE-AAA52A9B93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31870"/>
    <xdr:pic>
      <xdr:nvPicPr>
        <xdr:cNvPr id="9369" name="Picture 8993">
          <a:extLst>
            <a:ext uri="{FF2B5EF4-FFF2-40B4-BE49-F238E27FC236}">
              <a16:creationId xmlns:a16="http://schemas.microsoft.com/office/drawing/2014/main" id="{6D604A06-6BA4-4D6C-8ACE-9064C1600C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31870"/>
    <xdr:pic>
      <xdr:nvPicPr>
        <xdr:cNvPr id="9370" name="Picture 8993">
          <a:extLst>
            <a:ext uri="{FF2B5EF4-FFF2-40B4-BE49-F238E27FC236}">
              <a16:creationId xmlns:a16="http://schemas.microsoft.com/office/drawing/2014/main" id="{4F897016-17BB-4A0B-91AF-F2DED9DB36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28600"/>
    <xdr:pic>
      <xdr:nvPicPr>
        <xdr:cNvPr id="9371" name="Picture 8993">
          <a:extLst>
            <a:ext uri="{FF2B5EF4-FFF2-40B4-BE49-F238E27FC236}">
              <a16:creationId xmlns:a16="http://schemas.microsoft.com/office/drawing/2014/main" id="{516E16F1-E493-465C-B2DB-A4F42A8B734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81</xdr:row>
      <xdr:rowOff>0</xdr:rowOff>
    </xdr:from>
    <xdr:ext cx="76200" cy="231870"/>
    <xdr:pic>
      <xdr:nvPicPr>
        <xdr:cNvPr id="9372" name="Picture 8993">
          <a:extLst>
            <a:ext uri="{FF2B5EF4-FFF2-40B4-BE49-F238E27FC236}">
              <a16:creationId xmlns:a16="http://schemas.microsoft.com/office/drawing/2014/main" id="{30E84FF0-ACB9-4D04-B06A-6AA0AA415B6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10475"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28600"/>
    <xdr:pic>
      <xdr:nvPicPr>
        <xdr:cNvPr id="9373" name="Picture 8993">
          <a:extLst>
            <a:ext uri="{FF2B5EF4-FFF2-40B4-BE49-F238E27FC236}">
              <a16:creationId xmlns:a16="http://schemas.microsoft.com/office/drawing/2014/main" id="{C75DA641-7C62-4F42-8FE1-FC0D7A53AE9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81</xdr:row>
      <xdr:rowOff>0</xdr:rowOff>
    </xdr:from>
    <xdr:ext cx="76200" cy="231870"/>
    <xdr:pic>
      <xdr:nvPicPr>
        <xdr:cNvPr id="9374" name="Picture 8993">
          <a:extLst>
            <a:ext uri="{FF2B5EF4-FFF2-40B4-BE49-F238E27FC236}">
              <a16:creationId xmlns:a16="http://schemas.microsoft.com/office/drawing/2014/main" id="{B50C7A15-2279-4F1E-AAF3-BE0BCB8FEC5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31870"/>
    <xdr:pic>
      <xdr:nvPicPr>
        <xdr:cNvPr id="9375" name="Picture 8993">
          <a:extLst>
            <a:ext uri="{FF2B5EF4-FFF2-40B4-BE49-F238E27FC236}">
              <a16:creationId xmlns:a16="http://schemas.microsoft.com/office/drawing/2014/main" id="{6B65BFC5-12C2-43BF-9271-82238BBFB67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28600"/>
    <xdr:pic>
      <xdr:nvPicPr>
        <xdr:cNvPr id="9376" name="Picture 8993">
          <a:extLst>
            <a:ext uri="{FF2B5EF4-FFF2-40B4-BE49-F238E27FC236}">
              <a16:creationId xmlns:a16="http://schemas.microsoft.com/office/drawing/2014/main" id="{CCC43D3A-E7F7-425C-8D0E-07C9E917A51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28600"/>
    <xdr:pic>
      <xdr:nvPicPr>
        <xdr:cNvPr id="9377" name="Picture 8993">
          <a:extLst>
            <a:ext uri="{FF2B5EF4-FFF2-40B4-BE49-F238E27FC236}">
              <a16:creationId xmlns:a16="http://schemas.microsoft.com/office/drawing/2014/main" id="{C5E7E0C6-D1CB-4770-9AE0-6C502E7145D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31870"/>
    <xdr:pic>
      <xdr:nvPicPr>
        <xdr:cNvPr id="9378" name="Picture 8993">
          <a:extLst>
            <a:ext uri="{FF2B5EF4-FFF2-40B4-BE49-F238E27FC236}">
              <a16:creationId xmlns:a16="http://schemas.microsoft.com/office/drawing/2014/main" id="{FFD65661-D1F2-437A-AF09-5413A2DBDA8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31870"/>
    <xdr:pic>
      <xdr:nvPicPr>
        <xdr:cNvPr id="9379" name="Picture 8993">
          <a:extLst>
            <a:ext uri="{FF2B5EF4-FFF2-40B4-BE49-F238E27FC236}">
              <a16:creationId xmlns:a16="http://schemas.microsoft.com/office/drawing/2014/main" id="{E60D8596-D554-4C75-B88A-706EC3975A15}"/>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81</xdr:row>
      <xdr:rowOff>0</xdr:rowOff>
    </xdr:from>
    <xdr:ext cx="76200" cy="228600"/>
    <xdr:pic>
      <xdr:nvPicPr>
        <xdr:cNvPr id="9380" name="Picture 8993">
          <a:extLst>
            <a:ext uri="{FF2B5EF4-FFF2-40B4-BE49-F238E27FC236}">
              <a16:creationId xmlns:a16="http://schemas.microsoft.com/office/drawing/2014/main" id="{E96ABED6-728C-4BC7-AB9D-224A30EA31D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6604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31870"/>
    <xdr:pic>
      <xdr:nvPicPr>
        <xdr:cNvPr id="9381" name="Picture 8993">
          <a:extLst>
            <a:ext uri="{FF2B5EF4-FFF2-40B4-BE49-F238E27FC236}">
              <a16:creationId xmlns:a16="http://schemas.microsoft.com/office/drawing/2014/main" id="{80C97D5D-6F3F-4B5A-BB53-D19E626086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28600"/>
    <xdr:pic>
      <xdr:nvPicPr>
        <xdr:cNvPr id="9382" name="Picture 8993">
          <a:extLst>
            <a:ext uri="{FF2B5EF4-FFF2-40B4-BE49-F238E27FC236}">
              <a16:creationId xmlns:a16="http://schemas.microsoft.com/office/drawing/2014/main" id="{640055CA-D33C-4052-B6B1-3FE942ABC05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28600"/>
    <xdr:pic>
      <xdr:nvPicPr>
        <xdr:cNvPr id="9383" name="Picture 8993">
          <a:extLst>
            <a:ext uri="{FF2B5EF4-FFF2-40B4-BE49-F238E27FC236}">
              <a16:creationId xmlns:a16="http://schemas.microsoft.com/office/drawing/2014/main" id="{DEF936B1-4BF2-434D-982C-6E5421BB296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31870"/>
    <xdr:pic>
      <xdr:nvPicPr>
        <xdr:cNvPr id="9384" name="Picture 8993">
          <a:extLst>
            <a:ext uri="{FF2B5EF4-FFF2-40B4-BE49-F238E27FC236}">
              <a16:creationId xmlns:a16="http://schemas.microsoft.com/office/drawing/2014/main" id="{3F6B481D-3EB9-4279-81C8-74A5D6BE6EA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85" name="Picture 8993">
          <a:extLst>
            <a:ext uri="{FF2B5EF4-FFF2-40B4-BE49-F238E27FC236}">
              <a16:creationId xmlns:a16="http://schemas.microsoft.com/office/drawing/2014/main" id="{59BF802B-FBFD-491E-9BB2-7CE3850F571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28600"/>
    <xdr:pic>
      <xdr:nvPicPr>
        <xdr:cNvPr id="9386" name="Picture 8993">
          <a:extLst>
            <a:ext uri="{FF2B5EF4-FFF2-40B4-BE49-F238E27FC236}">
              <a16:creationId xmlns:a16="http://schemas.microsoft.com/office/drawing/2014/main" id="{DAA04CEE-92DC-417F-AC0B-51A1229CCC5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28600"/>
    <xdr:pic>
      <xdr:nvPicPr>
        <xdr:cNvPr id="9387" name="Picture 8993">
          <a:extLst>
            <a:ext uri="{FF2B5EF4-FFF2-40B4-BE49-F238E27FC236}">
              <a16:creationId xmlns:a16="http://schemas.microsoft.com/office/drawing/2014/main" id="{72989C44-7F94-41A0-AB88-B9D8606C390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88" name="Picture 8993">
          <a:extLst>
            <a:ext uri="{FF2B5EF4-FFF2-40B4-BE49-F238E27FC236}">
              <a16:creationId xmlns:a16="http://schemas.microsoft.com/office/drawing/2014/main" id="{1B7892DA-669F-4DF3-BE07-FB16BFE14A4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89" name="Picture 8993">
          <a:extLst>
            <a:ext uri="{FF2B5EF4-FFF2-40B4-BE49-F238E27FC236}">
              <a16:creationId xmlns:a16="http://schemas.microsoft.com/office/drawing/2014/main" id="{E1DC09FC-AC6F-400A-828C-99BC52BD43A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28600"/>
    <xdr:pic>
      <xdr:nvPicPr>
        <xdr:cNvPr id="9390" name="Picture 8993">
          <a:extLst>
            <a:ext uri="{FF2B5EF4-FFF2-40B4-BE49-F238E27FC236}">
              <a16:creationId xmlns:a16="http://schemas.microsoft.com/office/drawing/2014/main" id="{E57CA575-CE72-42E9-B566-A66ADDE5D69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28600"/>
    <xdr:pic>
      <xdr:nvPicPr>
        <xdr:cNvPr id="9391" name="Picture 8993">
          <a:extLst>
            <a:ext uri="{FF2B5EF4-FFF2-40B4-BE49-F238E27FC236}">
              <a16:creationId xmlns:a16="http://schemas.microsoft.com/office/drawing/2014/main" id="{CF3192FF-8F25-4138-B43B-67D40C3839D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92" name="Picture 8993">
          <a:extLst>
            <a:ext uri="{FF2B5EF4-FFF2-40B4-BE49-F238E27FC236}">
              <a16:creationId xmlns:a16="http://schemas.microsoft.com/office/drawing/2014/main" id="{BBAA0855-6801-49A2-8062-E70A1FAC1A3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31870"/>
    <xdr:pic>
      <xdr:nvPicPr>
        <xdr:cNvPr id="9393" name="Picture 8993">
          <a:extLst>
            <a:ext uri="{FF2B5EF4-FFF2-40B4-BE49-F238E27FC236}">
              <a16:creationId xmlns:a16="http://schemas.microsoft.com/office/drawing/2014/main" id="{2F9622BF-9538-43B1-98E9-1D76C6749B4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28600"/>
    <xdr:pic>
      <xdr:nvPicPr>
        <xdr:cNvPr id="9394" name="Picture 8993">
          <a:extLst>
            <a:ext uri="{FF2B5EF4-FFF2-40B4-BE49-F238E27FC236}">
              <a16:creationId xmlns:a16="http://schemas.microsoft.com/office/drawing/2014/main" id="{8B61BBCF-1375-4A76-8207-BA5AB54EFC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28600"/>
    <xdr:pic>
      <xdr:nvPicPr>
        <xdr:cNvPr id="9395" name="Picture 8993">
          <a:extLst>
            <a:ext uri="{FF2B5EF4-FFF2-40B4-BE49-F238E27FC236}">
              <a16:creationId xmlns:a16="http://schemas.microsoft.com/office/drawing/2014/main" id="{2BE79DF6-FC89-4D90-B9EA-1530057C646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31870"/>
    <xdr:pic>
      <xdr:nvPicPr>
        <xdr:cNvPr id="9396" name="Picture 8993">
          <a:extLst>
            <a:ext uri="{FF2B5EF4-FFF2-40B4-BE49-F238E27FC236}">
              <a16:creationId xmlns:a16="http://schemas.microsoft.com/office/drawing/2014/main" id="{A87B4C94-35AD-42A7-AA50-2A5E15A23C3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97" name="Picture 8993">
          <a:extLst>
            <a:ext uri="{FF2B5EF4-FFF2-40B4-BE49-F238E27FC236}">
              <a16:creationId xmlns:a16="http://schemas.microsoft.com/office/drawing/2014/main" id="{339D87A0-6373-4AC8-B410-6D72A8B0EC6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84</xdr:row>
      <xdr:rowOff>167640</xdr:rowOff>
    </xdr:from>
    <xdr:ext cx="76200" cy="231870"/>
    <xdr:pic>
      <xdr:nvPicPr>
        <xdr:cNvPr id="9398" name="Picture 8993">
          <a:extLst>
            <a:ext uri="{FF2B5EF4-FFF2-40B4-BE49-F238E27FC236}">
              <a16:creationId xmlns:a16="http://schemas.microsoft.com/office/drawing/2014/main" id="{E2109CB5-6C98-4BC7-97C3-86D58A0A066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1723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31870"/>
    <xdr:pic>
      <xdr:nvPicPr>
        <xdr:cNvPr id="9399" name="Picture 8993">
          <a:extLst>
            <a:ext uri="{FF2B5EF4-FFF2-40B4-BE49-F238E27FC236}">
              <a16:creationId xmlns:a16="http://schemas.microsoft.com/office/drawing/2014/main" id="{AA25C69F-B788-48C5-B3CA-49475B5ECD8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85</xdr:row>
      <xdr:rowOff>167640</xdr:rowOff>
    </xdr:from>
    <xdr:ext cx="76200" cy="228600"/>
    <xdr:pic>
      <xdr:nvPicPr>
        <xdr:cNvPr id="9400" name="Picture 8993">
          <a:extLst>
            <a:ext uri="{FF2B5EF4-FFF2-40B4-BE49-F238E27FC236}">
              <a16:creationId xmlns:a16="http://schemas.microsoft.com/office/drawing/2014/main" id="{93593CB0-B824-4294-AD93-8B17A1673C19}"/>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85724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86</xdr:row>
      <xdr:rowOff>0</xdr:rowOff>
    </xdr:from>
    <xdr:ext cx="76200" cy="231870"/>
    <xdr:pic>
      <xdr:nvPicPr>
        <xdr:cNvPr id="9401" name="Picture 8993">
          <a:extLst>
            <a:ext uri="{FF2B5EF4-FFF2-40B4-BE49-F238E27FC236}">
              <a16:creationId xmlns:a16="http://schemas.microsoft.com/office/drawing/2014/main" id="{022C9054-5F01-4804-9B18-89D6B4B993E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02" name="Picture 8993">
          <a:extLst>
            <a:ext uri="{FF2B5EF4-FFF2-40B4-BE49-F238E27FC236}">
              <a16:creationId xmlns:a16="http://schemas.microsoft.com/office/drawing/2014/main" id="{FCFD96DE-3E72-4D1C-B717-4B47273623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03" name="Picture 8993">
          <a:extLst>
            <a:ext uri="{FF2B5EF4-FFF2-40B4-BE49-F238E27FC236}">
              <a16:creationId xmlns:a16="http://schemas.microsoft.com/office/drawing/2014/main" id="{0D5FB25F-F6EC-4BD4-80BC-55584FDEEC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28600"/>
    <xdr:pic>
      <xdr:nvPicPr>
        <xdr:cNvPr id="9404" name="Picture 8993">
          <a:extLst>
            <a:ext uri="{FF2B5EF4-FFF2-40B4-BE49-F238E27FC236}">
              <a16:creationId xmlns:a16="http://schemas.microsoft.com/office/drawing/2014/main" id="{4C25ACB6-08E6-44C0-95E3-38036DD1B0D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05" name="Picture 8993">
          <a:extLst>
            <a:ext uri="{FF2B5EF4-FFF2-40B4-BE49-F238E27FC236}">
              <a16:creationId xmlns:a16="http://schemas.microsoft.com/office/drawing/2014/main" id="{721DEBF7-E67F-4786-BBE1-36A446C83DF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28600"/>
    <xdr:pic>
      <xdr:nvPicPr>
        <xdr:cNvPr id="9406" name="Picture 8993">
          <a:extLst>
            <a:ext uri="{FF2B5EF4-FFF2-40B4-BE49-F238E27FC236}">
              <a16:creationId xmlns:a16="http://schemas.microsoft.com/office/drawing/2014/main" id="{EBCAA593-54DD-44E9-BDD7-07C6BF52AEB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1643743</xdr:colOff>
      <xdr:row>86</xdr:row>
      <xdr:rowOff>0</xdr:rowOff>
    </xdr:from>
    <xdr:ext cx="76200" cy="231870"/>
    <xdr:pic>
      <xdr:nvPicPr>
        <xdr:cNvPr id="9407" name="Picture 8993">
          <a:extLst>
            <a:ext uri="{FF2B5EF4-FFF2-40B4-BE49-F238E27FC236}">
              <a16:creationId xmlns:a16="http://schemas.microsoft.com/office/drawing/2014/main" id="{2C3C65F1-F0B8-4DF3-A30A-33607BAEC31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08" name="Picture 8993">
          <a:extLst>
            <a:ext uri="{FF2B5EF4-FFF2-40B4-BE49-F238E27FC236}">
              <a16:creationId xmlns:a16="http://schemas.microsoft.com/office/drawing/2014/main" id="{44E84AF4-D6BE-40BB-BDEA-3D8987F0656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28600"/>
    <xdr:pic>
      <xdr:nvPicPr>
        <xdr:cNvPr id="9409" name="Picture 8993">
          <a:extLst>
            <a:ext uri="{FF2B5EF4-FFF2-40B4-BE49-F238E27FC236}">
              <a16:creationId xmlns:a16="http://schemas.microsoft.com/office/drawing/2014/main" id="{B3C1E76A-E9B3-4E8D-8C5C-59BC2D48CD0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28600"/>
    <xdr:pic>
      <xdr:nvPicPr>
        <xdr:cNvPr id="9410" name="Picture 8993">
          <a:extLst>
            <a:ext uri="{FF2B5EF4-FFF2-40B4-BE49-F238E27FC236}">
              <a16:creationId xmlns:a16="http://schemas.microsoft.com/office/drawing/2014/main" id="{3D953FC0-3D49-45FA-A2CD-9BCBC4A599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11" name="Picture 8993">
          <a:extLst>
            <a:ext uri="{FF2B5EF4-FFF2-40B4-BE49-F238E27FC236}">
              <a16:creationId xmlns:a16="http://schemas.microsoft.com/office/drawing/2014/main" id="{84776639-DA6E-40F6-9295-1B6D621C85FD}"/>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31870"/>
    <xdr:pic>
      <xdr:nvPicPr>
        <xdr:cNvPr id="9412" name="Picture 8993">
          <a:extLst>
            <a:ext uri="{FF2B5EF4-FFF2-40B4-BE49-F238E27FC236}">
              <a16:creationId xmlns:a16="http://schemas.microsoft.com/office/drawing/2014/main" id="{4F1826DE-D226-48B6-864E-A1CE6A89B03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86</xdr:row>
      <xdr:rowOff>0</xdr:rowOff>
    </xdr:from>
    <xdr:ext cx="76200" cy="228600"/>
    <xdr:pic>
      <xdr:nvPicPr>
        <xdr:cNvPr id="9413" name="Picture 8993">
          <a:extLst>
            <a:ext uri="{FF2B5EF4-FFF2-40B4-BE49-F238E27FC236}">
              <a16:creationId xmlns:a16="http://schemas.microsoft.com/office/drawing/2014/main" id="{9CF101CE-E062-4FEB-AAC8-7A9EE5DAD45C}"/>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3900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31870"/>
    <xdr:pic>
      <xdr:nvPicPr>
        <xdr:cNvPr id="9414" name="Picture 8993">
          <a:extLst>
            <a:ext uri="{FF2B5EF4-FFF2-40B4-BE49-F238E27FC236}">
              <a16:creationId xmlns:a16="http://schemas.microsoft.com/office/drawing/2014/main" id="{DD5CDC20-001D-48F8-B3C1-C01F9CE231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28600"/>
    <xdr:pic>
      <xdr:nvPicPr>
        <xdr:cNvPr id="9415" name="Picture 8993">
          <a:extLst>
            <a:ext uri="{FF2B5EF4-FFF2-40B4-BE49-F238E27FC236}">
              <a16:creationId xmlns:a16="http://schemas.microsoft.com/office/drawing/2014/main" id="{D7C8E5BC-1D16-4E23-B741-B33846D0EDD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28600"/>
    <xdr:pic>
      <xdr:nvPicPr>
        <xdr:cNvPr id="9416" name="Picture 8993">
          <a:extLst>
            <a:ext uri="{FF2B5EF4-FFF2-40B4-BE49-F238E27FC236}">
              <a16:creationId xmlns:a16="http://schemas.microsoft.com/office/drawing/2014/main" id="{D38E1580-1D0B-4CDB-A347-43B216283B3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31870"/>
    <xdr:pic>
      <xdr:nvPicPr>
        <xdr:cNvPr id="9417" name="Picture 8993">
          <a:extLst>
            <a:ext uri="{FF2B5EF4-FFF2-40B4-BE49-F238E27FC236}">
              <a16:creationId xmlns:a16="http://schemas.microsoft.com/office/drawing/2014/main" id="{7F9D7FBE-4A3D-4249-ACFB-9C7A4F38B6A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31870"/>
    <xdr:pic>
      <xdr:nvPicPr>
        <xdr:cNvPr id="9418" name="Picture 8993">
          <a:extLst>
            <a:ext uri="{FF2B5EF4-FFF2-40B4-BE49-F238E27FC236}">
              <a16:creationId xmlns:a16="http://schemas.microsoft.com/office/drawing/2014/main" id="{DA3F9463-A71B-47C3-B914-2D61724F7D2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28600"/>
    <xdr:pic>
      <xdr:nvPicPr>
        <xdr:cNvPr id="9419" name="Picture 8993">
          <a:extLst>
            <a:ext uri="{FF2B5EF4-FFF2-40B4-BE49-F238E27FC236}">
              <a16:creationId xmlns:a16="http://schemas.microsoft.com/office/drawing/2014/main" id="{F7233ACA-5D60-4F3B-B751-209EF0F6BCB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28600"/>
    <xdr:pic>
      <xdr:nvPicPr>
        <xdr:cNvPr id="9420" name="Picture 8993">
          <a:extLst>
            <a:ext uri="{FF2B5EF4-FFF2-40B4-BE49-F238E27FC236}">
              <a16:creationId xmlns:a16="http://schemas.microsoft.com/office/drawing/2014/main" id="{4AB36F91-0C2B-432D-98A0-15F14ECC395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31870"/>
    <xdr:pic>
      <xdr:nvPicPr>
        <xdr:cNvPr id="9421" name="Picture 8993">
          <a:extLst>
            <a:ext uri="{FF2B5EF4-FFF2-40B4-BE49-F238E27FC236}">
              <a16:creationId xmlns:a16="http://schemas.microsoft.com/office/drawing/2014/main" id="{63515F13-25A2-4C12-82D9-8CFD518D45A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89</xdr:row>
      <xdr:rowOff>167640</xdr:rowOff>
    </xdr:from>
    <xdr:ext cx="76200" cy="231870"/>
    <xdr:pic>
      <xdr:nvPicPr>
        <xdr:cNvPr id="9422" name="Picture 8993">
          <a:extLst>
            <a:ext uri="{FF2B5EF4-FFF2-40B4-BE49-F238E27FC236}">
              <a16:creationId xmlns:a16="http://schemas.microsoft.com/office/drawing/2014/main" id="{B3303B64-9E92-4406-9802-60766AB4B54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405726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35</xdr:row>
      <xdr:rowOff>149135</xdr:rowOff>
    </xdr:from>
    <xdr:to>
      <xdr:col>5</xdr:col>
      <xdr:colOff>1733754</xdr:colOff>
      <xdr:row>48</xdr:row>
      <xdr:rowOff>1784850</xdr:rowOff>
    </xdr:to>
    <xdr:pic>
      <xdr:nvPicPr>
        <xdr:cNvPr id="9423" name="Picture 8993">
          <a:extLst>
            <a:ext uri="{FF2B5EF4-FFF2-40B4-BE49-F238E27FC236}">
              <a16:creationId xmlns:a16="http://schemas.microsoft.com/office/drawing/2014/main" id="{AC5E04BB-102D-4093-AA6C-3FE022155B37}"/>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13350785"/>
          <a:ext cx="90011" cy="32604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1864519</xdr:colOff>
      <xdr:row>31</xdr:row>
      <xdr:rowOff>179546</xdr:rowOff>
    </xdr:from>
    <xdr:to>
      <xdr:col>5</xdr:col>
      <xdr:colOff>1943100</xdr:colOff>
      <xdr:row>50</xdr:row>
      <xdr:rowOff>375896</xdr:rowOff>
    </xdr:to>
    <xdr:pic>
      <xdr:nvPicPr>
        <xdr:cNvPr id="9424" name="Picture 8993">
          <a:extLst>
            <a:ext uri="{FF2B5EF4-FFF2-40B4-BE49-F238E27FC236}">
              <a16:creationId xmlns:a16="http://schemas.microsoft.com/office/drawing/2014/main" id="{BF97CBA0-E240-4A1E-94AA-41CC587C2FF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74519" y="10980896"/>
          <a:ext cx="78581" cy="42662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32</xdr:row>
      <xdr:rowOff>167640</xdr:rowOff>
    </xdr:from>
    <xdr:to>
      <xdr:col>5</xdr:col>
      <xdr:colOff>1907381</xdr:colOff>
      <xdr:row>57</xdr:row>
      <xdr:rowOff>66014</xdr:rowOff>
    </xdr:to>
    <xdr:pic>
      <xdr:nvPicPr>
        <xdr:cNvPr id="9425" name="Picture 8993">
          <a:extLst>
            <a:ext uri="{FF2B5EF4-FFF2-40B4-BE49-F238E27FC236}">
              <a16:creationId xmlns:a16="http://schemas.microsoft.com/office/drawing/2014/main" id="{35383329-37FD-4ACB-BD94-05863DDFBE4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1369040"/>
          <a:ext cx="78581" cy="5111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108</xdr:row>
      <xdr:rowOff>0</xdr:rowOff>
    </xdr:from>
    <xdr:to>
      <xdr:col>5</xdr:col>
      <xdr:colOff>1907381</xdr:colOff>
      <xdr:row>135</xdr:row>
      <xdr:rowOff>112713</xdr:rowOff>
    </xdr:to>
    <xdr:pic>
      <xdr:nvPicPr>
        <xdr:cNvPr id="9426" name="Picture 8993">
          <a:extLst>
            <a:ext uri="{FF2B5EF4-FFF2-40B4-BE49-F238E27FC236}">
              <a16:creationId xmlns:a16="http://schemas.microsoft.com/office/drawing/2014/main" id="{A994E1E8-3D19-4177-BF3D-87B6157952D8}"/>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2406550"/>
          <a:ext cx="78581" cy="5884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295275</xdr:colOff>
      <xdr:row>117</xdr:row>
      <xdr:rowOff>0</xdr:rowOff>
    </xdr:from>
    <xdr:ext cx="76200" cy="228600"/>
    <xdr:pic>
      <xdr:nvPicPr>
        <xdr:cNvPr id="9427" name="Picture 8993">
          <a:extLst>
            <a:ext uri="{FF2B5EF4-FFF2-40B4-BE49-F238E27FC236}">
              <a16:creationId xmlns:a16="http://schemas.microsoft.com/office/drawing/2014/main" id="{25D4F1A5-4C08-4B88-A12E-6E84F3546779}"/>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117</xdr:row>
      <xdr:rowOff>0</xdr:rowOff>
    </xdr:from>
    <xdr:ext cx="76200" cy="228600"/>
    <xdr:pic>
      <xdr:nvPicPr>
        <xdr:cNvPr id="9428" name="Picture 8993">
          <a:extLst>
            <a:ext uri="{FF2B5EF4-FFF2-40B4-BE49-F238E27FC236}">
              <a16:creationId xmlns:a16="http://schemas.microsoft.com/office/drawing/2014/main" id="{BFE1F4E9-51F8-4A30-88BE-90049DE9EB14}"/>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117</xdr:row>
      <xdr:rowOff>0</xdr:rowOff>
    </xdr:from>
    <xdr:ext cx="76200" cy="228600"/>
    <xdr:pic>
      <xdr:nvPicPr>
        <xdr:cNvPr id="9429" name="Picture 8993">
          <a:extLst>
            <a:ext uri="{FF2B5EF4-FFF2-40B4-BE49-F238E27FC236}">
              <a16:creationId xmlns:a16="http://schemas.microsoft.com/office/drawing/2014/main" id="{0B581DB0-45FB-4D90-BEA8-D8B758D76A37}"/>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117</xdr:row>
      <xdr:rowOff>0</xdr:rowOff>
    </xdr:from>
    <xdr:ext cx="76200" cy="228600"/>
    <xdr:pic>
      <xdr:nvPicPr>
        <xdr:cNvPr id="9430" name="Picture 8993">
          <a:extLst>
            <a:ext uri="{FF2B5EF4-FFF2-40B4-BE49-F238E27FC236}">
              <a16:creationId xmlns:a16="http://schemas.microsoft.com/office/drawing/2014/main" id="{66E3F3BB-5422-4E70-A19A-759ABBE18947}"/>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117</xdr:row>
      <xdr:rowOff>0</xdr:rowOff>
    </xdr:from>
    <xdr:ext cx="76200" cy="228600"/>
    <xdr:pic>
      <xdr:nvPicPr>
        <xdr:cNvPr id="9431" name="Picture 8993">
          <a:extLst>
            <a:ext uri="{FF2B5EF4-FFF2-40B4-BE49-F238E27FC236}">
              <a16:creationId xmlns:a16="http://schemas.microsoft.com/office/drawing/2014/main" id="{CD2DD8A2-F3F2-43E3-924C-E7E23747AFF5}"/>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117</xdr:row>
      <xdr:rowOff>0</xdr:rowOff>
    </xdr:from>
    <xdr:ext cx="76200" cy="228600"/>
    <xdr:pic>
      <xdr:nvPicPr>
        <xdr:cNvPr id="9432" name="Picture 8993">
          <a:extLst>
            <a:ext uri="{FF2B5EF4-FFF2-40B4-BE49-F238E27FC236}">
              <a16:creationId xmlns:a16="http://schemas.microsoft.com/office/drawing/2014/main" id="{E873FC3A-0D53-4D9D-9D4D-CE928181A058}"/>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295275</xdr:colOff>
      <xdr:row>117</xdr:row>
      <xdr:rowOff>0</xdr:rowOff>
    </xdr:from>
    <xdr:ext cx="76200" cy="228600"/>
    <xdr:pic>
      <xdr:nvPicPr>
        <xdr:cNvPr id="9433" name="Picture 8993">
          <a:extLst>
            <a:ext uri="{FF2B5EF4-FFF2-40B4-BE49-F238E27FC236}">
              <a16:creationId xmlns:a16="http://schemas.microsoft.com/office/drawing/2014/main" id="{22FEBFE9-0EA5-4C14-9E90-BF1F3E7E49BE}"/>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052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257175</xdr:colOff>
      <xdr:row>117</xdr:row>
      <xdr:rowOff>0</xdr:rowOff>
    </xdr:from>
    <xdr:ext cx="76200" cy="228600"/>
    <xdr:pic>
      <xdr:nvPicPr>
        <xdr:cNvPr id="9434" name="Picture 8993">
          <a:extLst>
            <a:ext uri="{FF2B5EF4-FFF2-40B4-BE49-F238E27FC236}">
              <a16:creationId xmlns:a16="http://schemas.microsoft.com/office/drawing/2014/main" id="{DE2A1BED-9FF1-4A34-86EA-24A1BB0B5EA6}"/>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67175" y="5680710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1643743</xdr:colOff>
      <xdr:row>170</xdr:row>
      <xdr:rowOff>0</xdr:rowOff>
    </xdr:from>
    <xdr:to>
      <xdr:col>5</xdr:col>
      <xdr:colOff>1733754</xdr:colOff>
      <xdr:row>219</xdr:row>
      <xdr:rowOff>137571</xdr:rowOff>
    </xdr:to>
    <xdr:pic>
      <xdr:nvPicPr>
        <xdr:cNvPr id="9435" name="Picture 8993">
          <a:extLst>
            <a:ext uri="{FF2B5EF4-FFF2-40B4-BE49-F238E27FC236}">
              <a16:creationId xmlns:a16="http://schemas.microsoft.com/office/drawing/2014/main" id="{955031C9-1A31-4478-A9F9-3286A85AACE4}"/>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3743" y="86210775"/>
          <a:ext cx="90011" cy="123353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170</xdr:row>
      <xdr:rowOff>0</xdr:rowOff>
    </xdr:from>
    <xdr:to>
      <xdr:col>5</xdr:col>
      <xdr:colOff>1907381</xdr:colOff>
      <xdr:row>219</xdr:row>
      <xdr:rowOff>137571</xdr:rowOff>
    </xdr:to>
    <xdr:pic>
      <xdr:nvPicPr>
        <xdr:cNvPr id="9436" name="Picture 8993">
          <a:extLst>
            <a:ext uri="{FF2B5EF4-FFF2-40B4-BE49-F238E27FC236}">
              <a16:creationId xmlns:a16="http://schemas.microsoft.com/office/drawing/2014/main" id="{FF5F7AC2-98FE-4D77-9E26-9851991BEE4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6210775"/>
          <a:ext cx="78581" cy="123353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170</xdr:row>
      <xdr:rowOff>0</xdr:rowOff>
    </xdr:from>
    <xdr:to>
      <xdr:col>5</xdr:col>
      <xdr:colOff>1907381</xdr:colOff>
      <xdr:row>219</xdr:row>
      <xdr:rowOff>137571</xdr:rowOff>
    </xdr:to>
    <xdr:pic>
      <xdr:nvPicPr>
        <xdr:cNvPr id="9437" name="Picture 8993">
          <a:extLst>
            <a:ext uri="{FF2B5EF4-FFF2-40B4-BE49-F238E27FC236}">
              <a16:creationId xmlns:a16="http://schemas.microsoft.com/office/drawing/2014/main" id="{0F8B40E6-17F0-4577-AEC6-9BC5609EEAF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6210775"/>
          <a:ext cx="78581" cy="123353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1828800</xdr:colOff>
      <xdr:row>170</xdr:row>
      <xdr:rowOff>0</xdr:rowOff>
    </xdr:from>
    <xdr:to>
      <xdr:col>5</xdr:col>
      <xdr:colOff>1907381</xdr:colOff>
      <xdr:row>219</xdr:row>
      <xdr:rowOff>137571</xdr:rowOff>
    </xdr:to>
    <xdr:pic>
      <xdr:nvPicPr>
        <xdr:cNvPr id="9438" name="Picture 8993">
          <a:extLst>
            <a:ext uri="{FF2B5EF4-FFF2-40B4-BE49-F238E27FC236}">
              <a16:creationId xmlns:a16="http://schemas.microsoft.com/office/drawing/2014/main" id="{95D7320F-35A9-4ED3-B71E-87B0F7C9479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86210775"/>
          <a:ext cx="78581" cy="123353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1828800</xdr:colOff>
      <xdr:row>116</xdr:row>
      <xdr:rowOff>0</xdr:rowOff>
    </xdr:from>
    <xdr:ext cx="76200" cy="228600"/>
    <xdr:pic>
      <xdr:nvPicPr>
        <xdr:cNvPr id="9439" name="Picture 8993">
          <a:extLst>
            <a:ext uri="{FF2B5EF4-FFF2-40B4-BE49-F238E27FC236}">
              <a16:creationId xmlns:a16="http://schemas.microsoft.com/office/drawing/2014/main" id="{4EB4A143-AFDB-41F6-9C4E-CBE6010A97BF}"/>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0" name="Picture 8993">
          <a:extLst>
            <a:ext uri="{FF2B5EF4-FFF2-40B4-BE49-F238E27FC236}">
              <a16:creationId xmlns:a16="http://schemas.microsoft.com/office/drawing/2014/main" id="{9127F530-A33A-484A-8614-C0777EA9ED6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1" name="Picture 8993">
          <a:extLst>
            <a:ext uri="{FF2B5EF4-FFF2-40B4-BE49-F238E27FC236}">
              <a16:creationId xmlns:a16="http://schemas.microsoft.com/office/drawing/2014/main" id="{55B80433-C512-40C2-B74F-25902D09DD2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2" name="Picture 8993">
          <a:extLst>
            <a:ext uri="{FF2B5EF4-FFF2-40B4-BE49-F238E27FC236}">
              <a16:creationId xmlns:a16="http://schemas.microsoft.com/office/drawing/2014/main" id="{09C418A4-1C1A-4688-BD92-5FAA2286278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3" name="Picture 8993">
          <a:extLst>
            <a:ext uri="{FF2B5EF4-FFF2-40B4-BE49-F238E27FC236}">
              <a16:creationId xmlns:a16="http://schemas.microsoft.com/office/drawing/2014/main" id="{92E5DB4B-D02B-4B80-BE91-052D2DAA2CF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4" name="Picture 8993">
          <a:extLst>
            <a:ext uri="{FF2B5EF4-FFF2-40B4-BE49-F238E27FC236}">
              <a16:creationId xmlns:a16="http://schemas.microsoft.com/office/drawing/2014/main" id="{A28E31F1-7DAE-4B38-B611-369FC9A9F171}"/>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5" name="Picture 8993">
          <a:extLst>
            <a:ext uri="{FF2B5EF4-FFF2-40B4-BE49-F238E27FC236}">
              <a16:creationId xmlns:a16="http://schemas.microsoft.com/office/drawing/2014/main" id="{DA6AFE5C-67E3-419B-A7C9-D32ED449826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6" name="Picture 8993">
          <a:extLst>
            <a:ext uri="{FF2B5EF4-FFF2-40B4-BE49-F238E27FC236}">
              <a16:creationId xmlns:a16="http://schemas.microsoft.com/office/drawing/2014/main" id="{03108E18-21F7-4B9E-A496-25B70B445902}"/>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1828800</xdr:colOff>
      <xdr:row>116</xdr:row>
      <xdr:rowOff>0</xdr:rowOff>
    </xdr:from>
    <xdr:ext cx="76200" cy="228600"/>
    <xdr:pic>
      <xdr:nvPicPr>
        <xdr:cNvPr id="9447" name="Picture 8993">
          <a:extLst>
            <a:ext uri="{FF2B5EF4-FFF2-40B4-BE49-F238E27FC236}">
              <a16:creationId xmlns:a16="http://schemas.microsoft.com/office/drawing/2014/main" id="{32C4B117-52FD-4025-A494-0684B81F331A}"/>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566070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5</xdr:col>
      <xdr:colOff>1828800</xdr:colOff>
      <xdr:row>362</xdr:row>
      <xdr:rowOff>167640</xdr:rowOff>
    </xdr:from>
    <xdr:to>
      <xdr:col>5</xdr:col>
      <xdr:colOff>1907381</xdr:colOff>
      <xdr:row>405</xdr:row>
      <xdr:rowOff>482667</xdr:rowOff>
    </xdr:to>
    <xdr:pic>
      <xdr:nvPicPr>
        <xdr:cNvPr id="9448" name="Picture 8993">
          <a:extLst>
            <a:ext uri="{FF2B5EF4-FFF2-40B4-BE49-F238E27FC236}">
              <a16:creationId xmlns:a16="http://schemas.microsoft.com/office/drawing/2014/main" id="{53DD5E0D-D975-48A0-BE83-B1253D0AA5F3}"/>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90648590"/>
          <a:ext cx="78581" cy="8346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11</xdr:col>
      <xdr:colOff>0</xdr:colOff>
      <xdr:row>365</xdr:row>
      <xdr:rowOff>0</xdr:rowOff>
    </xdr:from>
    <xdr:ext cx="1" cy="794038"/>
    <xdr:pic>
      <xdr:nvPicPr>
        <xdr:cNvPr id="9449" name="3 Imagen" descr="C:\Documents and Settings\calidadpubejc\Mis documentos\Mis imágenes\EJERCITO NUEVO ESCUDO.jpg">
          <a:extLst>
            <a:ext uri="{FF2B5EF4-FFF2-40B4-BE49-F238E27FC236}">
              <a16:creationId xmlns:a16="http://schemas.microsoft.com/office/drawing/2014/main" id="{DAD64872-66CD-4662-9A99-8E322B89DA5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0" name="3 Imagen" descr="C:\Documents and Settings\calidadpubejc\Mis documentos\Mis imágenes\EJERCITO NUEVO ESCUDO.jpg">
          <a:extLst>
            <a:ext uri="{FF2B5EF4-FFF2-40B4-BE49-F238E27FC236}">
              <a16:creationId xmlns:a16="http://schemas.microsoft.com/office/drawing/2014/main" id="{432740E5-5555-4263-973D-BD381886CA5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1" name="3 Imagen" descr="C:\Documents and Settings\calidadpubejc\Mis documentos\Mis imágenes\EJERCITO NUEVO ESCUDO.jpg">
          <a:extLst>
            <a:ext uri="{FF2B5EF4-FFF2-40B4-BE49-F238E27FC236}">
              <a16:creationId xmlns:a16="http://schemas.microsoft.com/office/drawing/2014/main" id="{25D72926-B57C-4491-8598-07C82E27036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2" name="3 Imagen" descr="C:\Documents and Settings\calidadpubejc\Mis documentos\Mis imágenes\EJERCITO NUEVO ESCUDO.jpg">
          <a:extLst>
            <a:ext uri="{FF2B5EF4-FFF2-40B4-BE49-F238E27FC236}">
              <a16:creationId xmlns:a16="http://schemas.microsoft.com/office/drawing/2014/main" id="{D5A141A7-C56E-4CE1-B334-04854A0E9FB7}"/>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3" name="3 Imagen" descr="C:\Documents and Settings\calidadpubejc\Mis documentos\Mis imágenes\EJERCITO NUEVO ESCUDO.jpg">
          <a:extLst>
            <a:ext uri="{FF2B5EF4-FFF2-40B4-BE49-F238E27FC236}">
              <a16:creationId xmlns:a16="http://schemas.microsoft.com/office/drawing/2014/main" id="{143C4045-98E7-4830-BADC-4CBA17F4F28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4" name="3 Imagen" descr="C:\Documents and Settings\calidadpubejc\Mis documentos\Mis imágenes\EJERCITO NUEVO ESCUDO.jpg">
          <a:extLst>
            <a:ext uri="{FF2B5EF4-FFF2-40B4-BE49-F238E27FC236}">
              <a16:creationId xmlns:a16="http://schemas.microsoft.com/office/drawing/2014/main" id="{26E7799D-C582-4B39-9D0B-CBF6653AD1D0}"/>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5" name="3 Imagen" descr="C:\Documents and Settings\calidadpubejc\Mis documentos\Mis imágenes\EJERCITO NUEVO ESCUDO.jpg">
          <a:extLst>
            <a:ext uri="{FF2B5EF4-FFF2-40B4-BE49-F238E27FC236}">
              <a16:creationId xmlns:a16="http://schemas.microsoft.com/office/drawing/2014/main" id="{4A8C993A-7B78-4E7F-81D9-B42FB9DA9CD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6" name="3 Imagen" descr="C:\Documents and Settings\calidadpubejc\Mis documentos\Mis imágenes\EJERCITO NUEVO ESCUDO.jpg">
          <a:extLst>
            <a:ext uri="{FF2B5EF4-FFF2-40B4-BE49-F238E27FC236}">
              <a16:creationId xmlns:a16="http://schemas.microsoft.com/office/drawing/2014/main" id="{7F57E400-1784-4073-B7EC-CFDBFEFAB484}"/>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7" name="3 Imagen" descr="C:\Documents and Settings\calidadpubejc\Mis documentos\Mis imágenes\EJERCITO NUEVO ESCUDO.jpg">
          <a:extLst>
            <a:ext uri="{FF2B5EF4-FFF2-40B4-BE49-F238E27FC236}">
              <a16:creationId xmlns:a16="http://schemas.microsoft.com/office/drawing/2014/main" id="{21D8ADB5-407D-46AF-B3A3-33E751C43A81}"/>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8" name="3 Imagen" descr="C:\Documents and Settings\calidadpubejc\Mis documentos\Mis imágenes\EJERCITO NUEVO ESCUDO.jpg">
          <a:extLst>
            <a:ext uri="{FF2B5EF4-FFF2-40B4-BE49-F238E27FC236}">
              <a16:creationId xmlns:a16="http://schemas.microsoft.com/office/drawing/2014/main" id="{591478A5-A09A-42C6-937C-09283C50BC3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59" name="3 Imagen" descr="C:\Documents and Settings\calidadpubejc\Mis documentos\Mis imágenes\EJERCITO NUEVO ESCUDO.jpg">
          <a:extLst>
            <a:ext uri="{FF2B5EF4-FFF2-40B4-BE49-F238E27FC236}">
              <a16:creationId xmlns:a16="http://schemas.microsoft.com/office/drawing/2014/main" id="{E359D434-22B0-4D51-B785-E77A43276E7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0" name="3 Imagen" descr="C:\Documents and Settings\calidadpubejc\Mis documentos\Mis imágenes\EJERCITO NUEVO ESCUDO.jpg">
          <a:extLst>
            <a:ext uri="{FF2B5EF4-FFF2-40B4-BE49-F238E27FC236}">
              <a16:creationId xmlns:a16="http://schemas.microsoft.com/office/drawing/2014/main" id="{A89B962D-CCC9-4035-BB04-48869C73E48E}"/>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1" name="3 Imagen" descr="C:\Documents and Settings\calidadpubejc\Mis documentos\Mis imágenes\EJERCITO NUEVO ESCUDO.jpg">
          <a:extLst>
            <a:ext uri="{FF2B5EF4-FFF2-40B4-BE49-F238E27FC236}">
              <a16:creationId xmlns:a16="http://schemas.microsoft.com/office/drawing/2014/main" id="{C6B18848-5575-44B2-A4F5-8F7E1C13F301}"/>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2" name="3 Imagen" descr="C:\Documents and Settings\calidadpubejc\Mis documentos\Mis imágenes\EJERCITO NUEVO ESCUDO.jpg">
          <a:extLst>
            <a:ext uri="{FF2B5EF4-FFF2-40B4-BE49-F238E27FC236}">
              <a16:creationId xmlns:a16="http://schemas.microsoft.com/office/drawing/2014/main" id="{FAA3CC23-A10D-4623-A03F-FD02C4805D04}"/>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3" name="3 Imagen" descr="C:\Documents and Settings\calidadpubejc\Mis documentos\Mis imágenes\EJERCITO NUEVO ESCUDO.jpg">
          <a:extLst>
            <a:ext uri="{FF2B5EF4-FFF2-40B4-BE49-F238E27FC236}">
              <a16:creationId xmlns:a16="http://schemas.microsoft.com/office/drawing/2014/main" id="{D7633E76-779D-4DFF-A632-B82E63C4885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4" name="3 Imagen" descr="C:\Documents and Settings\calidadpubejc\Mis documentos\Mis imágenes\EJERCITO NUEVO ESCUDO.jpg">
          <a:extLst>
            <a:ext uri="{FF2B5EF4-FFF2-40B4-BE49-F238E27FC236}">
              <a16:creationId xmlns:a16="http://schemas.microsoft.com/office/drawing/2014/main" id="{1638CB7F-E7E9-4BF3-B130-1A7841A33882}"/>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5" name="3 Imagen" descr="C:\Documents and Settings\calidadpubejc\Mis documentos\Mis imágenes\EJERCITO NUEVO ESCUDO.jpg">
          <a:extLst>
            <a:ext uri="{FF2B5EF4-FFF2-40B4-BE49-F238E27FC236}">
              <a16:creationId xmlns:a16="http://schemas.microsoft.com/office/drawing/2014/main" id="{FAC26A72-138A-48A9-9686-84692BDBEA1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6" name="3 Imagen" descr="C:\Documents and Settings\calidadpubejc\Mis documentos\Mis imágenes\EJERCITO NUEVO ESCUDO.jpg">
          <a:extLst>
            <a:ext uri="{FF2B5EF4-FFF2-40B4-BE49-F238E27FC236}">
              <a16:creationId xmlns:a16="http://schemas.microsoft.com/office/drawing/2014/main" id="{E3B4AA30-6217-40A5-8EED-300F3F4C2D4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7" name="3 Imagen" descr="C:\Documents and Settings\calidadpubejc\Mis documentos\Mis imágenes\EJERCITO NUEVO ESCUDO.jpg">
          <a:extLst>
            <a:ext uri="{FF2B5EF4-FFF2-40B4-BE49-F238E27FC236}">
              <a16:creationId xmlns:a16="http://schemas.microsoft.com/office/drawing/2014/main" id="{B5135427-31C9-4A5C-865D-E25C3CD2D3D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8" name="3 Imagen" descr="C:\Documents and Settings\calidadpubejc\Mis documentos\Mis imágenes\EJERCITO NUEVO ESCUDO.jpg">
          <a:extLst>
            <a:ext uri="{FF2B5EF4-FFF2-40B4-BE49-F238E27FC236}">
              <a16:creationId xmlns:a16="http://schemas.microsoft.com/office/drawing/2014/main" id="{DCAC0F8A-5ADD-405B-BAA6-3D79141F2A71}"/>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69" name="3 Imagen" descr="C:\Documents and Settings\calidadpubejc\Mis documentos\Mis imágenes\EJERCITO NUEVO ESCUDO.jpg">
          <a:extLst>
            <a:ext uri="{FF2B5EF4-FFF2-40B4-BE49-F238E27FC236}">
              <a16:creationId xmlns:a16="http://schemas.microsoft.com/office/drawing/2014/main" id="{C1D8BC33-4666-4844-9C2D-75DBAC1351CB}"/>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70" name="3 Imagen" descr="C:\Documents and Settings\calidadpubejc\Mis documentos\Mis imágenes\EJERCITO NUEVO ESCUDO.jpg">
          <a:extLst>
            <a:ext uri="{FF2B5EF4-FFF2-40B4-BE49-F238E27FC236}">
              <a16:creationId xmlns:a16="http://schemas.microsoft.com/office/drawing/2014/main" id="{55DC230E-E6BD-44B6-8B70-234617E03A11}"/>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71" name="3 Imagen" descr="C:\Documents and Settings\calidadpubejc\Mis documentos\Mis imágenes\EJERCITO NUEVO ESCUDO.jpg">
          <a:extLst>
            <a:ext uri="{FF2B5EF4-FFF2-40B4-BE49-F238E27FC236}">
              <a16:creationId xmlns:a16="http://schemas.microsoft.com/office/drawing/2014/main" id="{88B1BE0F-5656-4E9E-BB72-242E9758F7A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9472" name="3 Imagen" descr="C:\Documents and Settings\calidadpubejc\Mis documentos\Mis imágenes\EJERCITO NUEVO ESCUDO.jpg">
          <a:extLst>
            <a:ext uri="{FF2B5EF4-FFF2-40B4-BE49-F238E27FC236}">
              <a16:creationId xmlns:a16="http://schemas.microsoft.com/office/drawing/2014/main" id="{30A7DE74-F66C-4358-B365-CF1EE3171981}"/>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5</xdr:col>
      <xdr:colOff>1028700</xdr:colOff>
      <xdr:row>368</xdr:row>
      <xdr:rowOff>0</xdr:rowOff>
    </xdr:from>
    <xdr:ext cx="4762" cy="276225"/>
    <xdr:sp macro="" textlink="">
      <xdr:nvSpPr>
        <xdr:cNvPr id="9473" name="Text Box 64">
          <a:extLst>
            <a:ext uri="{FF2B5EF4-FFF2-40B4-BE49-F238E27FC236}">
              <a16:creationId xmlns:a16="http://schemas.microsoft.com/office/drawing/2014/main" id="{5FA3DA59-D422-4499-B1F2-F55A55A23F4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4" name="Text Box 64">
          <a:extLst>
            <a:ext uri="{FF2B5EF4-FFF2-40B4-BE49-F238E27FC236}">
              <a16:creationId xmlns:a16="http://schemas.microsoft.com/office/drawing/2014/main" id="{BA4AE6FA-3940-4883-8BB4-2CE7548D057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5" name="Text Box 64">
          <a:extLst>
            <a:ext uri="{FF2B5EF4-FFF2-40B4-BE49-F238E27FC236}">
              <a16:creationId xmlns:a16="http://schemas.microsoft.com/office/drawing/2014/main" id="{8E94C5E7-A488-43DB-B82E-3842B72836A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6" name="Text Box 64">
          <a:extLst>
            <a:ext uri="{FF2B5EF4-FFF2-40B4-BE49-F238E27FC236}">
              <a16:creationId xmlns:a16="http://schemas.microsoft.com/office/drawing/2014/main" id="{AA8115FC-EEEF-45D3-9460-4D5780DE831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7" name="Text Box 64">
          <a:extLst>
            <a:ext uri="{FF2B5EF4-FFF2-40B4-BE49-F238E27FC236}">
              <a16:creationId xmlns:a16="http://schemas.microsoft.com/office/drawing/2014/main" id="{D6605803-B174-443C-8A00-B13D75D3059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8" name="Text Box 64">
          <a:extLst>
            <a:ext uri="{FF2B5EF4-FFF2-40B4-BE49-F238E27FC236}">
              <a16:creationId xmlns:a16="http://schemas.microsoft.com/office/drawing/2014/main" id="{3B8CCE00-9239-4A18-B150-EC7E165C7A6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79" name="Text Box 64">
          <a:extLst>
            <a:ext uri="{FF2B5EF4-FFF2-40B4-BE49-F238E27FC236}">
              <a16:creationId xmlns:a16="http://schemas.microsoft.com/office/drawing/2014/main" id="{258B400B-7E42-4DFC-9DB1-37FED05039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0" name="Text Box 64">
          <a:extLst>
            <a:ext uri="{FF2B5EF4-FFF2-40B4-BE49-F238E27FC236}">
              <a16:creationId xmlns:a16="http://schemas.microsoft.com/office/drawing/2014/main" id="{DB4DE3BF-29E1-4610-A4BD-CB39C3CEA1F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1" name="Text Box 64">
          <a:extLst>
            <a:ext uri="{FF2B5EF4-FFF2-40B4-BE49-F238E27FC236}">
              <a16:creationId xmlns:a16="http://schemas.microsoft.com/office/drawing/2014/main" id="{AE5B74E9-0DF0-467E-BF4E-B92403AB528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2" name="Text Box 64">
          <a:extLst>
            <a:ext uri="{FF2B5EF4-FFF2-40B4-BE49-F238E27FC236}">
              <a16:creationId xmlns:a16="http://schemas.microsoft.com/office/drawing/2014/main" id="{1F4B62CF-63AE-4377-A04C-44FFF910856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3" name="Text Box 64">
          <a:extLst>
            <a:ext uri="{FF2B5EF4-FFF2-40B4-BE49-F238E27FC236}">
              <a16:creationId xmlns:a16="http://schemas.microsoft.com/office/drawing/2014/main" id="{E101A865-95F3-4A5D-A1DB-08924BD00AF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4" name="Text Box 64">
          <a:extLst>
            <a:ext uri="{FF2B5EF4-FFF2-40B4-BE49-F238E27FC236}">
              <a16:creationId xmlns:a16="http://schemas.microsoft.com/office/drawing/2014/main" id="{EC5D1489-1555-408F-904F-C7EC2AAF2B5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5" name="Text Box 64">
          <a:extLst>
            <a:ext uri="{FF2B5EF4-FFF2-40B4-BE49-F238E27FC236}">
              <a16:creationId xmlns:a16="http://schemas.microsoft.com/office/drawing/2014/main" id="{89F1EDFF-3D13-41BA-ADD9-B0663B195DF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6" name="Text Box 64">
          <a:extLst>
            <a:ext uri="{FF2B5EF4-FFF2-40B4-BE49-F238E27FC236}">
              <a16:creationId xmlns:a16="http://schemas.microsoft.com/office/drawing/2014/main" id="{ED27AC51-C281-488C-8782-56F8D3E9E60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7" name="Text Box 64">
          <a:extLst>
            <a:ext uri="{FF2B5EF4-FFF2-40B4-BE49-F238E27FC236}">
              <a16:creationId xmlns:a16="http://schemas.microsoft.com/office/drawing/2014/main" id="{019A23C9-E90C-4E38-BC8C-87FD43F8010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8" name="Text Box 64">
          <a:extLst>
            <a:ext uri="{FF2B5EF4-FFF2-40B4-BE49-F238E27FC236}">
              <a16:creationId xmlns:a16="http://schemas.microsoft.com/office/drawing/2014/main" id="{2563A6FE-FA08-49DE-9FD1-53F444F3EFD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89" name="Text Box 64">
          <a:extLst>
            <a:ext uri="{FF2B5EF4-FFF2-40B4-BE49-F238E27FC236}">
              <a16:creationId xmlns:a16="http://schemas.microsoft.com/office/drawing/2014/main" id="{2A9D2417-1221-448F-922E-6E206B24137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0" name="Text Box 64">
          <a:extLst>
            <a:ext uri="{FF2B5EF4-FFF2-40B4-BE49-F238E27FC236}">
              <a16:creationId xmlns:a16="http://schemas.microsoft.com/office/drawing/2014/main" id="{E6211811-F08E-4FDD-8980-1545FF37A09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1" name="Text Box 64">
          <a:extLst>
            <a:ext uri="{FF2B5EF4-FFF2-40B4-BE49-F238E27FC236}">
              <a16:creationId xmlns:a16="http://schemas.microsoft.com/office/drawing/2014/main" id="{666CEB94-9811-42B5-8A83-91B4318C56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2" name="Text Box 64">
          <a:extLst>
            <a:ext uri="{FF2B5EF4-FFF2-40B4-BE49-F238E27FC236}">
              <a16:creationId xmlns:a16="http://schemas.microsoft.com/office/drawing/2014/main" id="{0DC7C59E-86C6-49D9-B320-EA842F3BD9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3" name="Text Box 64">
          <a:extLst>
            <a:ext uri="{FF2B5EF4-FFF2-40B4-BE49-F238E27FC236}">
              <a16:creationId xmlns:a16="http://schemas.microsoft.com/office/drawing/2014/main" id="{395D65E0-D94B-4A5F-B696-4A6E6CEAA0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4" name="Text Box 64">
          <a:extLst>
            <a:ext uri="{FF2B5EF4-FFF2-40B4-BE49-F238E27FC236}">
              <a16:creationId xmlns:a16="http://schemas.microsoft.com/office/drawing/2014/main" id="{AF0FD9A9-24D8-42FD-A79A-5F7A6F37B96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5" name="Text Box 64">
          <a:extLst>
            <a:ext uri="{FF2B5EF4-FFF2-40B4-BE49-F238E27FC236}">
              <a16:creationId xmlns:a16="http://schemas.microsoft.com/office/drawing/2014/main" id="{7DA87C09-FB43-44CD-BDB7-CD1FFB63736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6" name="Text Box 64">
          <a:extLst>
            <a:ext uri="{FF2B5EF4-FFF2-40B4-BE49-F238E27FC236}">
              <a16:creationId xmlns:a16="http://schemas.microsoft.com/office/drawing/2014/main" id="{B3AC75ED-AF55-47C3-91D8-E37D2A1D00B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7" name="Text Box 64">
          <a:extLst>
            <a:ext uri="{FF2B5EF4-FFF2-40B4-BE49-F238E27FC236}">
              <a16:creationId xmlns:a16="http://schemas.microsoft.com/office/drawing/2014/main" id="{EAA2F048-C631-467A-A190-ED112EC3856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8" name="Text Box 64">
          <a:extLst>
            <a:ext uri="{FF2B5EF4-FFF2-40B4-BE49-F238E27FC236}">
              <a16:creationId xmlns:a16="http://schemas.microsoft.com/office/drawing/2014/main" id="{354A5F80-10D3-4F53-AB9E-EE56B7EC4E5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499" name="Text Box 64">
          <a:extLst>
            <a:ext uri="{FF2B5EF4-FFF2-40B4-BE49-F238E27FC236}">
              <a16:creationId xmlns:a16="http://schemas.microsoft.com/office/drawing/2014/main" id="{FA5C936F-027B-4092-B460-058F94FB787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0" name="Text Box 64">
          <a:extLst>
            <a:ext uri="{FF2B5EF4-FFF2-40B4-BE49-F238E27FC236}">
              <a16:creationId xmlns:a16="http://schemas.microsoft.com/office/drawing/2014/main" id="{41283876-BA3C-4DDB-8438-5CDBC15DD6C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1" name="Text Box 64">
          <a:extLst>
            <a:ext uri="{FF2B5EF4-FFF2-40B4-BE49-F238E27FC236}">
              <a16:creationId xmlns:a16="http://schemas.microsoft.com/office/drawing/2014/main" id="{2A26CAAF-0E9A-421B-86C8-196C8B1EBCB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2" name="Text Box 64">
          <a:extLst>
            <a:ext uri="{FF2B5EF4-FFF2-40B4-BE49-F238E27FC236}">
              <a16:creationId xmlns:a16="http://schemas.microsoft.com/office/drawing/2014/main" id="{5FC8E85D-D92C-43FE-BBEA-959D535F381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3" name="Text Box 64">
          <a:extLst>
            <a:ext uri="{FF2B5EF4-FFF2-40B4-BE49-F238E27FC236}">
              <a16:creationId xmlns:a16="http://schemas.microsoft.com/office/drawing/2014/main" id="{87C05280-1428-43C6-9017-43068431835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4" name="Text Box 64">
          <a:extLst>
            <a:ext uri="{FF2B5EF4-FFF2-40B4-BE49-F238E27FC236}">
              <a16:creationId xmlns:a16="http://schemas.microsoft.com/office/drawing/2014/main" id="{E1CFF145-1A9E-4A28-9996-06547FE8F5A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5" name="Text Box 64">
          <a:extLst>
            <a:ext uri="{FF2B5EF4-FFF2-40B4-BE49-F238E27FC236}">
              <a16:creationId xmlns:a16="http://schemas.microsoft.com/office/drawing/2014/main" id="{BA9A7B71-98AF-4E5A-ACDA-AAE16E2421E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6" name="Text Box 64">
          <a:extLst>
            <a:ext uri="{FF2B5EF4-FFF2-40B4-BE49-F238E27FC236}">
              <a16:creationId xmlns:a16="http://schemas.microsoft.com/office/drawing/2014/main" id="{FA16B5EB-EDC1-40F5-8A05-2C9F3F56AF9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7" name="Text Box 64">
          <a:extLst>
            <a:ext uri="{FF2B5EF4-FFF2-40B4-BE49-F238E27FC236}">
              <a16:creationId xmlns:a16="http://schemas.microsoft.com/office/drawing/2014/main" id="{852848FA-B21A-4ADC-8BFE-A5A592AC031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8" name="Text Box 64">
          <a:extLst>
            <a:ext uri="{FF2B5EF4-FFF2-40B4-BE49-F238E27FC236}">
              <a16:creationId xmlns:a16="http://schemas.microsoft.com/office/drawing/2014/main" id="{22AEF45D-1B81-432C-9C1A-68CC903C06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09" name="Text Box 64">
          <a:extLst>
            <a:ext uri="{FF2B5EF4-FFF2-40B4-BE49-F238E27FC236}">
              <a16:creationId xmlns:a16="http://schemas.microsoft.com/office/drawing/2014/main" id="{274EF665-937F-4E77-9F2B-3DE63F4C3A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0" name="Text Box 64">
          <a:extLst>
            <a:ext uri="{FF2B5EF4-FFF2-40B4-BE49-F238E27FC236}">
              <a16:creationId xmlns:a16="http://schemas.microsoft.com/office/drawing/2014/main" id="{CFE47A30-E13B-49D8-89AA-1DC7D46DE9C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1" name="Text Box 64">
          <a:extLst>
            <a:ext uri="{FF2B5EF4-FFF2-40B4-BE49-F238E27FC236}">
              <a16:creationId xmlns:a16="http://schemas.microsoft.com/office/drawing/2014/main" id="{45248D7C-BDB1-454C-9165-5CD9BC0C0ED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2" name="Text Box 64">
          <a:extLst>
            <a:ext uri="{FF2B5EF4-FFF2-40B4-BE49-F238E27FC236}">
              <a16:creationId xmlns:a16="http://schemas.microsoft.com/office/drawing/2014/main" id="{BE40F8CC-C5F6-45A9-93E8-E58F8C453D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3" name="Text Box 64">
          <a:extLst>
            <a:ext uri="{FF2B5EF4-FFF2-40B4-BE49-F238E27FC236}">
              <a16:creationId xmlns:a16="http://schemas.microsoft.com/office/drawing/2014/main" id="{1CD4EAAD-702D-4B1B-AE7B-16A050A2D7C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4" name="Text Box 64">
          <a:extLst>
            <a:ext uri="{FF2B5EF4-FFF2-40B4-BE49-F238E27FC236}">
              <a16:creationId xmlns:a16="http://schemas.microsoft.com/office/drawing/2014/main" id="{5F98293B-EF7B-4680-B0D8-BD8CD2C49B9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5" name="Text Box 64">
          <a:extLst>
            <a:ext uri="{FF2B5EF4-FFF2-40B4-BE49-F238E27FC236}">
              <a16:creationId xmlns:a16="http://schemas.microsoft.com/office/drawing/2014/main" id="{33E715E5-9219-4682-8DC2-067360454A6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6" name="Text Box 64">
          <a:extLst>
            <a:ext uri="{FF2B5EF4-FFF2-40B4-BE49-F238E27FC236}">
              <a16:creationId xmlns:a16="http://schemas.microsoft.com/office/drawing/2014/main" id="{90373C48-DAEC-40D0-9DD0-10CDA29472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7" name="Text Box 64">
          <a:extLst>
            <a:ext uri="{FF2B5EF4-FFF2-40B4-BE49-F238E27FC236}">
              <a16:creationId xmlns:a16="http://schemas.microsoft.com/office/drawing/2014/main" id="{ADF43F3C-4EF7-496B-BCE3-A1A755DAF58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8" name="Text Box 64">
          <a:extLst>
            <a:ext uri="{FF2B5EF4-FFF2-40B4-BE49-F238E27FC236}">
              <a16:creationId xmlns:a16="http://schemas.microsoft.com/office/drawing/2014/main" id="{E048D4F5-55CC-4612-A6EC-731265F9E42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19" name="Text Box 64">
          <a:extLst>
            <a:ext uri="{FF2B5EF4-FFF2-40B4-BE49-F238E27FC236}">
              <a16:creationId xmlns:a16="http://schemas.microsoft.com/office/drawing/2014/main" id="{2A051AF6-4385-4C79-801F-48D87EBAB38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0" name="Text Box 64">
          <a:extLst>
            <a:ext uri="{FF2B5EF4-FFF2-40B4-BE49-F238E27FC236}">
              <a16:creationId xmlns:a16="http://schemas.microsoft.com/office/drawing/2014/main" id="{A875062D-90EA-48FC-BDE7-E30D59B1725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1" name="Text Box 64">
          <a:extLst>
            <a:ext uri="{FF2B5EF4-FFF2-40B4-BE49-F238E27FC236}">
              <a16:creationId xmlns:a16="http://schemas.microsoft.com/office/drawing/2014/main" id="{F66E390E-00CE-4ECD-9CA2-FDD9A350AD3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2" name="Text Box 64">
          <a:extLst>
            <a:ext uri="{FF2B5EF4-FFF2-40B4-BE49-F238E27FC236}">
              <a16:creationId xmlns:a16="http://schemas.microsoft.com/office/drawing/2014/main" id="{2030E697-74EF-47A8-B808-9301F543D7B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3" name="Text Box 64">
          <a:extLst>
            <a:ext uri="{FF2B5EF4-FFF2-40B4-BE49-F238E27FC236}">
              <a16:creationId xmlns:a16="http://schemas.microsoft.com/office/drawing/2014/main" id="{21E76744-C6A1-4A65-A50D-6A916B43E11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4" name="Text Box 64">
          <a:extLst>
            <a:ext uri="{FF2B5EF4-FFF2-40B4-BE49-F238E27FC236}">
              <a16:creationId xmlns:a16="http://schemas.microsoft.com/office/drawing/2014/main" id="{743C9391-EA75-4A22-A0DB-75C5752D361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5" name="Text Box 64">
          <a:extLst>
            <a:ext uri="{FF2B5EF4-FFF2-40B4-BE49-F238E27FC236}">
              <a16:creationId xmlns:a16="http://schemas.microsoft.com/office/drawing/2014/main" id="{3ACECF96-4620-4439-BF74-5255E942D6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6" name="Text Box 64">
          <a:extLst>
            <a:ext uri="{FF2B5EF4-FFF2-40B4-BE49-F238E27FC236}">
              <a16:creationId xmlns:a16="http://schemas.microsoft.com/office/drawing/2014/main" id="{8A8162D9-635E-41D2-B57A-97BC2127BB4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7" name="Text Box 64">
          <a:extLst>
            <a:ext uri="{FF2B5EF4-FFF2-40B4-BE49-F238E27FC236}">
              <a16:creationId xmlns:a16="http://schemas.microsoft.com/office/drawing/2014/main" id="{7EF3C44B-FD15-4D38-8A5F-CC2E984E0EF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8" name="Text Box 64">
          <a:extLst>
            <a:ext uri="{FF2B5EF4-FFF2-40B4-BE49-F238E27FC236}">
              <a16:creationId xmlns:a16="http://schemas.microsoft.com/office/drawing/2014/main" id="{1DA707B7-AF05-4427-A772-247F4CEC31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29" name="Text Box 64">
          <a:extLst>
            <a:ext uri="{FF2B5EF4-FFF2-40B4-BE49-F238E27FC236}">
              <a16:creationId xmlns:a16="http://schemas.microsoft.com/office/drawing/2014/main" id="{2900D257-D58C-457C-AF11-3419170B789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0" name="Text Box 64">
          <a:extLst>
            <a:ext uri="{FF2B5EF4-FFF2-40B4-BE49-F238E27FC236}">
              <a16:creationId xmlns:a16="http://schemas.microsoft.com/office/drawing/2014/main" id="{FAF203AF-01CE-4DC0-9C90-26FE9015D39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1" name="Text Box 64">
          <a:extLst>
            <a:ext uri="{FF2B5EF4-FFF2-40B4-BE49-F238E27FC236}">
              <a16:creationId xmlns:a16="http://schemas.microsoft.com/office/drawing/2014/main" id="{713C44E6-C58C-4254-9389-74F979EA317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2" name="Text Box 64">
          <a:extLst>
            <a:ext uri="{FF2B5EF4-FFF2-40B4-BE49-F238E27FC236}">
              <a16:creationId xmlns:a16="http://schemas.microsoft.com/office/drawing/2014/main" id="{30601D05-8395-49AC-B81C-6AB636CACCA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3" name="Text Box 64">
          <a:extLst>
            <a:ext uri="{FF2B5EF4-FFF2-40B4-BE49-F238E27FC236}">
              <a16:creationId xmlns:a16="http://schemas.microsoft.com/office/drawing/2014/main" id="{1C5DE356-77B5-489F-8499-53A3FD2C0BC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4" name="Text Box 64">
          <a:extLst>
            <a:ext uri="{FF2B5EF4-FFF2-40B4-BE49-F238E27FC236}">
              <a16:creationId xmlns:a16="http://schemas.microsoft.com/office/drawing/2014/main" id="{EA2C1811-38B4-4343-88F6-51DA4796686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5" name="Text Box 64">
          <a:extLst>
            <a:ext uri="{FF2B5EF4-FFF2-40B4-BE49-F238E27FC236}">
              <a16:creationId xmlns:a16="http://schemas.microsoft.com/office/drawing/2014/main" id="{F9EEAB86-74A9-4262-9268-CB3AD586D2D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6" name="Text Box 64">
          <a:extLst>
            <a:ext uri="{FF2B5EF4-FFF2-40B4-BE49-F238E27FC236}">
              <a16:creationId xmlns:a16="http://schemas.microsoft.com/office/drawing/2014/main" id="{D523EE65-7476-4BF9-A0D3-A79EA34626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7" name="Text Box 64">
          <a:extLst>
            <a:ext uri="{FF2B5EF4-FFF2-40B4-BE49-F238E27FC236}">
              <a16:creationId xmlns:a16="http://schemas.microsoft.com/office/drawing/2014/main" id="{49F99675-8684-47D8-8E79-4894D03A0FF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8" name="Text Box 64">
          <a:extLst>
            <a:ext uri="{FF2B5EF4-FFF2-40B4-BE49-F238E27FC236}">
              <a16:creationId xmlns:a16="http://schemas.microsoft.com/office/drawing/2014/main" id="{4C73A65D-257E-4D1E-9396-CFDFA679322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39" name="Text Box 64">
          <a:extLst>
            <a:ext uri="{FF2B5EF4-FFF2-40B4-BE49-F238E27FC236}">
              <a16:creationId xmlns:a16="http://schemas.microsoft.com/office/drawing/2014/main" id="{A16BDAFD-E8A3-41FC-837E-BF218B3FBD4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0" name="Text Box 64">
          <a:extLst>
            <a:ext uri="{FF2B5EF4-FFF2-40B4-BE49-F238E27FC236}">
              <a16:creationId xmlns:a16="http://schemas.microsoft.com/office/drawing/2014/main" id="{5103A64E-67BB-4702-A8B5-FD32295869C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1" name="Text Box 64">
          <a:extLst>
            <a:ext uri="{FF2B5EF4-FFF2-40B4-BE49-F238E27FC236}">
              <a16:creationId xmlns:a16="http://schemas.microsoft.com/office/drawing/2014/main" id="{87117B33-D37B-439A-B631-388A0D8676E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2" name="Text Box 64">
          <a:extLst>
            <a:ext uri="{FF2B5EF4-FFF2-40B4-BE49-F238E27FC236}">
              <a16:creationId xmlns:a16="http://schemas.microsoft.com/office/drawing/2014/main" id="{B8F9AC01-0D99-4BD8-8145-D661C055BA4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3" name="Text Box 64">
          <a:extLst>
            <a:ext uri="{FF2B5EF4-FFF2-40B4-BE49-F238E27FC236}">
              <a16:creationId xmlns:a16="http://schemas.microsoft.com/office/drawing/2014/main" id="{DBB19076-90FB-45FF-89E0-6B86C3CAC18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4" name="Text Box 64">
          <a:extLst>
            <a:ext uri="{FF2B5EF4-FFF2-40B4-BE49-F238E27FC236}">
              <a16:creationId xmlns:a16="http://schemas.microsoft.com/office/drawing/2014/main" id="{57BBA7C5-753B-4393-86E2-19B05D05288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5" name="Text Box 64">
          <a:extLst>
            <a:ext uri="{FF2B5EF4-FFF2-40B4-BE49-F238E27FC236}">
              <a16:creationId xmlns:a16="http://schemas.microsoft.com/office/drawing/2014/main" id="{0D3A1CA1-F1E1-4AE6-9080-091856EF923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6" name="Text Box 64">
          <a:extLst>
            <a:ext uri="{FF2B5EF4-FFF2-40B4-BE49-F238E27FC236}">
              <a16:creationId xmlns:a16="http://schemas.microsoft.com/office/drawing/2014/main" id="{26348447-CB00-43A2-9024-98D79F91A19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7" name="Text Box 64">
          <a:extLst>
            <a:ext uri="{FF2B5EF4-FFF2-40B4-BE49-F238E27FC236}">
              <a16:creationId xmlns:a16="http://schemas.microsoft.com/office/drawing/2014/main" id="{1A11E4EE-E8A2-40BB-9ADD-A2CA5E93BBC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8" name="Text Box 64">
          <a:extLst>
            <a:ext uri="{FF2B5EF4-FFF2-40B4-BE49-F238E27FC236}">
              <a16:creationId xmlns:a16="http://schemas.microsoft.com/office/drawing/2014/main" id="{6F3B4A68-EF52-4A83-984A-E764C17454E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49" name="Text Box 64">
          <a:extLst>
            <a:ext uri="{FF2B5EF4-FFF2-40B4-BE49-F238E27FC236}">
              <a16:creationId xmlns:a16="http://schemas.microsoft.com/office/drawing/2014/main" id="{EC48B777-91D0-4429-BC69-48F8B33A6C7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0" name="Text Box 64">
          <a:extLst>
            <a:ext uri="{FF2B5EF4-FFF2-40B4-BE49-F238E27FC236}">
              <a16:creationId xmlns:a16="http://schemas.microsoft.com/office/drawing/2014/main" id="{3C89825E-5ECC-41BA-B30E-7F4A8A3155D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1" name="Text Box 64">
          <a:extLst>
            <a:ext uri="{FF2B5EF4-FFF2-40B4-BE49-F238E27FC236}">
              <a16:creationId xmlns:a16="http://schemas.microsoft.com/office/drawing/2014/main" id="{66D1698D-1FFA-47B9-A8E1-AE3681B75AF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2" name="Text Box 64">
          <a:extLst>
            <a:ext uri="{FF2B5EF4-FFF2-40B4-BE49-F238E27FC236}">
              <a16:creationId xmlns:a16="http://schemas.microsoft.com/office/drawing/2014/main" id="{140CDB17-66FD-4591-91A9-778D3744F62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3" name="Text Box 64">
          <a:extLst>
            <a:ext uri="{FF2B5EF4-FFF2-40B4-BE49-F238E27FC236}">
              <a16:creationId xmlns:a16="http://schemas.microsoft.com/office/drawing/2014/main" id="{076AB215-3C82-47BD-BC24-BB97A1F3A9F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4" name="Text Box 64">
          <a:extLst>
            <a:ext uri="{FF2B5EF4-FFF2-40B4-BE49-F238E27FC236}">
              <a16:creationId xmlns:a16="http://schemas.microsoft.com/office/drawing/2014/main" id="{04AC2413-EFCD-47E3-902F-31D65FD5BDE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5" name="Text Box 64">
          <a:extLst>
            <a:ext uri="{FF2B5EF4-FFF2-40B4-BE49-F238E27FC236}">
              <a16:creationId xmlns:a16="http://schemas.microsoft.com/office/drawing/2014/main" id="{CF5D038E-E9C0-4190-9BB8-C1ED2A85F0B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6" name="Text Box 64">
          <a:extLst>
            <a:ext uri="{FF2B5EF4-FFF2-40B4-BE49-F238E27FC236}">
              <a16:creationId xmlns:a16="http://schemas.microsoft.com/office/drawing/2014/main" id="{27A4D7F4-CD61-4AD3-AC16-0BF34E9C6BC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7" name="Text Box 64">
          <a:extLst>
            <a:ext uri="{FF2B5EF4-FFF2-40B4-BE49-F238E27FC236}">
              <a16:creationId xmlns:a16="http://schemas.microsoft.com/office/drawing/2014/main" id="{9A15E697-8320-435F-B9C0-2710EB1727C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8" name="Text Box 64">
          <a:extLst>
            <a:ext uri="{FF2B5EF4-FFF2-40B4-BE49-F238E27FC236}">
              <a16:creationId xmlns:a16="http://schemas.microsoft.com/office/drawing/2014/main" id="{7AAA4B19-3840-4A2D-8E68-855434D216B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59" name="Text Box 64">
          <a:extLst>
            <a:ext uri="{FF2B5EF4-FFF2-40B4-BE49-F238E27FC236}">
              <a16:creationId xmlns:a16="http://schemas.microsoft.com/office/drawing/2014/main" id="{740AD577-0114-477B-A04F-B05486685DA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0" name="Text Box 64">
          <a:extLst>
            <a:ext uri="{FF2B5EF4-FFF2-40B4-BE49-F238E27FC236}">
              <a16:creationId xmlns:a16="http://schemas.microsoft.com/office/drawing/2014/main" id="{118C0112-60CC-4853-B7E4-0D58C01C809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1" name="Text Box 64">
          <a:extLst>
            <a:ext uri="{FF2B5EF4-FFF2-40B4-BE49-F238E27FC236}">
              <a16:creationId xmlns:a16="http://schemas.microsoft.com/office/drawing/2014/main" id="{27872FC1-A0B9-489E-BC6E-32F3C4D2360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2" name="Text Box 64">
          <a:extLst>
            <a:ext uri="{FF2B5EF4-FFF2-40B4-BE49-F238E27FC236}">
              <a16:creationId xmlns:a16="http://schemas.microsoft.com/office/drawing/2014/main" id="{480C1554-C91C-4AAF-8523-9D72A79852F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3" name="Text Box 64">
          <a:extLst>
            <a:ext uri="{FF2B5EF4-FFF2-40B4-BE49-F238E27FC236}">
              <a16:creationId xmlns:a16="http://schemas.microsoft.com/office/drawing/2014/main" id="{3756312E-7C38-454F-AA54-DE173F60B87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4" name="Text Box 64">
          <a:extLst>
            <a:ext uri="{FF2B5EF4-FFF2-40B4-BE49-F238E27FC236}">
              <a16:creationId xmlns:a16="http://schemas.microsoft.com/office/drawing/2014/main" id="{9EB376B6-3DCF-40C3-942F-574C36BD3AE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5" name="Text Box 64">
          <a:extLst>
            <a:ext uri="{FF2B5EF4-FFF2-40B4-BE49-F238E27FC236}">
              <a16:creationId xmlns:a16="http://schemas.microsoft.com/office/drawing/2014/main" id="{2EE2D1FA-0C7F-4727-A9C1-801AA80B821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6" name="Text Box 64">
          <a:extLst>
            <a:ext uri="{FF2B5EF4-FFF2-40B4-BE49-F238E27FC236}">
              <a16:creationId xmlns:a16="http://schemas.microsoft.com/office/drawing/2014/main" id="{3D690BA6-F7AA-49DA-AB54-407A7F765D6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7" name="Text Box 64">
          <a:extLst>
            <a:ext uri="{FF2B5EF4-FFF2-40B4-BE49-F238E27FC236}">
              <a16:creationId xmlns:a16="http://schemas.microsoft.com/office/drawing/2014/main" id="{68F53C38-2DB9-4123-8A54-3325061C23D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8" name="Text Box 64">
          <a:extLst>
            <a:ext uri="{FF2B5EF4-FFF2-40B4-BE49-F238E27FC236}">
              <a16:creationId xmlns:a16="http://schemas.microsoft.com/office/drawing/2014/main" id="{8218BE47-800F-4407-8F62-AEF3017937D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69" name="Text Box 64">
          <a:extLst>
            <a:ext uri="{FF2B5EF4-FFF2-40B4-BE49-F238E27FC236}">
              <a16:creationId xmlns:a16="http://schemas.microsoft.com/office/drawing/2014/main" id="{F36FB731-732D-4EA1-B14B-8D835962C3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0" name="Text Box 64">
          <a:extLst>
            <a:ext uri="{FF2B5EF4-FFF2-40B4-BE49-F238E27FC236}">
              <a16:creationId xmlns:a16="http://schemas.microsoft.com/office/drawing/2014/main" id="{6E8713F4-DF40-464D-B834-3291EA62CDA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1" name="Text Box 64">
          <a:extLst>
            <a:ext uri="{FF2B5EF4-FFF2-40B4-BE49-F238E27FC236}">
              <a16:creationId xmlns:a16="http://schemas.microsoft.com/office/drawing/2014/main" id="{F1E8F5EE-8D2F-4206-B4EB-8B0D7752BC4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2" name="Text Box 64">
          <a:extLst>
            <a:ext uri="{FF2B5EF4-FFF2-40B4-BE49-F238E27FC236}">
              <a16:creationId xmlns:a16="http://schemas.microsoft.com/office/drawing/2014/main" id="{26530956-033A-400B-8686-0E47C8602AE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3" name="Text Box 64">
          <a:extLst>
            <a:ext uri="{FF2B5EF4-FFF2-40B4-BE49-F238E27FC236}">
              <a16:creationId xmlns:a16="http://schemas.microsoft.com/office/drawing/2014/main" id="{F9213019-D8AE-40A4-918C-204B66EE46A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4" name="Text Box 64">
          <a:extLst>
            <a:ext uri="{FF2B5EF4-FFF2-40B4-BE49-F238E27FC236}">
              <a16:creationId xmlns:a16="http://schemas.microsoft.com/office/drawing/2014/main" id="{BE21BEC4-548D-46DF-AD08-10A6E38C8CD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5" name="Text Box 64">
          <a:extLst>
            <a:ext uri="{FF2B5EF4-FFF2-40B4-BE49-F238E27FC236}">
              <a16:creationId xmlns:a16="http://schemas.microsoft.com/office/drawing/2014/main" id="{B194CCCB-BF9D-4387-AAC1-4D1B434BEBA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6" name="Text Box 64">
          <a:extLst>
            <a:ext uri="{FF2B5EF4-FFF2-40B4-BE49-F238E27FC236}">
              <a16:creationId xmlns:a16="http://schemas.microsoft.com/office/drawing/2014/main" id="{4E0A94B8-66BA-432C-8FB6-07E0DE03BB4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7" name="Text Box 64">
          <a:extLst>
            <a:ext uri="{FF2B5EF4-FFF2-40B4-BE49-F238E27FC236}">
              <a16:creationId xmlns:a16="http://schemas.microsoft.com/office/drawing/2014/main" id="{AA88398E-33A7-4E28-9019-94752B9FEA4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8" name="Text Box 64">
          <a:extLst>
            <a:ext uri="{FF2B5EF4-FFF2-40B4-BE49-F238E27FC236}">
              <a16:creationId xmlns:a16="http://schemas.microsoft.com/office/drawing/2014/main" id="{F4F68FFE-26B3-4DB6-B7D1-673F8F49783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79" name="Text Box 64">
          <a:extLst>
            <a:ext uri="{FF2B5EF4-FFF2-40B4-BE49-F238E27FC236}">
              <a16:creationId xmlns:a16="http://schemas.microsoft.com/office/drawing/2014/main" id="{40CA3C66-F04C-49FE-8006-1A364436FFF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0" name="Text Box 64">
          <a:extLst>
            <a:ext uri="{FF2B5EF4-FFF2-40B4-BE49-F238E27FC236}">
              <a16:creationId xmlns:a16="http://schemas.microsoft.com/office/drawing/2014/main" id="{2786C087-C642-4630-B1A4-2FAC56E4C01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1" name="Text Box 64">
          <a:extLst>
            <a:ext uri="{FF2B5EF4-FFF2-40B4-BE49-F238E27FC236}">
              <a16:creationId xmlns:a16="http://schemas.microsoft.com/office/drawing/2014/main" id="{4D9FFB4D-C1E6-4FA7-B408-88036B71F18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2" name="Text Box 64">
          <a:extLst>
            <a:ext uri="{FF2B5EF4-FFF2-40B4-BE49-F238E27FC236}">
              <a16:creationId xmlns:a16="http://schemas.microsoft.com/office/drawing/2014/main" id="{79DFAC82-FDCB-4D4B-AFE6-DFBBE78E7EB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3" name="Text Box 64">
          <a:extLst>
            <a:ext uri="{FF2B5EF4-FFF2-40B4-BE49-F238E27FC236}">
              <a16:creationId xmlns:a16="http://schemas.microsoft.com/office/drawing/2014/main" id="{170C5AB8-AC81-4E53-9C13-5E0189C1BAD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4" name="Text Box 64">
          <a:extLst>
            <a:ext uri="{FF2B5EF4-FFF2-40B4-BE49-F238E27FC236}">
              <a16:creationId xmlns:a16="http://schemas.microsoft.com/office/drawing/2014/main" id="{2FE77E46-C6FF-464F-8728-DB0BA61D272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5" name="Text Box 64">
          <a:extLst>
            <a:ext uri="{FF2B5EF4-FFF2-40B4-BE49-F238E27FC236}">
              <a16:creationId xmlns:a16="http://schemas.microsoft.com/office/drawing/2014/main" id="{87D12D7A-6D41-4F60-AE22-CA658223BA3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6" name="Text Box 64">
          <a:extLst>
            <a:ext uri="{FF2B5EF4-FFF2-40B4-BE49-F238E27FC236}">
              <a16:creationId xmlns:a16="http://schemas.microsoft.com/office/drawing/2014/main" id="{DA39A339-5712-49E9-B7A4-E4A8764A89E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7" name="Text Box 64">
          <a:extLst>
            <a:ext uri="{FF2B5EF4-FFF2-40B4-BE49-F238E27FC236}">
              <a16:creationId xmlns:a16="http://schemas.microsoft.com/office/drawing/2014/main" id="{4B537F46-EF2F-4866-9B02-86276317CA0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8" name="Text Box 64">
          <a:extLst>
            <a:ext uri="{FF2B5EF4-FFF2-40B4-BE49-F238E27FC236}">
              <a16:creationId xmlns:a16="http://schemas.microsoft.com/office/drawing/2014/main" id="{AC4EE1AF-8C58-4DDD-87CF-F28A34885F3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89" name="Text Box 64">
          <a:extLst>
            <a:ext uri="{FF2B5EF4-FFF2-40B4-BE49-F238E27FC236}">
              <a16:creationId xmlns:a16="http://schemas.microsoft.com/office/drawing/2014/main" id="{7CC2B72C-15FE-4394-B77A-466993363C0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0" name="Text Box 64">
          <a:extLst>
            <a:ext uri="{FF2B5EF4-FFF2-40B4-BE49-F238E27FC236}">
              <a16:creationId xmlns:a16="http://schemas.microsoft.com/office/drawing/2014/main" id="{CDEADFB6-2F8D-4AF7-9CD9-93ADDD96E5B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1" name="Text Box 64">
          <a:extLst>
            <a:ext uri="{FF2B5EF4-FFF2-40B4-BE49-F238E27FC236}">
              <a16:creationId xmlns:a16="http://schemas.microsoft.com/office/drawing/2014/main" id="{7039B9D0-3E65-4D15-8D55-33275699D74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2" name="Text Box 64">
          <a:extLst>
            <a:ext uri="{FF2B5EF4-FFF2-40B4-BE49-F238E27FC236}">
              <a16:creationId xmlns:a16="http://schemas.microsoft.com/office/drawing/2014/main" id="{66D625AF-A02C-45CB-BFD3-7ED75C38062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3" name="Text Box 64">
          <a:extLst>
            <a:ext uri="{FF2B5EF4-FFF2-40B4-BE49-F238E27FC236}">
              <a16:creationId xmlns:a16="http://schemas.microsoft.com/office/drawing/2014/main" id="{F1BDD663-CC7A-42AB-9710-E8AB72A5EF5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4" name="Text Box 64">
          <a:extLst>
            <a:ext uri="{FF2B5EF4-FFF2-40B4-BE49-F238E27FC236}">
              <a16:creationId xmlns:a16="http://schemas.microsoft.com/office/drawing/2014/main" id="{68783C5A-7DF1-4216-A1FF-B250D8CCBF1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5" name="Text Box 64">
          <a:extLst>
            <a:ext uri="{FF2B5EF4-FFF2-40B4-BE49-F238E27FC236}">
              <a16:creationId xmlns:a16="http://schemas.microsoft.com/office/drawing/2014/main" id="{F34E7412-415A-461B-B112-E56D7209DBD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6" name="Text Box 64">
          <a:extLst>
            <a:ext uri="{FF2B5EF4-FFF2-40B4-BE49-F238E27FC236}">
              <a16:creationId xmlns:a16="http://schemas.microsoft.com/office/drawing/2014/main" id="{DA24063D-6D35-4B20-A86C-F42AC08652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7" name="Text Box 64">
          <a:extLst>
            <a:ext uri="{FF2B5EF4-FFF2-40B4-BE49-F238E27FC236}">
              <a16:creationId xmlns:a16="http://schemas.microsoft.com/office/drawing/2014/main" id="{54E4EE4B-04F2-4527-BDE0-839461EE9E3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8" name="Text Box 64">
          <a:extLst>
            <a:ext uri="{FF2B5EF4-FFF2-40B4-BE49-F238E27FC236}">
              <a16:creationId xmlns:a16="http://schemas.microsoft.com/office/drawing/2014/main" id="{F7F2F20A-F546-4193-869E-4C82C06F93A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599" name="Text Box 64">
          <a:extLst>
            <a:ext uri="{FF2B5EF4-FFF2-40B4-BE49-F238E27FC236}">
              <a16:creationId xmlns:a16="http://schemas.microsoft.com/office/drawing/2014/main" id="{16E0B8CD-25EB-43C3-8326-D680016AEDD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0" name="Text Box 64">
          <a:extLst>
            <a:ext uri="{FF2B5EF4-FFF2-40B4-BE49-F238E27FC236}">
              <a16:creationId xmlns:a16="http://schemas.microsoft.com/office/drawing/2014/main" id="{9AAF7C11-2301-4497-A1C8-822E97FB7FA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1" name="Text Box 64">
          <a:extLst>
            <a:ext uri="{FF2B5EF4-FFF2-40B4-BE49-F238E27FC236}">
              <a16:creationId xmlns:a16="http://schemas.microsoft.com/office/drawing/2014/main" id="{89457B25-ACD9-4B8A-9A9D-E925EDB4885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2" name="Text Box 64">
          <a:extLst>
            <a:ext uri="{FF2B5EF4-FFF2-40B4-BE49-F238E27FC236}">
              <a16:creationId xmlns:a16="http://schemas.microsoft.com/office/drawing/2014/main" id="{9125A77B-148A-465A-B788-65C684EA7D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3" name="Text Box 64">
          <a:extLst>
            <a:ext uri="{FF2B5EF4-FFF2-40B4-BE49-F238E27FC236}">
              <a16:creationId xmlns:a16="http://schemas.microsoft.com/office/drawing/2014/main" id="{8A9D7EDF-E00E-447E-89A1-AE5953AF37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4" name="Text Box 64">
          <a:extLst>
            <a:ext uri="{FF2B5EF4-FFF2-40B4-BE49-F238E27FC236}">
              <a16:creationId xmlns:a16="http://schemas.microsoft.com/office/drawing/2014/main" id="{C661A279-A0ED-4354-97C3-913F2580A2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5" name="Text Box 64">
          <a:extLst>
            <a:ext uri="{FF2B5EF4-FFF2-40B4-BE49-F238E27FC236}">
              <a16:creationId xmlns:a16="http://schemas.microsoft.com/office/drawing/2014/main" id="{62CCD096-BBAC-414C-8A16-AFA7BC30906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6" name="Text Box 64">
          <a:extLst>
            <a:ext uri="{FF2B5EF4-FFF2-40B4-BE49-F238E27FC236}">
              <a16:creationId xmlns:a16="http://schemas.microsoft.com/office/drawing/2014/main" id="{A2744E81-DD0C-40B5-82B6-5ADA7296148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7" name="Text Box 64">
          <a:extLst>
            <a:ext uri="{FF2B5EF4-FFF2-40B4-BE49-F238E27FC236}">
              <a16:creationId xmlns:a16="http://schemas.microsoft.com/office/drawing/2014/main" id="{0BCEDCBC-14E1-4C70-A36A-F72717765F3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8" name="Text Box 64">
          <a:extLst>
            <a:ext uri="{FF2B5EF4-FFF2-40B4-BE49-F238E27FC236}">
              <a16:creationId xmlns:a16="http://schemas.microsoft.com/office/drawing/2014/main" id="{C37475B1-BB99-4EB0-B45C-2D99D087AFD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09" name="Text Box 64">
          <a:extLst>
            <a:ext uri="{FF2B5EF4-FFF2-40B4-BE49-F238E27FC236}">
              <a16:creationId xmlns:a16="http://schemas.microsoft.com/office/drawing/2014/main" id="{E127867F-A351-49B3-A11A-56909E514A5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0" name="Text Box 64">
          <a:extLst>
            <a:ext uri="{FF2B5EF4-FFF2-40B4-BE49-F238E27FC236}">
              <a16:creationId xmlns:a16="http://schemas.microsoft.com/office/drawing/2014/main" id="{80662C58-3B02-4509-A8E5-B44E5419BB3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1" name="Text Box 64">
          <a:extLst>
            <a:ext uri="{FF2B5EF4-FFF2-40B4-BE49-F238E27FC236}">
              <a16:creationId xmlns:a16="http://schemas.microsoft.com/office/drawing/2014/main" id="{15FCE75B-17C9-440B-9DC0-372C777CD42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2" name="Text Box 64">
          <a:extLst>
            <a:ext uri="{FF2B5EF4-FFF2-40B4-BE49-F238E27FC236}">
              <a16:creationId xmlns:a16="http://schemas.microsoft.com/office/drawing/2014/main" id="{CF0691B0-C163-47A0-B6D9-B0FB175921F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3" name="Text Box 64">
          <a:extLst>
            <a:ext uri="{FF2B5EF4-FFF2-40B4-BE49-F238E27FC236}">
              <a16:creationId xmlns:a16="http://schemas.microsoft.com/office/drawing/2014/main" id="{01520824-1DC5-41E8-9372-3D80C928BCA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4" name="Text Box 64">
          <a:extLst>
            <a:ext uri="{FF2B5EF4-FFF2-40B4-BE49-F238E27FC236}">
              <a16:creationId xmlns:a16="http://schemas.microsoft.com/office/drawing/2014/main" id="{12E31C02-94F1-455B-9CF5-1D7F70BD94B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5" name="Text Box 64">
          <a:extLst>
            <a:ext uri="{FF2B5EF4-FFF2-40B4-BE49-F238E27FC236}">
              <a16:creationId xmlns:a16="http://schemas.microsoft.com/office/drawing/2014/main" id="{BD2BBDD5-DEC2-4459-9937-F7662D736AD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6" name="Text Box 64">
          <a:extLst>
            <a:ext uri="{FF2B5EF4-FFF2-40B4-BE49-F238E27FC236}">
              <a16:creationId xmlns:a16="http://schemas.microsoft.com/office/drawing/2014/main" id="{498BB58A-5BE7-41B6-AB71-E26B7B4B2FF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7" name="Text Box 64">
          <a:extLst>
            <a:ext uri="{FF2B5EF4-FFF2-40B4-BE49-F238E27FC236}">
              <a16:creationId xmlns:a16="http://schemas.microsoft.com/office/drawing/2014/main" id="{31CCD316-545E-428B-832B-23ABA7D7A8B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8" name="Text Box 64">
          <a:extLst>
            <a:ext uri="{FF2B5EF4-FFF2-40B4-BE49-F238E27FC236}">
              <a16:creationId xmlns:a16="http://schemas.microsoft.com/office/drawing/2014/main" id="{B22F04D4-0C66-4D1C-A23E-8DFA8E2247B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19" name="Text Box 64">
          <a:extLst>
            <a:ext uri="{FF2B5EF4-FFF2-40B4-BE49-F238E27FC236}">
              <a16:creationId xmlns:a16="http://schemas.microsoft.com/office/drawing/2014/main" id="{7C605EC5-3085-4CD6-B37E-091A83CDC01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0" name="Text Box 64">
          <a:extLst>
            <a:ext uri="{FF2B5EF4-FFF2-40B4-BE49-F238E27FC236}">
              <a16:creationId xmlns:a16="http://schemas.microsoft.com/office/drawing/2014/main" id="{934BFD6D-61A3-4D59-85FE-268424E588E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1" name="Text Box 64">
          <a:extLst>
            <a:ext uri="{FF2B5EF4-FFF2-40B4-BE49-F238E27FC236}">
              <a16:creationId xmlns:a16="http://schemas.microsoft.com/office/drawing/2014/main" id="{1B3371E3-B7CA-4C51-BF0B-CCF635C779C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2" name="Text Box 64">
          <a:extLst>
            <a:ext uri="{FF2B5EF4-FFF2-40B4-BE49-F238E27FC236}">
              <a16:creationId xmlns:a16="http://schemas.microsoft.com/office/drawing/2014/main" id="{AA320D01-ECD2-4B78-B39D-4C282CA8E0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3" name="Text Box 64">
          <a:extLst>
            <a:ext uri="{FF2B5EF4-FFF2-40B4-BE49-F238E27FC236}">
              <a16:creationId xmlns:a16="http://schemas.microsoft.com/office/drawing/2014/main" id="{393D7CC6-C71D-4933-8639-4E3368CA614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4" name="Text Box 64">
          <a:extLst>
            <a:ext uri="{FF2B5EF4-FFF2-40B4-BE49-F238E27FC236}">
              <a16:creationId xmlns:a16="http://schemas.microsoft.com/office/drawing/2014/main" id="{C2D51D9F-4927-4ED5-BAB4-251EB5BCFE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5" name="Text Box 64">
          <a:extLst>
            <a:ext uri="{FF2B5EF4-FFF2-40B4-BE49-F238E27FC236}">
              <a16:creationId xmlns:a16="http://schemas.microsoft.com/office/drawing/2014/main" id="{F65BF368-C2FE-48BB-B724-72CF977F097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6" name="Text Box 64">
          <a:extLst>
            <a:ext uri="{FF2B5EF4-FFF2-40B4-BE49-F238E27FC236}">
              <a16:creationId xmlns:a16="http://schemas.microsoft.com/office/drawing/2014/main" id="{C1F79043-C146-4F3C-A127-47C12342943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7" name="Text Box 64">
          <a:extLst>
            <a:ext uri="{FF2B5EF4-FFF2-40B4-BE49-F238E27FC236}">
              <a16:creationId xmlns:a16="http://schemas.microsoft.com/office/drawing/2014/main" id="{F568D20A-24AB-487C-B864-F2E49791B55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8" name="Text Box 64">
          <a:extLst>
            <a:ext uri="{FF2B5EF4-FFF2-40B4-BE49-F238E27FC236}">
              <a16:creationId xmlns:a16="http://schemas.microsoft.com/office/drawing/2014/main" id="{BC196278-EF46-4FF3-AE7B-C660536B22B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29" name="Text Box 64">
          <a:extLst>
            <a:ext uri="{FF2B5EF4-FFF2-40B4-BE49-F238E27FC236}">
              <a16:creationId xmlns:a16="http://schemas.microsoft.com/office/drawing/2014/main" id="{974B4C00-A8B7-4B41-BF34-2321CCCAC5A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0" name="Text Box 64">
          <a:extLst>
            <a:ext uri="{FF2B5EF4-FFF2-40B4-BE49-F238E27FC236}">
              <a16:creationId xmlns:a16="http://schemas.microsoft.com/office/drawing/2014/main" id="{AED09DD1-AD1E-4786-97FA-911A49ECE5C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1" name="Text Box 64">
          <a:extLst>
            <a:ext uri="{FF2B5EF4-FFF2-40B4-BE49-F238E27FC236}">
              <a16:creationId xmlns:a16="http://schemas.microsoft.com/office/drawing/2014/main" id="{762BA1C3-C169-429B-ADF9-1892F5BE5C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2" name="Text Box 64">
          <a:extLst>
            <a:ext uri="{FF2B5EF4-FFF2-40B4-BE49-F238E27FC236}">
              <a16:creationId xmlns:a16="http://schemas.microsoft.com/office/drawing/2014/main" id="{A8A9CDD2-9287-4D46-90C9-96663561B03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3" name="Text Box 64">
          <a:extLst>
            <a:ext uri="{FF2B5EF4-FFF2-40B4-BE49-F238E27FC236}">
              <a16:creationId xmlns:a16="http://schemas.microsoft.com/office/drawing/2014/main" id="{F2252880-FD4A-4268-83EC-D089CE696F5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4" name="Text Box 64">
          <a:extLst>
            <a:ext uri="{FF2B5EF4-FFF2-40B4-BE49-F238E27FC236}">
              <a16:creationId xmlns:a16="http://schemas.microsoft.com/office/drawing/2014/main" id="{7BFAB898-B7B2-4197-9EBE-09610765344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5" name="Text Box 64">
          <a:extLst>
            <a:ext uri="{FF2B5EF4-FFF2-40B4-BE49-F238E27FC236}">
              <a16:creationId xmlns:a16="http://schemas.microsoft.com/office/drawing/2014/main" id="{A693A136-9B0D-485D-AADB-A664972A1C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6" name="Text Box 64">
          <a:extLst>
            <a:ext uri="{FF2B5EF4-FFF2-40B4-BE49-F238E27FC236}">
              <a16:creationId xmlns:a16="http://schemas.microsoft.com/office/drawing/2014/main" id="{08D38835-5D99-45A1-AA26-426979152B4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7" name="Text Box 64">
          <a:extLst>
            <a:ext uri="{FF2B5EF4-FFF2-40B4-BE49-F238E27FC236}">
              <a16:creationId xmlns:a16="http://schemas.microsoft.com/office/drawing/2014/main" id="{A6FD03C3-14A9-4D98-B902-991B5931E0A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8" name="Text Box 64">
          <a:extLst>
            <a:ext uri="{FF2B5EF4-FFF2-40B4-BE49-F238E27FC236}">
              <a16:creationId xmlns:a16="http://schemas.microsoft.com/office/drawing/2014/main" id="{2E8AF382-3764-4242-8B89-28692739CCA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39" name="Text Box 64">
          <a:extLst>
            <a:ext uri="{FF2B5EF4-FFF2-40B4-BE49-F238E27FC236}">
              <a16:creationId xmlns:a16="http://schemas.microsoft.com/office/drawing/2014/main" id="{442AB4D7-DA04-4CC0-8ACB-561D4553302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0" name="Text Box 64">
          <a:extLst>
            <a:ext uri="{FF2B5EF4-FFF2-40B4-BE49-F238E27FC236}">
              <a16:creationId xmlns:a16="http://schemas.microsoft.com/office/drawing/2014/main" id="{5395F949-C6D7-436F-8094-12A34F1391E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1" name="Text Box 64">
          <a:extLst>
            <a:ext uri="{FF2B5EF4-FFF2-40B4-BE49-F238E27FC236}">
              <a16:creationId xmlns:a16="http://schemas.microsoft.com/office/drawing/2014/main" id="{D85DE456-2EAF-4711-BD0A-CC622FCA5D9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2" name="Text Box 64">
          <a:extLst>
            <a:ext uri="{FF2B5EF4-FFF2-40B4-BE49-F238E27FC236}">
              <a16:creationId xmlns:a16="http://schemas.microsoft.com/office/drawing/2014/main" id="{3D949BCF-6887-4640-BF28-522C307D3CA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3" name="Text Box 64">
          <a:extLst>
            <a:ext uri="{FF2B5EF4-FFF2-40B4-BE49-F238E27FC236}">
              <a16:creationId xmlns:a16="http://schemas.microsoft.com/office/drawing/2014/main" id="{0306FF3A-D708-47E2-AA9E-ACD5EBAB049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4" name="Text Box 64">
          <a:extLst>
            <a:ext uri="{FF2B5EF4-FFF2-40B4-BE49-F238E27FC236}">
              <a16:creationId xmlns:a16="http://schemas.microsoft.com/office/drawing/2014/main" id="{8092C0C3-1D7D-450F-845B-59A680C40C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5" name="Text Box 64">
          <a:extLst>
            <a:ext uri="{FF2B5EF4-FFF2-40B4-BE49-F238E27FC236}">
              <a16:creationId xmlns:a16="http://schemas.microsoft.com/office/drawing/2014/main" id="{D5CAFBCA-C3E6-46C0-9C78-71014DFA66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6" name="Text Box 64">
          <a:extLst>
            <a:ext uri="{FF2B5EF4-FFF2-40B4-BE49-F238E27FC236}">
              <a16:creationId xmlns:a16="http://schemas.microsoft.com/office/drawing/2014/main" id="{E6B6F27C-B62E-49A9-A86B-D3AB111A8B8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7" name="Text Box 64">
          <a:extLst>
            <a:ext uri="{FF2B5EF4-FFF2-40B4-BE49-F238E27FC236}">
              <a16:creationId xmlns:a16="http://schemas.microsoft.com/office/drawing/2014/main" id="{90073761-8B68-431D-B409-592F0D14EB3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8" name="Text Box 64">
          <a:extLst>
            <a:ext uri="{FF2B5EF4-FFF2-40B4-BE49-F238E27FC236}">
              <a16:creationId xmlns:a16="http://schemas.microsoft.com/office/drawing/2014/main" id="{9B829EF6-9DDE-4538-B1C9-F9C2367C1C0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49" name="Text Box 64">
          <a:extLst>
            <a:ext uri="{FF2B5EF4-FFF2-40B4-BE49-F238E27FC236}">
              <a16:creationId xmlns:a16="http://schemas.microsoft.com/office/drawing/2014/main" id="{5D68DB48-D384-4B17-9A54-7B84B4B9E4A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0" name="Text Box 64">
          <a:extLst>
            <a:ext uri="{FF2B5EF4-FFF2-40B4-BE49-F238E27FC236}">
              <a16:creationId xmlns:a16="http://schemas.microsoft.com/office/drawing/2014/main" id="{ACF69210-3AF0-4D69-9888-1F904DC349D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1" name="Text Box 64">
          <a:extLst>
            <a:ext uri="{FF2B5EF4-FFF2-40B4-BE49-F238E27FC236}">
              <a16:creationId xmlns:a16="http://schemas.microsoft.com/office/drawing/2014/main" id="{99F2DED2-04E8-4756-A3E5-ED83867C648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2" name="Text Box 64">
          <a:extLst>
            <a:ext uri="{FF2B5EF4-FFF2-40B4-BE49-F238E27FC236}">
              <a16:creationId xmlns:a16="http://schemas.microsoft.com/office/drawing/2014/main" id="{F80D219B-7F00-4598-9AF4-A5C1748898F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3" name="Text Box 64">
          <a:extLst>
            <a:ext uri="{FF2B5EF4-FFF2-40B4-BE49-F238E27FC236}">
              <a16:creationId xmlns:a16="http://schemas.microsoft.com/office/drawing/2014/main" id="{93F62ECA-F054-47AC-9F90-763CF53D9BB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4" name="Text Box 64">
          <a:extLst>
            <a:ext uri="{FF2B5EF4-FFF2-40B4-BE49-F238E27FC236}">
              <a16:creationId xmlns:a16="http://schemas.microsoft.com/office/drawing/2014/main" id="{8E78C276-5A44-4170-B48F-8A554A18F19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5" name="Text Box 64">
          <a:extLst>
            <a:ext uri="{FF2B5EF4-FFF2-40B4-BE49-F238E27FC236}">
              <a16:creationId xmlns:a16="http://schemas.microsoft.com/office/drawing/2014/main" id="{0C15690F-6CB1-4EFE-9447-9397F2CB5C9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6" name="Text Box 64">
          <a:extLst>
            <a:ext uri="{FF2B5EF4-FFF2-40B4-BE49-F238E27FC236}">
              <a16:creationId xmlns:a16="http://schemas.microsoft.com/office/drawing/2014/main" id="{68044B7F-538E-49F9-8345-6E62132AE0E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7" name="Text Box 64">
          <a:extLst>
            <a:ext uri="{FF2B5EF4-FFF2-40B4-BE49-F238E27FC236}">
              <a16:creationId xmlns:a16="http://schemas.microsoft.com/office/drawing/2014/main" id="{A77E49D9-89FB-4D89-8535-2644C0652A6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8" name="Text Box 64">
          <a:extLst>
            <a:ext uri="{FF2B5EF4-FFF2-40B4-BE49-F238E27FC236}">
              <a16:creationId xmlns:a16="http://schemas.microsoft.com/office/drawing/2014/main" id="{BD43951E-E955-48B4-83C3-003C70461E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59" name="Text Box 64">
          <a:extLst>
            <a:ext uri="{FF2B5EF4-FFF2-40B4-BE49-F238E27FC236}">
              <a16:creationId xmlns:a16="http://schemas.microsoft.com/office/drawing/2014/main" id="{EC942ADC-0819-4C14-8F0D-B7BA23B8897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0" name="Text Box 64">
          <a:extLst>
            <a:ext uri="{FF2B5EF4-FFF2-40B4-BE49-F238E27FC236}">
              <a16:creationId xmlns:a16="http://schemas.microsoft.com/office/drawing/2014/main" id="{A78AF272-E38A-4296-B52E-4D2BAD13C56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1" name="Text Box 64">
          <a:extLst>
            <a:ext uri="{FF2B5EF4-FFF2-40B4-BE49-F238E27FC236}">
              <a16:creationId xmlns:a16="http://schemas.microsoft.com/office/drawing/2014/main" id="{E1032A18-4EAD-4D66-BC67-CAD9AB3C94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2" name="Text Box 64">
          <a:extLst>
            <a:ext uri="{FF2B5EF4-FFF2-40B4-BE49-F238E27FC236}">
              <a16:creationId xmlns:a16="http://schemas.microsoft.com/office/drawing/2014/main" id="{6EF8FB7E-FC18-44DF-9AFC-D296DF56A76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3" name="Text Box 64">
          <a:extLst>
            <a:ext uri="{FF2B5EF4-FFF2-40B4-BE49-F238E27FC236}">
              <a16:creationId xmlns:a16="http://schemas.microsoft.com/office/drawing/2014/main" id="{34143E5B-CBF2-4E88-8452-273404BEE55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4" name="Text Box 64">
          <a:extLst>
            <a:ext uri="{FF2B5EF4-FFF2-40B4-BE49-F238E27FC236}">
              <a16:creationId xmlns:a16="http://schemas.microsoft.com/office/drawing/2014/main" id="{028A868E-D447-4629-B78D-0A15C0AE8B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5" name="Text Box 64">
          <a:extLst>
            <a:ext uri="{FF2B5EF4-FFF2-40B4-BE49-F238E27FC236}">
              <a16:creationId xmlns:a16="http://schemas.microsoft.com/office/drawing/2014/main" id="{A920BDD8-47DC-4EBE-8C05-8D73BB9659C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6" name="Text Box 64">
          <a:extLst>
            <a:ext uri="{FF2B5EF4-FFF2-40B4-BE49-F238E27FC236}">
              <a16:creationId xmlns:a16="http://schemas.microsoft.com/office/drawing/2014/main" id="{2085BEDC-61EF-4A91-AB86-184FB9982C8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7" name="Text Box 64">
          <a:extLst>
            <a:ext uri="{FF2B5EF4-FFF2-40B4-BE49-F238E27FC236}">
              <a16:creationId xmlns:a16="http://schemas.microsoft.com/office/drawing/2014/main" id="{638417B5-3778-4C6C-8453-39A9901C8C6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8" name="Text Box 64">
          <a:extLst>
            <a:ext uri="{FF2B5EF4-FFF2-40B4-BE49-F238E27FC236}">
              <a16:creationId xmlns:a16="http://schemas.microsoft.com/office/drawing/2014/main" id="{C4590081-6AD3-458D-A21C-B6E6A4DE22B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69" name="Text Box 64">
          <a:extLst>
            <a:ext uri="{FF2B5EF4-FFF2-40B4-BE49-F238E27FC236}">
              <a16:creationId xmlns:a16="http://schemas.microsoft.com/office/drawing/2014/main" id="{44DB9D13-35C5-488A-98E3-F0A409FE3FB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0" name="Text Box 64">
          <a:extLst>
            <a:ext uri="{FF2B5EF4-FFF2-40B4-BE49-F238E27FC236}">
              <a16:creationId xmlns:a16="http://schemas.microsoft.com/office/drawing/2014/main" id="{5D186C9A-DDCE-4627-9AF4-7081BE183D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1" name="Text Box 64">
          <a:extLst>
            <a:ext uri="{FF2B5EF4-FFF2-40B4-BE49-F238E27FC236}">
              <a16:creationId xmlns:a16="http://schemas.microsoft.com/office/drawing/2014/main" id="{DC0132AA-B82C-4876-B2DB-FCCF1A4ED94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2" name="Text Box 64">
          <a:extLst>
            <a:ext uri="{FF2B5EF4-FFF2-40B4-BE49-F238E27FC236}">
              <a16:creationId xmlns:a16="http://schemas.microsoft.com/office/drawing/2014/main" id="{BEE70FCA-04E9-46DD-9446-14434829A43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3" name="Text Box 64">
          <a:extLst>
            <a:ext uri="{FF2B5EF4-FFF2-40B4-BE49-F238E27FC236}">
              <a16:creationId xmlns:a16="http://schemas.microsoft.com/office/drawing/2014/main" id="{5187D541-5EE1-4CC9-BD3C-6346074E0CA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4" name="Text Box 64">
          <a:extLst>
            <a:ext uri="{FF2B5EF4-FFF2-40B4-BE49-F238E27FC236}">
              <a16:creationId xmlns:a16="http://schemas.microsoft.com/office/drawing/2014/main" id="{EF27DAEA-11AD-48EC-B389-9704DC81A5F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5" name="Text Box 64">
          <a:extLst>
            <a:ext uri="{FF2B5EF4-FFF2-40B4-BE49-F238E27FC236}">
              <a16:creationId xmlns:a16="http://schemas.microsoft.com/office/drawing/2014/main" id="{8C2E494C-C523-49C3-8955-26631B44717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6" name="Text Box 64">
          <a:extLst>
            <a:ext uri="{FF2B5EF4-FFF2-40B4-BE49-F238E27FC236}">
              <a16:creationId xmlns:a16="http://schemas.microsoft.com/office/drawing/2014/main" id="{0EF6C3B8-3688-4AD3-A418-89269E3E8E7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7" name="Text Box 64">
          <a:extLst>
            <a:ext uri="{FF2B5EF4-FFF2-40B4-BE49-F238E27FC236}">
              <a16:creationId xmlns:a16="http://schemas.microsoft.com/office/drawing/2014/main" id="{92572981-F9BB-4DA8-9FC5-0ED0547F200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8" name="Text Box 64">
          <a:extLst>
            <a:ext uri="{FF2B5EF4-FFF2-40B4-BE49-F238E27FC236}">
              <a16:creationId xmlns:a16="http://schemas.microsoft.com/office/drawing/2014/main" id="{7FC31D57-73B3-4C85-82DF-BACE09BA22E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79" name="Text Box 64">
          <a:extLst>
            <a:ext uri="{FF2B5EF4-FFF2-40B4-BE49-F238E27FC236}">
              <a16:creationId xmlns:a16="http://schemas.microsoft.com/office/drawing/2014/main" id="{D908D6B3-C347-4AC8-AFD2-75A821944E8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0" name="Text Box 64">
          <a:extLst>
            <a:ext uri="{FF2B5EF4-FFF2-40B4-BE49-F238E27FC236}">
              <a16:creationId xmlns:a16="http://schemas.microsoft.com/office/drawing/2014/main" id="{E39EF78A-90B2-4477-9E5F-5F96722AEF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1" name="Text Box 64">
          <a:extLst>
            <a:ext uri="{FF2B5EF4-FFF2-40B4-BE49-F238E27FC236}">
              <a16:creationId xmlns:a16="http://schemas.microsoft.com/office/drawing/2014/main" id="{15D5C6DF-AA9B-430A-938E-999D607760F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2" name="Text Box 64">
          <a:extLst>
            <a:ext uri="{FF2B5EF4-FFF2-40B4-BE49-F238E27FC236}">
              <a16:creationId xmlns:a16="http://schemas.microsoft.com/office/drawing/2014/main" id="{199BC9B1-C7DE-4DC4-AF57-C8215A66298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3" name="Text Box 64">
          <a:extLst>
            <a:ext uri="{FF2B5EF4-FFF2-40B4-BE49-F238E27FC236}">
              <a16:creationId xmlns:a16="http://schemas.microsoft.com/office/drawing/2014/main" id="{A8BD7013-9AE9-49B0-92B2-B17AF1E79DE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4" name="Text Box 64">
          <a:extLst>
            <a:ext uri="{FF2B5EF4-FFF2-40B4-BE49-F238E27FC236}">
              <a16:creationId xmlns:a16="http://schemas.microsoft.com/office/drawing/2014/main" id="{AD904D21-C6C6-45A6-8A05-5E613655028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5" name="Text Box 64">
          <a:extLst>
            <a:ext uri="{FF2B5EF4-FFF2-40B4-BE49-F238E27FC236}">
              <a16:creationId xmlns:a16="http://schemas.microsoft.com/office/drawing/2014/main" id="{1099693B-5C2B-4CCA-B1BB-08D8A47ADB6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6" name="Text Box 64">
          <a:extLst>
            <a:ext uri="{FF2B5EF4-FFF2-40B4-BE49-F238E27FC236}">
              <a16:creationId xmlns:a16="http://schemas.microsoft.com/office/drawing/2014/main" id="{DB3B8C10-F77C-49D4-96A5-56DA058974F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7" name="Text Box 64">
          <a:extLst>
            <a:ext uri="{FF2B5EF4-FFF2-40B4-BE49-F238E27FC236}">
              <a16:creationId xmlns:a16="http://schemas.microsoft.com/office/drawing/2014/main" id="{21771262-D320-4031-A17C-71F269CF65E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8" name="Text Box 64">
          <a:extLst>
            <a:ext uri="{FF2B5EF4-FFF2-40B4-BE49-F238E27FC236}">
              <a16:creationId xmlns:a16="http://schemas.microsoft.com/office/drawing/2014/main" id="{B8FA3262-5A1D-464B-A306-BE82F58DEC1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89" name="Text Box 64">
          <a:extLst>
            <a:ext uri="{FF2B5EF4-FFF2-40B4-BE49-F238E27FC236}">
              <a16:creationId xmlns:a16="http://schemas.microsoft.com/office/drawing/2014/main" id="{ABFBE1AC-C0CB-49C8-BB95-7C384AC341C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0" name="Text Box 64">
          <a:extLst>
            <a:ext uri="{FF2B5EF4-FFF2-40B4-BE49-F238E27FC236}">
              <a16:creationId xmlns:a16="http://schemas.microsoft.com/office/drawing/2014/main" id="{3BE71397-7C32-46FD-B630-3D50A230D4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1" name="Text Box 64">
          <a:extLst>
            <a:ext uri="{FF2B5EF4-FFF2-40B4-BE49-F238E27FC236}">
              <a16:creationId xmlns:a16="http://schemas.microsoft.com/office/drawing/2014/main" id="{8978B328-DEF9-458A-8A68-216D1211B87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2" name="Text Box 64">
          <a:extLst>
            <a:ext uri="{FF2B5EF4-FFF2-40B4-BE49-F238E27FC236}">
              <a16:creationId xmlns:a16="http://schemas.microsoft.com/office/drawing/2014/main" id="{5331ED84-B15D-421A-A94C-62D5993A777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3" name="Text Box 64">
          <a:extLst>
            <a:ext uri="{FF2B5EF4-FFF2-40B4-BE49-F238E27FC236}">
              <a16:creationId xmlns:a16="http://schemas.microsoft.com/office/drawing/2014/main" id="{910CA09C-35A2-456C-B503-853390A9B7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4" name="Text Box 64">
          <a:extLst>
            <a:ext uri="{FF2B5EF4-FFF2-40B4-BE49-F238E27FC236}">
              <a16:creationId xmlns:a16="http://schemas.microsoft.com/office/drawing/2014/main" id="{82B858E7-143B-4357-AA59-A3347BB50B0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5" name="Text Box 64">
          <a:extLst>
            <a:ext uri="{FF2B5EF4-FFF2-40B4-BE49-F238E27FC236}">
              <a16:creationId xmlns:a16="http://schemas.microsoft.com/office/drawing/2014/main" id="{DEC39A70-D12F-48E2-87C4-F76C82BF9ED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6" name="Text Box 64">
          <a:extLst>
            <a:ext uri="{FF2B5EF4-FFF2-40B4-BE49-F238E27FC236}">
              <a16:creationId xmlns:a16="http://schemas.microsoft.com/office/drawing/2014/main" id="{14A3C734-73DC-4D2E-BB66-EBA3669E08B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7" name="Text Box 64">
          <a:extLst>
            <a:ext uri="{FF2B5EF4-FFF2-40B4-BE49-F238E27FC236}">
              <a16:creationId xmlns:a16="http://schemas.microsoft.com/office/drawing/2014/main" id="{4DC05FF8-57BE-40F4-8C75-E2D9649867A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8" name="Text Box 64">
          <a:extLst>
            <a:ext uri="{FF2B5EF4-FFF2-40B4-BE49-F238E27FC236}">
              <a16:creationId xmlns:a16="http://schemas.microsoft.com/office/drawing/2014/main" id="{AD9A0896-5B12-4E0A-8832-0731E638865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699" name="Text Box 64">
          <a:extLst>
            <a:ext uri="{FF2B5EF4-FFF2-40B4-BE49-F238E27FC236}">
              <a16:creationId xmlns:a16="http://schemas.microsoft.com/office/drawing/2014/main" id="{68A77DBB-102B-476D-B6A7-5577E85B239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0" name="Text Box 64">
          <a:extLst>
            <a:ext uri="{FF2B5EF4-FFF2-40B4-BE49-F238E27FC236}">
              <a16:creationId xmlns:a16="http://schemas.microsoft.com/office/drawing/2014/main" id="{14A94DA7-49D7-44C7-8614-9D208047118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1" name="Text Box 64">
          <a:extLst>
            <a:ext uri="{FF2B5EF4-FFF2-40B4-BE49-F238E27FC236}">
              <a16:creationId xmlns:a16="http://schemas.microsoft.com/office/drawing/2014/main" id="{13F47A70-4826-4A38-9D99-516F8AAF3D7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2" name="Text Box 64">
          <a:extLst>
            <a:ext uri="{FF2B5EF4-FFF2-40B4-BE49-F238E27FC236}">
              <a16:creationId xmlns:a16="http://schemas.microsoft.com/office/drawing/2014/main" id="{946FE078-9E50-43B2-98E2-F689E9E5D11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3" name="Text Box 64">
          <a:extLst>
            <a:ext uri="{FF2B5EF4-FFF2-40B4-BE49-F238E27FC236}">
              <a16:creationId xmlns:a16="http://schemas.microsoft.com/office/drawing/2014/main" id="{73AF4DEF-65C6-4A6B-B27C-DA82B310FC2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4" name="Text Box 64">
          <a:extLst>
            <a:ext uri="{FF2B5EF4-FFF2-40B4-BE49-F238E27FC236}">
              <a16:creationId xmlns:a16="http://schemas.microsoft.com/office/drawing/2014/main" id="{8C7E05BC-026F-454F-B23E-9D114ECE810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5" name="Text Box 64">
          <a:extLst>
            <a:ext uri="{FF2B5EF4-FFF2-40B4-BE49-F238E27FC236}">
              <a16:creationId xmlns:a16="http://schemas.microsoft.com/office/drawing/2014/main" id="{1C8D5BD2-6E36-4A7D-AA0B-CCEE430B4E9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6" name="Text Box 64">
          <a:extLst>
            <a:ext uri="{FF2B5EF4-FFF2-40B4-BE49-F238E27FC236}">
              <a16:creationId xmlns:a16="http://schemas.microsoft.com/office/drawing/2014/main" id="{91308861-2C18-45F5-BF02-90646394A20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7" name="Text Box 64">
          <a:extLst>
            <a:ext uri="{FF2B5EF4-FFF2-40B4-BE49-F238E27FC236}">
              <a16:creationId xmlns:a16="http://schemas.microsoft.com/office/drawing/2014/main" id="{93AD1DCB-FA77-46CC-AAF2-299B15549BD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8" name="Text Box 64">
          <a:extLst>
            <a:ext uri="{FF2B5EF4-FFF2-40B4-BE49-F238E27FC236}">
              <a16:creationId xmlns:a16="http://schemas.microsoft.com/office/drawing/2014/main" id="{53BF06B1-BCD0-45C4-921C-FEFA382FB11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09" name="Text Box 64">
          <a:extLst>
            <a:ext uri="{FF2B5EF4-FFF2-40B4-BE49-F238E27FC236}">
              <a16:creationId xmlns:a16="http://schemas.microsoft.com/office/drawing/2014/main" id="{4AF25906-B6B6-46CB-B91B-C31E29EDC3A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0" name="Text Box 64">
          <a:extLst>
            <a:ext uri="{FF2B5EF4-FFF2-40B4-BE49-F238E27FC236}">
              <a16:creationId xmlns:a16="http://schemas.microsoft.com/office/drawing/2014/main" id="{095612EF-F1CF-49C6-9F86-C50F79FD762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1" name="Text Box 64">
          <a:extLst>
            <a:ext uri="{FF2B5EF4-FFF2-40B4-BE49-F238E27FC236}">
              <a16:creationId xmlns:a16="http://schemas.microsoft.com/office/drawing/2014/main" id="{7C9A3800-3D9F-434F-BB9E-9B73D0A5C6A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2" name="Text Box 64">
          <a:extLst>
            <a:ext uri="{FF2B5EF4-FFF2-40B4-BE49-F238E27FC236}">
              <a16:creationId xmlns:a16="http://schemas.microsoft.com/office/drawing/2014/main" id="{07E9BDE7-23CE-472C-AC55-D5ACE2A86B3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3" name="Text Box 64">
          <a:extLst>
            <a:ext uri="{FF2B5EF4-FFF2-40B4-BE49-F238E27FC236}">
              <a16:creationId xmlns:a16="http://schemas.microsoft.com/office/drawing/2014/main" id="{266C8A43-E2BE-4A27-9281-7A8891DF055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4" name="Text Box 64">
          <a:extLst>
            <a:ext uri="{FF2B5EF4-FFF2-40B4-BE49-F238E27FC236}">
              <a16:creationId xmlns:a16="http://schemas.microsoft.com/office/drawing/2014/main" id="{4B5B6A6A-B15E-470F-8DB6-BFFA8B1676B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5" name="Text Box 64">
          <a:extLst>
            <a:ext uri="{FF2B5EF4-FFF2-40B4-BE49-F238E27FC236}">
              <a16:creationId xmlns:a16="http://schemas.microsoft.com/office/drawing/2014/main" id="{1E6A737F-1658-4FE9-A964-11B58E164F2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6" name="Text Box 64">
          <a:extLst>
            <a:ext uri="{FF2B5EF4-FFF2-40B4-BE49-F238E27FC236}">
              <a16:creationId xmlns:a16="http://schemas.microsoft.com/office/drawing/2014/main" id="{994157CD-4916-4862-AA60-625A6D5FF0D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7" name="Text Box 64">
          <a:extLst>
            <a:ext uri="{FF2B5EF4-FFF2-40B4-BE49-F238E27FC236}">
              <a16:creationId xmlns:a16="http://schemas.microsoft.com/office/drawing/2014/main" id="{E0C7B5EF-E515-446A-A2D7-B33C48858C7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8" name="Text Box 64">
          <a:extLst>
            <a:ext uri="{FF2B5EF4-FFF2-40B4-BE49-F238E27FC236}">
              <a16:creationId xmlns:a16="http://schemas.microsoft.com/office/drawing/2014/main" id="{4A6ADCE1-64F1-445C-9D90-DB1E5782C81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19" name="Text Box 64">
          <a:extLst>
            <a:ext uri="{FF2B5EF4-FFF2-40B4-BE49-F238E27FC236}">
              <a16:creationId xmlns:a16="http://schemas.microsoft.com/office/drawing/2014/main" id="{6F4D5978-60F9-4539-AF3A-076C0E5AA7B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0" name="Text Box 64">
          <a:extLst>
            <a:ext uri="{FF2B5EF4-FFF2-40B4-BE49-F238E27FC236}">
              <a16:creationId xmlns:a16="http://schemas.microsoft.com/office/drawing/2014/main" id="{67C04056-2572-4AAA-937E-89F89572620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1" name="Text Box 64">
          <a:extLst>
            <a:ext uri="{FF2B5EF4-FFF2-40B4-BE49-F238E27FC236}">
              <a16:creationId xmlns:a16="http://schemas.microsoft.com/office/drawing/2014/main" id="{D3A4B7EC-D4CD-4E9C-A67E-1EB399B8E07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2" name="Text Box 64">
          <a:extLst>
            <a:ext uri="{FF2B5EF4-FFF2-40B4-BE49-F238E27FC236}">
              <a16:creationId xmlns:a16="http://schemas.microsoft.com/office/drawing/2014/main" id="{14A6A2FE-57E2-44F1-999D-F742E15ACDC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3" name="Text Box 64">
          <a:extLst>
            <a:ext uri="{FF2B5EF4-FFF2-40B4-BE49-F238E27FC236}">
              <a16:creationId xmlns:a16="http://schemas.microsoft.com/office/drawing/2014/main" id="{3C4DE95E-CC90-466B-86AE-855FC04D582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4" name="Text Box 64">
          <a:extLst>
            <a:ext uri="{FF2B5EF4-FFF2-40B4-BE49-F238E27FC236}">
              <a16:creationId xmlns:a16="http://schemas.microsoft.com/office/drawing/2014/main" id="{9CC852CF-B442-4466-8746-E138B1824B9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5" name="Text Box 64">
          <a:extLst>
            <a:ext uri="{FF2B5EF4-FFF2-40B4-BE49-F238E27FC236}">
              <a16:creationId xmlns:a16="http://schemas.microsoft.com/office/drawing/2014/main" id="{2BA0E7FA-5AA9-42AD-8E46-159D593B3AE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6" name="Text Box 64">
          <a:extLst>
            <a:ext uri="{FF2B5EF4-FFF2-40B4-BE49-F238E27FC236}">
              <a16:creationId xmlns:a16="http://schemas.microsoft.com/office/drawing/2014/main" id="{312F231C-BA50-4836-BA52-3EF4BE34984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7" name="Text Box 64">
          <a:extLst>
            <a:ext uri="{FF2B5EF4-FFF2-40B4-BE49-F238E27FC236}">
              <a16:creationId xmlns:a16="http://schemas.microsoft.com/office/drawing/2014/main" id="{74A5CB17-6E6D-4EDE-99D6-1B1CECBEE71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8" name="Text Box 64">
          <a:extLst>
            <a:ext uri="{FF2B5EF4-FFF2-40B4-BE49-F238E27FC236}">
              <a16:creationId xmlns:a16="http://schemas.microsoft.com/office/drawing/2014/main" id="{37D98F88-EAF0-443F-B5AB-5440C28EE4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29" name="Text Box 64">
          <a:extLst>
            <a:ext uri="{FF2B5EF4-FFF2-40B4-BE49-F238E27FC236}">
              <a16:creationId xmlns:a16="http://schemas.microsoft.com/office/drawing/2014/main" id="{2D3DF606-78E3-4532-8619-AE8B30C6A8E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0" name="Text Box 64">
          <a:extLst>
            <a:ext uri="{FF2B5EF4-FFF2-40B4-BE49-F238E27FC236}">
              <a16:creationId xmlns:a16="http://schemas.microsoft.com/office/drawing/2014/main" id="{CBC7D10C-84E8-4D7A-A16F-EAA9DA1B2CD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1" name="Text Box 64">
          <a:extLst>
            <a:ext uri="{FF2B5EF4-FFF2-40B4-BE49-F238E27FC236}">
              <a16:creationId xmlns:a16="http://schemas.microsoft.com/office/drawing/2014/main" id="{D410741D-E813-4E26-A8F0-7C576DDF9B6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2" name="Text Box 64">
          <a:extLst>
            <a:ext uri="{FF2B5EF4-FFF2-40B4-BE49-F238E27FC236}">
              <a16:creationId xmlns:a16="http://schemas.microsoft.com/office/drawing/2014/main" id="{68FD09D0-E19A-4B0C-B7CE-9AC3AACCEDB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3" name="Text Box 64">
          <a:extLst>
            <a:ext uri="{FF2B5EF4-FFF2-40B4-BE49-F238E27FC236}">
              <a16:creationId xmlns:a16="http://schemas.microsoft.com/office/drawing/2014/main" id="{715B1237-ECBB-4A40-A4CA-A779EDC6657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4" name="Text Box 64">
          <a:extLst>
            <a:ext uri="{FF2B5EF4-FFF2-40B4-BE49-F238E27FC236}">
              <a16:creationId xmlns:a16="http://schemas.microsoft.com/office/drawing/2014/main" id="{B5E95DD4-71C4-4AEF-BBD2-17C298DADDC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5" name="Text Box 64">
          <a:extLst>
            <a:ext uri="{FF2B5EF4-FFF2-40B4-BE49-F238E27FC236}">
              <a16:creationId xmlns:a16="http://schemas.microsoft.com/office/drawing/2014/main" id="{68B9EB03-C922-48AA-B3BA-8030F7284FC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6" name="Text Box 64">
          <a:extLst>
            <a:ext uri="{FF2B5EF4-FFF2-40B4-BE49-F238E27FC236}">
              <a16:creationId xmlns:a16="http://schemas.microsoft.com/office/drawing/2014/main" id="{E6359735-3AE5-4966-A870-E0B71F7D8E1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7" name="Text Box 64">
          <a:extLst>
            <a:ext uri="{FF2B5EF4-FFF2-40B4-BE49-F238E27FC236}">
              <a16:creationId xmlns:a16="http://schemas.microsoft.com/office/drawing/2014/main" id="{9B0D9D0E-2E1A-4A93-8918-E59E547BF54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8" name="Text Box 64">
          <a:extLst>
            <a:ext uri="{FF2B5EF4-FFF2-40B4-BE49-F238E27FC236}">
              <a16:creationId xmlns:a16="http://schemas.microsoft.com/office/drawing/2014/main" id="{FEA76EBB-C498-4660-B97D-D2B98056C12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39" name="Text Box 64">
          <a:extLst>
            <a:ext uri="{FF2B5EF4-FFF2-40B4-BE49-F238E27FC236}">
              <a16:creationId xmlns:a16="http://schemas.microsoft.com/office/drawing/2014/main" id="{EAD06520-205A-4989-A9C5-DC8B2B96F12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0" name="Text Box 64">
          <a:extLst>
            <a:ext uri="{FF2B5EF4-FFF2-40B4-BE49-F238E27FC236}">
              <a16:creationId xmlns:a16="http://schemas.microsoft.com/office/drawing/2014/main" id="{EE094990-6BC8-4D57-8A6B-5970D559283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1" name="Text Box 64">
          <a:extLst>
            <a:ext uri="{FF2B5EF4-FFF2-40B4-BE49-F238E27FC236}">
              <a16:creationId xmlns:a16="http://schemas.microsoft.com/office/drawing/2014/main" id="{D202A6E7-4863-46E7-BBEA-2D1ED56BAB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2" name="Text Box 64">
          <a:extLst>
            <a:ext uri="{FF2B5EF4-FFF2-40B4-BE49-F238E27FC236}">
              <a16:creationId xmlns:a16="http://schemas.microsoft.com/office/drawing/2014/main" id="{C99BF425-DC18-414E-BE64-F47003895C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3" name="Text Box 64">
          <a:extLst>
            <a:ext uri="{FF2B5EF4-FFF2-40B4-BE49-F238E27FC236}">
              <a16:creationId xmlns:a16="http://schemas.microsoft.com/office/drawing/2014/main" id="{835BD127-967C-4E64-98D4-A3D43ECD0B2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4" name="Text Box 64">
          <a:extLst>
            <a:ext uri="{FF2B5EF4-FFF2-40B4-BE49-F238E27FC236}">
              <a16:creationId xmlns:a16="http://schemas.microsoft.com/office/drawing/2014/main" id="{28DC9DB0-4236-4716-8F96-D5602D49391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5" name="Text Box 64">
          <a:extLst>
            <a:ext uri="{FF2B5EF4-FFF2-40B4-BE49-F238E27FC236}">
              <a16:creationId xmlns:a16="http://schemas.microsoft.com/office/drawing/2014/main" id="{A760829C-A17B-4EC1-87BB-1CFE83CBBD6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6" name="Text Box 64">
          <a:extLst>
            <a:ext uri="{FF2B5EF4-FFF2-40B4-BE49-F238E27FC236}">
              <a16:creationId xmlns:a16="http://schemas.microsoft.com/office/drawing/2014/main" id="{7D8378F0-CE02-4B4A-9522-BA1BB8001F0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7" name="Text Box 64">
          <a:extLst>
            <a:ext uri="{FF2B5EF4-FFF2-40B4-BE49-F238E27FC236}">
              <a16:creationId xmlns:a16="http://schemas.microsoft.com/office/drawing/2014/main" id="{7DC45067-240E-4788-8D11-00688882744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8" name="Text Box 64">
          <a:extLst>
            <a:ext uri="{FF2B5EF4-FFF2-40B4-BE49-F238E27FC236}">
              <a16:creationId xmlns:a16="http://schemas.microsoft.com/office/drawing/2014/main" id="{96B78554-0FD8-4D4A-B709-3D2E35CD855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49" name="Text Box 64">
          <a:extLst>
            <a:ext uri="{FF2B5EF4-FFF2-40B4-BE49-F238E27FC236}">
              <a16:creationId xmlns:a16="http://schemas.microsoft.com/office/drawing/2014/main" id="{1FB38D79-4C00-4AD0-9633-322947A74E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0" name="Text Box 64">
          <a:extLst>
            <a:ext uri="{FF2B5EF4-FFF2-40B4-BE49-F238E27FC236}">
              <a16:creationId xmlns:a16="http://schemas.microsoft.com/office/drawing/2014/main" id="{A053160A-5848-4C7E-9054-7E0C2E3AA6C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1" name="Text Box 64">
          <a:extLst>
            <a:ext uri="{FF2B5EF4-FFF2-40B4-BE49-F238E27FC236}">
              <a16:creationId xmlns:a16="http://schemas.microsoft.com/office/drawing/2014/main" id="{52ABE857-2F3E-475C-AC6D-7F78F1E2330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2" name="Text Box 64">
          <a:extLst>
            <a:ext uri="{FF2B5EF4-FFF2-40B4-BE49-F238E27FC236}">
              <a16:creationId xmlns:a16="http://schemas.microsoft.com/office/drawing/2014/main" id="{7B3915B7-A7DC-4C2B-8B71-71AB6463621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3" name="Text Box 64">
          <a:extLst>
            <a:ext uri="{FF2B5EF4-FFF2-40B4-BE49-F238E27FC236}">
              <a16:creationId xmlns:a16="http://schemas.microsoft.com/office/drawing/2014/main" id="{AD2BB388-A42A-4AD2-BDE7-D7D6ED0AF6E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4" name="Text Box 64">
          <a:extLst>
            <a:ext uri="{FF2B5EF4-FFF2-40B4-BE49-F238E27FC236}">
              <a16:creationId xmlns:a16="http://schemas.microsoft.com/office/drawing/2014/main" id="{DC8B1567-F616-4236-82EC-1B5EE66D053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5" name="Text Box 64">
          <a:extLst>
            <a:ext uri="{FF2B5EF4-FFF2-40B4-BE49-F238E27FC236}">
              <a16:creationId xmlns:a16="http://schemas.microsoft.com/office/drawing/2014/main" id="{C7C24DD8-6F01-4558-A24D-5AC9CA896CB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6" name="Text Box 64">
          <a:extLst>
            <a:ext uri="{FF2B5EF4-FFF2-40B4-BE49-F238E27FC236}">
              <a16:creationId xmlns:a16="http://schemas.microsoft.com/office/drawing/2014/main" id="{CBABA31B-9A68-4DDD-850C-6A187FFDA98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7" name="Text Box 64">
          <a:extLst>
            <a:ext uri="{FF2B5EF4-FFF2-40B4-BE49-F238E27FC236}">
              <a16:creationId xmlns:a16="http://schemas.microsoft.com/office/drawing/2014/main" id="{4E8EAAE2-C8BD-47BD-9AFE-EC1B2172ED3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8" name="Text Box 64">
          <a:extLst>
            <a:ext uri="{FF2B5EF4-FFF2-40B4-BE49-F238E27FC236}">
              <a16:creationId xmlns:a16="http://schemas.microsoft.com/office/drawing/2014/main" id="{72AC7C84-6EBB-4339-BEB2-B6A2A979EAA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59" name="Text Box 64">
          <a:extLst>
            <a:ext uri="{FF2B5EF4-FFF2-40B4-BE49-F238E27FC236}">
              <a16:creationId xmlns:a16="http://schemas.microsoft.com/office/drawing/2014/main" id="{BF3B7E1A-8820-4088-8D6B-01940FF6CAF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0" name="Text Box 64">
          <a:extLst>
            <a:ext uri="{FF2B5EF4-FFF2-40B4-BE49-F238E27FC236}">
              <a16:creationId xmlns:a16="http://schemas.microsoft.com/office/drawing/2014/main" id="{F6985DFC-F0A3-41F3-B3BB-C58402CD8D3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1" name="Text Box 64">
          <a:extLst>
            <a:ext uri="{FF2B5EF4-FFF2-40B4-BE49-F238E27FC236}">
              <a16:creationId xmlns:a16="http://schemas.microsoft.com/office/drawing/2014/main" id="{8A157E14-37C2-4F24-8DA7-715C864A7D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2" name="Text Box 64">
          <a:extLst>
            <a:ext uri="{FF2B5EF4-FFF2-40B4-BE49-F238E27FC236}">
              <a16:creationId xmlns:a16="http://schemas.microsoft.com/office/drawing/2014/main" id="{2D0CCF74-5AB3-4E36-9437-56A250C148F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3" name="Text Box 64">
          <a:extLst>
            <a:ext uri="{FF2B5EF4-FFF2-40B4-BE49-F238E27FC236}">
              <a16:creationId xmlns:a16="http://schemas.microsoft.com/office/drawing/2014/main" id="{BF82EB71-36DD-4A17-BB66-281B86E11EC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4" name="Text Box 64">
          <a:extLst>
            <a:ext uri="{FF2B5EF4-FFF2-40B4-BE49-F238E27FC236}">
              <a16:creationId xmlns:a16="http://schemas.microsoft.com/office/drawing/2014/main" id="{07053E36-B230-48CE-930C-D7709076A51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5" name="Text Box 64">
          <a:extLst>
            <a:ext uri="{FF2B5EF4-FFF2-40B4-BE49-F238E27FC236}">
              <a16:creationId xmlns:a16="http://schemas.microsoft.com/office/drawing/2014/main" id="{24CC3B12-3871-460C-90B5-DF98EB8A31E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6" name="Text Box 64">
          <a:extLst>
            <a:ext uri="{FF2B5EF4-FFF2-40B4-BE49-F238E27FC236}">
              <a16:creationId xmlns:a16="http://schemas.microsoft.com/office/drawing/2014/main" id="{A9343261-2BA4-49B8-9075-C99588C4CF1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7" name="Text Box 64">
          <a:extLst>
            <a:ext uri="{FF2B5EF4-FFF2-40B4-BE49-F238E27FC236}">
              <a16:creationId xmlns:a16="http://schemas.microsoft.com/office/drawing/2014/main" id="{330B1597-481D-4B68-B5DE-06216CDBB27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8" name="Text Box 64">
          <a:extLst>
            <a:ext uri="{FF2B5EF4-FFF2-40B4-BE49-F238E27FC236}">
              <a16:creationId xmlns:a16="http://schemas.microsoft.com/office/drawing/2014/main" id="{3E15B66D-319D-427F-99B0-C382C89FFF8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69" name="Text Box 64">
          <a:extLst>
            <a:ext uri="{FF2B5EF4-FFF2-40B4-BE49-F238E27FC236}">
              <a16:creationId xmlns:a16="http://schemas.microsoft.com/office/drawing/2014/main" id="{F355B486-C4E4-4FBE-A5E4-51EA29465AF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0" name="Text Box 64">
          <a:extLst>
            <a:ext uri="{FF2B5EF4-FFF2-40B4-BE49-F238E27FC236}">
              <a16:creationId xmlns:a16="http://schemas.microsoft.com/office/drawing/2014/main" id="{6F5E1CB2-02EF-4C09-B6A1-42136FE051A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1" name="Text Box 64">
          <a:extLst>
            <a:ext uri="{FF2B5EF4-FFF2-40B4-BE49-F238E27FC236}">
              <a16:creationId xmlns:a16="http://schemas.microsoft.com/office/drawing/2014/main" id="{A847DC53-C4DB-401A-9E62-3D47CED9D11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2" name="Text Box 64">
          <a:extLst>
            <a:ext uri="{FF2B5EF4-FFF2-40B4-BE49-F238E27FC236}">
              <a16:creationId xmlns:a16="http://schemas.microsoft.com/office/drawing/2014/main" id="{CD9929C7-63F5-495A-B9CC-16C62D44F68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3" name="Text Box 64">
          <a:extLst>
            <a:ext uri="{FF2B5EF4-FFF2-40B4-BE49-F238E27FC236}">
              <a16:creationId xmlns:a16="http://schemas.microsoft.com/office/drawing/2014/main" id="{1F06E2F2-21B0-41C3-BCB6-351F095C3EA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4" name="Text Box 64">
          <a:extLst>
            <a:ext uri="{FF2B5EF4-FFF2-40B4-BE49-F238E27FC236}">
              <a16:creationId xmlns:a16="http://schemas.microsoft.com/office/drawing/2014/main" id="{E1BDD43B-98C1-432E-8B5D-ADF0F9B49AE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5" name="Text Box 64">
          <a:extLst>
            <a:ext uri="{FF2B5EF4-FFF2-40B4-BE49-F238E27FC236}">
              <a16:creationId xmlns:a16="http://schemas.microsoft.com/office/drawing/2014/main" id="{A2FF915E-BC8A-4275-9B32-CEFC1176372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6" name="Text Box 64">
          <a:extLst>
            <a:ext uri="{FF2B5EF4-FFF2-40B4-BE49-F238E27FC236}">
              <a16:creationId xmlns:a16="http://schemas.microsoft.com/office/drawing/2014/main" id="{17D5CAAC-D631-43A3-AD53-0922FC73016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7" name="Text Box 64">
          <a:extLst>
            <a:ext uri="{FF2B5EF4-FFF2-40B4-BE49-F238E27FC236}">
              <a16:creationId xmlns:a16="http://schemas.microsoft.com/office/drawing/2014/main" id="{1E2486E3-6D7E-40B4-B1AF-83000D26916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8" name="Text Box 64">
          <a:extLst>
            <a:ext uri="{FF2B5EF4-FFF2-40B4-BE49-F238E27FC236}">
              <a16:creationId xmlns:a16="http://schemas.microsoft.com/office/drawing/2014/main" id="{D27231BB-16D6-4523-98AE-07B772DBBA7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79" name="Text Box 64">
          <a:extLst>
            <a:ext uri="{FF2B5EF4-FFF2-40B4-BE49-F238E27FC236}">
              <a16:creationId xmlns:a16="http://schemas.microsoft.com/office/drawing/2014/main" id="{AE713A4D-0841-4CB5-8F87-F14AA739EEC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0" name="Text Box 64">
          <a:extLst>
            <a:ext uri="{FF2B5EF4-FFF2-40B4-BE49-F238E27FC236}">
              <a16:creationId xmlns:a16="http://schemas.microsoft.com/office/drawing/2014/main" id="{BB741763-FC97-4515-9882-98576CF1FE0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1" name="Text Box 64">
          <a:extLst>
            <a:ext uri="{FF2B5EF4-FFF2-40B4-BE49-F238E27FC236}">
              <a16:creationId xmlns:a16="http://schemas.microsoft.com/office/drawing/2014/main" id="{53AB9ED6-353A-43B7-AD8B-F60F81A8E15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2" name="Text Box 64">
          <a:extLst>
            <a:ext uri="{FF2B5EF4-FFF2-40B4-BE49-F238E27FC236}">
              <a16:creationId xmlns:a16="http://schemas.microsoft.com/office/drawing/2014/main" id="{AE7D6236-5DEF-4E6E-87D4-0F2F2ED7D4D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3" name="Text Box 64">
          <a:extLst>
            <a:ext uri="{FF2B5EF4-FFF2-40B4-BE49-F238E27FC236}">
              <a16:creationId xmlns:a16="http://schemas.microsoft.com/office/drawing/2014/main" id="{1ED76734-F20E-44AA-96D9-F6867D58869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4" name="Text Box 64">
          <a:extLst>
            <a:ext uri="{FF2B5EF4-FFF2-40B4-BE49-F238E27FC236}">
              <a16:creationId xmlns:a16="http://schemas.microsoft.com/office/drawing/2014/main" id="{BAB0A71B-61A9-43D8-8B39-B14D65A024D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5" name="Text Box 64">
          <a:extLst>
            <a:ext uri="{FF2B5EF4-FFF2-40B4-BE49-F238E27FC236}">
              <a16:creationId xmlns:a16="http://schemas.microsoft.com/office/drawing/2014/main" id="{022A0C6A-C794-43FA-B8FC-E6C3ECEE439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6" name="Text Box 64">
          <a:extLst>
            <a:ext uri="{FF2B5EF4-FFF2-40B4-BE49-F238E27FC236}">
              <a16:creationId xmlns:a16="http://schemas.microsoft.com/office/drawing/2014/main" id="{96C660C3-C95A-4765-AD36-E23EB61CF97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7" name="Text Box 64">
          <a:extLst>
            <a:ext uri="{FF2B5EF4-FFF2-40B4-BE49-F238E27FC236}">
              <a16:creationId xmlns:a16="http://schemas.microsoft.com/office/drawing/2014/main" id="{E261FD93-CEEB-4BE1-A194-D22ACBB4CFA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8" name="Text Box 64">
          <a:extLst>
            <a:ext uri="{FF2B5EF4-FFF2-40B4-BE49-F238E27FC236}">
              <a16:creationId xmlns:a16="http://schemas.microsoft.com/office/drawing/2014/main" id="{4AD5B54A-5B67-4600-B419-3F9BFE01EED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89" name="Text Box 64">
          <a:extLst>
            <a:ext uri="{FF2B5EF4-FFF2-40B4-BE49-F238E27FC236}">
              <a16:creationId xmlns:a16="http://schemas.microsoft.com/office/drawing/2014/main" id="{4BFB465D-A1CE-4146-965E-594CA601A61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0" name="Text Box 64">
          <a:extLst>
            <a:ext uri="{FF2B5EF4-FFF2-40B4-BE49-F238E27FC236}">
              <a16:creationId xmlns:a16="http://schemas.microsoft.com/office/drawing/2014/main" id="{F6082DD6-A010-42AF-AE71-E8A778F7A44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1" name="Text Box 64">
          <a:extLst>
            <a:ext uri="{FF2B5EF4-FFF2-40B4-BE49-F238E27FC236}">
              <a16:creationId xmlns:a16="http://schemas.microsoft.com/office/drawing/2014/main" id="{A9563CA1-D6F4-4FD1-A152-65A6DA5A656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2" name="Text Box 64">
          <a:extLst>
            <a:ext uri="{FF2B5EF4-FFF2-40B4-BE49-F238E27FC236}">
              <a16:creationId xmlns:a16="http://schemas.microsoft.com/office/drawing/2014/main" id="{DA906ABE-CB32-4B01-B117-A260415A7C3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3" name="Text Box 64">
          <a:extLst>
            <a:ext uri="{FF2B5EF4-FFF2-40B4-BE49-F238E27FC236}">
              <a16:creationId xmlns:a16="http://schemas.microsoft.com/office/drawing/2014/main" id="{33BBE627-755F-4807-8353-073AA09B181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4" name="Text Box 64">
          <a:extLst>
            <a:ext uri="{FF2B5EF4-FFF2-40B4-BE49-F238E27FC236}">
              <a16:creationId xmlns:a16="http://schemas.microsoft.com/office/drawing/2014/main" id="{DBB92263-227B-42DF-8BB1-20005CAA597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5" name="Text Box 64">
          <a:extLst>
            <a:ext uri="{FF2B5EF4-FFF2-40B4-BE49-F238E27FC236}">
              <a16:creationId xmlns:a16="http://schemas.microsoft.com/office/drawing/2014/main" id="{B94159C4-8948-498D-B74D-55DA7019736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6" name="Text Box 64">
          <a:extLst>
            <a:ext uri="{FF2B5EF4-FFF2-40B4-BE49-F238E27FC236}">
              <a16:creationId xmlns:a16="http://schemas.microsoft.com/office/drawing/2014/main" id="{EA576A7E-C98A-445A-8860-A0762BE294F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7" name="Text Box 64">
          <a:extLst>
            <a:ext uri="{FF2B5EF4-FFF2-40B4-BE49-F238E27FC236}">
              <a16:creationId xmlns:a16="http://schemas.microsoft.com/office/drawing/2014/main" id="{9ED046F5-109A-45CA-A20D-0D52359963A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8" name="Text Box 64">
          <a:extLst>
            <a:ext uri="{FF2B5EF4-FFF2-40B4-BE49-F238E27FC236}">
              <a16:creationId xmlns:a16="http://schemas.microsoft.com/office/drawing/2014/main" id="{1DA0A143-C503-463D-AB99-2849B2BA793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799" name="Text Box 64">
          <a:extLst>
            <a:ext uri="{FF2B5EF4-FFF2-40B4-BE49-F238E27FC236}">
              <a16:creationId xmlns:a16="http://schemas.microsoft.com/office/drawing/2014/main" id="{9EA41363-9622-49BE-A92F-56682986C48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0" name="Text Box 64">
          <a:extLst>
            <a:ext uri="{FF2B5EF4-FFF2-40B4-BE49-F238E27FC236}">
              <a16:creationId xmlns:a16="http://schemas.microsoft.com/office/drawing/2014/main" id="{4B3FF0F4-6352-48C9-8E32-3932BCFC772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1" name="Text Box 64">
          <a:extLst>
            <a:ext uri="{FF2B5EF4-FFF2-40B4-BE49-F238E27FC236}">
              <a16:creationId xmlns:a16="http://schemas.microsoft.com/office/drawing/2014/main" id="{0825C515-1917-41FF-BA8A-8BB843A7F56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2" name="Text Box 64">
          <a:extLst>
            <a:ext uri="{FF2B5EF4-FFF2-40B4-BE49-F238E27FC236}">
              <a16:creationId xmlns:a16="http://schemas.microsoft.com/office/drawing/2014/main" id="{FC930008-8E30-4463-869D-CA416F5ED2C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1828800</xdr:colOff>
      <xdr:row>373</xdr:row>
      <xdr:rowOff>167640</xdr:rowOff>
    </xdr:from>
    <xdr:ext cx="80282" cy="230187"/>
    <xdr:pic>
      <xdr:nvPicPr>
        <xdr:cNvPr id="9803" name="Picture 8993">
          <a:extLst>
            <a:ext uri="{FF2B5EF4-FFF2-40B4-BE49-F238E27FC236}">
              <a16:creationId xmlns:a16="http://schemas.microsoft.com/office/drawing/2014/main" id="{846F1DB9-2A6F-4188-875E-5FFDAEC5122B}"/>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96849365"/>
          <a:ext cx="80282"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1028700</xdr:colOff>
      <xdr:row>368</xdr:row>
      <xdr:rowOff>0</xdr:rowOff>
    </xdr:from>
    <xdr:ext cx="4762" cy="276225"/>
    <xdr:sp macro="" textlink="">
      <xdr:nvSpPr>
        <xdr:cNvPr id="9804" name="Text Box 64">
          <a:extLst>
            <a:ext uri="{FF2B5EF4-FFF2-40B4-BE49-F238E27FC236}">
              <a16:creationId xmlns:a16="http://schemas.microsoft.com/office/drawing/2014/main" id="{3DAF9582-3A6C-48A9-9500-DD5ABA75BCD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5" name="Text Box 64">
          <a:extLst>
            <a:ext uri="{FF2B5EF4-FFF2-40B4-BE49-F238E27FC236}">
              <a16:creationId xmlns:a16="http://schemas.microsoft.com/office/drawing/2014/main" id="{BAE7128B-7F32-411F-ABAA-4886B9BCCE0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6" name="Text Box 64">
          <a:extLst>
            <a:ext uri="{FF2B5EF4-FFF2-40B4-BE49-F238E27FC236}">
              <a16:creationId xmlns:a16="http://schemas.microsoft.com/office/drawing/2014/main" id="{5340AF83-1AFE-4926-AA89-6E179DAAD52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7" name="Text Box 64">
          <a:extLst>
            <a:ext uri="{FF2B5EF4-FFF2-40B4-BE49-F238E27FC236}">
              <a16:creationId xmlns:a16="http://schemas.microsoft.com/office/drawing/2014/main" id="{66E61693-4210-464B-BFA1-50237A82D4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8" name="Text Box 64">
          <a:extLst>
            <a:ext uri="{FF2B5EF4-FFF2-40B4-BE49-F238E27FC236}">
              <a16:creationId xmlns:a16="http://schemas.microsoft.com/office/drawing/2014/main" id="{EE71225A-EC12-40EF-ADEC-3C9C267B48B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09" name="Text Box 64">
          <a:extLst>
            <a:ext uri="{FF2B5EF4-FFF2-40B4-BE49-F238E27FC236}">
              <a16:creationId xmlns:a16="http://schemas.microsoft.com/office/drawing/2014/main" id="{A74D120F-C85C-488B-942F-3391586C684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0" name="Text Box 64">
          <a:extLst>
            <a:ext uri="{FF2B5EF4-FFF2-40B4-BE49-F238E27FC236}">
              <a16:creationId xmlns:a16="http://schemas.microsoft.com/office/drawing/2014/main" id="{2CB4C266-2F2D-48B4-B6E6-DFCF2F26B9F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1" name="Text Box 64">
          <a:extLst>
            <a:ext uri="{FF2B5EF4-FFF2-40B4-BE49-F238E27FC236}">
              <a16:creationId xmlns:a16="http://schemas.microsoft.com/office/drawing/2014/main" id="{F956C1B2-479A-4761-9BD7-A7D74DCEDB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2" name="Text Box 64">
          <a:extLst>
            <a:ext uri="{FF2B5EF4-FFF2-40B4-BE49-F238E27FC236}">
              <a16:creationId xmlns:a16="http://schemas.microsoft.com/office/drawing/2014/main" id="{29C7EBCF-669D-4ACD-AAC1-9C692C7319D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3" name="Text Box 64">
          <a:extLst>
            <a:ext uri="{FF2B5EF4-FFF2-40B4-BE49-F238E27FC236}">
              <a16:creationId xmlns:a16="http://schemas.microsoft.com/office/drawing/2014/main" id="{0E2DA204-4B07-45C3-862C-B235FED7A81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4" name="Text Box 64">
          <a:extLst>
            <a:ext uri="{FF2B5EF4-FFF2-40B4-BE49-F238E27FC236}">
              <a16:creationId xmlns:a16="http://schemas.microsoft.com/office/drawing/2014/main" id="{8C0AF4B8-FF7A-4E5A-9BB0-CFAF9C4935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5" name="Text Box 64">
          <a:extLst>
            <a:ext uri="{FF2B5EF4-FFF2-40B4-BE49-F238E27FC236}">
              <a16:creationId xmlns:a16="http://schemas.microsoft.com/office/drawing/2014/main" id="{3253BBFF-875F-4978-87FE-AC42A0E993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6" name="Text Box 64">
          <a:extLst>
            <a:ext uri="{FF2B5EF4-FFF2-40B4-BE49-F238E27FC236}">
              <a16:creationId xmlns:a16="http://schemas.microsoft.com/office/drawing/2014/main" id="{05EC685F-3F8E-4554-B117-C00719498E1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7" name="Text Box 64">
          <a:extLst>
            <a:ext uri="{FF2B5EF4-FFF2-40B4-BE49-F238E27FC236}">
              <a16:creationId xmlns:a16="http://schemas.microsoft.com/office/drawing/2014/main" id="{C1DBAE1B-7B4C-4BD7-944C-659759400D0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8" name="Text Box 64">
          <a:extLst>
            <a:ext uri="{FF2B5EF4-FFF2-40B4-BE49-F238E27FC236}">
              <a16:creationId xmlns:a16="http://schemas.microsoft.com/office/drawing/2014/main" id="{5FA8E5D4-5719-482B-853B-657CBE0DBE7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19" name="Text Box 64">
          <a:extLst>
            <a:ext uri="{FF2B5EF4-FFF2-40B4-BE49-F238E27FC236}">
              <a16:creationId xmlns:a16="http://schemas.microsoft.com/office/drawing/2014/main" id="{17E15E9C-333C-4F5E-8332-4D2CF5DB23A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0" name="Text Box 64">
          <a:extLst>
            <a:ext uri="{FF2B5EF4-FFF2-40B4-BE49-F238E27FC236}">
              <a16:creationId xmlns:a16="http://schemas.microsoft.com/office/drawing/2014/main" id="{0E242B3A-7ED0-421E-A103-6103AED5C09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1" name="Text Box 64">
          <a:extLst>
            <a:ext uri="{FF2B5EF4-FFF2-40B4-BE49-F238E27FC236}">
              <a16:creationId xmlns:a16="http://schemas.microsoft.com/office/drawing/2014/main" id="{CC6488A1-0286-4DF6-A652-A6B5559D071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2" name="Text Box 64">
          <a:extLst>
            <a:ext uri="{FF2B5EF4-FFF2-40B4-BE49-F238E27FC236}">
              <a16:creationId xmlns:a16="http://schemas.microsoft.com/office/drawing/2014/main" id="{CB23A258-21A5-4DA4-9AAA-6CD36F9C8EB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3" name="Text Box 64">
          <a:extLst>
            <a:ext uri="{FF2B5EF4-FFF2-40B4-BE49-F238E27FC236}">
              <a16:creationId xmlns:a16="http://schemas.microsoft.com/office/drawing/2014/main" id="{EA6E0331-2A3F-4AD4-9654-F3DAC6883DB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4" name="Text Box 64">
          <a:extLst>
            <a:ext uri="{FF2B5EF4-FFF2-40B4-BE49-F238E27FC236}">
              <a16:creationId xmlns:a16="http://schemas.microsoft.com/office/drawing/2014/main" id="{67E73CA6-6A8A-4D69-ACDB-E19AEB577B6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5" name="Text Box 64">
          <a:extLst>
            <a:ext uri="{FF2B5EF4-FFF2-40B4-BE49-F238E27FC236}">
              <a16:creationId xmlns:a16="http://schemas.microsoft.com/office/drawing/2014/main" id="{4003239E-7219-4500-86D4-A8901B7254C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6" name="Text Box 64">
          <a:extLst>
            <a:ext uri="{FF2B5EF4-FFF2-40B4-BE49-F238E27FC236}">
              <a16:creationId xmlns:a16="http://schemas.microsoft.com/office/drawing/2014/main" id="{38D1DE69-31FD-41D1-98F5-1291F32FABC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7" name="Text Box 64">
          <a:extLst>
            <a:ext uri="{FF2B5EF4-FFF2-40B4-BE49-F238E27FC236}">
              <a16:creationId xmlns:a16="http://schemas.microsoft.com/office/drawing/2014/main" id="{0C9131CC-09DD-4254-A91E-2346105AFB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8" name="Text Box 64">
          <a:extLst>
            <a:ext uri="{FF2B5EF4-FFF2-40B4-BE49-F238E27FC236}">
              <a16:creationId xmlns:a16="http://schemas.microsoft.com/office/drawing/2014/main" id="{15C1CCDC-4F52-467A-9ECC-7EDDEBBBA38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29" name="Text Box 64">
          <a:extLst>
            <a:ext uri="{FF2B5EF4-FFF2-40B4-BE49-F238E27FC236}">
              <a16:creationId xmlns:a16="http://schemas.microsoft.com/office/drawing/2014/main" id="{A752419C-137A-431C-8257-E009425E50B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0" name="Text Box 64">
          <a:extLst>
            <a:ext uri="{FF2B5EF4-FFF2-40B4-BE49-F238E27FC236}">
              <a16:creationId xmlns:a16="http://schemas.microsoft.com/office/drawing/2014/main" id="{8F1D5876-FE43-461C-B714-9D0BDD5F1D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1" name="Text Box 64">
          <a:extLst>
            <a:ext uri="{FF2B5EF4-FFF2-40B4-BE49-F238E27FC236}">
              <a16:creationId xmlns:a16="http://schemas.microsoft.com/office/drawing/2014/main" id="{8B2BEAC0-804B-4254-9DC5-CE94EACC161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2" name="Text Box 64">
          <a:extLst>
            <a:ext uri="{FF2B5EF4-FFF2-40B4-BE49-F238E27FC236}">
              <a16:creationId xmlns:a16="http://schemas.microsoft.com/office/drawing/2014/main" id="{40959EA9-BDE1-4EA1-AC9E-56B560082C1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3" name="Text Box 64">
          <a:extLst>
            <a:ext uri="{FF2B5EF4-FFF2-40B4-BE49-F238E27FC236}">
              <a16:creationId xmlns:a16="http://schemas.microsoft.com/office/drawing/2014/main" id="{0F892C53-899B-48EA-B4D7-301EA9FCE8F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4" name="Text Box 64">
          <a:extLst>
            <a:ext uri="{FF2B5EF4-FFF2-40B4-BE49-F238E27FC236}">
              <a16:creationId xmlns:a16="http://schemas.microsoft.com/office/drawing/2014/main" id="{183E9FF2-D6EA-4745-A414-92AF4398E5A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5" name="Text Box 64">
          <a:extLst>
            <a:ext uri="{FF2B5EF4-FFF2-40B4-BE49-F238E27FC236}">
              <a16:creationId xmlns:a16="http://schemas.microsoft.com/office/drawing/2014/main" id="{60D70D42-A6DC-45BA-B41C-3C94A0C31D1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6" name="Text Box 64">
          <a:extLst>
            <a:ext uri="{FF2B5EF4-FFF2-40B4-BE49-F238E27FC236}">
              <a16:creationId xmlns:a16="http://schemas.microsoft.com/office/drawing/2014/main" id="{A259A800-D865-445E-920A-2F9DCBF587F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7" name="Text Box 64">
          <a:extLst>
            <a:ext uri="{FF2B5EF4-FFF2-40B4-BE49-F238E27FC236}">
              <a16:creationId xmlns:a16="http://schemas.microsoft.com/office/drawing/2014/main" id="{04C269C3-D39B-4751-9331-F8583C74CAC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8" name="Text Box 64">
          <a:extLst>
            <a:ext uri="{FF2B5EF4-FFF2-40B4-BE49-F238E27FC236}">
              <a16:creationId xmlns:a16="http://schemas.microsoft.com/office/drawing/2014/main" id="{4FBFB826-AE0A-4C5E-BF82-4B85A862F66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39" name="Text Box 64">
          <a:extLst>
            <a:ext uri="{FF2B5EF4-FFF2-40B4-BE49-F238E27FC236}">
              <a16:creationId xmlns:a16="http://schemas.microsoft.com/office/drawing/2014/main" id="{93115E04-400B-4E4D-A26D-CE2E07DCB1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0" name="Text Box 64">
          <a:extLst>
            <a:ext uri="{FF2B5EF4-FFF2-40B4-BE49-F238E27FC236}">
              <a16:creationId xmlns:a16="http://schemas.microsoft.com/office/drawing/2014/main" id="{AFFFB75B-4FB6-494C-B8FD-2786006A82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1" name="Text Box 64">
          <a:extLst>
            <a:ext uri="{FF2B5EF4-FFF2-40B4-BE49-F238E27FC236}">
              <a16:creationId xmlns:a16="http://schemas.microsoft.com/office/drawing/2014/main" id="{506F43BA-EAF0-4DA3-9587-10ADCED95A8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2" name="Text Box 64">
          <a:extLst>
            <a:ext uri="{FF2B5EF4-FFF2-40B4-BE49-F238E27FC236}">
              <a16:creationId xmlns:a16="http://schemas.microsoft.com/office/drawing/2014/main" id="{2F1DA3B4-36B6-457F-BF12-DA3470B9BFA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3" name="Text Box 64">
          <a:extLst>
            <a:ext uri="{FF2B5EF4-FFF2-40B4-BE49-F238E27FC236}">
              <a16:creationId xmlns:a16="http://schemas.microsoft.com/office/drawing/2014/main" id="{82CFFF1A-C774-44CA-933E-C4CC0F669FB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4" name="Text Box 64">
          <a:extLst>
            <a:ext uri="{FF2B5EF4-FFF2-40B4-BE49-F238E27FC236}">
              <a16:creationId xmlns:a16="http://schemas.microsoft.com/office/drawing/2014/main" id="{E875AC14-699A-4513-AC6B-A2F60441C9B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5" name="Text Box 64">
          <a:extLst>
            <a:ext uri="{FF2B5EF4-FFF2-40B4-BE49-F238E27FC236}">
              <a16:creationId xmlns:a16="http://schemas.microsoft.com/office/drawing/2014/main" id="{7D1BA14B-8777-453F-AFFF-7649EEE0167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6" name="Text Box 64">
          <a:extLst>
            <a:ext uri="{FF2B5EF4-FFF2-40B4-BE49-F238E27FC236}">
              <a16:creationId xmlns:a16="http://schemas.microsoft.com/office/drawing/2014/main" id="{95147F02-1BFE-4C00-82D8-47BAA9C5BF7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7" name="Text Box 64">
          <a:extLst>
            <a:ext uri="{FF2B5EF4-FFF2-40B4-BE49-F238E27FC236}">
              <a16:creationId xmlns:a16="http://schemas.microsoft.com/office/drawing/2014/main" id="{1468D6B8-5594-4245-B814-7345A1CE2AA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8" name="Text Box 64">
          <a:extLst>
            <a:ext uri="{FF2B5EF4-FFF2-40B4-BE49-F238E27FC236}">
              <a16:creationId xmlns:a16="http://schemas.microsoft.com/office/drawing/2014/main" id="{747C1C2B-B377-4B93-A53D-1C27F17EF55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49" name="Text Box 64">
          <a:extLst>
            <a:ext uri="{FF2B5EF4-FFF2-40B4-BE49-F238E27FC236}">
              <a16:creationId xmlns:a16="http://schemas.microsoft.com/office/drawing/2014/main" id="{6D118BA1-4B67-42E2-8EDC-16C877129BB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0" name="Text Box 64">
          <a:extLst>
            <a:ext uri="{FF2B5EF4-FFF2-40B4-BE49-F238E27FC236}">
              <a16:creationId xmlns:a16="http://schemas.microsoft.com/office/drawing/2014/main" id="{0BDF4902-125F-4EA5-BCC5-6CA3579087B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1" name="Text Box 64">
          <a:extLst>
            <a:ext uri="{FF2B5EF4-FFF2-40B4-BE49-F238E27FC236}">
              <a16:creationId xmlns:a16="http://schemas.microsoft.com/office/drawing/2014/main" id="{5A185D42-2DE2-49BE-9387-76538A8F183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2" name="Text Box 64">
          <a:extLst>
            <a:ext uri="{FF2B5EF4-FFF2-40B4-BE49-F238E27FC236}">
              <a16:creationId xmlns:a16="http://schemas.microsoft.com/office/drawing/2014/main" id="{27A037D7-7D7E-455C-BA1D-8092F7933F6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3" name="Text Box 64">
          <a:extLst>
            <a:ext uri="{FF2B5EF4-FFF2-40B4-BE49-F238E27FC236}">
              <a16:creationId xmlns:a16="http://schemas.microsoft.com/office/drawing/2014/main" id="{97DE1D66-B55F-4FE6-908E-5AEA0C10C64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4" name="Text Box 64">
          <a:extLst>
            <a:ext uri="{FF2B5EF4-FFF2-40B4-BE49-F238E27FC236}">
              <a16:creationId xmlns:a16="http://schemas.microsoft.com/office/drawing/2014/main" id="{A4507C62-3D55-4351-B296-535D5132DEC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5" name="Text Box 64">
          <a:extLst>
            <a:ext uri="{FF2B5EF4-FFF2-40B4-BE49-F238E27FC236}">
              <a16:creationId xmlns:a16="http://schemas.microsoft.com/office/drawing/2014/main" id="{3E5A739B-0C55-4EEC-A111-663C1333FBA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6" name="Text Box 64">
          <a:extLst>
            <a:ext uri="{FF2B5EF4-FFF2-40B4-BE49-F238E27FC236}">
              <a16:creationId xmlns:a16="http://schemas.microsoft.com/office/drawing/2014/main" id="{A65784C8-F8CA-45B8-B94E-99BBA42EB2C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7" name="Text Box 64">
          <a:extLst>
            <a:ext uri="{FF2B5EF4-FFF2-40B4-BE49-F238E27FC236}">
              <a16:creationId xmlns:a16="http://schemas.microsoft.com/office/drawing/2014/main" id="{B7C71E52-D0B5-41FE-AD0B-718FE10229D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8" name="Text Box 64">
          <a:extLst>
            <a:ext uri="{FF2B5EF4-FFF2-40B4-BE49-F238E27FC236}">
              <a16:creationId xmlns:a16="http://schemas.microsoft.com/office/drawing/2014/main" id="{0854FF24-EAC7-4352-B933-8DF98A030B0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59" name="Text Box 64">
          <a:extLst>
            <a:ext uri="{FF2B5EF4-FFF2-40B4-BE49-F238E27FC236}">
              <a16:creationId xmlns:a16="http://schemas.microsoft.com/office/drawing/2014/main" id="{4BDA5BE2-97DB-494B-A0F2-8884069D921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0" name="Text Box 64">
          <a:extLst>
            <a:ext uri="{FF2B5EF4-FFF2-40B4-BE49-F238E27FC236}">
              <a16:creationId xmlns:a16="http://schemas.microsoft.com/office/drawing/2014/main" id="{3BAC6F62-3F5B-40A1-861C-0598E958465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1" name="Text Box 64">
          <a:extLst>
            <a:ext uri="{FF2B5EF4-FFF2-40B4-BE49-F238E27FC236}">
              <a16:creationId xmlns:a16="http://schemas.microsoft.com/office/drawing/2014/main" id="{CB9E9D8A-862D-40AB-B597-2EFF1C898E4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2" name="Text Box 64">
          <a:extLst>
            <a:ext uri="{FF2B5EF4-FFF2-40B4-BE49-F238E27FC236}">
              <a16:creationId xmlns:a16="http://schemas.microsoft.com/office/drawing/2014/main" id="{9B5E49E7-D2CC-4C18-8018-68C9558807E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3" name="Text Box 64">
          <a:extLst>
            <a:ext uri="{FF2B5EF4-FFF2-40B4-BE49-F238E27FC236}">
              <a16:creationId xmlns:a16="http://schemas.microsoft.com/office/drawing/2014/main" id="{88393F07-270D-46D6-8C7A-79A292E1EF2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4" name="Text Box 64">
          <a:extLst>
            <a:ext uri="{FF2B5EF4-FFF2-40B4-BE49-F238E27FC236}">
              <a16:creationId xmlns:a16="http://schemas.microsoft.com/office/drawing/2014/main" id="{245BF324-1A98-4361-9D7C-E19189FD256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5" name="Text Box 64">
          <a:extLst>
            <a:ext uri="{FF2B5EF4-FFF2-40B4-BE49-F238E27FC236}">
              <a16:creationId xmlns:a16="http://schemas.microsoft.com/office/drawing/2014/main" id="{BE4678DE-B2D7-4600-B7DF-245D3CD1761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6" name="Text Box 64">
          <a:extLst>
            <a:ext uri="{FF2B5EF4-FFF2-40B4-BE49-F238E27FC236}">
              <a16:creationId xmlns:a16="http://schemas.microsoft.com/office/drawing/2014/main" id="{645A684B-64E8-40E2-8C89-3714CCBD9CD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7" name="Text Box 64">
          <a:extLst>
            <a:ext uri="{FF2B5EF4-FFF2-40B4-BE49-F238E27FC236}">
              <a16:creationId xmlns:a16="http://schemas.microsoft.com/office/drawing/2014/main" id="{59EEB71A-96E8-4629-A6F6-07BD089B4E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8" name="Text Box 64">
          <a:extLst>
            <a:ext uri="{FF2B5EF4-FFF2-40B4-BE49-F238E27FC236}">
              <a16:creationId xmlns:a16="http://schemas.microsoft.com/office/drawing/2014/main" id="{33EC870E-1782-4163-A237-8C15340535D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69" name="Text Box 64">
          <a:extLst>
            <a:ext uri="{FF2B5EF4-FFF2-40B4-BE49-F238E27FC236}">
              <a16:creationId xmlns:a16="http://schemas.microsoft.com/office/drawing/2014/main" id="{0573DA8A-A965-4008-A97A-B2D265A3F2D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0" name="Text Box 64">
          <a:extLst>
            <a:ext uri="{FF2B5EF4-FFF2-40B4-BE49-F238E27FC236}">
              <a16:creationId xmlns:a16="http://schemas.microsoft.com/office/drawing/2014/main" id="{AED7ECC0-EBC6-4760-9C97-EAE24554619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1" name="Text Box 64">
          <a:extLst>
            <a:ext uri="{FF2B5EF4-FFF2-40B4-BE49-F238E27FC236}">
              <a16:creationId xmlns:a16="http://schemas.microsoft.com/office/drawing/2014/main" id="{A548B824-E34C-4EB2-864F-F066D43B28A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2" name="Text Box 64">
          <a:extLst>
            <a:ext uri="{FF2B5EF4-FFF2-40B4-BE49-F238E27FC236}">
              <a16:creationId xmlns:a16="http://schemas.microsoft.com/office/drawing/2014/main" id="{D701CE64-D1F1-41A1-8F88-CE4C942806A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3" name="Text Box 64">
          <a:extLst>
            <a:ext uri="{FF2B5EF4-FFF2-40B4-BE49-F238E27FC236}">
              <a16:creationId xmlns:a16="http://schemas.microsoft.com/office/drawing/2014/main" id="{3A29C9A8-D30C-4939-AE42-78392818CC5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4" name="Text Box 64">
          <a:extLst>
            <a:ext uri="{FF2B5EF4-FFF2-40B4-BE49-F238E27FC236}">
              <a16:creationId xmlns:a16="http://schemas.microsoft.com/office/drawing/2014/main" id="{91E8C6F9-8F24-4A4F-8292-CAA68DAFE5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5" name="Text Box 64">
          <a:extLst>
            <a:ext uri="{FF2B5EF4-FFF2-40B4-BE49-F238E27FC236}">
              <a16:creationId xmlns:a16="http://schemas.microsoft.com/office/drawing/2014/main" id="{44BEDEAE-DDFC-4667-BBD7-CBB56E61154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6" name="Text Box 64">
          <a:extLst>
            <a:ext uri="{FF2B5EF4-FFF2-40B4-BE49-F238E27FC236}">
              <a16:creationId xmlns:a16="http://schemas.microsoft.com/office/drawing/2014/main" id="{8CA8BEE3-5917-407E-8B59-1EBF7B7FACC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7" name="Text Box 64">
          <a:extLst>
            <a:ext uri="{FF2B5EF4-FFF2-40B4-BE49-F238E27FC236}">
              <a16:creationId xmlns:a16="http://schemas.microsoft.com/office/drawing/2014/main" id="{84821223-05B1-404A-BFB7-F95226CA408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8" name="Text Box 64">
          <a:extLst>
            <a:ext uri="{FF2B5EF4-FFF2-40B4-BE49-F238E27FC236}">
              <a16:creationId xmlns:a16="http://schemas.microsoft.com/office/drawing/2014/main" id="{1045394A-F644-4B6E-BF9A-6F7E2477D51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79" name="Text Box 64">
          <a:extLst>
            <a:ext uri="{FF2B5EF4-FFF2-40B4-BE49-F238E27FC236}">
              <a16:creationId xmlns:a16="http://schemas.microsoft.com/office/drawing/2014/main" id="{2DE2B3B5-9F92-4A76-9B1D-EBC94D7AA4C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0" name="Text Box 64">
          <a:extLst>
            <a:ext uri="{FF2B5EF4-FFF2-40B4-BE49-F238E27FC236}">
              <a16:creationId xmlns:a16="http://schemas.microsoft.com/office/drawing/2014/main" id="{DA72C8FC-A0EB-4CE4-9D6C-20D81F6C019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1" name="Text Box 64">
          <a:extLst>
            <a:ext uri="{FF2B5EF4-FFF2-40B4-BE49-F238E27FC236}">
              <a16:creationId xmlns:a16="http://schemas.microsoft.com/office/drawing/2014/main" id="{0DCD51F1-CFA4-4BF3-9A38-7B817DB9872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2" name="Text Box 64">
          <a:extLst>
            <a:ext uri="{FF2B5EF4-FFF2-40B4-BE49-F238E27FC236}">
              <a16:creationId xmlns:a16="http://schemas.microsoft.com/office/drawing/2014/main" id="{A8801164-B20C-467F-90E8-A9E9B61E49E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3" name="Text Box 64">
          <a:extLst>
            <a:ext uri="{FF2B5EF4-FFF2-40B4-BE49-F238E27FC236}">
              <a16:creationId xmlns:a16="http://schemas.microsoft.com/office/drawing/2014/main" id="{86F5C407-F569-4C9E-B527-7139A000094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4" name="Text Box 64">
          <a:extLst>
            <a:ext uri="{FF2B5EF4-FFF2-40B4-BE49-F238E27FC236}">
              <a16:creationId xmlns:a16="http://schemas.microsoft.com/office/drawing/2014/main" id="{8387B572-DD33-420F-A9B0-B97D5F1805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5" name="Text Box 64">
          <a:extLst>
            <a:ext uri="{FF2B5EF4-FFF2-40B4-BE49-F238E27FC236}">
              <a16:creationId xmlns:a16="http://schemas.microsoft.com/office/drawing/2014/main" id="{0634D9B7-DEF5-4846-91CF-75B2E702461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6" name="Text Box 64">
          <a:extLst>
            <a:ext uri="{FF2B5EF4-FFF2-40B4-BE49-F238E27FC236}">
              <a16:creationId xmlns:a16="http://schemas.microsoft.com/office/drawing/2014/main" id="{CBE35692-E089-46A2-B2E2-C70CE32604E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7" name="Text Box 64">
          <a:extLst>
            <a:ext uri="{FF2B5EF4-FFF2-40B4-BE49-F238E27FC236}">
              <a16:creationId xmlns:a16="http://schemas.microsoft.com/office/drawing/2014/main" id="{E00C141F-A3D4-43FB-8459-B88DFCCA47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8" name="Text Box 64">
          <a:extLst>
            <a:ext uri="{FF2B5EF4-FFF2-40B4-BE49-F238E27FC236}">
              <a16:creationId xmlns:a16="http://schemas.microsoft.com/office/drawing/2014/main" id="{B9155993-2264-4663-BDD9-CF47DFECE22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89" name="Text Box 64">
          <a:extLst>
            <a:ext uri="{FF2B5EF4-FFF2-40B4-BE49-F238E27FC236}">
              <a16:creationId xmlns:a16="http://schemas.microsoft.com/office/drawing/2014/main" id="{38F5BA6D-1CC8-49A6-B2EC-20091A9F1AF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0" name="Text Box 64">
          <a:extLst>
            <a:ext uri="{FF2B5EF4-FFF2-40B4-BE49-F238E27FC236}">
              <a16:creationId xmlns:a16="http://schemas.microsoft.com/office/drawing/2014/main" id="{E22CC65A-57A8-4579-9FF1-7B87F2417AF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1" name="Text Box 64">
          <a:extLst>
            <a:ext uri="{FF2B5EF4-FFF2-40B4-BE49-F238E27FC236}">
              <a16:creationId xmlns:a16="http://schemas.microsoft.com/office/drawing/2014/main" id="{FAF2A390-AC8C-4898-A8B3-9A35BCC8306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2" name="Text Box 64">
          <a:extLst>
            <a:ext uri="{FF2B5EF4-FFF2-40B4-BE49-F238E27FC236}">
              <a16:creationId xmlns:a16="http://schemas.microsoft.com/office/drawing/2014/main" id="{DDA13611-50A3-4A42-B05C-B8DEC59190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3" name="Text Box 64">
          <a:extLst>
            <a:ext uri="{FF2B5EF4-FFF2-40B4-BE49-F238E27FC236}">
              <a16:creationId xmlns:a16="http://schemas.microsoft.com/office/drawing/2014/main" id="{7B410D39-8B1D-4505-8607-242983CF833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4" name="Text Box 64">
          <a:extLst>
            <a:ext uri="{FF2B5EF4-FFF2-40B4-BE49-F238E27FC236}">
              <a16:creationId xmlns:a16="http://schemas.microsoft.com/office/drawing/2014/main" id="{D5E85984-81D9-4E74-A695-93465A0A316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5" name="Text Box 64">
          <a:extLst>
            <a:ext uri="{FF2B5EF4-FFF2-40B4-BE49-F238E27FC236}">
              <a16:creationId xmlns:a16="http://schemas.microsoft.com/office/drawing/2014/main" id="{9EDA523D-0B39-4638-84CC-FBDFB05B9EB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6" name="Text Box 64">
          <a:extLst>
            <a:ext uri="{FF2B5EF4-FFF2-40B4-BE49-F238E27FC236}">
              <a16:creationId xmlns:a16="http://schemas.microsoft.com/office/drawing/2014/main" id="{839EF652-A2CB-4653-B347-3179A07F7F8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7" name="Text Box 64">
          <a:extLst>
            <a:ext uri="{FF2B5EF4-FFF2-40B4-BE49-F238E27FC236}">
              <a16:creationId xmlns:a16="http://schemas.microsoft.com/office/drawing/2014/main" id="{32E2CE9C-94AA-48A6-A86C-F5D20549022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8" name="Text Box 64">
          <a:extLst>
            <a:ext uri="{FF2B5EF4-FFF2-40B4-BE49-F238E27FC236}">
              <a16:creationId xmlns:a16="http://schemas.microsoft.com/office/drawing/2014/main" id="{0CCF3D90-A7A6-437A-97EE-1ACFD23953E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899" name="Text Box 64">
          <a:extLst>
            <a:ext uri="{FF2B5EF4-FFF2-40B4-BE49-F238E27FC236}">
              <a16:creationId xmlns:a16="http://schemas.microsoft.com/office/drawing/2014/main" id="{D20C12BA-E4B6-46F9-B02D-082E7AAA1CE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0" name="Text Box 64">
          <a:extLst>
            <a:ext uri="{FF2B5EF4-FFF2-40B4-BE49-F238E27FC236}">
              <a16:creationId xmlns:a16="http://schemas.microsoft.com/office/drawing/2014/main" id="{D2DB9C20-5DE1-49F1-9B47-97BD6CDFD8F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1" name="Text Box 64">
          <a:extLst>
            <a:ext uri="{FF2B5EF4-FFF2-40B4-BE49-F238E27FC236}">
              <a16:creationId xmlns:a16="http://schemas.microsoft.com/office/drawing/2014/main" id="{8D634062-A215-404A-8725-B8F8DF0C0DF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2" name="Text Box 64">
          <a:extLst>
            <a:ext uri="{FF2B5EF4-FFF2-40B4-BE49-F238E27FC236}">
              <a16:creationId xmlns:a16="http://schemas.microsoft.com/office/drawing/2014/main" id="{BFCE97B5-43A1-4A46-812B-CE96A16DDFD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3" name="Text Box 64">
          <a:extLst>
            <a:ext uri="{FF2B5EF4-FFF2-40B4-BE49-F238E27FC236}">
              <a16:creationId xmlns:a16="http://schemas.microsoft.com/office/drawing/2014/main" id="{61682CF5-0566-4B6F-897A-47FB9145D10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4" name="Text Box 64">
          <a:extLst>
            <a:ext uri="{FF2B5EF4-FFF2-40B4-BE49-F238E27FC236}">
              <a16:creationId xmlns:a16="http://schemas.microsoft.com/office/drawing/2014/main" id="{B5F809F0-8DF7-48DC-83D6-D58D4A31385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5" name="Text Box 64">
          <a:extLst>
            <a:ext uri="{FF2B5EF4-FFF2-40B4-BE49-F238E27FC236}">
              <a16:creationId xmlns:a16="http://schemas.microsoft.com/office/drawing/2014/main" id="{0D97D21B-94B0-4DF1-BC04-88B799C317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6" name="Text Box 64">
          <a:extLst>
            <a:ext uri="{FF2B5EF4-FFF2-40B4-BE49-F238E27FC236}">
              <a16:creationId xmlns:a16="http://schemas.microsoft.com/office/drawing/2014/main" id="{9EC7470D-D253-4046-95C1-31324CD31E1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7" name="Text Box 64">
          <a:extLst>
            <a:ext uri="{FF2B5EF4-FFF2-40B4-BE49-F238E27FC236}">
              <a16:creationId xmlns:a16="http://schemas.microsoft.com/office/drawing/2014/main" id="{54D4DAF0-4C3F-4FC7-9ED7-36A0323E338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8" name="Text Box 64">
          <a:extLst>
            <a:ext uri="{FF2B5EF4-FFF2-40B4-BE49-F238E27FC236}">
              <a16:creationId xmlns:a16="http://schemas.microsoft.com/office/drawing/2014/main" id="{A0BF3475-4E87-4C8E-B9AB-34811EA452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09" name="Text Box 64">
          <a:extLst>
            <a:ext uri="{FF2B5EF4-FFF2-40B4-BE49-F238E27FC236}">
              <a16:creationId xmlns:a16="http://schemas.microsoft.com/office/drawing/2014/main" id="{B9057760-1692-4191-8BEA-222DC21A59C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0" name="Text Box 64">
          <a:extLst>
            <a:ext uri="{FF2B5EF4-FFF2-40B4-BE49-F238E27FC236}">
              <a16:creationId xmlns:a16="http://schemas.microsoft.com/office/drawing/2014/main" id="{BD88BB78-6FEA-42D3-9105-0B34C4495D3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1" name="Text Box 64">
          <a:extLst>
            <a:ext uri="{FF2B5EF4-FFF2-40B4-BE49-F238E27FC236}">
              <a16:creationId xmlns:a16="http://schemas.microsoft.com/office/drawing/2014/main" id="{6839F357-10EA-4771-A5F6-5FEFDF3D5EF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2" name="Text Box 64">
          <a:extLst>
            <a:ext uri="{FF2B5EF4-FFF2-40B4-BE49-F238E27FC236}">
              <a16:creationId xmlns:a16="http://schemas.microsoft.com/office/drawing/2014/main" id="{BF1E667C-3AAB-4F3C-BA9D-05D652F7C50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3" name="Text Box 64">
          <a:extLst>
            <a:ext uri="{FF2B5EF4-FFF2-40B4-BE49-F238E27FC236}">
              <a16:creationId xmlns:a16="http://schemas.microsoft.com/office/drawing/2014/main" id="{FC335BCF-2CDE-4C81-8D35-073217BA490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4" name="Text Box 64">
          <a:extLst>
            <a:ext uri="{FF2B5EF4-FFF2-40B4-BE49-F238E27FC236}">
              <a16:creationId xmlns:a16="http://schemas.microsoft.com/office/drawing/2014/main" id="{D75F46AE-B03D-496D-B2DF-46325B313D2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5" name="Text Box 64">
          <a:extLst>
            <a:ext uri="{FF2B5EF4-FFF2-40B4-BE49-F238E27FC236}">
              <a16:creationId xmlns:a16="http://schemas.microsoft.com/office/drawing/2014/main" id="{EDDF7D2A-1442-4CB0-A01E-19031DCFDD9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6" name="Text Box 64">
          <a:extLst>
            <a:ext uri="{FF2B5EF4-FFF2-40B4-BE49-F238E27FC236}">
              <a16:creationId xmlns:a16="http://schemas.microsoft.com/office/drawing/2014/main" id="{2FD0DAF7-B7F6-404F-8E47-EFA0109C6CB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7" name="Text Box 64">
          <a:extLst>
            <a:ext uri="{FF2B5EF4-FFF2-40B4-BE49-F238E27FC236}">
              <a16:creationId xmlns:a16="http://schemas.microsoft.com/office/drawing/2014/main" id="{7CEEB24D-F845-49D4-B572-2A84509C44A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8" name="Text Box 64">
          <a:extLst>
            <a:ext uri="{FF2B5EF4-FFF2-40B4-BE49-F238E27FC236}">
              <a16:creationId xmlns:a16="http://schemas.microsoft.com/office/drawing/2014/main" id="{50FB2DFA-3474-4C6B-8A97-6EDDF0D8C39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19" name="Text Box 64">
          <a:extLst>
            <a:ext uri="{FF2B5EF4-FFF2-40B4-BE49-F238E27FC236}">
              <a16:creationId xmlns:a16="http://schemas.microsoft.com/office/drawing/2014/main" id="{2F44E718-CD25-4F3B-8C40-A4B30259850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0" name="Text Box 64">
          <a:extLst>
            <a:ext uri="{FF2B5EF4-FFF2-40B4-BE49-F238E27FC236}">
              <a16:creationId xmlns:a16="http://schemas.microsoft.com/office/drawing/2014/main" id="{C87CED82-DF4A-4072-879F-DB6B48D3BE8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1" name="Text Box 64">
          <a:extLst>
            <a:ext uri="{FF2B5EF4-FFF2-40B4-BE49-F238E27FC236}">
              <a16:creationId xmlns:a16="http://schemas.microsoft.com/office/drawing/2014/main" id="{A1CD62FB-78CC-4C69-8CDB-4DE070B760F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2" name="Text Box 64">
          <a:extLst>
            <a:ext uri="{FF2B5EF4-FFF2-40B4-BE49-F238E27FC236}">
              <a16:creationId xmlns:a16="http://schemas.microsoft.com/office/drawing/2014/main" id="{2522DFFC-518A-428E-AECA-C58345AF067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3" name="Text Box 64">
          <a:extLst>
            <a:ext uri="{FF2B5EF4-FFF2-40B4-BE49-F238E27FC236}">
              <a16:creationId xmlns:a16="http://schemas.microsoft.com/office/drawing/2014/main" id="{0B7CF544-8D86-4595-9E10-AC8CF82C39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4" name="Text Box 64">
          <a:extLst>
            <a:ext uri="{FF2B5EF4-FFF2-40B4-BE49-F238E27FC236}">
              <a16:creationId xmlns:a16="http://schemas.microsoft.com/office/drawing/2014/main" id="{C618FE2E-59AB-440A-8EBC-4C71E2C1415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5" name="Text Box 64">
          <a:extLst>
            <a:ext uri="{FF2B5EF4-FFF2-40B4-BE49-F238E27FC236}">
              <a16:creationId xmlns:a16="http://schemas.microsoft.com/office/drawing/2014/main" id="{B2989830-2586-4206-BFD5-91DDFE69CFE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6" name="Text Box 64">
          <a:extLst>
            <a:ext uri="{FF2B5EF4-FFF2-40B4-BE49-F238E27FC236}">
              <a16:creationId xmlns:a16="http://schemas.microsoft.com/office/drawing/2014/main" id="{0086B60D-1385-4E32-87D6-6B67EAB01D9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7" name="Text Box 64">
          <a:extLst>
            <a:ext uri="{FF2B5EF4-FFF2-40B4-BE49-F238E27FC236}">
              <a16:creationId xmlns:a16="http://schemas.microsoft.com/office/drawing/2014/main" id="{6007EFDA-696B-4527-8C64-4737888B619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8" name="Text Box 64">
          <a:extLst>
            <a:ext uri="{FF2B5EF4-FFF2-40B4-BE49-F238E27FC236}">
              <a16:creationId xmlns:a16="http://schemas.microsoft.com/office/drawing/2014/main" id="{79B062AE-8947-472A-BB9E-A5436C3F47A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29" name="Text Box 64">
          <a:extLst>
            <a:ext uri="{FF2B5EF4-FFF2-40B4-BE49-F238E27FC236}">
              <a16:creationId xmlns:a16="http://schemas.microsoft.com/office/drawing/2014/main" id="{F039F064-F0A5-4670-AD88-28CAE08B94A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0" name="Text Box 64">
          <a:extLst>
            <a:ext uri="{FF2B5EF4-FFF2-40B4-BE49-F238E27FC236}">
              <a16:creationId xmlns:a16="http://schemas.microsoft.com/office/drawing/2014/main" id="{F7219089-E093-4024-9FDD-B7DE94D0469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1" name="Text Box 64">
          <a:extLst>
            <a:ext uri="{FF2B5EF4-FFF2-40B4-BE49-F238E27FC236}">
              <a16:creationId xmlns:a16="http://schemas.microsoft.com/office/drawing/2014/main" id="{38E3BFF6-CE3E-4E13-BA5D-EB3597CE997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2" name="Text Box 64">
          <a:extLst>
            <a:ext uri="{FF2B5EF4-FFF2-40B4-BE49-F238E27FC236}">
              <a16:creationId xmlns:a16="http://schemas.microsoft.com/office/drawing/2014/main" id="{931357E3-547D-4877-980C-32EFF9D7786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3" name="Text Box 64">
          <a:extLst>
            <a:ext uri="{FF2B5EF4-FFF2-40B4-BE49-F238E27FC236}">
              <a16:creationId xmlns:a16="http://schemas.microsoft.com/office/drawing/2014/main" id="{0FEA0133-F4D5-4FC9-BF0F-A1A1D69510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4" name="Text Box 64">
          <a:extLst>
            <a:ext uri="{FF2B5EF4-FFF2-40B4-BE49-F238E27FC236}">
              <a16:creationId xmlns:a16="http://schemas.microsoft.com/office/drawing/2014/main" id="{3E3AC131-F66C-4DFF-ABFD-57D3800BBD1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5" name="Text Box 64">
          <a:extLst>
            <a:ext uri="{FF2B5EF4-FFF2-40B4-BE49-F238E27FC236}">
              <a16:creationId xmlns:a16="http://schemas.microsoft.com/office/drawing/2014/main" id="{1B89118A-9161-4855-AE48-6D1BA6CE01E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6" name="Text Box 64">
          <a:extLst>
            <a:ext uri="{FF2B5EF4-FFF2-40B4-BE49-F238E27FC236}">
              <a16:creationId xmlns:a16="http://schemas.microsoft.com/office/drawing/2014/main" id="{38017863-915F-43A2-94C9-48890F2122C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7" name="Text Box 64">
          <a:extLst>
            <a:ext uri="{FF2B5EF4-FFF2-40B4-BE49-F238E27FC236}">
              <a16:creationId xmlns:a16="http://schemas.microsoft.com/office/drawing/2014/main" id="{6D06206E-7311-4457-AED4-3C9CC49A9CC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8" name="Text Box 64">
          <a:extLst>
            <a:ext uri="{FF2B5EF4-FFF2-40B4-BE49-F238E27FC236}">
              <a16:creationId xmlns:a16="http://schemas.microsoft.com/office/drawing/2014/main" id="{ACA01099-8CD6-467D-8E4F-A929AA62A57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39" name="Text Box 64">
          <a:extLst>
            <a:ext uri="{FF2B5EF4-FFF2-40B4-BE49-F238E27FC236}">
              <a16:creationId xmlns:a16="http://schemas.microsoft.com/office/drawing/2014/main" id="{E2FB4A14-39AD-4272-8AA9-76F51C34F4D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0" name="Text Box 64">
          <a:extLst>
            <a:ext uri="{FF2B5EF4-FFF2-40B4-BE49-F238E27FC236}">
              <a16:creationId xmlns:a16="http://schemas.microsoft.com/office/drawing/2014/main" id="{0CD42056-6251-44C3-A99B-1C882B86F8E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1" name="Text Box 64">
          <a:extLst>
            <a:ext uri="{FF2B5EF4-FFF2-40B4-BE49-F238E27FC236}">
              <a16:creationId xmlns:a16="http://schemas.microsoft.com/office/drawing/2014/main" id="{1B8A84EE-8F43-4B8A-9FEE-C11301C5300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2" name="Text Box 64">
          <a:extLst>
            <a:ext uri="{FF2B5EF4-FFF2-40B4-BE49-F238E27FC236}">
              <a16:creationId xmlns:a16="http://schemas.microsoft.com/office/drawing/2014/main" id="{21839241-0322-4B08-B4F5-8EBD29D80B2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3" name="Text Box 64">
          <a:extLst>
            <a:ext uri="{FF2B5EF4-FFF2-40B4-BE49-F238E27FC236}">
              <a16:creationId xmlns:a16="http://schemas.microsoft.com/office/drawing/2014/main" id="{CF17FA37-1A95-41BC-9B9E-4A392314B61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4" name="Text Box 64">
          <a:extLst>
            <a:ext uri="{FF2B5EF4-FFF2-40B4-BE49-F238E27FC236}">
              <a16:creationId xmlns:a16="http://schemas.microsoft.com/office/drawing/2014/main" id="{A5A65BBB-C667-4F70-A5D4-3B446C5BCFD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5" name="Text Box 64">
          <a:extLst>
            <a:ext uri="{FF2B5EF4-FFF2-40B4-BE49-F238E27FC236}">
              <a16:creationId xmlns:a16="http://schemas.microsoft.com/office/drawing/2014/main" id="{9AA0C4F4-1C1D-4807-8D23-CE52B856A65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6" name="Text Box 64">
          <a:extLst>
            <a:ext uri="{FF2B5EF4-FFF2-40B4-BE49-F238E27FC236}">
              <a16:creationId xmlns:a16="http://schemas.microsoft.com/office/drawing/2014/main" id="{CE230440-B080-4408-970F-F0FF562EBB0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7" name="Text Box 64">
          <a:extLst>
            <a:ext uri="{FF2B5EF4-FFF2-40B4-BE49-F238E27FC236}">
              <a16:creationId xmlns:a16="http://schemas.microsoft.com/office/drawing/2014/main" id="{329ABB32-B9B6-44FB-B58E-5223EB22EDE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8" name="Text Box 64">
          <a:extLst>
            <a:ext uri="{FF2B5EF4-FFF2-40B4-BE49-F238E27FC236}">
              <a16:creationId xmlns:a16="http://schemas.microsoft.com/office/drawing/2014/main" id="{8097DCB7-E6D0-4DE0-B4F6-63C6678AE48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49" name="Text Box 64">
          <a:extLst>
            <a:ext uri="{FF2B5EF4-FFF2-40B4-BE49-F238E27FC236}">
              <a16:creationId xmlns:a16="http://schemas.microsoft.com/office/drawing/2014/main" id="{42E36CEC-B4F6-48B6-A09A-07C7562CCF8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0" name="Text Box 64">
          <a:extLst>
            <a:ext uri="{FF2B5EF4-FFF2-40B4-BE49-F238E27FC236}">
              <a16:creationId xmlns:a16="http://schemas.microsoft.com/office/drawing/2014/main" id="{5A0C484D-4920-48B6-8FC7-1D89788E56D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1" name="Text Box 64">
          <a:extLst>
            <a:ext uri="{FF2B5EF4-FFF2-40B4-BE49-F238E27FC236}">
              <a16:creationId xmlns:a16="http://schemas.microsoft.com/office/drawing/2014/main" id="{F78E49EF-E13F-419A-A946-9188F70219E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2" name="Text Box 64">
          <a:extLst>
            <a:ext uri="{FF2B5EF4-FFF2-40B4-BE49-F238E27FC236}">
              <a16:creationId xmlns:a16="http://schemas.microsoft.com/office/drawing/2014/main" id="{F046D6DD-6B6E-4058-AFBA-D59EB820FE3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3" name="Text Box 64">
          <a:extLst>
            <a:ext uri="{FF2B5EF4-FFF2-40B4-BE49-F238E27FC236}">
              <a16:creationId xmlns:a16="http://schemas.microsoft.com/office/drawing/2014/main" id="{1A60BEEE-60C0-4967-B73C-7B2A3F4BB85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4" name="Text Box 64">
          <a:extLst>
            <a:ext uri="{FF2B5EF4-FFF2-40B4-BE49-F238E27FC236}">
              <a16:creationId xmlns:a16="http://schemas.microsoft.com/office/drawing/2014/main" id="{E5FD3CCF-82A1-4E15-A82B-B52205CAEC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5" name="Text Box 64">
          <a:extLst>
            <a:ext uri="{FF2B5EF4-FFF2-40B4-BE49-F238E27FC236}">
              <a16:creationId xmlns:a16="http://schemas.microsoft.com/office/drawing/2014/main" id="{FC57EED9-51FA-41EB-81AA-6B0BFA76E69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6" name="Text Box 64">
          <a:extLst>
            <a:ext uri="{FF2B5EF4-FFF2-40B4-BE49-F238E27FC236}">
              <a16:creationId xmlns:a16="http://schemas.microsoft.com/office/drawing/2014/main" id="{CC2B9970-9F67-40D5-A3C1-3FD66886034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7" name="Text Box 64">
          <a:extLst>
            <a:ext uri="{FF2B5EF4-FFF2-40B4-BE49-F238E27FC236}">
              <a16:creationId xmlns:a16="http://schemas.microsoft.com/office/drawing/2014/main" id="{27836BD0-2770-4B3F-BA04-1EC16C4EFB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8" name="Text Box 64">
          <a:extLst>
            <a:ext uri="{FF2B5EF4-FFF2-40B4-BE49-F238E27FC236}">
              <a16:creationId xmlns:a16="http://schemas.microsoft.com/office/drawing/2014/main" id="{BF12FC56-2F21-4187-8A07-29FE807F171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59" name="Text Box 64">
          <a:extLst>
            <a:ext uri="{FF2B5EF4-FFF2-40B4-BE49-F238E27FC236}">
              <a16:creationId xmlns:a16="http://schemas.microsoft.com/office/drawing/2014/main" id="{33B93C5D-F58F-459C-AFC5-9A0B342B8F4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0" name="Text Box 64">
          <a:extLst>
            <a:ext uri="{FF2B5EF4-FFF2-40B4-BE49-F238E27FC236}">
              <a16:creationId xmlns:a16="http://schemas.microsoft.com/office/drawing/2014/main" id="{6BB80033-751E-4C79-A936-C40C652BEBC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1" name="Text Box 64">
          <a:extLst>
            <a:ext uri="{FF2B5EF4-FFF2-40B4-BE49-F238E27FC236}">
              <a16:creationId xmlns:a16="http://schemas.microsoft.com/office/drawing/2014/main" id="{97791ECB-937B-4708-801F-9978980D928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2" name="Text Box 64">
          <a:extLst>
            <a:ext uri="{FF2B5EF4-FFF2-40B4-BE49-F238E27FC236}">
              <a16:creationId xmlns:a16="http://schemas.microsoft.com/office/drawing/2014/main" id="{ECA04DAB-499B-49F9-A241-F4DFD48D7D7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3" name="Text Box 64">
          <a:extLst>
            <a:ext uri="{FF2B5EF4-FFF2-40B4-BE49-F238E27FC236}">
              <a16:creationId xmlns:a16="http://schemas.microsoft.com/office/drawing/2014/main" id="{8DBFD813-7B8F-4745-895F-F4598A50496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4" name="Text Box 64">
          <a:extLst>
            <a:ext uri="{FF2B5EF4-FFF2-40B4-BE49-F238E27FC236}">
              <a16:creationId xmlns:a16="http://schemas.microsoft.com/office/drawing/2014/main" id="{FF507C40-E9E6-472B-B613-02AFF7DEAE7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5" name="Text Box 64">
          <a:extLst>
            <a:ext uri="{FF2B5EF4-FFF2-40B4-BE49-F238E27FC236}">
              <a16:creationId xmlns:a16="http://schemas.microsoft.com/office/drawing/2014/main" id="{D8A14DD0-DCD3-4DB5-A1CD-3ABCF2A84EE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6" name="Text Box 64">
          <a:extLst>
            <a:ext uri="{FF2B5EF4-FFF2-40B4-BE49-F238E27FC236}">
              <a16:creationId xmlns:a16="http://schemas.microsoft.com/office/drawing/2014/main" id="{E086A965-7DFE-4A9E-959F-2B6906E39D0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7" name="Text Box 64">
          <a:extLst>
            <a:ext uri="{FF2B5EF4-FFF2-40B4-BE49-F238E27FC236}">
              <a16:creationId xmlns:a16="http://schemas.microsoft.com/office/drawing/2014/main" id="{D8F16EE6-E012-4CFC-B347-709BEF9E5EE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8" name="Text Box 64">
          <a:extLst>
            <a:ext uri="{FF2B5EF4-FFF2-40B4-BE49-F238E27FC236}">
              <a16:creationId xmlns:a16="http://schemas.microsoft.com/office/drawing/2014/main" id="{0FBF199F-494A-4596-A788-8A2EB9353C7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69" name="Text Box 64">
          <a:extLst>
            <a:ext uri="{FF2B5EF4-FFF2-40B4-BE49-F238E27FC236}">
              <a16:creationId xmlns:a16="http://schemas.microsoft.com/office/drawing/2014/main" id="{8FB2718B-E5E2-4DB8-9A33-2808478379D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0" name="Text Box 64">
          <a:extLst>
            <a:ext uri="{FF2B5EF4-FFF2-40B4-BE49-F238E27FC236}">
              <a16:creationId xmlns:a16="http://schemas.microsoft.com/office/drawing/2014/main" id="{BBC38F41-25C9-48FE-A6FC-4ACB3D65665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1" name="Text Box 64">
          <a:extLst>
            <a:ext uri="{FF2B5EF4-FFF2-40B4-BE49-F238E27FC236}">
              <a16:creationId xmlns:a16="http://schemas.microsoft.com/office/drawing/2014/main" id="{5A5E4FFA-0B60-431D-8CB7-6314C1721CB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2" name="Text Box 64">
          <a:extLst>
            <a:ext uri="{FF2B5EF4-FFF2-40B4-BE49-F238E27FC236}">
              <a16:creationId xmlns:a16="http://schemas.microsoft.com/office/drawing/2014/main" id="{1DBEA9A9-487F-46EA-B23F-409B18EDC9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3" name="Text Box 64">
          <a:extLst>
            <a:ext uri="{FF2B5EF4-FFF2-40B4-BE49-F238E27FC236}">
              <a16:creationId xmlns:a16="http://schemas.microsoft.com/office/drawing/2014/main" id="{B6623E07-4314-4033-B244-99DCA48939B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4" name="Text Box 64">
          <a:extLst>
            <a:ext uri="{FF2B5EF4-FFF2-40B4-BE49-F238E27FC236}">
              <a16:creationId xmlns:a16="http://schemas.microsoft.com/office/drawing/2014/main" id="{E8F1D2DB-1550-4DA4-B69F-B0C6ADB93C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5" name="Text Box 64">
          <a:extLst>
            <a:ext uri="{FF2B5EF4-FFF2-40B4-BE49-F238E27FC236}">
              <a16:creationId xmlns:a16="http://schemas.microsoft.com/office/drawing/2014/main" id="{F9191942-B89F-4C1D-941C-19FA06C6B2D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6" name="Text Box 64">
          <a:extLst>
            <a:ext uri="{FF2B5EF4-FFF2-40B4-BE49-F238E27FC236}">
              <a16:creationId xmlns:a16="http://schemas.microsoft.com/office/drawing/2014/main" id="{BE303E9D-A9F3-4E0F-84D1-001D2E868B8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7" name="Text Box 64">
          <a:extLst>
            <a:ext uri="{FF2B5EF4-FFF2-40B4-BE49-F238E27FC236}">
              <a16:creationId xmlns:a16="http://schemas.microsoft.com/office/drawing/2014/main" id="{BAC05209-1D60-49CF-BD83-F159F90C077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8" name="Text Box 64">
          <a:extLst>
            <a:ext uri="{FF2B5EF4-FFF2-40B4-BE49-F238E27FC236}">
              <a16:creationId xmlns:a16="http://schemas.microsoft.com/office/drawing/2014/main" id="{9BEA03EB-8E3F-4C9D-84F4-1AA4B1A0809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79" name="Text Box 64">
          <a:extLst>
            <a:ext uri="{FF2B5EF4-FFF2-40B4-BE49-F238E27FC236}">
              <a16:creationId xmlns:a16="http://schemas.microsoft.com/office/drawing/2014/main" id="{9DBC0655-BDCA-4C1D-AD12-564F0CD0EAB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0" name="Text Box 64">
          <a:extLst>
            <a:ext uri="{FF2B5EF4-FFF2-40B4-BE49-F238E27FC236}">
              <a16:creationId xmlns:a16="http://schemas.microsoft.com/office/drawing/2014/main" id="{0626482B-A106-41C8-A0AB-21B576F6453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1" name="Text Box 64">
          <a:extLst>
            <a:ext uri="{FF2B5EF4-FFF2-40B4-BE49-F238E27FC236}">
              <a16:creationId xmlns:a16="http://schemas.microsoft.com/office/drawing/2014/main" id="{866AF49E-A1B2-44BA-84D6-1342DFBD20D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2" name="Text Box 64">
          <a:extLst>
            <a:ext uri="{FF2B5EF4-FFF2-40B4-BE49-F238E27FC236}">
              <a16:creationId xmlns:a16="http://schemas.microsoft.com/office/drawing/2014/main" id="{9D13D00A-21D7-4913-8700-21D66109FC9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3" name="Text Box 64">
          <a:extLst>
            <a:ext uri="{FF2B5EF4-FFF2-40B4-BE49-F238E27FC236}">
              <a16:creationId xmlns:a16="http://schemas.microsoft.com/office/drawing/2014/main" id="{76F74A60-017C-4F1B-AA95-D30028FCF76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4" name="Text Box 64">
          <a:extLst>
            <a:ext uri="{FF2B5EF4-FFF2-40B4-BE49-F238E27FC236}">
              <a16:creationId xmlns:a16="http://schemas.microsoft.com/office/drawing/2014/main" id="{7C4878FF-31E9-4E9A-B43A-C6C656F2E6A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5" name="Text Box 64">
          <a:extLst>
            <a:ext uri="{FF2B5EF4-FFF2-40B4-BE49-F238E27FC236}">
              <a16:creationId xmlns:a16="http://schemas.microsoft.com/office/drawing/2014/main" id="{813845CF-DDFF-4BFB-A506-74391C3BC18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6" name="Text Box 64">
          <a:extLst>
            <a:ext uri="{FF2B5EF4-FFF2-40B4-BE49-F238E27FC236}">
              <a16:creationId xmlns:a16="http://schemas.microsoft.com/office/drawing/2014/main" id="{E839B2D6-F17D-47BD-BC12-61DC421D8FD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7" name="Text Box 64">
          <a:extLst>
            <a:ext uri="{FF2B5EF4-FFF2-40B4-BE49-F238E27FC236}">
              <a16:creationId xmlns:a16="http://schemas.microsoft.com/office/drawing/2014/main" id="{785EC8DA-01D8-48D3-BC21-E6E9E32C69E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8" name="Text Box 64">
          <a:extLst>
            <a:ext uri="{FF2B5EF4-FFF2-40B4-BE49-F238E27FC236}">
              <a16:creationId xmlns:a16="http://schemas.microsoft.com/office/drawing/2014/main" id="{C8DEB255-AD99-4897-9413-CF02CB0F714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89" name="Text Box 64">
          <a:extLst>
            <a:ext uri="{FF2B5EF4-FFF2-40B4-BE49-F238E27FC236}">
              <a16:creationId xmlns:a16="http://schemas.microsoft.com/office/drawing/2014/main" id="{FEBE4121-7D03-4497-B77F-B59284B1C9A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0" name="Text Box 64">
          <a:extLst>
            <a:ext uri="{FF2B5EF4-FFF2-40B4-BE49-F238E27FC236}">
              <a16:creationId xmlns:a16="http://schemas.microsoft.com/office/drawing/2014/main" id="{02BDA99A-0E92-46FA-9007-07DA39AF5AA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1" name="Text Box 64">
          <a:extLst>
            <a:ext uri="{FF2B5EF4-FFF2-40B4-BE49-F238E27FC236}">
              <a16:creationId xmlns:a16="http://schemas.microsoft.com/office/drawing/2014/main" id="{18350873-F0AA-4B14-BA23-CEE8B3E3C6C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2" name="Text Box 64">
          <a:extLst>
            <a:ext uri="{FF2B5EF4-FFF2-40B4-BE49-F238E27FC236}">
              <a16:creationId xmlns:a16="http://schemas.microsoft.com/office/drawing/2014/main" id="{23B75642-E7DF-4335-BCCA-2989DB3F5E7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3" name="Text Box 64">
          <a:extLst>
            <a:ext uri="{FF2B5EF4-FFF2-40B4-BE49-F238E27FC236}">
              <a16:creationId xmlns:a16="http://schemas.microsoft.com/office/drawing/2014/main" id="{CD712264-D49E-4308-8510-4B2D716F66B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4" name="Text Box 64">
          <a:extLst>
            <a:ext uri="{FF2B5EF4-FFF2-40B4-BE49-F238E27FC236}">
              <a16:creationId xmlns:a16="http://schemas.microsoft.com/office/drawing/2014/main" id="{5A4E9B5D-4787-4D9B-9A88-9E53CEE17A7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5" name="Text Box 64">
          <a:extLst>
            <a:ext uri="{FF2B5EF4-FFF2-40B4-BE49-F238E27FC236}">
              <a16:creationId xmlns:a16="http://schemas.microsoft.com/office/drawing/2014/main" id="{E56EDC95-CCC7-47CF-A711-8365A47BED7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6" name="Text Box 64">
          <a:extLst>
            <a:ext uri="{FF2B5EF4-FFF2-40B4-BE49-F238E27FC236}">
              <a16:creationId xmlns:a16="http://schemas.microsoft.com/office/drawing/2014/main" id="{9BF6791A-F65A-436B-A0D9-1462FC4BC90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7" name="Text Box 64">
          <a:extLst>
            <a:ext uri="{FF2B5EF4-FFF2-40B4-BE49-F238E27FC236}">
              <a16:creationId xmlns:a16="http://schemas.microsoft.com/office/drawing/2014/main" id="{7D619ECD-FF40-4CE4-8B17-0617F1C3581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8" name="Text Box 64">
          <a:extLst>
            <a:ext uri="{FF2B5EF4-FFF2-40B4-BE49-F238E27FC236}">
              <a16:creationId xmlns:a16="http://schemas.microsoft.com/office/drawing/2014/main" id="{D0824955-7159-4F16-864B-AD76513E7A9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9999" name="Text Box 64">
          <a:extLst>
            <a:ext uri="{FF2B5EF4-FFF2-40B4-BE49-F238E27FC236}">
              <a16:creationId xmlns:a16="http://schemas.microsoft.com/office/drawing/2014/main" id="{FE9283C5-8B90-4535-BF0C-02F5E5E5B2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0" name="Text Box 64">
          <a:extLst>
            <a:ext uri="{FF2B5EF4-FFF2-40B4-BE49-F238E27FC236}">
              <a16:creationId xmlns:a16="http://schemas.microsoft.com/office/drawing/2014/main" id="{86408339-C54C-4FF0-8EAE-DBD064DC17C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1" name="Text Box 64">
          <a:extLst>
            <a:ext uri="{FF2B5EF4-FFF2-40B4-BE49-F238E27FC236}">
              <a16:creationId xmlns:a16="http://schemas.microsoft.com/office/drawing/2014/main" id="{C16D47B8-A3D5-488A-AE4C-C36E5580C8B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2" name="Text Box 64">
          <a:extLst>
            <a:ext uri="{FF2B5EF4-FFF2-40B4-BE49-F238E27FC236}">
              <a16:creationId xmlns:a16="http://schemas.microsoft.com/office/drawing/2014/main" id="{422D175A-EA4B-4350-A348-7B2943BC719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3" name="Text Box 64">
          <a:extLst>
            <a:ext uri="{FF2B5EF4-FFF2-40B4-BE49-F238E27FC236}">
              <a16:creationId xmlns:a16="http://schemas.microsoft.com/office/drawing/2014/main" id="{79D95623-D548-46EA-987F-1F9B551142F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4" name="Text Box 64">
          <a:extLst>
            <a:ext uri="{FF2B5EF4-FFF2-40B4-BE49-F238E27FC236}">
              <a16:creationId xmlns:a16="http://schemas.microsoft.com/office/drawing/2014/main" id="{AD8ED91D-8D5E-423F-8850-11110B746E3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5" name="Text Box 64">
          <a:extLst>
            <a:ext uri="{FF2B5EF4-FFF2-40B4-BE49-F238E27FC236}">
              <a16:creationId xmlns:a16="http://schemas.microsoft.com/office/drawing/2014/main" id="{07D07868-02BD-47E0-B35B-E13B156FFEC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6" name="Text Box 64">
          <a:extLst>
            <a:ext uri="{FF2B5EF4-FFF2-40B4-BE49-F238E27FC236}">
              <a16:creationId xmlns:a16="http://schemas.microsoft.com/office/drawing/2014/main" id="{2967959D-D0D6-4178-8F2A-0EA0BFD2F9C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7" name="Text Box 64">
          <a:extLst>
            <a:ext uri="{FF2B5EF4-FFF2-40B4-BE49-F238E27FC236}">
              <a16:creationId xmlns:a16="http://schemas.microsoft.com/office/drawing/2014/main" id="{E0749A09-336A-4ED4-9160-4F89F01DE4D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8" name="Text Box 64">
          <a:extLst>
            <a:ext uri="{FF2B5EF4-FFF2-40B4-BE49-F238E27FC236}">
              <a16:creationId xmlns:a16="http://schemas.microsoft.com/office/drawing/2014/main" id="{1BEBA708-7D2E-40AE-BB09-FDC52AA34D4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09" name="Text Box 64">
          <a:extLst>
            <a:ext uri="{FF2B5EF4-FFF2-40B4-BE49-F238E27FC236}">
              <a16:creationId xmlns:a16="http://schemas.microsoft.com/office/drawing/2014/main" id="{EA1677D7-9FDE-4567-A65B-B76BD5C2E6C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0" name="Text Box 64">
          <a:extLst>
            <a:ext uri="{FF2B5EF4-FFF2-40B4-BE49-F238E27FC236}">
              <a16:creationId xmlns:a16="http://schemas.microsoft.com/office/drawing/2014/main" id="{44735BCF-E6BE-4CF0-9AA5-4BE98BF3306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1" name="Text Box 64">
          <a:extLst>
            <a:ext uri="{FF2B5EF4-FFF2-40B4-BE49-F238E27FC236}">
              <a16:creationId xmlns:a16="http://schemas.microsoft.com/office/drawing/2014/main" id="{7023C26C-C85A-4EBE-8499-516F4C19FA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2" name="Text Box 64">
          <a:extLst>
            <a:ext uri="{FF2B5EF4-FFF2-40B4-BE49-F238E27FC236}">
              <a16:creationId xmlns:a16="http://schemas.microsoft.com/office/drawing/2014/main" id="{2CBE2234-1A0D-4BCE-8B02-3651C576656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3" name="Text Box 64">
          <a:extLst>
            <a:ext uri="{FF2B5EF4-FFF2-40B4-BE49-F238E27FC236}">
              <a16:creationId xmlns:a16="http://schemas.microsoft.com/office/drawing/2014/main" id="{0EC3859C-63D2-46CD-941C-64D4C6DB852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4" name="Text Box 64">
          <a:extLst>
            <a:ext uri="{FF2B5EF4-FFF2-40B4-BE49-F238E27FC236}">
              <a16:creationId xmlns:a16="http://schemas.microsoft.com/office/drawing/2014/main" id="{8E50D4DC-7E40-4B23-8D31-EDDA9A8697D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5" name="Text Box 64">
          <a:extLst>
            <a:ext uri="{FF2B5EF4-FFF2-40B4-BE49-F238E27FC236}">
              <a16:creationId xmlns:a16="http://schemas.microsoft.com/office/drawing/2014/main" id="{0FA408A7-FE17-47B3-90D5-08161D6E627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6" name="Text Box 64">
          <a:extLst>
            <a:ext uri="{FF2B5EF4-FFF2-40B4-BE49-F238E27FC236}">
              <a16:creationId xmlns:a16="http://schemas.microsoft.com/office/drawing/2014/main" id="{D4BEEEFE-D2F7-450F-809D-162395D3FE8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7" name="Text Box 64">
          <a:extLst>
            <a:ext uri="{FF2B5EF4-FFF2-40B4-BE49-F238E27FC236}">
              <a16:creationId xmlns:a16="http://schemas.microsoft.com/office/drawing/2014/main" id="{20E0ADFB-7D6B-4FE8-AC2D-7210E612C89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8" name="Text Box 64">
          <a:extLst>
            <a:ext uri="{FF2B5EF4-FFF2-40B4-BE49-F238E27FC236}">
              <a16:creationId xmlns:a16="http://schemas.microsoft.com/office/drawing/2014/main" id="{A705B7B8-73E6-4923-91EE-19C0E6C9968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19" name="Text Box 64">
          <a:extLst>
            <a:ext uri="{FF2B5EF4-FFF2-40B4-BE49-F238E27FC236}">
              <a16:creationId xmlns:a16="http://schemas.microsoft.com/office/drawing/2014/main" id="{7933F7D0-1C68-4D10-9F1F-3436A5BE793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0" name="Text Box 64">
          <a:extLst>
            <a:ext uri="{FF2B5EF4-FFF2-40B4-BE49-F238E27FC236}">
              <a16:creationId xmlns:a16="http://schemas.microsoft.com/office/drawing/2014/main" id="{A37BF274-9748-44AC-87AB-81F7481F8AB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1" name="Text Box 64">
          <a:extLst>
            <a:ext uri="{FF2B5EF4-FFF2-40B4-BE49-F238E27FC236}">
              <a16:creationId xmlns:a16="http://schemas.microsoft.com/office/drawing/2014/main" id="{B7A46736-6FFA-4AD1-8250-97A11ADB0B7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2" name="Text Box 64">
          <a:extLst>
            <a:ext uri="{FF2B5EF4-FFF2-40B4-BE49-F238E27FC236}">
              <a16:creationId xmlns:a16="http://schemas.microsoft.com/office/drawing/2014/main" id="{20AB6C27-7C6F-4C91-ACC7-D03A3FB2085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3" name="Text Box 64">
          <a:extLst>
            <a:ext uri="{FF2B5EF4-FFF2-40B4-BE49-F238E27FC236}">
              <a16:creationId xmlns:a16="http://schemas.microsoft.com/office/drawing/2014/main" id="{CF8E02F0-75D0-4484-BB15-D1FFCB7A08D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4" name="Text Box 64">
          <a:extLst>
            <a:ext uri="{FF2B5EF4-FFF2-40B4-BE49-F238E27FC236}">
              <a16:creationId xmlns:a16="http://schemas.microsoft.com/office/drawing/2014/main" id="{0C5913AC-4EAA-4911-BB37-8DDD77000F2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5" name="Text Box 64">
          <a:extLst>
            <a:ext uri="{FF2B5EF4-FFF2-40B4-BE49-F238E27FC236}">
              <a16:creationId xmlns:a16="http://schemas.microsoft.com/office/drawing/2014/main" id="{BC02737B-A823-4282-9433-E811D011AC4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6" name="Text Box 64">
          <a:extLst>
            <a:ext uri="{FF2B5EF4-FFF2-40B4-BE49-F238E27FC236}">
              <a16:creationId xmlns:a16="http://schemas.microsoft.com/office/drawing/2014/main" id="{8B41B9B5-0B7F-41E9-8C10-86630B69240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7" name="Text Box 64">
          <a:extLst>
            <a:ext uri="{FF2B5EF4-FFF2-40B4-BE49-F238E27FC236}">
              <a16:creationId xmlns:a16="http://schemas.microsoft.com/office/drawing/2014/main" id="{39EDCDF2-4BEA-4B67-B0AA-FC2F06F5D52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8" name="Text Box 64">
          <a:extLst>
            <a:ext uri="{FF2B5EF4-FFF2-40B4-BE49-F238E27FC236}">
              <a16:creationId xmlns:a16="http://schemas.microsoft.com/office/drawing/2014/main" id="{61EFC56E-9745-4118-9BF4-D830E59DD1D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29" name="Text Box 64">
          <a:extLst>
            <a:ext uri="{FF2B5EF4-FFF2-40B4-BE49-F238E27FC236}">
              <a16:creationId xmlns:a16="http://schemas.microsoft.com/office/drawing/2014/main" id="{7FAC7086-B570-490E-A13A-ADE4856C5C8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0" name="Text Box 64">
          <a:extLst>
            <a:ext uri="{FF2B5EF4-FFF2-40B4-BE49-F238E27FC236}">
              <a16:creationId xmlns:a16="http://schemas.microsoft.com/office/drawing/2014/main" id="{449A669E-B9B3-42AF-9345-E98E92E491F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1" name="Text Box 64">
          <a:extLst>
            <a:ext uri="{FF2B5EF4-FFF2-40B4-BE49-F238E27FC236}">
              <a16:creationId xmlns:a16="http://schemas.microsoft.com/office/drawing/2014/main" id="{027CAF65-3FF5-4B04-958B-FD437BD94EC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2" name="Text Box 64">
          <a:extLst>
            <a:ext uri="{FF2B5EF4-FFF2-40B4-BE49-F238E27FC236}">
              <a16:creationId xmlns:a16="http://schemas.microsoft.com/office/drawing/2014/main" id="{EF1D891A-DCA5-4ABD-A939-09C850F91E4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3" name="Text Box 64">
          <a:extLst>
            <a:ext uri="{FF2B5EF4-FFF2-40B4-BE49-F238E27FC236}">
              <a16:creationId xmlns:a16="http://schemas.microsoft.com/office/drawing/2014/main" id="{35EBC932-CE6B-4C1F-B801-BDD8B7282AA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4" name="Text Box 64">
          <a:extLst>
            <a:ext uri="{FF2B5EF4-FFF2-40B4-BE49-F238E27FC236}">
              <a16:creationId xmlns:a16="http://schemas.microsoft.com/office/drawing/2014/main" id="{6770C85A-1862-4583-B42D-26AC5634C47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5" name="Text Box 64">
          <a:extLst>
            <a:ext uri="{FF2B5EF4-FFF2-40B4-BE49-F238E27FC236}">
              <a16:creationId xmlns:a16="http://schemas.microsoft.com/office/drawing/2014/main" id="{C978114C-4637-480B-9B02-2DC8C1DFD44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6" name="Text Box 64">
          <a:extLst>
            <a:ext uri="{FF2B5EF4-FFF2-40B4-BE49-F238E27FC236}">
              <a16:creationId xmlns:a16="http://schemas.microsoft.com/office/drawing/2014/main" id="{6F81BE4D-8011-4810-9C0C-C8282E12059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7" name="Text Box 64">
          <a:extLst>
            <a:ext uri="{FF2B5EF4-FFF2-40B4-BE49-F238E27FC236}">
              <a16:creationId xmlns:a16="http://schemas.microsoft.com/office/drawing/2014/main" id="{6B3322F4-4E21-498A-BF6F-DDC0AA1938C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8" name="Text Box 64">
          <a:extLst>
            <a:ext uri="{FF2B5EF4-FFF2-40B4-BE49-F238E27FC236}">
              <a16:creationId xmlns:a16="http://schemas.microsoft.com/office/drawing/2014/main" id="{47146F1A-032D-45A8-9E88-0D2614E24DA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39" name="Text Box 64">
          <a:extLst>
            <a:ext uri="{FF2B5EF4-FFF2-40B4-BE49-F238E27FC236}">
              <a16:creationId xmlns:a16="http://schemas.microsoft.com/office/drawing/2014/main" id="{D3438709-3DC1-41B6-9219-5B8CFD38087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0" name="Text Box 64">
          <a:extLst>
            <a:ext uri="{FF2B5EF4-FFF2-40B4-BE49-F238E27FC236}">
              <a16:creationId xmlns:a16="http://schemas.microsoft.com/office/drawing/2014/main" id="{10D702D7-83F2-4D52-BBFB-5F5670CDAC5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1" name="Text Box 64">
          <a:extLst>
            <a:ext uri="{FF2B5EF4-FFF2-40B4-BE49-F238E27FC236}">
              <a16:creationId xmlns:a16="http://schemas.microsoft.com/office/drawing/2014/main" id="{00762579-EEFE-4167-84EB-FA86A5364E5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2" name="Text Box 64">
          <a:extLst>
            <a:ext uri="{FF2B5EF4-FFF2-40B4-BE49-F238E27FC236}">
              <a16:creationId xmlns:a16="http://schemas.microsoft.com/office/drawing/2014/main" id="{C6C2A4D0-3D8E-49FA-BFDC-28FB2B1527C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3" name="Text Box 64">
          <a:extLst>
            <a:ext uri="{FF2B5EF4-FFF2-40B4-BE49-F238E27FC236}">
              <a16:creationId xmlns:a16="http://schemas.microsoft.com/office/drawing/2014/main" id="{07C8D0A0-1E32-488F-BB6F-8990DEC9ADD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4" name="Text Box 64">
          <a:extLst>
            <a:ext uri="{FF2B5EF4-FFF2-40B4-BE49-F238E27FC236}">
              <a16:creationId xmlns:a16="http://schemas.microsoft.com/office/drawing/2014/main" id="{A898F453-C810-4F3A-9373-6976458E2B0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5" name="Text Box 64">
          <a:extLst>
            <a:ext uri="{FF2B5EF4-FFF2-40B4-BE49-F238E27FC236}">
              <a16:creationId xmlns:a16="http://schemas.microsoft.com/office/drawing/2014/main" id="{D80450DE-5044-4FBB-87C2-8741C236516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6" name="Text Box 64">
          <a:extLst>
            <a:ext uri="{FF2B5EF4-FFF2-40B4-BE49-F238E27FC236}">
              <a16:creationId xmlns:a16="http://schemas.microsoft.com/office/drawing/2014/main" id="{6C75B135-CBB5-4A21-A88D-DB0D01A21BE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7" name="Text Box 64">
          <a:extLst>
            <a:ext uri="{FF2B5EF4-FFF2-40B4-BE49-F238E27FC236}">
              <a16:creationId xmlns:a16="http://schemas.microsoft.com/office/drawing/2014/main" id="{266CE445-1C22-47BF-AF34-4CC54F64383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8" name="Text Box 64">
          <a:extLst>
            <a:ext uri="{FF2B5EF4-FFF2-40B4-BE49-F238E27FC236}">
              <a16:creationId xmlns:a16="http://schemas.microsoft.com/office/drawing/2014/main" id="{B2553838-7183-4C64-8020-D4521CA060E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49" name="Text Box 64">
          <a:extLst>
            <a:ext uri="{FF2B5EF4-FFF2-40B4-BE49-F238E27FC236}">
              <a16:creationId xmlns:a16="http://schemas.microsoft.com/office/drawing/2014/main" id="{6BFA2AD9-794D-4060-AB2A-A7F96427A1C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0" name="Text Box 64">
          <a:extLst>
            <a:ext uri="{FF2B5EF4-FFF2-40B4-BE49-F238E27FC236}">
              <a16:creationId xmlns:a16="http://schemas.microsoft.com/office/drawing/2014/main" id="{884F827E-486A-4DFD-B95A-7B9AA3DE39C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1" name="Text Box 64">
          <a:extLst>
            <a:ext uri="{FF2B5EF4-FFF2-40B4-BE49-F238E27FC236}">
              <a16:creationId xmlns:a16="http://schemas.microsoft.com/office/drawing/2014/main" id="{4EB6F046-78DD-4E37-9568-0F67DBB0C34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2" name="Text Box 64">
          <a:extLst>
            <a:ext uri="{FF2B5EF4-FFF2-40B4-BE49-F238E27FC236}">
              <a16:creationId xmlns:a16="http://schemas.microsoft.com/office/drawing/2014/main" id="{14309258-EA6D-46BA-8558-08EC24B3464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3" name="Text Box 64">
          <a:extLst>
            <a:ext uri="{FF2B5EF4-FFF2-40B4-BE49-F238E27FC236}">
              <a16:creationId xmlns:a16="http://schemas.microsoft.com/office/drawing/2014/main" id="{7E1F4F09-BBFF-40AB-B8FF-0C495833F71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4" name="Text Box 64">
          <a:extLst>
            <a:ext uri="{FF2B5EF4-FFF2-40B4-BE49-F238E27FC236}">
              <a16:creationId xmlns:a16="http://schemas.microsoft.com/office/drawing/2014/main" id="{580EC6AB-DE99-4CDD-A14E-102D32D7766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5" name="Text Box 64">
          <a:extLst>
            <a:ext uri="{FF2B5EF4-FFF2-40B4-BE49-F238E27FC236}">
              <a16:creationId xmlns:a16="http://schemas.microsoft.com/office/drawing/2014/main" id="{CB697EC5-1F33-46E6-80D4-ABB41AF8D4C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6" name="Text Box 64">
          <a:extLst>
            <a:ext uri="{FF2B5EF4-FFF2-40B4-BE49-F238E27FC236}">
              <a16:creationId xmlns:a16="http://schemas.microsoft.com/office/drawing/2014/main" id="{FE090032-624B-4D54-8344-4046CEA2811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7" name="Text Box 64">
          <a:extLst>
            <a:ext uri="{FF2B5EF4-FFF2-40B4-BE49-F238E27FC236}">
              <a16:creationId xmlns:a16="http://schemas.microsoft.com/office/drawing/2014/main" id="{1FFE6A89-4B7B-48FC-B371-D00CC5E4D50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8" name="Text Box 64">
          <a:extLst>
            <a:ext uri="{FF2B5EF4-FFF2-40B4-BE49-F238E27FC236}">
              <a16:creationId xmlns:a16="http://schemas.microsoft.com/office/drawing/2014/main" id="{E72F6CBA-40DD-46D6-AC87-2F50FE3C029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59" name="Text Box 64">
          <a:extLst>
            <a:ext uri="{FF2B5EF4-FFF2-40B4-BE49-F238E27FC236}">
              <a16:creationId xmlns:a16="http://schemas.microsoft.com/office/drawing/2014/main" id="{BE9D340A-9E86-434E-8A7C-8CD3B83FACB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0" name="Text Box 64">
          <a:extLst>
            <a:ext uri="{FF2B5EF4-FFF2-40B4-BE49-F238E27FC236}">
              <a16:creationId xmlns:a16="http://schemas.microsoft.com/office/drawing/2014/main" id="{4132B828-1776-4EBB-9FF9-92026392AD2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1" name="Text Box 64">
          <a:extLst>
            <a:ext uri="{FF2B5EF4-FFF2-40B4-BE49-F238E27FC236}">
              <a16:creationId xmlns:a16="http://schemas.microsoft.com/office/drawing/2014/main" id="{A17FAEA3-61B1-487B-8078-C589C54F08D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2" name="Text Box 64">
          <a:extLst>
            <a:ext uri="{FF2B5EF4-FFF2-40B4-BE49-F238E27FC236}">
              <a16:creationId xmlns:a16="http://schemas.microsoft.com/office/drawing/2014/main" id="{1059FEB9-6486-4753-A36B-103B6B16255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3" name="Text Box 64">
          <a:extLst>
            <a:ext uri="{FF2B5EF4-FFF2-40B4-BE49-F238E27FC236}">
              <a16:creationId xmlns:a16="http://schemas.microsoft.com/office/drawing/2014/main" id="{F1B661C2-DE07-4AA5-BAF2-61F73E8F21C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4" name="Text Box 64">
          <a:extLst>
            <a:ext uri="{FF2B5EF4-FFF2-40B4-BE49-F238E27FC236}">
              <a16:creationId xmlns:a16="http://schemas.microsoft.com/office/drawing/2014/main" id="{4725308C-A25D-4FCF-B1C1-F285FCE6C3C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5" name="Text Box 64">
          <a:extLst>
            <a:ext uri="{FF2B5EF4-FFF2-40B4-BE49-F238E27FC236}">
              <a16:creationId xmlns:a16="http://schemas.microsoft.com/office/drawing/2014/main" id="{A10C3717-D1DF-4905-98E9-4C22D6624A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6" name="Text Box 64">
          <a:extLst>
            <a:ext uri="{FF2B5EF4-FFF2-40B4-BE49-F238E27FC236}">
              <a16:creationId xmlns:a16="http://schemas.microsoft.com/office/drawing/2014/main" id="{83C7DD57-28BF-4088-9976-59C9BC6516C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7" name="Text Box 64">
          <a:extLst>
            <a:ext uri="{FF2B5EF4-FFF2-40B4-BE49-F238E27FC236}">
              <a16:creationId xmlns:a16="http://schemas.microsoft.com/office/drawing/2014/main" id="{9526A71A-7385-4016-B8DD-A19BFDF532D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8" name="Text Box 64">
          <a:extLst>
            <a:ext uri="{FF2B5EF4-FFF2-40B4-BE49-F238E27FC236}">
              <a16:creationId xmlns:a16="http://schemas.microsoft.com/office/drawing/2014/main" id="{95D22F98-9713-4255-B33D-EA4E2F7F919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69" name="Text Box 64">
          <a:extLst>
            <a:ext uri="{FF2B5EF4-FFF2-40B4-BE49-F238E27FC236}">
              <a16:creationId xmlns:a16="http://schemas.microsoft.com/office/drawing/2014/main" id="{F7434B86-CC9B-4F03-84AD-6268BF43E56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0" name="Text Box 64">
          <a:extLst>
            <a:ext uri="{FF2B5EF4-FFF2-40B4-BE49-F238E27FC236}">
              <a16:creationId xmlns:a16="http://schemas.microsoft.com/office/drawing/2014/main" id="{EDEE3628-2EAF-418B-8F72-06C14BCABB1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1" name="Text Box 64">
          <a:extLst>
            <a:ext uri="{FF2B5EF4-FFF2-40B4-BE49-F238E27FC236}">
              <a16:creationId xmlns:a16="http://schemas.microsoft.com/office/drawing/2014/main" id="{BC6E0DC3-68AE-444B-B529-73B4BF63BE2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2" name="Text Box 64">
          <a:extLst>
            <a:ext uri="{FF2B5EF4-FFF2-40B4-BE49-F238E27FC236}">
              <a16:creationId xmlns:a16="http://schemas.microsoft.com/office/drawing/2014/main" id="{4AF1ECFE-9C6C-4767-8231-1BDD79E0783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3" name="Text Box 64">
          <a:extLst>
            <a:ext uri="{FF2B5EF4-FFF2-40B4-BE49-F238E27FC236}">
              <a16:creationId xmlns:a16="http://schemas.microsoft.com/office/drawing/2014/main" id="{469E033D-0D08-4761-ADDB-DCC74C80E6F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4" name="Text Box 64">
          <a:extLst>
            <a:ext uri="{FF2B5EF4-FFF2-40B4-BE49-F238E27FC236}">
              <a16:creationId xmlns:a16="http://schemas.microsoft.com/office/drawing/2014/main" id="{8BD2A9E2-26C0-4093-80D0-BB15E388546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5" name="Text Box 64">
          <a:extLst>
            <a:ext uri="{FF2B5EF4-FFF2-40B4-BE49-F238E27FC236}">
              <a16:creationId xmlns:a16="http://schemas.microsoft.com/office/drawing/2014/main" id="{8946F140-2553-41D5-A318-9DFF197CF89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6" name="Text Box 64">
          <a:extLst>
            <a:ext uri="{FF2B5EF4-FFF2-40B4-BE49-F238E27FC236}">
              <a16:creationId xmlns:a16="http://schemas.microsoft.com/office/drawing/2014/main" id="{FFEF8C8E-AB83-43A5-9F98-763F00EC453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7" name="Text Box 64">
          <a:extLst>
            <a:ext uri="{FF2B5EF4-FFF2-40B4-BE49-F238E27FC236}">
              <a16:creationId xmlns:a16="http://schemas.microsoft.com/office/drawing/2014/main" id="{5BCA5B79-275B-4B96-B1F6-99CA941505A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8" name="Text Box 64">
          <a:extLst>
            <a:ext uri="{FF2B5EF4-FFF2-40B4-BE49-F238E27FC236}">
              <a16:creationId xmlns:a16="http://schemas.microsoft.com/office/drawing/2014/main" id="{7B4B8508-D75B-4443-852C-CC57892AC7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79" name="Text Box 64">
          <a:extLst>
            <a:ext uri="{FF2B5EF4-FFF2-40B4-BE49-F238E27FC236}">
              <a16:creationId xmlns:a16="http://schemas.microsoft.com/office/drawing/2014/main" id="{33B46CA5-EE1D-472F-9F29-29FEF44E6AB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0" name="Text Box 64">
          <a:extLst>
            <a:ext uri="{FF2B5EF4-FFF2-40B4-BE49-F238E27FC236}">
              <a16:creationId xmlns:a16="http://schemas.microsoft.com/office/drawing/2014/main" id="{62B85C29-9DA3-4C13-B8D0-51F0241A8B2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1" name="Text Box 64">
          <a:extLst>
            <a:ext uri="{FF2B5EF4-FFF2-40B4-BE49-F238E27FC236}">
              <a16:creationId xmlns:a16="http://schemas.microsoft.com/office/drawing/2014/main" id="{7D0F4389-A31F-4B61-84B1-3891CFEEBF0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2" name="Text Box 64">
          <a:extLst>
            <a:ext uri="{FF2B5EF4-FFF2-40B4-BE49-F238E27FC236}">
              <a16:creationId xmlns:a16="http://schemas.microsoft.com/office/drawing/2014/main" id="{D245426E-47B1-4FA5-B550-FA145541EF6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3" name="Text Box 64">
          <a:extLst>
            <a:ext uri="{FF2B5EF4-FFF2-40B4-BE49-F238E27FC236}">
              <a16:creationId xmlns:a16="http://schemas.microsoft.com/office/drawing/2014/main" id="{649B7902-1B82-46F6-87D5-C7FEF23A3A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4" name="Text Box 64">
          <a:extLst>
            <a:ext uri="{FF2B5EF4-FFF2-40B4-BE49-F238E27FC236}">
              <a16:creationId xmlns:a16="http://schemas.microsoft.com/office/drawing/2014/main" id="{0E0BE963-2F92-47FF-8E45-D25C26E465B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5" name="Text Box 64">
          <a:extLst>
            <a:ext uri="{FF2B5EF4-FFF2-40B4-BE49-F238E27FC236}">
              <a16:creationId xmlns:a16="http://schemas.microsoft.com/office/drawing/2014/main" id="{F4A927E7-2153-4830-AA80-D396C20F83E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6" name="Text Box 64">
          <a:extLst>
            <a:ext uri="{FF2B5EF4-FFF2-40B4-BE49-F238E27FC236}">
              <a16:creationId xmlns:a16="http://schemas.microsoft.com/office/drawing/2014/main" id="{F9F1203A-EB37-48F9-B07F-DD934E72A32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7" name="Text Box 64">
          <a:extLst>
            <a:ext uri="{FF2B5EF4-FFF2-40B4-BE49-F238E27FC236}">
              <a16:creationId xmlns:a16="http://schemas.microsoft.com/office/drawing/2014/main" id="{FED5B0D3-099E-4A3B-98DA-C6F0CDD1EF0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8" name="Text Box 64">
          <a:extLst>
            <a:ext uri="{FF2B5EF4-FFF2-40B4-BE49-F238E27FC236}">
              <a16:creationId xmlns:a16="http://schemas.microsoft.com/office/drawing/2014/main" id="{432E7B06-6D12-4807-94BA-B7615EEDF88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89" name="Text Box 64">
          <a:extLst>
            <a:ext uri="{FF2B5EF4-FFF2-40B4-BE49-F238E27FC236}">
              <a16:creationId xmlns:a16="http://schemas.microsoft.com/office/drawing/2014/main" id="{EEA3D7B0-3910-4FA0-A0A2-B8A7F41AD6C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0" name="Text Box 64">
          <a:extLst>
            <a:ext uri="{FF2B5EF4-FFF2-40B4-BE49-F238E27FC236}">
              <a16:creationId xmlns:a16="http://schemas.microsoft.com/office/drawing/2014/main" id="{8DFD8742-EBF4-4DE6-BD3F-205C3C31555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1" name="Text Box 64">
          <a:extLst>
            <a:ext uri="{FF2B5EF4-FFF2-40B4-BE49-F238E27FC236}">
              <a16:creationId xmlns:a16="http://schemas.microsoft.com/office/drawing/2014/main" id="{3EAF2C97-897E-4FB1-A8B6-8CAA4F5B1D8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2" name="Text Box 64">
          <a:extLst>
            <a:ext uri="{FF2B5EF4-FFF2-40B4-BE49-F238E27FC236}">
              <a16:creationId xmlns:a16="http://schemas.microsoft.com/office/drawing/2014/main" id="{C334CB35-6DDB-4FEB-9EF9-5E5AB054670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3" name="Text Box 64">
          <a:extLst>
            <a:ext uri="{FF2B5EF4-FFF2-40B4-BE49-F238E27FC236}">
              <a16:creationId xmlns:a16="http://schemas.microsoft.com/office/drawing/2014/main" id="{6F2A03BA-3BFE-4414-89DD-88B27CFB761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4" name="Text Box 64">
          <a:extLst>
            <a:ext uri="{FF2B5EF4-FFF2-40B4-BE49-F238E27FC236}">
              <a16:creationId xmlns:a16="http://schemas.microsoft.com/office/drawing/2014/main" id="{0B148411-4CD9-4027-90CE-B5592953B64F}"/>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5" name="Text Box 64">
          <a:extLst>
            <a:ext uri="{FF2B5EF4-FFF2-40B4-BE49-F238E27FC236}">
              <a16:creationId xmlns:a16="http://schemas.microsoft.com/office/drawing/2014/main" id="{992EB8E7-5F33-42FF-B539-93006DC93E9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6" name="Text Box 64">
          <a:extLst>
            <a:ext uri="{FF2B5EF4-FFF2-40B4-BE49-F238E27FC236}">
              <a16:creationId xmlns:a16="http://schemas.microsoft.com/office/drawing/2014/main" id="{96BD9BDA-5CCB-4695-A52D-6F93F58A2F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7" name="Text Box 64">
          <a:extLst>
            <a:ext uri="{FF2B5EF4-FFF2-40B4-BE49-F238E27FC236}">
              <a16:creationId xmlns:a16="http://schemas.microsoft.com/office/drawing/2014/main" id="{226E2E32-86A4-4D7E-B5DE-A14769CEF2B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8" name="Text Box 64">
          <a:extLst>
            <a:ext uri="{FF2B5EF4-FFF2-40B4-BE49-F238E27FC236}">
              <a16:creationId xmlns:a16="http://schemas.microsoft.com/office/drawing/2014/main" id="{CDE573B5-D741-470C-925A-137EA010EE1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099" name="Text Box 64">
          <a:extLst>
            <a:ext uri="{FF2B5EF4-FFF2-40B4-BE49-F238E27FC236}">
              <a16:creationId xmlns:a16="http://schemas.microsoft.com/office/drawing/2014/main" id="{44239E0A-2901-46C5-AFA2-792B5A65887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0" name="Text Box 64">
          <a:extLst>
            <a:ext uri="{FF2B5EF4-FFF2-40B4-BE49-F238E27FC236}">
              <a16:creationId xmlns:a16="http://schemas.microsoft.com/office/drawing/2014/main" id="{6DF6BCB7-256E-48F7-BC88-B8FDED2149E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1" name="Text Box 64">
          <a:extLst>
            <a:ext uri="{FF2B5EF4-FFF2-40B4-BE49-F238E27FC236}">
              <a16:creationId xmlns:a16="http://schemas.microsoft.com/office/drawing/2014/main" id="{0B800598-F721-4529-A9E9-6EFD3B4D157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2" name="Text Box 64">
          <a:extLst>
            <a:ext uri="{FF2B5EF4-FFF2-40B4-BE49-F238E27FC236}">
              <a16:creationId xmlns:a16="http://schemas.microsoft.com/office/drawing/2014/main" id="{9A0C205A-499D-45D2-BDAF-F39EEC1A970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3" name="Text Box 64">
          <a:extLst>
            <a:ext uri="{FF2B5EF4-FFF2-40B4-BE49-F238E27FC236}">
              <a16:creationId xmlns:a16="http://schemas.microsoft.com/office/drawing/2014/main" id="{6F8500DE-3794-4676-937F-A4B237EC095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4" name="Text Box 64">
          <a:extLst>
            <a:ext uri="{FF2B5EF4-FFF2-40B4-BE49-F238E27FC236}">
              <a16:creationId xmlns:a16="http://schemas.microsoft.com/office/drawing/2014/main" id="{C6632A9D-ADE3-4FC6-9241-1DC946DF643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5" name="Text Box 64">
          <a:extLst>
            <a:ext uri="{FF2B5EF4-FFF2-40B4-BE49-F238E27FC236}">
              <a16:creationId xmlns:a16="http://schemas.microsoft.com/office/drawing/2014/main" id="{CAADE034-22B4-49C8-97A9-96A8E301293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6" name="Text Box 64">
          <a:extLst>
            <a:ext uri="{FF2B5EF4-FFF2-40B4-BE49-F238E27FC236}">
              <a16:creationId xmlns:a16="http://schemas.microsoft.com/office/drawing/2014/main" id="{A733799B-BC59-4CCE-9E89-AFC64B7DAB0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7" name="Text Box 64">
          <a:extLst>
            <a:ext uri="{FF2B5EF4-FFF2-40B4-BE49-F238E27FC236}">
              <a16:creationId xmlns:a16="http://schemas.microsoft.com/office/drawing/2014/main" id="{61386BA5-C0AC-4515-BBCC-33A3514DA17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8" name="Text Box 64">
          <a:extLst>
            <a:ext uri="{FF2B5EF4-FFF2-40B4-BE49-F238E27FC236}">
              <a16:creationId xmlns:a16="http://schemas.microsoft.com/office/drawing/2014/main" id="{1FF16B25-D549-435D-970C-6FE70BF45F8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09" name="Text Box 64">
          <a:extLst>
            <a:ext uri="{FF2B5EF4-FFF2-40B4-BE49-F238E27FC236}">
              <a16:creationId xmlns:a16="http://schemas.microsoft.com/office/drawing/2014/main" id="{03CC22A2-DD48-41EE-8518-77F18C04DB4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0" name="Text Box 64">
          <a:extLst>
            <a:ext uri="{FF2B5EF4-FFF2-40B4-BE49-F238E27FC236}">
              <a16:creationId xmlns:a16="http://schemas.microsoft.com/office/drawing/2014/main" id="{A8E7556C-401B-4E58-9005-36934EDF4016}"/>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1" name="Text Box 64">
          <a:extLst>
            <a:ext uri="{FF2B5EF4-FFF2-40B4-BE49-F238E27FC236}">
              <a16:creationId xmlns:a16="http://schemas.microsoft.com/office/drawing/2014/main" id="{DCD4C49E-F730-4787-938B-00B7EEF39ED1}"/>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2" name="Text Box 64">
          <a:extLst>
            <a:ext uri="{FF2B5EF4-FFF2-40B4-BE49-F238E27FC236}">
              <a16:creationId xmlns:a16="http://schemas.microsoft.com/office/drawing/2014/main" id="{D86FF87D-38E2-4FC1-9271-AC90203D545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3" name="Text Box 64">
          <a:extLst>
            <a:ext uri="{FF2B5EF4-FFF2-40B4-BE49-F238E27FC236}">
              <a16:creationId xmlns:a16="http://schemas.microsoft.com/office/drawing/2014/main" id="{D9FD70BF-2FA1-4931-B080-367EAF1D801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4" name="Text Box 64">
          <a:extLst>
            <a:ext uri="{FF2B5EF4-FFF2-40B4-BE49-F238E27FC236}">
              <a16:creationId xmlns:a16="http://schemas.microsoft.com/office/drawing/2014/main" id="{5640B465-2A11-41A7-BB33-3085932F5D4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5" name="Text Box 64">
          <a:extLst>
            <a:ext uri="{FF2B5EF4-FFF2-40B4-BE49-F238E27FC236}">
              <a16:creationId xmlns:a16="http://schemas.microsoft.com/office/drawing/2014/main" id="{777CD18D-A5CA-4EBF-A92D-BE906F3D09C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6" name="Text Box 64">
          <a:extLst>
            <a:ext uri="{FF2B5EF4-FFF2-40B4-BE49-F238E27FC236}">
              <a16:creationId xmlns:a16="http://schemas.microsoft.com/office/drawing/2014/main" id="{6EFBE266-8CA4-4A33-8207-D0D127DC5D1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7" name="Text Box 64">
          <a:extLst>
            <a:ext uri="{FF2B5EF4-FFF2-40B4-BE49-F238E27FC236}">
              <a16:creationId xmlns:a16="http://schemas.microsoft.com/office/drawing/2014/main" id="{79438D34-DB44-41E6-B716-EE831BF0D4A5}"/>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8" name="Text Box 64">
          <a:extLst>
            <a:ext uri="{FF2B5EF4-FFF2-40B4-BE49-F238E27FC236}">
              <a16:creationId xmlns:a16="http://schemas.microsoft.com/office/drawing/2014/main" id="{28934DB4-06B9-4692-8156-143B2E10A79A}"/>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19" name="Text Box 64">
          <a:extLst>
            <a:ext uri="{FF2B5EF4-FFF2-40B4-BE49-F238E27FC236}">
              <a16:creationId xmlns:a16="http://schemas.microsoft.com/office/drawing/2014/main" id="{7B3F87AC-56CB-4815-92FD-81BD4836216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0" name="Text Box 64">
          <a:extLst>
            <a:ext uri="{FF2B5EF4-FFF2-40B4-BE49-F238E27FC236}">
              <a16:creationId xmlns:a16="http://schemas.microsoft.com/office/drawing/2014/main" id="{901D5493-CABD-4308-B1DA-31FD2E6E23D8}"/>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1" name="Text Box 64">
          <a:extLst>
            <a:ext uri="{FF2B5EF4-FFF2-40B4-BE49-F238E27FC236}">
              <a16:creationId xmlns:a16="http://schemas.microsoft.com/office/drawing/2014/main" id="{2B650AC1-4473-4B08-A709-C4C029980BF3}"/>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2" name="Text Box 64">
          <a:extLst>
            <a:ext uri="{FF2B5EF4-FFF2-40B4-BE49-F238E27FC236}">
              <a16:creationId xmlns:a16="http://schemas.microsoft.com/office/drawing/2014/main" id="{360DEB0D-8110-4A87-A828-A403328A3C3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3" name="Text Box 64">
          <a:extLst>
            <a:ext uri="{FF2B5EF4-FFF2-40B4-BE49-F238E27FC236}">
              <a16:creationId xmlns:a16="http://schemas.microsoft.com/office/drawing/2014/main" id="{0F9C2921-178B-4EFE-AB5E-2DB94AF2205C}"/>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4" name="Text Box 64">
          <a:extLst>
            <a:ext uri="{FF2B5EF4-FFF2-40B4-BE49-F238E27FC236}">
              <a16:creationId xmlns:a16="http://schemas.microsoft.com/office/drawing/2014/main" id="{A1FA848A-95A7-4DA0-BA58-70AD2255E5D7}"/>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5" name="Text Box 64">
          <a:extLst>
            <a:ext uri="{FF2B5EF4-FFF2-40B4-BE49-F238E27FC236}">
              <a16:creationId xmlns:a16="http://schemas.microsoft.com/office/drawing/2014/main" id="{E5F1822C-7038-4918-A1D6-6288886DEEE4}"/>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6" name="Text Box 64">
          <a:extLst>
            <a:ext uri="{FF2B5EF4-FFF2-40B4-BE49-F238E27FC236}">
              <a16:creationId xmlns:a16="http://schemas.microsoft.com/office/drawing/2014/main" id="{976A6200-A917-444B-BBB7-F5328BF6852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7" name="Text Box 64">
          <a:extLst>
            <a:ext uri="{FF2B5EF4-FFF2-40B4-BE49-F238E27FC236}">
              <a16:creationId xmlns:a16="http://schemas.microsoft.com/office/drawing/2014/main" id="{95486483-BD41-4239-88FF-ACF03066E682}"/>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8" name="Text Box 64">
          <a:extLst>
            <a:ext uri="{FF2B5EF4-FFF2-40B4-BE49-F238E27FC236}">
              <a16:creationId xmlns:a16="http://schemas.microsoft.com/office/drawing/2014/main" id="{B6255668-CD8D-4D35-A412-05B82042018E}"/>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29" name="Text Box 64">
          <a:extLst>
            <a:ext uri="{FF2B5EF4-FFF2-40B4-BE49-F238E27FC236}">
              <a16:creationId xmlns:a16="http://schemas.microsoft.com/office/drawing/2014/main" id="{FA701626-EB35-44BB-9872-8C3AEFB0270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30" name="Text Box 64">
          <a:extLst>
            <a:ext uri="{FF2B5EF4-FFF2-40B4-BE49-F238E27FC236}">
              <a16:creationId xmlns:a16="http://schemas.microsoft.com/office/drawing/2014/main" id="{8771BAA1-C31F-496A-B749-27235658E6B9}"/>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31" name="Text Box 64">
          <a:extLst>
            <a:ext uri="{FF2B5EF4-FFF2-40B4-BE49-F238E27FC236}">
              <a16:creationId xmlns:a16="http://schemas.microsoft.com/office/drawing/2014/main" id="{F1AAC6B9-AE23-4E01-979F-89162D9D3D5D}"/>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32" name="Text Box 64">
          <a:extLst>
            <a:ext uri="{FF2B5EF4-FFF2-40B4-BE49-F238E27FC236}">
              <a16:creationId xmlns:a16="http://schemas.microsoft.com/office/drawing/2014/main" id="{19D76F5F-1017-4A73-BB7A-E6D1348CD800}"/>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1028700</xdr:colOff>
      <xdr:row>368</xdr:row>
      <xdr:rowOff>0</xdr:rowOff>
    </xdr:from>
    <xdr:ext cx="4762" cy="276225"/>
    <xdr:sp macro="" textlink="">
      <xdr:nvSpPr>
        <xdr:cNvPr id="10133" name="Text Box 64">
          <a:extLst>
            <a:ext uri="{FF2B5EF4-FFF2-40B4-BE49-F238E27FC236}">
              <a16:creationId xmlns:a16="http://schemas.microsoft.com/office/drawing/2014/main" id="{BC5526E9-2982-4D2C-B004-9F2D466C540B}"/>
            </a:ext>
          </a:extLst>
        </xdr:cNvPr>
        <xdr:cNvSpPr txBox="1">
          <a:spLocks noChangeArrowheads="1"/>
        </xdr:cNvSpPr>
      </xdr:nvSpPr>
      <xdr:spPr bwMode="auto">
        <a:xfrm>
          <a:off x="4838700" y="19388137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5</xdr:col>
      <xdr:colOff>1828800</xdr:colOff>
      <xdr:row>362</xdr:row>
      <xdr:rowOff>167640</xdr:rowOff>
    </xdr:from>
    <xdr:to>
      <xdr:col>5</xdr:col>
      <xdr:colOff>1907381</xdr:colOff>
      <xdr:row>405</xdr:row>
      <xdr:rowOff>482667</xdr:rowOff>
    </xdr:to>
    <xdr:pic>
      <xdr:nvPicPr>
        <xdr:cNvPr id="10134" name="Picture 8993">
          <a:extLst>
            <a:ext uri="{FF2B5EF4-FFF2-40B4-BE49-F238E27FC236}">
              <a16:creationId xmlns:a16="http://schemas.microsoft.com/office/drawing/2014/main" id="{A282AE35-CAAD-4E99-BD1A-7C2B5BC31FF6}"/>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0" y="190648590"/>
          <a:ext cx="78581" cy="8346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11</xdr:col>
      <xdr:colOff>0</xdr:colOff>
      <xdr:row>365</xdr:row>
      <xdr:rowOff>0</xdr:rowOff>
    </xdr:from>
    <xdr:ext cx="1" cy="794038"/>
    <xdr:pic>
      <xdr:nvPicPr>
        <xdr:cNvPr id="10135" name="3 Imagen" descr="C:\Documents and Settings\calidadpubejc\Mis documentos\Mis imágenes\EJERCITO NUEVO ESCUDO.jpg">
          <a:extLst>
            <a:ext uri="{FF2B5EF4-FFF2-40B4-BE49-F238E27FC236}">
              <a16:creationId xmlns:a16="http://schemas.microsoft.com/office/drawing/2014/main" id="{B8DC8E78-7946-4A93-B03C-421D163A89F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36" name="3 Imagen" descr="C:\Documents and Settings\calidadpubejc\Mis documentos\Mis imágenes\EJERCITO NUEVO ESCUDO.jpg">
          <a:extLst>
            <a:ext uri="{FF2B5EF4-FFF2-40B4-BE49-F238E27FC236}">
              <a16:creationId xmlns:a16="http://schemas.microsoft.com/office/drawing/2014/main" id="{BF0E6EEE-034D-4425-AB42-0B137C36D3D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37" name="3 Imagen" descr="C:\Documents and Settings\calidadpubejc\Mis documentos\Mis imágenes\EJERCITO NUEVO ESCUDO.jpg">
          <a:extLst>
            <a:ext uri="{FF2B5EF4-FFF2-40B4-BE49-F238E27FC236}">
              <a16:creationId xmlns:a16="http://schemas.microsoft.com/office/drawing/2014/main" id="{BD316465-018B-4006-B83C-462EBF78DDB1}"/>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38" name="3 Imagen" descr="C:\Documents and Settings\calidadpubejc\Mis documentos\Mis imágenes\EJERCITO NUEVO ESCUDO.jpg">
          <a:extLst>
            <a:ext uri="{FF2B5EF4-FFF2-40B4-BE49-F238E27FC236}">
              <a16:creationId xmlns:a16="http://schemas.microsoft.com/office/drawing/2014/main" id="{E69FDCC1-CA89-4BBE-ACD2-0B4EE222FD8B}"/>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39" name="3 Imagen" descr="C:\Documents and Settings\calidadpubejc\Mis documentos\Mis imágenes\EJERCITO NUEVO ESCUDO.jpg">
          <a:extLst>
            <a:ext uri="{FF2B5EF4-FFF2-40B4-BE49-F238E27FC236}">
              <a16:creationId xmlns:a16="http://schemas.microsoft.com/office/drawing/2014/main" id="{C16D5DA5-EB44-40F3-93A3-E5ADA1992DC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0" name="3 Imagen" descr="C:\Documents and Settings\calidadpubejc\Mis documentos\Mis imágenes\EJERCITO NUEVO ESCUDO.jpg">
          <a:extLst>
            <a:ext uri="{FF2B5EF4-FFF2-40B4-BE49-F238E27FC236}">
              <a16:creationId xmlns:a16="http://schemas.microsoft.com/office/drawing/2014/main" id="{B91DBB06-ABBE-47E6-AAF6-716769F2188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1" name="3 Imagen" descr="C:\Documents and Settings\calidadpubejc\Mis documentos\Mis imágenes\EJERCITO NUEVO ESCUDO.jpg">
          <a:extLst>
            <a:ext uri="{FF2B5EF4-FFF2-40B4-BE49-F238E27FC236}">
              <a16:creationId xmlns:a16="http://schemas.microsoft.com/office/drawing/2014/main" id="{7262DEE9-A20F-4577-B3C9-875A23D0052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2" name="3 Imagen" descr="C:\Documents and Settings\calidadpubejc\Mis documentos\Mis imágenes\EJERCITO NUEVO ESCUDO.jpg">
          <a:extLst>
            <a:ext uri="{FF2B5EF4-FFF2-40B4-BE49-F238E27FC236}">
              <a16:creationId xmlns:a16="http://schemas.microsoft.com/office/drawing/2014/main" id="{DE2BE6CF-A9DA-4B14-980E-71BB457A25AA}"/>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3" name="3 Imagen" descr="C:\Documents and Settings\calidadpubejc\Mis documentos\Mis imágenes\EJERCITO NUEVO ESCUDO.jpg">
          <a:extLst>
            <a:ext uri="{FF2B5EF4-FFF2-40B4-BE49-F238E27FC236}">
              <a16:creationId xmlns:a16="http://schemas.microsoft.com/office/drawing/2014/main" id="{948E8F4C-AB6E-47B7-8DFD-3ABD6C95647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4" name="3 Imagen" descr="C:\Documents and Settings\calidadpubejc\Mis documentos\Mis imágenes\EJERCITO NUEVO ESCUDO.jpg">
          <a:extLst>
            <a:ext uri="{FF2B5EF4-FFF2-40B4-BE49-F238E27FC236}">
              <a16:creationId xmlns:a16="http://schemas.microsoft.com/office/drawing/2014/main" id="{F49BC98C-B8B8-4D16-9A90-3D69FC6FC46D}"/>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5" name="3 Imagen" descr="C:\Documents and Settings\calidadpubejc\Mis documentos\Mis imágenes\EJERCITO NUEVO ESCUDO.jpg">
          <a:extLst>
            <a:ext uri="{FF2B5EF4-FFF2-40B4-BE49-F238E27FC236}">
              <a16:creationId xmlns:a16="http://schemas.microsoft.com/office/drawing/2014/main" id="{6E0500EB-65F9-4BE6-83F9-14C00BB0D78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6" name="3 Imagen" descr="C:\Documents and Settings\calidadpubejc\Mis documentos\Mis imágenes\EJERCITO NUEVO ESCUDO.jpg">
          <a:extLst>
            <a:ext uri="{FF2B5EF4-FFF2-40B4-BE49-F238E27FC236}">
              <a16:creationId xmlns:a16="http://schemas.microsoft.com/office/drawing/2014/main" id="{32FAD06E-C393-4947-9278-1A4E4BC7859E}"/>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7" name="3 Imagen" descr="C:\Documents and Settings\calidadpubejc\Mis documentos\Mis imágenes\EJERCITO NUEVO ESCUDO.jpg">
          <a:extLst>
            <a:ext uri="{FF2B5EF4-FFF2-40B4-BE49-F238E27FC236}">
              <a16:creationId xmlns:a16="http://schemas.microsoft.com/office/drawing/2014/main" id="{4E907C21-FD50-4881-A399-A77B362CCE23}"/>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8" name="3 Imagen" descr="C:\Documents and Settings\calidadpubejc\Mis documentos\Mis imágenes\EJERCITO NUEVO ESCUDO.jpg">
          <a:extLst>
            <a:ext uri="{FF2B5EF4-FFF2-40B4-BE49-F238E27FC236}">
              <a16:creationId xmlns:a16="http://schemas.microsoft.com/office/drawing/2014/main" id="{553288E7-2B3A-4E5E-A9D3-4C349135A1F8}"/>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49" name="3 Imagen" descr="C:\Documents and Settings\calidadpubejc\Mis documentos\Mis imágenes\EJERCITO NUEVO ESCUDO.jpg">
          <a:extLst>
            <a:ext uri="{FF2B5EF4-FFF2-40B4-BE49-F238E27FC236}">
              <a16:creationId xmlns:a16="http://schemas.microsoft.com/office/drawing/2014/main" id="{A218EEBA-D714-41C5-9C53-A43E8CCF6D39}"/>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0" name="3 Imagen" descr="C:\Documents and Settings\calidadpubejc\Mis documentos\Mis imágenes\EJERCITO NUEVO ESCUDO.jpg">
          <a:extLst>
            <a:ext uri="{FF2B5EF4-FFF2-40B4-BE49-F238E27FC236}">
              <a16:creationId xmlns:a16="http://schemas.microsoft.com/office/drawing/2014/main" id="{71A14147-62CD-41A8-A8B3-60F57BEA5720}"/>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1" name="3 Imagen" descr="C:\Documents and Settings\calidadpubejc\Mis documentos\Mis imágenes\EJERCITO NUEVO ESCUDO.jpg">
          <a:extLst>
            <a:ext uri="{FF2B5EF4-FFF2-40B4-BE49-F238E27FC236}">
              <a16:creationId xmlns:a16="http://schemas.microsoft.com/office/drawing/2014/main" id="{49CA813F-98F1-43E3-ABEC-2A55612F86BA}"/>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2" name="3 Imagen" descr="C:\Documents and Settings\calidadpubejc\Mis documentos\Mis imágenes\EJERCITO NUEVO ESCUDO.jpg">
          <a:extLst>
            <a:ext uri="{FF2B5EF4-FFF2-40B4-BE49-F238E27FC236}">
              <a16:creationId xmlns:a16="http://schemas.microsoft.com/office/drawing/2014/main" id="{9E511D23-4B72-4236-81DD-370E0FA9BADC}"/>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3" name="3 Imagen" descr="C:\Documents and Settings\calidadpubejc\Mis documentos\Mis imágenes\EJERCITO NUEVO ESCUDO.jpg">
          <a:extLst>
            <a:ext uri="{FF2B5EF4-FFF2-40B4-BE49-F238E27FC236}">
              <a16:creationId xmlns:a16="http://schemas.microsoft.com/office/drawing/2014/main" id="{7531AC67-2507-42DE-BBC1-AE5AB375699F}"/>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4" name="3 Imagen" descr="C:\Documents and Settings\calidadpubejc\Mis documentos\Mis imágenes\EJERCITO NUEVO ESCUDO.jpg">
          <a:extLst>
            <a:ext uri="{FF2B5EF4-FFF2-40B4-BE49-F238E27FC236}">
              <a16:creationId xmlns:a16="http://schemas.microsoft.com/office/drawing/2014/main" id="{5B2BE355-8435-497A-889C-82B03D07F7C5}"/>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5" name="3 Imagen" descr="C:\Documents and Settings\calidadpubejc\Mis documentos\Mis imágenes\EJERCITO NUEVO ESCUDO.jpg">
          <a:extLst>
            <a:ext uri="{FF2B5EF4-FFF2-40B4-BE49-F238E27FC236}">
              <a16:creationId xmlns:a16="http://schemas.microsoft.com/office/drawing/2014/main" id="{93493C7B-E536-4B13-8009-3313065FC302}"/>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6" name="3 Imagen" descr="C:\Documents and Settings\calidadpubejc\Mis documentos\Mis imágenes\EJERCITO NUEVO ESCUDO.jpg">
          <a:extLst>
            <a:ext uri="{FF2B5EF4-FFF2-40B4-BE49-F238E27FC236}">
              <a16:creationId xmlns:a16="http://schemas.microsoft.com/office/drawing/2014/main" id="{D5536D4F-9DF9-4900-A814-5F7D23EBEAB5}"/>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7" name="3 Imagen" descr="C:\Documents and Settings\calidadpubejc\Mis documentos\Mis imágenes\EJERCITO NUEVO ESCUDO.jpg">
          <a:extLst>
            <a:ext uri="{FF2B5EF4-FFF2-40B4-BE49-F238E27FC236}">
              <a16:creationId xmlns:a16="http://schemas.microsoft.com/office/drawing/2014/main" id="{7AC63A88-3598-4AD4-9E7D-9FB7780468EE}"/>
            </a:ext>
          </a:extLst>
        </xdr:cNvPr>
        <xdr:cNvPicPr/>
      </xdr:nvPicPr>
      <xdr:blipFill>
        <a:blip xmlns:r="http://schemas.openxmlformats.org/officeDocument/2006/relationships" r:embed="rId3"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365</xdr:row>
      <xdr:rowOff>0</xdr:rowOff>
    </xdr:from>
    <xdr:ext cx="1" cy="794038"/>
    <xdr:pic>
      <xdr:nvPicPr>
        <xdr:cNvPr id="10158" name="3 Imagen" descr="C:\Documents and Settings\calidadpubejc\Mis documentos\Mis imágenes\EJERCITO NUEVO ESCUDO.jpg">
          <a:extLst>
            <a:ext uri="{FF2B5EF4-FFF2-40B4-BE49-F238E27FC236}">
              <a16:creationId xmlns:a16="http://schemas.microsoft.com/office/drawing/2014/main" id="{9FA815FA-4E52-464E-9ED2-1F3E691EB3A7}"/>
            </a:ext>
          </a:extLst>
        </xdr:cNvPr>
        <xdr:cNvPicPr/>
      </xdr:nvPicPr>
      <xdr:blipFill>
        <a:blip xmlns:r="http://schemas.openxmlformats.org/officeDocument/2006/relationships" r:embed="rId4" cstate="print">
          <a:clrChange>
            <a:clrFrom>
              <a:srgbClr val="FFFFFF"/>
            </a:clrFrom>
            <a:clrTo>
              <a:srgbClr val="FFFFFF">
                <a:alpha val="0"/>
              </a:srgbClr>
            </a:clrTo>
          </a:clrChange>
        </a:blip>
        <a:srcRect/>
        <a:stretch>
          <a:fillRect/>
        </a:stretch>
      </xdr:blipFill>
      <xdr:spPr bwMode="auto">
        <a:xfrm>
          <a:off x="9134475" y="192681225"/>
          <a:ext cx="1" cy="794038"/>
        </a:xfrm>
        <a:prstGeom prst="rect">
          <a:avLst/>
        </a:prstGeom>
        <a:noFill/>
        <a:ln w="9525">
          <a:noFill/>
          <a:miter lim="800000"/>
          <a:headEnd/>
          <a:tailEnd/>
        </a:ln>
      </xdr:spPr>
    </xdr:pic>
    <xdr:clientData/>
  </xdr:oneCellAnchor>
  <xdr:oneCellAnchor>
    <xdr:from>
      <xdr:col>11</xdr:col>
      <xdr:colOff>0</xdr:colOff>
      <xdr:row>499</xdr:row>
      <xdr:rowOff>0</xdr:rowOff>
    </xdr:from>
    <xdr:ext cx="3175" cy="190629"/>
    <xdr:sp macro="" textlink="">
      <xdr:nvSpPr>
        <xdr:cNvPr id="10159" name="Text Box 15">
          <a:extLst>
            <a:ext uri="{FF2B5EF4-FFF2-40B4-BE49-F238E27FC236}">
              <a16:creationId xmlns:a16="http://schemas.microsoft.com/office/drawing/2014/main" id="{291B0AEF-39A8-4B87-A50D-FD81AA4E842F}"/>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0" name="Text Box 15">
          <a:extLst>
            <a:ext uri="{FF2B5EF4-FFF2-40B4-BE49-F238E27FC236}">
              <a16:creationId xmlns:a16="http://schemas.microsoft.com/office/drawing/2014/main" id="{E1D6DBDE-9ED5-4BCE-BF3A-2C9B5428D712}"/>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1" name="Text Box 15">
          <a:extLst>
            <a:ext uri="{FF2B5EF4-FFF2-40B4-BE49-F238E27FC236}">
              <a16:creationId xmlns:a16="http://schemas.microsoft.com/office/drawing/2014/main" id="{54593A95-3345-45CF-BA57-2F671FE05F76}"/>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2" name="Text Box 15">
          <a:extLst>
            <a:ext uri="{FF2B5EF4-FFF2-40B4-BE49-F238E27FC236}">
              <a16:creationId xmlns:a16="http://schemas.microsoft.com/office/drawing/2014/main" id="{F3F94AAA-7FB6-4456-ADFF-331A80F9EC14}"/>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3" name="Text Box 15">
          <a:extLst>
            <a:ext uri="{FF2B5EF4-FFF2-40B4-BE49-F238E27FC236}">
              <a16:creationId xmlns:a16="http://schemas.microsoft.com/office/drawing/2014/main" id="{B13B1ED1-5F1E-419D-A3AE-7E6F0ABF37EA}"/>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4" name="Text Box 15">
          <a:extLst>
            <a:ext uri="{FF2B5EF4-FFF2-40B4-BE49-F238E27FC236}">
              <a16:creationId xmlns:a16="http://schemas.microsoft.com/office/drawing/2014/main" id="{1D6B6C79-1FAB-49C0-B619-D3A953CF1D7F}"/>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5" name="Text Box 15">
          <a:extLst>
            <a:ext uri="{FF2B5EF4-FFF2-40B4-BE49-F238E27FC236}">
              <a16:creationId xmlns:a16="http://schemas.microsoft.com/office/drawing/2014/main" id="{F86B4A96-D01B-4D60-84F6-214A774840B7}"/>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6" name="Text Box 15">
          <a:extLst>
            <a:ext uri="{FF2B5EF4-FFF2-40B4-BE49-F238E27FC236}">
              <a16:creationId xmlns:a16="http://schemas.microsoft.com/office/drawing/2014/main" id="{242A9909-92BC-4DF5-8403-1586F757381A}"/>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7" name="Text Box 15">
          <a:extLst>
            <a:ext uri="{FF2B5EF4-FFF2-40B4-BE49-F238E27FC236}">
              <a16:creationId xmlns:a16="http://schemas.microsoft.com/office/drawing/2014/main" id="{893801B4-66E1-47F1-812B-4A0AC81A679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8" name="Text Box 15">
          <a:extLst>
            <a:ext uri="{FF2B5EF4-FFF2-40B4-BE49-F238E27FC236}">
              <a16:creationId xmlns:a16="http://schemas.microsoft.com/office/drawing/2014/main" id="{7EA1BEC9-3E91-4B47-9C7F-EACD1071979D}"/>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69" name="Text Box 15">
          <a:extLst>
            <a:ext uri="{FF2B5EF4-FFF2-40B4-BE49-F238E27FC236}">
              <a16:creationId xmlns:a16="http://schemas.microsoft.com/office/drawing/2014/main" id="{4815427F-F388-4D34-812D-BE3D124B3A2C}"/>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0" name="Text Box 15">
          <a:extLst>
            <a:ext uri="{FF2B5EF4-FFF2-40B4-BE49-F238E27FC236}">
              <a16:creationId xmlns:a16="http://schemas.microsoft.com/office/drawing/2014/main" id="{1336A472-C95F-4D01-A263-CD9295A9EE23}"/>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1" name="Text Box 15">
          <a:extLst>
            <a:ext uri="{FF2B5EF4-FFF2-40B4-BE49-F238E27FC236}">
              <a16:creationId xmlns:a16="http://schemas.microsoft.com/office/drawing/2014/main" id="{08F2680F-B4D0-447C-9252-40086F19905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2" name="Text Box 15">
          <a:extLst>
            <a:ext uri="{FF2B5EF4-FFF2-40B4-BE49-F238E27FC236}">
              <a16:creationId xmlns:a16="http://schemas.microsoft.com/office/drawing/2014/main" id="{5B7EEA10-75E0-48D3-BDEB-30FCD2A9085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3" name="Text Box 15">
          <a:extLst>
            <a:ext uri="{FF2B5EF4-FFF2-40B4-BE49-F238E27FC236}">
              <a16:creationId xmlns:a16="http://schemas.microsoft.com/office/drawing/2014/main" id="{F3D86001-FC2F-4804-AD84-F05FE470F436}"/>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4" name="Text Box 15">
          <a:extLst>
            <a:ext uri="{FF2B5EF4-FFF2-40B4-BE49-F238E27FC236}">
              <a16:creationId xmlns:a16="http://schemas.microsoft.com/office/drawing/2014/main" id="{CA50A4B8-EE00-42C9-9490-2888F56552D0}"/>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5" name="Text Box 15">
          <a:extLst>
            <a:ext uri="{FF2B5EF4-FFF2-40B4-BE49-F238E27FC236}">
              <a16:creationId xmlns:a16="http://schemas.microsoft.com/office/drawing/2014/main" id="{26215871-30D6-48D6-85A1-572670B062DD}"/>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6" name="Text Box 15">
          <a:extLst>
            <a:ext uri="{FF2B5EF4-FFF2-40B4-BE49-F238E27FC236}">
              <a16:creationId xmlns:a16="http://schemas.microsoft.com/office/drawing/2014/main" id="{B93CE2C7-B73E-430B-8CB3-20E558EF214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7" name="Text Box 15">
          <a:extLst>
            <a:ext uri="{FF2B5EF4-FFF2-40B4-BE49-F238E27FC236}">
              <a16:creationId xmlns:a16="http://schemas.microsoft.com/office/drawing/2014/main" id="{6CE1D92F-46A1-4448-AB89-61B3EC5962A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8" name="Text Box 15">
          <a:extLst>
            <a:ext uri="{FF2B5EF4-FFF2-40B4-BE49-F238E27FC236}">
              <a16:creationId xmlns:a16="http://schemas.microsoft.com/office/drawing/2014/main" id="{3EE61568-90C2-487C-BB56-014F0053F1A9}"/>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79" name="Text Box 15">
          <a:extLst>
            <a:ext uri="{FF2B5EF4-FFF2-40B4-BE49-F238E27FC236}">
              <a16:creationId xmlns:a16="http://schemas.microsoft.com/office/drawing/2014/main" id="{828330EE-EED5-417F-B3DA-0D6234246952}"/>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0" name="Text Box 15">
          <a:extLst>
            <a:ext uri="{FF2B5EF4-FFF2-40B4-BE49-F238E27FC236}">
              <a16:creationId xmlns:a16="http://schemas.microsoft.com/office/drawing/2014/main" id="{8D07B00C-E1A6-4FCC-8AC8-597AE9AD3ED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1" name="Text Box 15">
          <a:extLst>
            <a:ext uri="{FF2B5EF4-FFF2-40B4-BE49-F238E27FC236}">
              <a16:creationId xmlns:a16="http://schemas.microsoft.com/office/drawing/2014/main" id="{7ECF181E-DA31-498C-9C79-EBC2DA77143C}"/>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2" name="Text Box 15">
          <a:extLst>
            <a:ext uri="{FF2B5EF4-FFF2-40B4-BE49-F238E27FC236}">
              <a16:creationId xmlns:a16="http://schemas.microsoft.com/office/drawing/2014/main" id="{00D8322A-308C-40DE-9526-39C74D4FB0C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3" name="Text Box 15">
          <a:extLst>
            <a:ext uri="{FF2B5EF4-FFF2-40B4-BE49-F238E27FC236}">
              <a16:creationId xmlns:a16="http://schemas.microsoft.com/office/drawing/2014/main" id="{83F657B0-F5F2-4620-8A4A-EBEF39AB6B16}"/>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4" name="Text Box 15">
          <a:extLst>
            <a:ext uri="{FF2B5EF4-FFF2-40B4-BE49-F238E27FC236}">
              <a16:creationId xmlns:a16="http://schemas.microsoft.com/office/drawing/2014/main" id="{DAE8BB01-7D06-4C36-BD2E-E4B3C236BC5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5" name="Text Box 15">
          <a:extLst>
            <a:ext uri="{FF2B5EF4-FFF2-40B4-BE49-F238E27FC236}">
              <a16:creationId xmlns:a16="http://schemas.microsoft.com/office/drawing/2014/main" id="{E84CE3DA-E2E2-4056-9F8E-860C49A52C9A}"/>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6" name="Text Box 15">
          <a:extLst>
            <a:ext uri="{FF2B5EF4-FFF2-40B4-BE49-F238E27FC236}">
              <a16:creationId xmlns:a16="http://schemas.microsoft.com/office/drawing/2014/main" id="{3FF38EFE-1D2F-487F-B697-C14AEC8C0447}"/>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7" name="Text Box 15">
          <a:extLst>
            <a:ext uri="{FF2B5EF4-FFF2-40B4-BE49-F238E27FC236}">
              <a16:creationId xmlns:a16="http://schemas.microsoft.com/office/drawing/2014/main" id="{FC274937-EB12-43E9-B61C-26814721C3F9}"/>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8" name="Text Box 15">
          <a:extLst>
            <a:ext uri="{FF2B5EF4-FFF2-40B4-BE49-F238E27FC236}">
              <a16:creationId xmlns:a16="http://schemas.microsoft.com/office/drawing/2014/main" id="{02FA8501-1A25-42DB-A4F4-C5FBEBDD1D1C}"/>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89" name="Text Box 15">
          <a:extLst>
            <a:ext uri="{FF2B5EF4-FFF2-40B4-BE49-F238E27FC236}">
              <a16:creationId xmlns:a16="http://schemas.microsoft.com/office/drawing/2014/main" id="{C23EBE58-33C7-4D35-9861-EFADD4DC9D78}"/>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0" name="Text Box 15">
          <a:extLst>
            <a:ext uri="{FF2B5EF4-FFF2-40B4-BE49-F238E27FC236}">
              <a16:creationId xmlns:a16="http://schemas.microsoft.com/office/drawing/2014/main" id="{E1594AB2-F48A-410E-A6AF-82478C6E7C8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1" name="Text Box 15">
          <a:extLst>
            <a:ext uri="{FF2B5EF4-FFF2-40B4-BE49-F238E27FC236}">
              <a16:creationId xmlns:a16="http://schemas.microsoft.com/office/drawing/2014/main" id="{CD3E6B32-9A40-440B-8386-7BABC25BD07D}"/>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2" name="Text Box 15">
          <a:extLst>
            <a:ext uri="{FF2B5EF4-FFF2-40B4-BE49-F238E27FC236}">
              <a16:creationId xmlns:a16="http://schemas.microsoft.com/office/drawing/2014/main" id="{4485D99B-B908-4C3A-89B7-79EAAA509EC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3" name="Text Box 15">
          <a:extLst>
            <a:ext uri="{FF2B5EF4-FFF2-40B4-BE49-F238E27FC236}">
              <a16:creationId xmlns:a16="http://schemas.microsoft.com/office/drawing/2014/main" id="{67A5F641-3B79-4776-94E1-D8D899AF19FF}"/>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4" name="Text Box 15">
          <a:extLst>
            <a:ext uri="{FF2B5EF4-FFF2-40B4-BE49-F238E27FC236}">
              <a16:creationId xmlns:a16="http://schemas.microsoft.com/office/drawing/2014/main" id="{58D54DA8-6760-4C0F-A2E4-F96DC18DBC33}"/>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5" name="Text Box 15">
          <a:extLst>
            <a:ext uri="{FF2B5EF4-FFF2-40B4-BE49-F238E27FC236}">
              <a16:creationId xmlns:a16="http://schemas.microsoft.com/office/drawing/2014/main" id="{6700BC95-1ACD-4C67-8D4B-9BFB680B58ED}"/>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6" name="Text Box 15">
          <a:extLst>
            <a:ext uri="{FF2B5EF4-FFF2-40B4-BE49-F238E27FC236}">
              <a16:creationId xmlns:a16="http://schemas.microsoft.com/office/drawing/2014/main" id="{DE7D5088-5CD8-4C94-9715-11A288CCFB9C}"/>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7" name="Text Box 15">
          <a:extLst>
            <a:ext uri="{FF2B5EF4-FFF2-40B4-BE49-F238E27FC236}">
              <a16:creationId xmlns:a16="http://schemas.microsoft.com/office/drawing/2014/main" id="{ADC5A483-05D2-4341-ABC1-7E39722439F7}"/>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8" name="Text Box 15">
          <a:extLst>
            <a:ext uri="{FF2B5EF4-FFF2-40B4-BE49-F238E27FC236}">
              <a16:creationId xmlns:a16="http://schemas.microsoft.com/office/drawing/2014/main" id="{D50FA7DF-DEA5-4AEB-A4C3-8F1FD92DFD24}"/>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199" name="Text Box 15">
          <a:extLst>
            <a:ext uri="{FF2B5EF4-FFF2-40B4-BE49-F238E27FC236}">
              <a16:creationId xmlns:a16="http://schemas.microsoft.com/office/drawing/2014/main" id="{60A91425-5965-41A1-9B66-AD711EC5999F}"/>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0" name="Text Box 15">
          <a:extLst>
            <a:ext uri="{FF2B5EF4-FFF2-40B4-BE49-F238E27FC236}">
              <a16:creationId xmlns:a16="http://schemas.microsoft.com/office/drawing/2014/main" id="{5A641EDF-B66B-494A-81A6-34E92630AAC2}"/>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1" name="Text Box 15">
          <a:extLst>
            <a:ext uri="{FF2B5EF4-FFF2-40B4-BE49-F238E27FC236}">
              <a16:creationId xmlns:a16="http://schemas.microsoft.com/office/drawing/2014/main" id="{A77E99A1-5A5C-4FD7-B438-FF93A96FE2A2}"/>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2" name="Text Box 15">
          <a:extLst>
            <a:ext uri="{FF2B5EF4-FFF2-40B4-BE49-F238E27FC236}">
              <a16:creationId xmlns:a16="http://schemas.microsoft.com/office/drawing/2014/main" id="{0B21BD17-C29B-4887-895D-4C1607406E4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3" name="Text Box 15">
          <a:extLst>
            <a:ext uri="{FF2B5EF4-FFF2-40B4-BE49-F238E27FC236}">
              <a16:creationId xmlns:a16="http://schemas.microsoft.com/office/drawing/2014/main" id="{44B63601-32BA-41F0-A42E-55C2A597B41E}"/>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4" name="Text Box 15">
          <a:extLst>
            <a:ext uri="{FF2B5EF4-FFF2-40B4-BE49-F238E27FC236}">
              <a16:creationId xmlns:a16="http://schemas.microsoft.com/office/drawing/2014/main" id="{2B07D22F-18BA-45B2-82A1-A92F1BA840EA}"/>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5" name="Text Box 15">
          <a:extLst>
            <a:ext uri="{FF2B5EF4-FFF2-40B4-BE49-F238E27FC236}">
              <a16:creationId xmlns:a16="http://schemas.microsoft.com/office/drawing/2014/main" id="{DA400651-CBF0-49DD-B9B6-A541B972B93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6" name="Text Box 15">
          <a:extLst>
            <a:ext uri="{FF2B5EF4-FFF2-40B4-BE49-F238E27FC236}">
              <a16:creationId xmlns:a16="http://schemas.microsoft.com/office/drawing/2014/main" id="{0B480AB4-BB70-4D30-98CC-0A77DA24680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7" name="Text Box 15">
          <a:extLst>
            <a:ext uri="{FF2B5EF4-FFF2-40B4-BE49-F238E27FC236}">
              <a16:creationId xmlns:a16="http://schemas.microsoft.com/office/drawing/2014/main" id="{4B0C3AE0-666A-4E22-8374-6EE3BE0EB7A9}"/>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8" name="Text Box 15">
          <a:extLst>
            <a:ext uri="{FF2B5EF4-FFF2-40B4-BE49-F238E27FC236}">
              <a16:creationId xmlns:a16="http://schemas.microsoft.com/office/drawing/2014/main" id="{560AFB95-87FB-4296-935A-1AC5AF22BFB6}"/>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09" name="Text Box 15">
          <a:extLst>
            <a:ext uri="{FF2B5EF4-FFF2-40B4-BE49-F238E27FC236}">
              <a16:creationId xmlns:a16="http://schemas.microsoft.com/office/drawing/2014/main" id="{19BF11B7-A027-4094-9343-F4F9560F4640}"/>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0" name="Text Box 15">
          <a:extLst>
            <a:ext uri="{FF2B5EF4-FFF2-40B4-BE49-F238E27FC236}">
              <a16:creationId xmlns:a16="http://schemas.microsoft.com/office/drawing/2014/main" id="{B816847C-7547-4BD5-8AF8-68B39F62CF09}"/>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1" name="Text Box 15">
          <a:extLst>
            <a:ext uri="{FF2B5EF4-FFF2-40B4-BE49-F238E27FC236}">
              <a16:creationId xmlns:a16="http://schemas.microsoft.com/office/drawing/2014/main" id="{58947E20-728B-4372-BACC-CACF03D29A4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2" name="Text Box 15">
          <a:extLst>
            <a:ext uri="{FF2B5EF4-FFF2-40B4-BE49-F238E27FC236}">
              <a16:creationId xmlns:a16="http://schemas.microsoft.com/office/drawing/2014/main" id="{C442BE0E-CE7A-4436-B33D-AFFDFEB4EF3F}"/>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3" name="Text Box 15">
          <a:extLst>
            <a:ext uri="{FF2B5EF4-FFF2-40B4-BE49-F238E27FC236}">
              <a16:creationId xmlns:a16="http://schemas.microsoft.com/office/drawing/2014/main" id="{0535A0AC-579D-476D-A6E1-FE43478752E3}"/>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4" name="Text Box 15">
          <a:extLst>
            <a:ext uri="{FF2B5EF4-FFF2-40B4-BE49-F238E27FC236}">
              <a16:creationId xmlns:a16="http://schemas.microsoft.com/office/drawing/2014/main" id="{CD5E3442-41B9-4284-94DF-8E1ACD4C63B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5" name="Text Box 15">
          <a:extLst>
            <a:ext uri="{FF2B5EF4-FFF2-40B4-BE49-F238E27FC236}">
              <a16:creationId xmlns:a16="http://schemas.microsoft.com/office/drawing/2014/main" id="{790877F4-64A9-46B9-B568-E88A2D2741A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6" name="Text Box 15">
          <a:extLst>
            <a:ext uri="{FF2B5EF4-FFF2-40B4-BE49-F238E27FC236}">
              <a16:creationId xmlns:a16="http://schemas.microsoft.com/office/drawing/2014/main" id="{6C8F8E7A-55DE-4B90-877E-4D270B8D754D}"/>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7" name="Text Box 15">
          <a:extLst>
            <a:ext uri="{FF2B5EF4-FFF2-40B4-BE49-F238E27FC236}">
              <a16:creationId xmlns:a16="http://schemas.microsoft.com/office/drawing/2014/main" id="{BC11594B-D20D-4944-81DE-3644435FB0F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8" name="Text Box 15">
          <a:extLst>
            <a:ext uri="{FF2B5EF4-FFF2-40B4-BE49-F238E27FC236}">
              <a16:creationId xmlns:a16="http://schemas.microsoft.com/office/drawing/2014/main" id="{37F89C4A-1DC8-4305-80A5-7F14E1C3691B}"/>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19" name="Text Box 15">
          <a:extLst>
            <a:ext uri="{FF2B5EF4-FFF2-40B4-BE49-F238E27FC236}">
              <a16:creationId xmlns:a16="http://schemas.microsoft.com/office/drawing/2014/main" id="{875AA031-F625-484D-AF8F-D5F43CEA2996}"/>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20" name="Text Box 15">
          <a:extLst>
            <a:ext uri="{FF2B5EF4-FFF2-40B4-BE49-F238E27FC236}">
              <a16:creationId xmlns:a16="http://schemas.microsoft.com/office/drawing/2014/main" id="{05046BD9-1FA5-47D0-94D2-845EFE34E038}"/>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21" name="Text Box 15">
          <a:extLst>
            <a:ext uri="{FF2B5EF4-FFF2-40B4-BE49-F238E27FC236}">
              <a16:creationId xmlns:a16="http://schemas.microsoft.com/office/drawing/2014/main" id="{8A6F7CC3-6A0C-49E0-8FEF-627568B558B5}"/>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22" name="Text Box 15">
          <a:extLst>
            <a:ext uri="{FF2B5EF4-FFF2-40B4-BE49-F238E27FC236}">
              <a16:creationId xmlns:a16="http://schemas.microsoft.com/office/drawing/2014/main" id="{AAA0E26E-3D49-456E-8291-AB45C4B0FB11}"/>
            </a:ext>
          </a:extLst>
        </xdr:cNvPr>
        <xdr:cNvSpPr txBox="1">
          <a:spLocks noChangeArrowheads="1"/>
        </xdr:cNvSpPr>
      </xdr:nvSpPr>
      <xdr:spPr bwMode="auto">
        <a:xfrm>
          <a:off x="9134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3" name="Text Box 15">
          <a:extLst>
            <a:ext uri="{FF2B5EF4-FFF2-40B4-BE49-F238E27FC236}">
              <a16:creationId xmlns:a16="http://schemas.microsoft.com/office/drawing/2014/main" id="{766AB613-127D-41F3-9141-E8271662AEC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4" name="Text Box 15">
          <a:extLst>
            <a:ext uri="{FF2B5EF4-FFF2-40B4-BE49-F238E27FC236}">
              <a16:creationId xmlns:a16="http://schemas.microsoft.com/office/drawing/2014/main" id="{00D62E53-2026-4559-9D34-7402F18E0095}"/>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5" name="Text Box 15">
          <a:extLst>
            <a:ext uri="{FF2B5EF4-FFF2-40B4-BE49-F238E27FC236}">
              <a16:creationId xmlns:a16="http://schemas.microsoft.com/office/drawing/2014/main" id="{09B3BB11-5D2F-448D-8977-A88D729F5567}"/>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6" name="Text Box 15">
          <a:extLst>
            <a:ext uri="{FF2B5EF4-FFF2-40B4-BE49-F238E27FC236}">
              <a16:creationId xmlns:a16="http://schemas.microsoft.com/office/drawing/2014/main" id="{0ABE2ABB-A3CB-48B5-9663-4375DDE2A48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7" name="Text Box 15">
          <a:extLst>
            <a:ext uri="{FF2B5EF4-FFF2-40B4-BE49-F238E27FC236}">
              <a16:creationId xmlns:a16="http://schemas.microsoft.com/office/drawing/2014/main" id="{20C3FAA4-35C5-4336-9FCD-0CF4EE3E0322}"/>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8" name="Text Box 15">
          <a:extLst>
            <a:ext uri="{FF2B5EF4-FFF2-40B4-BE49-F238E27FC236}">
              <a16:creationId xmlns:a16="http://schemas.microsoft.com/office/drawing/2014/main" id="{6F2072EE-278B-4D6C-B02B-3A775D1F0B8E}"/>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29" name="Text Box 15">
          <a:extLst>
            <a:ext uri="{FF2B5EF4-FFF2-40B4-BE49-F238E27FC236}">
              <a16:creationId xmlns:a16="http://schemas.microsoft.com/office/drawing/2014/main" id="{ABF18124-2A1F-40C4-8741-6E92510E42DE}"/>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0" name="Text Box 15">
          <a:extLst>
            <a:ext uri="{FF2B5EF4-FFF2-40B4-BE49-F238E27FC236}">
              <a16:creationId xmlns:a16="http://schemas.microsoft.com/office/drawing/2014/main" id="{60CA4CC5-1639-42E0-AAD0-039A483C4115}"/>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1" name="Text Box 15">
          <a:extLst>
            <a:ext uri="{FF2B5EF4-FFF2-40B4-BE49-F238E27FC236}">
              <a16:creationId xmlns:a16="http://schemas.microsoft.com/office/drawing/2014/main" id="{619A6FA5-C6BD-4BB0-9612-0AD40BB4714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2" name="Text Box 15">
          <a:extLst>
            <a:ext uri="{FF2B5EF4-FFF2-40B4-BE49-F238E27FC236}">
              <a16:creationId xmlns:a16="http://schemas.microsoft.com/office/drawing/2014/main" id="{8BEC6E42-CBCB-4C2E-954A-4039E76DD2C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3" name="Text Box 15">
          <a:extLst>
            <a:ext uri="{FF2B5EF4-FFF2-40B4-BE49-F238E27FC236}">
              <a16:creationId xmlns:a16="http://schemas.microsoft.com/office/drawing/2014/main" id="{8F446BDA-12B0-4574-97C6-38C2A884DDE4}"/>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4" name="Text Box 15">
          <a:extLst>
            <a:ext uri="{FF2B5EF4-FFF2-40B4-BE49-F238E27FC236}">
              <a16:creationId xmlns:a16="http://schemas.microsoft.com/office/drawing/2014/main" id="{4198CB66-BB30-41B8-9C45-A32E06DE7F64}"/>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5" name="Text Box 15">
          <a:extLst>
            <a:ext uri="{FF2B5EF4-FFF2-40B4-BE49-F238E27FC236}">
              <a16:creationId xmlns:a16="http://schemas.microsoft.com/office/drawing/2014/main" id="{B9622EC2-6C41-4B2D-B20B-0B22A0B45617}"/>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6" name="Text Box 15">
          <a:extLst>
            <a:ext uri="{FF2B5EF4-FFF2-40B4-BE49-F238E27FC236}">
              <a16:creationId xmlns:a16="http://schemas.microsoft.com/office/drawing/2014/main" id="{6C4E6BBB-BC98-47D6-86E8-F9220F5DA03D}"/>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7" name="Text Box 15">
          <a:extLst>
            <a:ext uri="{FF2B5EF4-FFF2-40B4-BE49-F238E27FC236}">
              <a16:creationId xmlns:a16="http://schemas.microsoft.com/office/drawing/2014/main" id="{897DDAF8-CEFD-4AA9-88B1-00A3854A1A1A}"/>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8" name="Text Box 15">
          <a:extLst>
            <a:ext uri="{FF2B5EF4-FFF2-40B4-BE49-F238E27FC236}">
              <a16:creationId xmlns:a16="http://schemas.microsoft.com/office/drawing/2014/main" id="{00C84F27-C37C-43DF-BA8B-F35125E82564}"/>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39" name="Text Box 15">
          <a:extLst>
            <a:ext uri="{FF2B5EF4-FFF2-40B4-BE49-F238E27FC236}">
              <a16:creationId xmlns:a16="http://schemas.microsoft.com/office/drawing/2014/main" id="{335342E9-91C9-477A-8BBA-517196A34A2D}"/>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0" name="Text Box 15">
          <a:extLst>
            <a:ext uri="{FF2B5EF4-FFF2-40B4-BE49-F238E27FC236}">
              <a16:creationId xmlns:a16="http://schemas.microsoft.com/office/drawing/2014/main" id="{FD8A6C3D-A12F-40D7-A2D2-C75E13B8AC2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1" name="Text Box 15">
          <a:extLst>
            <a:ext uri="{FF2B5EF4-FFF2-40B4-BE49-F238E27FC236}">
              <a16:creationId xmlns:a16="http://schemas.microsoft.com/office/drawing/2014/main" id="{B58B95D2-E30E-4B2E-A482-A74F4922E7CF}"/>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2" name="Text Box 15">
          <a:extLst>
            <a:ext uri="{FF2B5EF4-FFF2-40B4-BE49-F238E27FC236}">
              <a16:creationId xmlns:a16="http://schemas.microsoft.com/office/drawing/2014/main" id="{665F5C14-1BAD-4007-BA78-2E385AAC9950}"/>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3" name="Text Box 15">
          <a:extLst>
            <a:ext uri="{FF2B5EF4-FFF2-40B4-BE49-F238E27FC236}">
              <a16:creationId xmlns:a16="http://schemas.microsoft.com/office/drawing/2014/main" id="{91E7D259-BA26-44F8-8463-2B53D18EF52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4" name="Text Box 15">
          <a:extLst>
            <a:ext uri="{FF2B5EF4-FFF2-40B4-BE49-F238E27FC236}">
              <a16:creationId xmlns:a16="http://schemas.microsoft.com/office/drawing/2014/main" id="{12F818B1-CFAD-4B6B-9C0A-C09CE94DB4C2}"/>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5" name="Text Box 15">
          <a:extLst>
            <a:ext uri="{FF2B5EF4-FFF2-40B4-BE49-F238E27FC236}">
              <a16:creationId xmlns:a16="http://schemas.microsoft.com/office/drawing/2014/main" id="{9721F8EF-5A22-4C89-8E06-DC387016510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6" name="Text Box 15">
          <a:extLst>
            <a:ext uri="{FF2B5EF4-FFF2-40B4-BE49-F238E27FC236}">
              <a16:creationId xmlns:a16="http://schemas.microsoft.com/office/drawing/2014/main" id="{BF1B17A7-488E-4071-93C7-91CA5C03793D}"/>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7" name="Text Box 15">
          <a:extLst>
            <a:ext uri="{FF2B5EF4-FFF2-40B4-BE49-F238E27FC236}">
              <a16:creationId xmlns:a16="http://schemas.microsoft.com/office/drawing/2014/main" id="{56EDF091-E33A-4B61-B830-4C27577BB59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8" name="Text Box 15">
          <a:extLst>
            <a:ext uri="{FF2B5EF4-FFF2-40B4-BE49-F238E27FC236}">
              <a16:creationId xmlns:a16="http://schemas.microsoft.com/office/drawing/2014/main" id="{C61E9D0F-FB34-4BA2-88F8-8A69227FDEA1}"/>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49" name="Text Box 15">
          <a:extLst>
            <a:ext uri="{FF2B5EF4-FFF2-40B4-BE49-F238E27FC236}">
              <a16:creationId xmlns:a16="http://schemas.microsoft.com/office/drawing/2014/main" id="{45363AC6-429E-4B9A-B1A9-3E61A4F3503E}"/>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0" name="Text Box 15">
          <a:extLst>
            <a:ext uri="{FF2B5EF4-FFF2-40B4-BE49-F238E27FC236}">
              <a16:creationId xmlns:a16="http://schemas.microsoft.com/office/drawing/2014/main" id="{1D9DC53A-1636-4045-BB3C-B5F11136E398}"/>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1" name="Text Box 15">
          <a:extLst>
            <a:ext uri="{FF2B5EF4-FFF2-40B4-BE49-F238E27FC236}">
              <a16:creationId xmlns:a16="http://schemas.microsoft.com/office/drawing/2014/main" id="{6FEC7D01-2F32-4339-B19D-DDF6A351B5FB}"/>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2" name="Text Box 15">
          <a:extLst>
            <a:ext uri="{FF2B5EF4-FFF2-40B4-BE49-F238E27FC236}">
              <a16:creationId xmlns:a16="http://schemas.microsoft.com/office/drawing/2014/main" id="{3439D89D-B0EE-42B5-A2F4-4A77D14DCDD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3" name="Text Box 15">
          <a:extLst>
            <a:ext uri="{FF2B5EF4-FFF2-40B4-BE49-F238E27FC236}">
              <a16:creationId xmlns:a16="http://schemas.microsoft.com/office/drawing/2014/main" id="{0DA705C2-B909-4E62-90AB-7FACCB96E814}"/>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4" name="Text Box 15">
          <a:extLst>
            <a:ext uri="{FF2B5EF4-FFF2-40B4-BE49-F238E27FC236}">
              <a16:creationId xmlns:a16="http://schemas.microsoft.com/office/drawing/2014/main" id="{79CE587E-81DA-4BFA-9150-1CF7E2B27933}"/>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5" name="Text Box 15">
          <a:extLst>
            <a:ext uri="{FF2B5EF4-FFF2-40B4-BE49-F238E27FC236}">
              <a16:creationId xmlns:a16="http://schemas.microsoft.com/office/drawing/2014/main" id="{C62C6601-FB90-4D16-BDD5-4D3541DA3C5F}"/>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6" name="Text Box 15">
          <a:extLst>
            <a:ext uri="{FF2B5EF4-FFF2-40B4-BE49-F238E27FC236}">
              <a16:creationId xmlns:a16="http://schemas.microsoft.com/office/drawing/2014/main" id="{B0A710AE-F4D1-4E4D-80EF-EC83B5FC6EFA}"/>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7" name="Text Box 15">
          <a:extLst>
            <a:ext uri="{FF2B5EF4-FFF2-40B4-BE49-F238E27FC236}">
              <a16:creationId xmlns:a16="http://schemas.microsoft.com/office/drawing/2014/main" id="{F36B788C-4DC3-4528-9155-8023197EE48E}"/>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8" name="Text Box 15">
          <a:extLst>
            <a:ext uri="{FF2B5EF4-FFF2-40B4-BE49-F238E27FC236}">
              <a16:creationId xmlns:a16="http://schemas.microsoft.com/office/drawing/2014/main" id="{ECB1CCBF-5EB1-4985-B4CA-459569A63352}"/>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59" name="Text Box 15">
          <a:extLst>
            <a:ext uri="{FF2B5EF4-FFF2-40B4-BE49-F238E27FC236}">
              <a16:creationId xmlns:a16="http://schemas.microsoft.com/office/drawing/2014/main" id="{7DABF157-1746-402A-9909-4A721E40A5B0}"/>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0" name="Text Box 15">
          <a:extLst>
            <a:ext uri="{FF2B5EF4-FFF2-40B4-BE49-F238E27FC236}">
              <a16:creationId xmlns:a16="http://schemas.microsoft.com/office/drawing/2014/main" id="{E0855A2D-5CCF-49DA-8A86-71FF344F79F2}"/>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1" name="Text Box 15">
          <a:extLst>
            <a:ext uri="{FF2B5EF4-FFF2-40B4-BE49-F238E27FC236}">
              <a16:creationId xmlns:a16="http://schemas.microsoft.com/office/drawing/2014/main" id="{A73522EC-FF45-4E48-8964-F5692369E1DB}"/>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2" name="Text Box 15">
          <a:extLst>
            <a:ext uri="{FF2B5EF4-FFF2-40B4-BE49-F238E27FC236}">
              <a16:creationId xmlns:a16="http://schemas.microsoft.com/office/drawing/2014/main" id="{B0B3A8EF-A350-481E-A8CF-532B7F4F993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3" name="Text Box 15">
          <a:extLst>
            <a:ext uri="{FF2B5EF4-FFF2-40B4-BE49-F238E27FC236}">
              <a16:creationId xmlns:a16="http://schemas.microsoft.com/office/drawing/2014/main" id="{559F8169-A125-4A1F-A432-4ECE359BCD24}"/>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4" name="Text Box 15">
          <a:extLst>
            <a:ext uri="{FF2B5EF4-FFF2-40B4-BE49-F238E27FC236}">
              <a16:creationId xmlns:a16="http://schemas.microsoft.com/office/drawing/2014/main" id="{6D0F7705-0FEE-4FF3-8015-88F5EF952E56}"/>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5" name="Text Box 15">
          <a:extLst>
            <a:ext uri="{FF2B5EF4-FFF2-40B4-BE49-F238E27FC236}">
              <a16:creationId xmlns:a16="http://schemas.microsoft.com/office/drawing/2014/main" id="{927C0A94-C26D-47CE-8FB0-79F28EAB977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6" name="Text Box 15">
          <a:extLst>
            <a:ext uri="{FF2B5EF4-FFF2-40B4-BE49-F238E27FC236}">
              <a16:creationId xmlns:a16="http://schemas.microsoft.com/office/drawing/2014/main" id="{25C7232D-08BF-46E0-AF3B-334B56C341C7}"/>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7" name="Text Box 15">
          <a:extLst>
            <a:ext uri="{FF2B5EF4-FFF2-40B4-BE49-F238E27FC236}">
              <a16:creationId xmlns:a16="http://schemas.microsoft.com/office/drawing/2014/main" id="{EAC617E4-1DAD-4071-8489-B567E864EE5A}"/>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8" name="Text Box 15">
          <a:extLst>
            <a:ext uri="{FF2B5EF4-FFF2-40B4-BE49-F238E27FC236}">
              <a16:creationId xmlns:a16="http://schemas.microsoft.com/office/drawing/2014/main" id="{8F3058DC-6988-4442-98AA-352BC4ECEE28}"/>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69" name="Text Box 15">
          <a:extLst>
            <a:ext uri="{FF2B5EF4-FFF2-40B4-BE49-F238E27FC236}">
              <a16:creationId xmlns:a16="http://schemas.microsoft.com/office/drawing/2014/main" id="{AD90F65E-8D55-454C-A285-2E251729218B}"/>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499</xdr:row>
      <xdr:rowOff>0</xdr:rowOff>
    </xdr:from>
    <xdr:ext cx="3175" cy="190629"/>
    <xdr:sp macro="" textlink="">
      <xdr:nvSpPr>
        <xdr:cNvPr id="10270" name="Text Box 15">
          <a:extLst>
            <a:ext uri="{FF2B5EF4-FFF2-40B4-BE49-F238E27FC236}">
              <a16:creationId xmlns:a16="http://schemas.microsoft.com/office/drawing/2014/main" id="{AAF16B0F-95D2-434C-B619-E40537862939}"/>
            </a:ext>
          </a:extLst>
        </xdr:cNvPr>
        <xdr:cNvSpPr txBox="1">
          <a:spLocks noChangeArrowheads="1"/>
        </xdr:cNvSpPr>
      </xdr:nvSpPr>
      <xdr:spPr bwMode="auto">
        <a:xfrm>
          <a:off x="1524000"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1" name="Text Box 15">
          <a:extLst>
            <a:ext uri="{FF2B5EF4-FFF2-40B4-BE49-F238E27FC236}">
              <a16:creationId xmlns:a16="http://schemas.microsoft.com/office/drawing/2014/main" id="{276BD78F-CC84-4EDE-9CD7-B8E52DEEA0A6}"/>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2" name="Text Box 15">
          <a:extLst>
            <a:ext uri="{FF2B5EF4-FFF2-40B4-BE49-F238E27FC236}">
              <a16:creationId xmlns:a16="http://schemas.microsoft.com/office/drawing/2014/main" id="{75D77D9E-5440-4772-873F-136E58A1C30C}"/>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3" name="Text Box 15">
          <a:extLst>
            <a:ext uri="{FF2B5EF4-FFF2-40B4-BE49-F238E27FC236}">
              <a16:creationId xmlns:a16="http://schemas.microsoft.com/office/drawing/2014/main" id="{CFD4EE25-172D-448C-88E4-C1144D7233AF}"/>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4" name="Text Box 15">
          <a:extLst>
            <a:ext uri="{FF2B5EF4-FFF2-40B4-BE49-F238E27FC236}">
              <a16:creationId xmlns:a16="http://schemas.microsoft.com/office/drawing/2014/main" id="{0DD4AE4C-88C7-415E-953F-0264A39A637D}"/>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5" name="Text Box 15">
          <a:extLst>
            <a:ext uri="{FF2B5EF4-FFF2-40B4-BE49-F238E27FC236}">
              <a16:creationId xmlns:a16="http://schemas.microsoft.com/office/drawing/2014/main" id="{3E3D3E2B-84A0-468F-9657-D7390355B6A9}"/>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6" name="Text Box 15">
          <a:extLst>
            <a:ext uri="{FF2B5EF4-FFF2-40B4-BE49-F238E27FC236}">
              <a16:creationId xmlns:a16="http://schemas.microsoft.com/office/drawing/2014/main" id="{931A74CE-0690-416B-B88D-3B2613148048}"/>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7" name="Text Box 15">
          <a:extLst>
            <a:ext uri="{FF2B5EF4-FFF2-40B4-BE49-F238E27FC236}">
              <a16:creationId xmlns:a16="http://schemas.microsoft.com/office/drawing/2014/main" id="{BB71FC44-5249-4320-909A-35BA9BA93F72}"/>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8" name="Text Box 15">
          <a:extLst>
            <a:ext uri="{FF2B5EF4-FFF2-40B4-BE49-F238E27FC236}">
              <a16:creationId xmlns:a16="http://schemas.microsoft.com/office/drawing/2014/main" id="{53A533E0-C618-4242-9222-27C6053D3AC3}"/>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79" name="Text Box 15">
          <a:extLst>
            <a:ext uri="{FF2B5EF4-FFF2-40B4-BE49-F238E27FC236}">
              <a16:creationId xmlns:a16="http://schemas.microsoft.com/office/drawing/2014/main" id="{A218D221-CB03-47CF-A188-8ADA97AE9266}"/>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0" name="Text Box 15">
          <a:extLst>
            <a:ext uri="{FF2B5EF4-FFF2-40B4-BE49-F238E27FC236}">
              <a16:creationId xmlns:a16="http://schemas.microsoft.com/office/drawing/2014/main" id="{8F41AAF5-D3B2-41BB-BFC2-44BFAD5F0FED}"/>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1" name="Text Box 15">
          <a:extLst>
            <a:ext uri="{FF2B5EF4-FFF2-40B4-BE49-F238E27FC236}">
              <a16:creationId xmlns:a16="http://schemas.microsoft.com/office/drawing/2014/main" id="{58C986FE-B198-4B6A-9383-BF0DCEC67943}"/>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2" name="Text Box 15">
          <a:extLst>
            <a:ext uri="{FF2B5EF4-FFF2-40B4-BE49-F238E27FC236}">
              <a16:creationId xmlns:a16="http://schemas.microsoft.com/office/drawing/2014/main" id="{E0A2F9A5-B7FB-46A2-AE09-2628E70C9FC1}"/>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3" name="Text Box 15">
          <a:extLst>
            <a:ext uri="{FF2B5EF4-FFF2-40B4-BE49-F238E27FC236}">
              <a16:creationId xmlns:a16="http://schemas.microsoft.com/office/drawing/2014/main" id="{6D0BFD94-C627-4E73-B5F5-13DAEC0F6BDF}"/>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4" name="Text Box 15">
          <a:extLst>
            <a:ext uri="{FF2B5EF4-FFF2-40B4-BE49-F238E27FC236}">
              <a16:creationId xmlns:a16="http://schemas.microsoft.com/office/drawing/2014/main" id="{06EEFB33-4DC6-4FDF-B345-3EFD0C3DA994}"/>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5" name="Text Box 15">
          <a:extLst>
            <a:ext uri="{FF2B5EF4-FFF2-40B4-BE49-F238E27FC236}">
              <a16:creationId xmlns:a16="http://schemas.microsoft.com/office/drawing/2014/main" id="{90F67FB0-F8A8-4FE2-A176-DAC064800179}"/>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499</xdr:row>
      <xdr:rowOff>0</xdr:rowOff>
    </xdr:from>
    <xdr:ext cx="3175" cy="190629"/>
    <xdr:sp macro="" textlink="">
      <xdr:nvSpPr>
        <xdr:cNvPr id="10286" name="Text Box 15">
          <a:extLst>
            <a:ext uri="{FF2B5EF4-FFF2-40B4-BE49-F238E27FC236}">
              <a16:creationId xmlns:a16="http://schemas.microsoft.com/office/drawing/2014/main" id="{ACC11F00-76F7-4424-98BC-86760E4E8F77}"/>
            </a:ext>
          </a:extLst>
        </xdr:cNvPr>
        <xdr:cNvSpPr txBox="1">
          <a:spLocks noChangeArrowheads="1"/>
        </xdr:cNvSpPr>
      </xdr:nvSpPr>
      <xdr:spPr bwMode="auto">
        <a:xfrm>
          <a:off x="8372475" y="278291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87" name="Text Box 15">
          <a:extLst>
            <a:ext uri="{FF2B5EF4-FFF2-40B4-BE49-F238E27FC236}">
              <a16:creationId xmlns:a16="http://schemas.microsoft.com/office/drawing/2014/main" id="{95C798E9-0F43-43DD-BEF4-2E8EBC8218A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88" name="Text Box 15">
          <a:extLst>
            <a:ext uri="{FF2B5EF4-FFF2-40B4-BE49-F238E27FC236}">
              <a16:creationId xmlns:a16="http://schemas.microsoft.com/office/drawing/2014/main" id="{F61679D3-2501-4F59-950C-4FCF74DC4E8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89" name="Text Box 15">
          <a:extLst>
            <a:ext uri="{FF2B5EF4-FFF2-40B4-BE49-F238E27FC236}">
              <a16:creationId xmlns:a16="http://schemas.microsoft.com/office/drawing/2014/main" id="{5260474F-5FB6-4176-AB60-16978DBE70C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0" name="Text Box 15">
          <a:extLst>
            <a:ext uri="{FF2B5EF4-FFF2-40B4-BE49-F238E27FC236}">
              <a16:creationId xmlns:a16="http://schemas.microsoft.com/office/drawing/2014/main" id="{7E802B54-7EED-40FD-B933-F9A477606E6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1" name="Text Box 15">
          <a:extLst>
            <a:ext uri="{FF2B5EF4-FFF2-40B4-BE49-F238E27FC236}">
              <a16:creationId xmlns:a16="http://schemas.microsoft.com/office/drawing/2014/main" id="{901F6A5D-4E84-4E9F-A751-5184080222C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2" name="Text Box 15">
          <a:extLst>
            <a:ext uri="{FF2B5EF4-FFF2-40B4-BE49-F238E27FC236}">
              <a16:creationId xmlns:a16="http://schemas.microsoft.com/office/drawing/2014/main" id="{43F71713-57A5-4838-A554-9214981A165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3" name="Text Box 15">
          <a:extLst>
            <a:ext uri="{FF2B5EF4-FFF2-40B4-BE49-F238E27FC236}">
              <a16:creationId xmlns:a16="http://schemas.microsoft.com/office/drawing/2014/main" id="{4ACB9B75-B8F8-4B0E-9832-3493DA723CF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4" name="Text Box 15">
          <a:extLst>
            <a:ext uri="{FF2B5EF4-FFF2-40B4-BE49-F238E27FC236}">
              <a16:creationId xmlns:a16="http://schemas.microsoft.com/office/drawing/2014/main" id="{E202635E-480F-46B4-94CB-43F372C67F8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5" name="Text Box 15">
          <a:extLst>
            <a:ext uri="{FF2B5EF4-FFF2-40B4-BE49-F238E27FC236}">
              <a16:creationId xmlns:a16="http://schemas.microsoft.com/office/drawing/2014/main" id="{E0676D22-9122-406A-9BFE-4F355B64B00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6" name="Text Box 15">
          <a:extLst>
            <a:ext uri="{FF2B5EF4-FFF2-40B4-BE49-F238E27FC236}">
              <a16:creationId xmlns:a16="http://schemas.microsoft.com/office/drawing/2014/main" id="{EBB3AB6D-9EE0-4147-86D0-3544D04A9CC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7" name="Text Box 15">
          <a:extLst>
            <a:ext uri="{FF2B5EF4-FFF2-40B4-BE49-F238E27FC236}">
              <a16:creationId xmlns:a16="http://schemas.microsoft.com/office/drawing/2014/main" id="{79E74F9B-58D7-463F-B66C-C2FE54186D5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8" name="Text Box 15">
          <a:extLst>
            <a:ext uri="{FF2B5EF4-FFF2-40B4-BE49-F238E27FC236}">
              <a16:creationId xmlns:a16="http://schemas.microsoft.com/office/drawing/2014/main" id="{4D0FA062-2317-41D8-BDD3-CCFDEB13C64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299" name="Text Box 15">
          <a:extLst>
            <a:ext uri="{FF2B5EF4-FFF2-40B4-BE49-F238E27FC236}">
              <a16:creationId xmlns:a16="http://schemas.microsoft.com/office/drawing/2014/main" id="{CC7A57B4-9E53-409C-BC6A-C7C487500CC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0" name="Text Box 15">
          <a:extLst>
            <a:ext uri="{FF2B5EF4-FFF2-40B4-BE49-F238E27FC236}">
              <a16:creationId xmlns:a16="http://schemas.microsoft.com/office/drawing/2014/main" id="{843B31CA-BA15-4315-8DE8-2B4F5DF7081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1" name="Text Box 15">
          <a:extLst>
            <a:ext uri="{FF2B5EF4-FFF2-40B4-BE49-F238E27FC236}">
              <a16:creationId xmlns:a16="http://schemas.microsoft.com/office/drawing/2014/main" id="{16DC3419-FA0D-47C2-9D6B-4B19A47E4AC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2" name="Text Box 15">
          <a:extLst>
            <a:ext uri="{FF2B5EF4-FFF2-40B4-BE49-F238E27FC236}">
              <a16:creationId xmlns:a16="http://schemas.microsoft.com/office/drawing/2014/main" id="{1CFD6054-788E-411E-ACBD-8086C0BE2B6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3" name="Text Box 15">
          <a:extLst>
            <a:ext uri="{FF2B5EF4-FFF2-40B4-BE49-F238E27FC236}">
              <a16:creationId xmlns:a16="http://schemas.microsoft.com/office/drawing/2014/main" id="{9060ED6E-0F10-46AA-BBE5-FEF03F87569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4" name="Text Box 15">
          <a:extLst>
            <a:ext uri="{FF2B5EF4-FFF2-40B4-BE49-F238E27FC236}">
              <a16:creationId xmlns:a16="http://schemas.microsoft.com/office/drawing/2014/main" id="{6F36784B-4AA2-4D9B-BE39-D6BF2954854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5" name="Text Box 15">
          <a:extLst>
            <a:ext uri="{FF2B5EF4-FFF2-40B4-BE49-F238E27FC236}">
              <a16:creationId xmlns:a16="http://schemas.microsoft.com/office/drawing/2014/main" id="{8D653DEA-BC82-4CD6-BCD8-F01FB1E661F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6" name="Text Box 15">
          <a:extLst>
            <a:ext uri="{FF2B5EF4-FFF2-40B4-BE49-F238E27FC236}">
              <a16:creationId xmlns:a16="http://schemas.microsoft.com/office/drawing/2014/main" id="{4B5BDA4E-E770-48B5-8520-0AD5F47FAF3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7" name="Text Box 15">
          <a:extLst>
            <a:ext uri="{FF2B5EF4-FFF2-40B4-BE49-F238E27FC236}">
              <a16:creationId xmlns:a16="http://schemas.microsoft.com/office/drawing/2014/main" id="{7B34B29A-5266-4BD8-85A0-619C8CA051C1}"/>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8" name="Text Box 15">
          <a:extLst>
            <a:ext uri="{FF2B5EF4-FFF2-40B4-BE49-F238E27FC236}">
              <a16:creationId xmlns:a16="http://schemas.microsoft.com/office/drawing/2014/main" id="{8EEAFEFB-90B5-4A7F-BE39-A9121CCE380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09" name="Text Box 15">
          <a:extLst>
            <a:ext uri="{FF2B5EF4-FFF2-40B4-BE49-F238E27FC236}">
              <a16:creationId xmlns:a16="http://schemas.microsoft.com/office/drawing/2014/main" id="{2F043512-4826-4982-BDA1-C8AC13A02CA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0" name="Text Box 15">
          <a:extLst>
            <a:ext uri="{FF2B5EF4-FFF2-40B4-BE49-F238E27FC236}">
              <a16:creationId xmlns:a16="http://schemas.microsoft.com/office/drawing/2014/main" id="{940349D4-84FB-4771-93B2-2A1BE80D52D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1" name="Text Box 15">
          <a:extLst>
            <a:ext uri="{FF2B5EF4-FFF2-40B4-BE49-F238E27FC236}">
              <a16:creationId xmlns:a16="http://schemas.microsoft.com/office/drawing/2014/main" id="{0C7BA232-A1F2-4152-B853-0335F9B7429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2" name="Text Box 15">
          <a:extLst>
            <a:ext uri="{FF2B5EF4-FFF2-40B4-BE49-F238E27FC236}">
              <a16:creationId xmlns:a16="http://schemas.microsoft.com/office/drawing/2014/main" id="{AB1DB0AC-30FE-47BF-AA91-68909C3B264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3" name="Text Box 15">
          <a:extLst>
            <a:ext uri="{FF2B5EF4-FFF2-40B4-BE49-F238E27FC236}">
              <a16:creationId xmlns:a16="http://schemas.microsoft.com/office/drawing/2014/main" id="{7E00101C-AE93-40CE-82C4-4A589D8539C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4" name="Text Box 15">
          <a:extLst>
            <a:ext uri="{FF2B5EF4-FFF2-40B4-BE49-F238E27FC236}">
              <a16:creationId xmlns:a16="http://schemas.microsoft.com/office/drawing/2014/main" id="{49B728D6-FF92-46E7-9621-6AD60792C04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5" name="Text Box 15">
          <a:extLst>
            <a:ext uri="{FF2B5EF4-FFF2-40B4-BE49-F238E27FC236}">
              <a16:creationId xmlns:a16="http://schemas.microsoft.com/office/drawing/2014/main" id="{B58A7022-8A48-401B-AFDD-254289B6A1C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6" name="Text Box 15">
          <a:extLst>
            <a:ext uri="{FF2B5EF4-FFF2-40B4-BE49-F238E27FC236}">
              <a16:creationId xmlns:a16="http://schemas.microsoft.com/office/drawing/2014/main" id="{7EFE784C-8C4F-4937-8885-38B996A07E8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7" name="Text Box 15">
          <a:extLst>
            <a:ext uri="{FF2B5EF4-FFF2-40B4-BE49-F238E27FC236}">
              <a16:creationId xmlns:a16="http://schemas.microsoft.com/office/drawing/2014/main" id="{CC28C124-E20B-4CF5-8E3D-6ED1B610016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8" name="Text Box 15">
          <a:extLst>
            <a:ext uri="{FF2B5EF4-FFF2-40B4-BE49-F238E27FC236}">
              <a16:creationId xmlns:a16="http://schemas.microsoft.com/office/drawing/2014/main" id="{FE66DD4A-B712-42B5-8D6D-0FA3BA9F1DE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19" name="Text Box 15">
          <a:extLst>
            <a:ext uri="{FF2B5EF4-FFF2-40B4-BE49-F238E27FC236}">
              <a16:creationId xmlns:a16="http://schemas.microsoft.com/office/drawing/2014/main" id="{D5CD9FCB-E50E-48A5-80D8-3A1E4F9128C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0" name="Text Box 15">
          <a:extLst>
            <a:ext uri="{FF2B5EF4-FFF2-40B4-BE49-F238E27FC236}">
              <a16:creationId xmlns:a16="http://schemas.microsoft.com/office/drawing/2014/main" id="{9327265A-40BE-42E8-A43C-278291935F2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1" name="Text Box 15">
          <a:extLst>
            <a:ext uri="{FF2B5EF4-FFF2-40B4-BE49-F238E27FC236}">
              <a16:creationId xmlns:a16="http://schemas.microsoft.com/office/drawing/2014/main" id="{CEE06A11-1F58-4124-94DF-16193FC71B1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2" name="Text Box 15">
          <a:extLst>
            <a:ext uri="{FF2B5EF4-FFF2-40B4-BE49-F238E27FC236}">
              <a16:creationId xmlns:a16="http://schemas.microsoft.com/office/drawing/2014/main" id="{8FF6C006-0754-47BA-B019-7D41B457FCA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3" name="Text Box 15">
          <a:extLst>
            <a:ext uri="{FF2B5EF4-FFF2-40B4-BE49-F238E27FC236}">
              <a16:creationId xmlns:a16="http://schemas.microsoft.com/office/drawing/2014/main" id="{05E7C423-FAE0-40ED-B979-80CBC137A80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4" name="Text Box 15">
          <a:extLst>
            <a:ext uri="{FF2B5EF4-FFF2-40B4-BE49-F238E27FC236}">
              <a16:creationId xmlns:a16="http://schemas.microsoft.com/office/drawing/2014/main" id="{6A4DDDA2-7711-4D40-AC6E-B3D4D5FFDDD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5" name="Text Box 15">
          <a:extLst>
            <a:ext uri="{FF2B5EF4-FFF2-40B4-BE49-F238E27FC236}">
              <a16:creationId xmlns:a16="http://schemas.microsoft.com/office/drawing/2014/main" id="{76BAC40B-1A2C-4ED5-9E89-4E7AB48693A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6" name="Text Box 15">
          <a:extLst>
            <a:ext uri="{FF2B5EF4-FFF2-40B4-BE49-F238E27FC236}">
              <a16:creationId xmlns:a16="http://schemas.microsoft.com/office/drawing/2014/main" id="{39269AA8-3EF9-46DA-8160-04863B5D437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7" name="Text Box 15">
          <a:extLst>
            <a:ext uri="{FF2B5EF4-FFF2-40B4-BE49-F238E27FC236}">
              <a16:creationId xmlns:a16="http://schemas.microsoft.com/office/drawing/2014/main" id="{D84E96CA-8AB4-4333-A902-F6E738D3267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8" name="Text Box 15">
          <a:extLst>
            <a:ext uri="{FF2B5EF4-FFF2-40B4-BE49-F238E27FC236}">
              <a16:creationId xmlns:a16="http://schemas.microsoft.com/office/drawing/2014/main" id="{AB160DB3-758A-4AC1-A18A-369DDC4BE03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29" name="Text Box 15">
          <a:extLst>
            <a:ext uri="{FF2B5EF4-FFF2-40B4-BE49-F238E27FC236}">
              <a16:creationId xmlns:a16="http://schemas.microsoft.com/office/drawing/2014/main" id="{6DAA2F7A-3EFF-4D03-889A-A46DCBF346F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0" name="Text Box 15">
          <a:extLst>
            <a:ext uri="{FF2B5EF4-FFF2-40B4-BE49-F238E27FC236}">
              <a16:creationId xmlns:a16="http://schemas.microsoft.com/office/drawing/2014/main" id="{9DCBAFC9-FA8C-4ECE-9198-AB2709240BE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1" name="Text Box 15">
          <a:extLst>
            <a:ext uri="{FF2B5EF4-FFF2-40B4-BE49-F238E27FC236}">
              <a16:creationId xmlns:a16="http://schemas.microsoft.com/office/drawing/2014/main" id="{2F0D537C-E613-4C4A-8252-F18A2A3346F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2" name="Text Box 15">
          <a:extLst>
            <a:ext uri="{FF2B5EF4-FFF2-40B4-BE49-F238E27FC236}">
              <a16:creationId xmlns:a16="http://schemas.microsoft.com/office/drawing/2014/main" id="{7F964C9B-2312-4430-81B7-C135CC756811}"/>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3" name="Text Box 15">
          <a:extLst>
            <a:ext uri="{FF2B5EF4-FFF2-40B4-BE49-F238E27FC236}">
              <a16:creationId xmlns:a16="http://schemas.microsoft.com/office/drawing/2014/main" id="{A9FACF38-5167-4497-BA3A-514E645701F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4" name="Text Box 15">
          <a:extLst>
            <a:ext uri="{FF2B5EF4-FFF2-40B4-BE49-F238E27FC236}">
              <a16:creationId xmlns:a16="http://schemas.microsoft.com/office/drawing/2014/main" id="{40CE9616-05D8-4122-9060-CA864A71B8AF}"/>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5" name="Text Box 15">
          <a:extLst>
            <a:ext uri="{FF2B5EF4-FFF2-40B4-BE49-F238E27FC236}">
              <a16:creationId xmlns:a16="http://schemas.microsoft.com/office/drawing/2014/main" id="{4DC7993C-2D4A-442B-9051-8398A665A3F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6" name="Text Box 15">
          <a:extLst>
            <a:ext uri="{FF2B5EF4-FFF2-40B4-BE49-F238E27FC236}">
              <a16:creationId xmlns:a16="http://schemas.microsoft.com/office/drawing/2014/main" id="{00E19170-5D1C-412A-A270-3409CF24A1A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7" name="Text Box 15">
          <a:extLst>
            <a:ext uri="{FF2B5EF4-FFF2-40B4-BE49-F238E27FC236}">
              <a16:creationId xmlns:a16="http://schemas.microsoft.com/office/drawing/2014/main" id="{EEDFE904-265D-4E75-9A0E-608C017D437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8" name="Text Box 15">
          <a:extLst>
            <a:ext uri="{FF2B5EF4-FFF2-40B4-BE49-F238E27FC236}">
              <a16:creationId xmlns:a16="http://schemas.microsoft.com/office/drawing/2014/main" id="{3626112B-D9D5-4F24-9367-5ADDBBEC01A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39" name="Text Box 15">
          <a:extLst>
            <a:ext uri="{FF2B5EF4-FFF2-40B4-BE49-F238E27FC236}">
              <a16:creationId xmlns:a16="http://schemas.microsoft.com/office/drawing/2014/main" id="{F55D39EC-2828-4D4E-A188-2D57EAAFD9B3}"/>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0" name="Text Box 15">
          <a:extLst>
            <a:ext uri="{FF2B5EF4-FFF2-40B4-BE49-F238E27FC236}">
              <a16:creationId xmlns:a16="http://schemas.microsoft.com/office/drawing/2014/main" id="{6A09205E-DDA2-47DE-9C6F-32F815534C8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1" name="Text Box 15">
          <a:extLst>
            <a:ext uri="{FF2B5EF4-FFF2-40B4-BE49-F238E27FC236}">
              <a16:creationId xmlns:a16="http://schemas.microsoft.com/office/drawing/2014/main" id="{76D02F11-3824-4323-946D-4E00A1C6999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2" name="Text Box 15">
          <a:extLst>
            <a:ext uri="{FF2B5EF4-FFF2-40B4-BE49-F238E27FC236}">
              <a16:creationId xmlns:a16="http://schemas.microsoft.com/office/drawing/2014/main" id="{CC2C5A3C-7C0B-4CFC-A899-13700DC155E1}"/>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3" name="Text Box 15">
          <a:extLst>
            <a:ext uri="{FF2B5EF4-FFF2-40B4-BE49-F238E27FC236}">
              <a16:creationId xmlns:a16="http://schemas.microsoft.com/office/drawing/2014/main" id="{9870CC2B-6125-4655-9701-4E07EA9EEDF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4" name="Text Box 15">
          <a:extLst>
            <a:ext uri="{FF2B5EF4-FFF2-40B4-BE49-F238E27FC236}">
              <a16:creationId xmlns:a16="http://schemas.microsoft.com/office/drawing/2014/main" id="{2DE9DF79-6F12-486C-B27D-73B3AD722D2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5" name="Text Box 15">
          <a:extLst>
            <a:ext uri="{FF2B5EF4-FFF2-40B4-BE49-F238E27FC236}">
              <a16:creationId xmlns:a16="http://schemas.microsoft.com/office/drawing/2014/main" id="{DB1E4156-9984-4328-A27C-C3E9240BF5C3}"/>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6" name="Text Box 15">
          <a:extLst>
            <a:ext uri="{FF2B5EF4-FFF2-40B4-BE49-F238E27FC236}">
              <a16:creationId xmlns:a16="http://schemas.microsoft.com/office/drawing/2014/main" id="{D92F6859-FE0B-46D6-A12C-92F07591A5D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7" name="Text Box 15">
          <a:extLst>
            <a:ext uri="{FF2B5EF4-FFF2-40B4-BE49-F238E27FC236}">
              <a16:creationId xmlns:a16="http://schemas.microsoft.com/office/drawing/2014/main" id="{AF95DA4A-B73E-4954-AD86-84E227B8AE02}"/>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8" name="Text Box 15">
          <a:extLst>
            <a:ext uri="{FF2B5EF4-FFF2-40B4-BE49-F238E27FC236}">
              <a16:creationId xmlns:a16="http://schemas.microsoft.com/office/drawing/2014/main" id="{1D171106-1349-4BE8-B86A-01388C9E03E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49" name="Text Box 15">
          <a:extLst>
            <a:ext uri="{FF2B5EF4-FFF2-40B4-BE49-F238E27FC236}">
              <a16:creationId xmlns:a16="http://schemas.microsoft.com/office/drawing/2014/main" id="{6C035699-AE61-4A3D-B804-A64F39191FB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0" name="Text Box 15">
          <a:extLst>
            <a:ext uri="{FF2B5EF4-FFF2-40B4-BE49-F238E27FC236}">
              <a16:creationId xmlns:a16="http://schemas.microsoft.com/office/drawing/2014/main" id="{489A4C3D-55C8-4A67-9704-C82BCF076EF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1" name="Text Box 15">
          <a:extLst>
            <a:ext uri="{FF2B5EF4-FFF2-40B4-BE49-F238E27FC236}">
              <a16:creationId xmlns:a16="http://schemas.microsoft.com/office/drawing/2014/main" id="{C815F0A4-DC48-4FE5-B550-930FD933BC9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2" name="Text Box 15">
          <a:extLst>
            <a:ext uri="{FF2B5EF4-FFF2-40B4-BE49-F238E27FC236}">
              <a16:creationId xmlns:a16="http://schemas.microsoft.com/office/drawing/2014/main" id="{33832D34-0053-407C-8DED-145F9BE1E5C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3" name="Text Box 15">
          <a:extLst>
            <a:ext uri="{FF2B5EF4-FFF2-40B4-BE49-F238E27FC236}">
              <a16:creationId xmlns:a16="http://schemas.microsoft.com/office/drawing/2014/main" id="{102A1301-6FED-4C72-BDE9-73C92C76345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4" name="Text Box 15">
          <a:extLst>
            <a:ext uri="{FF2B5EF4-FFF2-40B4-BE49-F238E27FC236}">
              <a16:creationId xmlns:a16="http://schemas.microsoft.com/office/drawing/2014/main" id="{28172A68-9C96-49FC-A4DA-1B9A01FA95CF}"/>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5" name="Text Box 15">
          <a:extLst>
            <a:ext uri="{FF2B5EF4-FFF2-40B4-BE49-F238E27FC236}">
              <a16:creationId xmlns:a16="http://schemas.microsoft.com/office/drawing/2014/main" id="{453C1EE8-7551-4D00-8DC1-CBEE4CB4844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6" name="Text Box 15">
          <a:extLst>
            <a:ext uri="{FF2B5EF4-FFF2-40B4-BE49-F238E27FC236}">
              <a16:creationId xmlns:a16="http://schemas.microsoft.com/office/drawing/2014/main" id="{10A7D09A-F1FC-4B9A-9D37-DBE6823FCC8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7" name="Text Box 15">
          <a:extLst>
            <a:ext uri="{FF2B5EF4-FFF2-40B4-BE49-F238E27FC236}">
              <a16:creationId xmlns:a16="http://schemas.microsoft.com/office/drawing/2014/main" id="{BE051104-9F63-42A4-8834-A4C307305FB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8" name="Text Box 15">
          <a:extLst>
            <a:ext uri="{FF2B5EF4-FFF2-40B4-BE49-F238E27FC236}">
              <a16:creationId xmlns:a16="http://schemas.microsoft.com/office/drawing/2014/main" id="{A23DD40E-85AE-4F64-B9D8-26D305ECC1C1}"/>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59" name="Text Box 15">
          <a:extLst>
            <a:ext uri="{FF2B5EF4-FFF2-40B4-BE49-F238E27FC236}">
              <a16:creationId xmlns:a16="http://schemas.microsoft.com/office/drawing/2014/main" id="{10BB5197-9568-478F-BA82-D80F461590B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0" name="Text Box 15">
          <a:extLst>
            <a:ext uri="{FF2B5EF4-FFF2-40B4-BE49-F238E27FC236}">
              <a16:creationId xmlns:a16="http://schemas.microsoft.com/office/drawing/2014/main" id="{AA9E7317-8C09-49EE-AD41-4D3C74CCDE2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1" name="Text Box 15">
          <a:extLst>
            <a:ext uri="{FF2B5EF4-FFF2-40B4-BE49-F238E27FC236}">
              <a16:creationId xmlns:a16="http://schemas.microsoft.com/office/drawing/2014/main" id="{D9405100-6717-42AD-89D8-F9184E64D63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2" name="Text Box 15">
          <a:extLst>
            <a:ext uri="{FF2B5EF4-FFF2-40B4-BE49-F238E27FC236}">
              <a16:creationId xmlns:a16="http://schemas.microsoft.com/office/drawing/2014/main" id="{0EABD798-26D3-43AD-B513-6341A0E2424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3" name="Text Box 15">
          <a:extLst>
            <a:ext uri="{FF2B5EF4-FFF2-40B4-BE49-F238E27FC236}">
              <a16:creationId xmlns:a16="http://schemas.microsoft.com/office/drawing/2014/main" id="{D19E7B87-D798-4375-B060-7A8E48D21CE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4" name="Text Box 15">
          <a:extLst>
            <a:ext uri="{FF2B5EF4-FFF2-40B4-BE49-F238E27FC236}">
              <a16:creationId xmlns:a16="http://schemas.microsoft.com/office/drawing/2014/main" id="{9092E796-0C94-45BC-8FB0-15DF7F8D022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5" name="Text Box 15">
          <a:extLst>
            <a:ext uri="{FF2B5EF4-FFF2-40B4-BE49-F238E27FC236}">
              <a16:creationId xmlns:a16="http://schemas.microsoft.com/office/drawing/2014/main" id="{6167E710-A788-4AAD-8182-DD15A84E321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6" name="Text Box 15">
          <a:extLst>
            <a:ext uri="{FF2B5EF4-FFF2-40B4-BE49-F238E27FC236}">
              <a16:creationId xmlns:a16="http://schemas.microsoft.com/office/drawing/2014/main" id="{1BFA7EEA-F9BC-4059-9D3E-6F1A1083AD7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7" name="Text Box 15">
          <a:extLst>
            <a:ext uri="{FF2B5EF4-FFF2-40B4-BE49-F238E27FC236}">
              <a16:creationId xmlns:a16="http://schemas.microsoft.com/office/drawing/2014/main" id="{1AEA057B-E070-42A1-9E27-2925830BF6C2}"/>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8" name="Text Box 15">
          <a:extLst>
            <a:ext uri="{FF2B5EF4-FFF2-40B4-BE49-F238E27FC236}">
              <a16:creationId xmlns:a16="http://schemas.microsoft.com/office/drawing/2014/main" id="{2A03AB8B-4B24-4B04-8FFC-3311273C658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69" name="Text Box 15">
          <a:extLst>
            <a:ext uri="{FF2B5EF4-FFF2-40B4-BE49-F238E27FC236}">
              <a16:creationId xmlns:a16="http://schemas.microsoft.com/office/drawing/2014/main" id="{2D42F1EC-CE62-4583-A185-BF2C5F0D09F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0" name="Text Box 15">
          <a:extLst>
            <a:ext uri="{FF2B5EF4-FFF2-40B4-BE49-F238E27FC236}">
              <a16:creationId xmlns:a16="http://schemas.microsoft.com/office/drawing/2014/main" id="{10336B7E-BA9F-4FD2-A686-8DD9723C38B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1" name="Text Box 15">
          <a:extLst>
            <a:ext uri="{FF2B5EF4-FFF2-40B4-BE49-F238E27FC236}">
              <a16:creationId xmlns:a16="http://schemas.microsoft.com/office/drawing/2014/main" id="{6D834B64-9915-46A4-A8C6-F8C2E6B28E8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2" name="Text Box 15">
          <a:extLst>
            <a:ext uri="{FF2B5EF4-FFF2-40B4-BE49-F238E27FC236}">
              <a16:creationId xmlns:a16="http://schemas.microsoft.com/office/drawing/2014/main" id="{715E1730-7A6A-4339-8184-DDA651A64CA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3" name="Text Box 15">
          <a:extLst>
            <a:ext uri="{FF2B5EF4-FFF2-40B4-BE49-F238E27FC236}">
              <a16:creationId xmlns:a16="http://schemas.microsoft.com/office/drawing/2014/main" id="{1ABBB6BD-CB04-40D6-BA91-ED0A070F679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4" name="Text Box 15">
          <a:extLst>
            <a:ext uri="{FF2B5EF4-FFF2-40B4-BE49-F238E27FC236}">
              <a16:creationId xmlns:a16="http://schemas.microsoft.com/office/drawing/2014/main" id="{9CF17DD2-4148-4914-BE65-E6F2865B186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5" name="Text Box 15">
          <a:extLst>
            <a:ext uri="{FF2B5EF4-FFF2-40B4-BE49-F238E27FC236}">
              <a16:creationId xmlns:a16="http://schemas.microsoft.com/office/drawing/2014/main" id="{A2E69D43-EFC0-4971-89BE-40163C5832F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6" name="Text Box 15">
          <a:extLst>
            <a:ext uri="{FF2B5EF4-FFF2-40B4-BE49-F238E27FC236}">
              <a16:creationId xmlns:a16="http://schemas.microsoft.com/office/drawing/2014/main" id="{7F1F6A54-A64A-4B1E-B653-E98662E942D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7" name="Text Box 15">
          <a:extLst>
            <a:ext uri="{FF2B5EF4-FFF2-40B4-BE49-F238E27FC236}">
              <a16:creationId xmlns:a16="http://schemas.microsoft.com/office/drawing/2014/main" id="{4243B1F9-5003-46DC-8D1E-0D2568846BF3}"/>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8" name="Text Box 15">
          <a:extLst>
            <a:ext uri="{FF2B5EF4-FFF2-40B4-BE49-F238E27FC236}">
              <a16:creationId xmlns:a16="http://schemas.microsoft.com/office/drawing/2014/main" id="{C2B2DA0D-ACEA-4B5C-9EDA-1F72BA72BAF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79" name="Text Box 15">
          <a:extLst>
            <a:ext uri="{FF2B5EF4-FFF2-40B4-BE49-F238E27FC236}">
              <a16:creationId xmlns:a16="http://schemas.microsoft.com/office/drawing/2014/main" id="{20B268DB-418D-4735-80EE-B30692829A8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0" name="Text Box 15">
          <a:extLst>
            <a:ext uri="{FF2B5EF4-FFF2-40B4-BE49-F238E27FC236}">
              <a16:creationId xmlns:a16="http://schemas.microsoft.com/office/drawing/2014/main" id="{98020C2E-6A1A-42E0-AA17-E2627DA4A300}"/>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1" name="Text Box 15">
          <a:extLst>
            <a:ext uri="{FF2B5EF4-FFF2-40B4-BE49-F238E27FC236}">
              <a16:creationId xmlns:a16="http://schemas.microsoft.com/office/drawing/2014/main" id="{786EE84A-B1AB-4E11-BC86-45ED68996D12}"/>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2" name="Text Box 15">
          <a:extLst>
            <a:ext uri="{FF2B5EF4-FFF2-40B4-BE49-F238E27FC236}">
              <a16:creationId xmlns:a16="http://schemas.microsoft.com/office/drawing/2014/main" id="{109D24DA-1E45-4BA6-A8D8-CED3676C2461}"/>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3" name="Text Box 15">
          <a:extLst>
            <a:ext uri="{FF2B5EF4-FFF2-40B4-BE49-F238E27FC236}">
              <a16:creationId xmlns:a16="http://schemas.microsoft.com/office/drawing/2014/main" id="{7EA2C990-FBA4-41A3-AD1D-A2AEB02C1C6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4" name="Text Box 15">
          <a:extLst>
            <a:ext uri="{FF2B5EF4-FFF2-40B4-BE49-F238E27FC236}">
              <a16:creationId xmlns:a16="http://schemas.microsoft.com/office/drawing/2014/main" id="{28BC05BA-BD1F-4D10-9F9F-35980491531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5" name="Text Box 15">
          <a:extLst>
            <a:ext uri="{FF2B5EF4-FFF2-40B4-BE49-F238E27FC236}">
              <a16:creationId xmlns:a16="http://schemas.microsoft.com/office/drawing/2014/main" id="{2B1118E5-8BEC-4F6B-BE3F-A6F487B03B4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6" name="Text Box 15">
          <a:extLst>
            <a:ext uri="{FF2B5EF4-FFF2-40B4-BE49-F238E27FC236}">
              <a16:creationId xmlns:a16="http://schemas.microsoft.com/office/drawing/2014/main" id="{10B1437F-5C29-4D75-88B6-7CF485DF459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7" name="Text Box 15">
          <a:extLst>
            <a:ext uri="{FF2B5EF4-FFF2-40B4-BE49-F238E27FC236}">
              <a16:creationId xmlns:a16="http://schemas.microsoft.com/office/drawing/2014/main" id="{ED95A141-9067-40EE-BAD7-139BEBDD4A9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8" name="Text Box 15">
          <a:extLst>
            <a:ext uri="{FF2B5EF4-FFF2-40B4-BE49-F238E27FC236}">
              <a16:creationId xmlns:a16="http://schemas.microsoft.com/office/drawing/2014/main" id="{8BA9C8B2-465B-4029-BE23-6A282676B7F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89" name="Text Box 15">
          <a:extLst>
            <a:ext uri="{FF2B5EF4-FFF2-40B4-BE49-F238E27FC236}">
              <a16:creationId xmlns:a16="http://schemas.microsoft.com/office/drawing/2014/main" id="{97A30EEE-E455-44A9-97D8-ACDA5A9E711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0" name="Text Box 15">
          <a:extLst>
            <a:ext uri="{FF2B5EF4-FFF2-40B4-BE49-F238E27FC236}">
              <a16:creationId xmlns:a16="http://schemas.microsoft.com/office/drawing/2014/main" id="{49966FCF-0D28-4F14-AB1C-8E02F50C2EDF}"/>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1" name="Text Box 15">
          <a:extLst>
            <a:ext uri="{FF2B5EF4-FFF2-40B4-BE49-F238E27FC236}">
              <a16:creationId xmlns:a16="http://schemas.microsoft.com/office/drawing/2014/main" id="{A0305CBB-9D42-4894-8D05-4C7FD5A491ED}"/>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2" name="Text Box 15">
          <a:extLst>
            <a:ext uri="{FF2B5EF4-FFF2-40B4-BE49-F238E27FC236}">
              <a16:creationId xmlns:a16="http://schemas.microsoft.com/office/drawing/2014/main" id="{F58F2E2C-77D2-43A0-846C-882CC1C3C58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3" name="Text Box 15">
          <a:extLst>
            <a:ext uri="{FF2B5EF4-FFF2-40B4-BE49-F238E27FC236}">
              <a16:creationId xmlns:a16="http://schemas.microsoft.com/office/drawing/2014/main" id="{67777947-2D28-49CA-BE41-E49DF8686E7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4" name="Text Box 15">
          <a:extLst>
            <a:ext uri="{FF2B5EF4-FFF2-40B4-BE49-F238E27FC236}">
              <a16:creationId xmlns:a16="http://schemas.microsoft.com/office/drawing/2014/main" id="{72537E5B-DF37-49EB-AD6F-5D02D6344F3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5" name="Text Box 15">
          <a:extLst>
            <a:ext uri="{FF2B5EF4-FFF2-40B4-BE49-F238E27FC236}">
              <a16:creationId xmlns:a16="http://schemas.microsoft.com/office/drawing/2014/main" id="{48C00E2B-41C1-4C41-B2E1-BA7B2C653E5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6" name="Text Box 15">
          <a:extLst>
            <a:ext uri="{FF2B5EF4-FFF2-40B4-BE49-F238E27FC236}">
              <a16:creationId xmlns:a16="http://schemas.microsoft.com/office/drawing/2014/main" id="{286369A6-7E4F-4D48-9D85-3CEF5777DF7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7" name="Text Box 15">
          <a:extLst>
            <a:ext uri="{FF2B5EF4-FFF2-40B4-BE49-F238E27FC236}">
              <a16:creationId xmlns:a16="http://schemas.microsoft.com/office/drawing/2014/main" id="{451BD584-C597-44E9-9CFE-0E438447085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8" name="Text Box 15">
          <a:extLst>
            <a:ext uri="{FF2B5EF4-FFF2-40B4-BE49-F238E27FC236}">
              <a16:creationId xmlns:a16="http://schemas.microsoft.com/office/drawing/2014/main" id="{DABFC0B6-C10B-4ED5-BC59-F33BA2DFEC15}"/>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399" name="Text Box 15">
          <a:extLst>
            <a:ext uri="{FF2B5EF4-FFF2-40B4-BE49-F238E27FC236}">
              <a16:creationId xmlns:a16="http://schemas.microsoft.com/office/drawing/2014/main" id="{5FEA5872-5AF8-4737-85A6-C641E1FEC62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0" name="Text Box 15">
          <a:extLst>
            <a:ext uri="{FF2B5EF4-FFF2-40B4-BE49-F238E27FC236}">
              <a16:creationId xmlns:a16="http://schemas.microsoft.com/office/drawing/2014/main" id="{1E501C57-2C69-4AD1-BC46-7BAB6C8E8C97}"/>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1" name="Text Box 15">
          <a:extLst>
            <a:ext uri="{FF2B5EF4-FFF2-40B4-BE49-F238E27FC236}">
              <a16:creationId xmlns:a16="http://schemas.microsoft.com/office/drawing/2014/main" id="{449AACCA-8ECD-4271-B4FF-5D9EB0414E4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2" name="Text Box 15">
          <a:extLst>
            <a:ext uri="{FF2B5EF4-FFF2-40B4-BE49-F238E27FC236}">
              <a16:creationId xmlns:a16="http://schemas.microsoft.com/office/drawing/2014/main" id="{F20C5D84-25FB-4F1E-BC55-F75FB0D33114}"/>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3" name="Text Box 15">
          <a:extLst>
            <a:ext uri="{FF2B5EF4-FFF2-40B4-BE49-F238E27FC236}">
              <a16:creationId xmlns:a16="http://schemas.microsoft.com/office/drawing/2014/main" id="{45689D18-B678-4403-90B0-E8ABED50E8AC}"/>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4" name="Text Box 15">
          <a:extLst>
            <a:ext uri="{FF2B5EF4-FFF2-40B4-BE49-F238E27FC236}">
              <a16:creationId xmlns:a16="http://schemas.microsoft.com/office/drawing/2014/main" id="{D94AAF33-DDB1-49D0-885C-8D11E2896BB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5" name="Text Box 15">
          <a:extLst>
            <a:ext uri="{FF2B5EF4-FFF2-40B4-BE49-F238E27FC236}">
              <a16:creationId xmlns:a16="http://schemas.microsoft.com/office/drawing/2014/main" id="{26E513E2-A263-4E34-8E03-2245C6297B2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6" name="Text Box 15">
          <a:extLst>
            <a:ext uri="{FF2B5EF4-FFF2-40B4-BE49-F238E27FC236}">
              <a16:creationId xmlns:a16="http://schemas.microsoft.com/office/drawing/2014/main" id="{39D9773B-82AD-4565-8A7E-58E0F1EB7D0B}"/>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7" name="Text Box 15">
          <a:extLst>
            <a:ext uri="{FF2B5EF4-FFF2-40B4-BE49-F238E27FC236}">
              <a16:creationId xmlns:a16="http://schemas.microsoft.com/office/drawing/2014/main" id="{957EA778-24F3-45BF-8639-E3CCE490495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8" name="Text Box 15">
          <a:extLst>
            <a:ext uri="{FF2B5EF4-FFF2-40B4-BE49-F238E27FC236}">
              <a16:creationId xmlns:a16="http://schemas.microsoft.com/office/drawing/2014/main" id="{6B2D03C2-83BB-4B98-AA4E-554D20F7236F}"/>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09" name="Text Box 15">
          <a:extLst>
            <a:ext uri="{FF2B5EF4-FFF2-40B4-BE49-F238E27FC236}">
              <a16:creationId xmlns:a16="http://schemas.microsoft.com/office/drawing/2014/main" id="{DAE09C34-1ED3-4C31-A1DC-11FE474AD8E6}"/>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10" name="Text Box 15">
          <a:extLst>
            <a:ext uri="{FF2B5EF4-FFF2-40B4-BE49-F238E27FC236}">
              <a16:creationId xmlns:a16="http://schemas.microsoft.com/office/drawing/2014/main" id="{6AE816BD-D915-48A1-BE3D-FA82E78A1B39}"/>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11" name="Text Box 15">
          <a:extLst>
            <a:ext uri="{FF2B5EF4-FFF2-40B4-BE49-F238E27FC236}">
              <a16:creationId xmlns:a16="http://schemas.microsoft.com/office/drawing/2014/main" id="{74A69ED3-7114-4652-A8BB-A7A0EEA69008}"/>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12" name="Text Box 15">
          <a:extLst>
            <a:ext uri="{FF2B5EF4-FFF2-40B4-BE49-F238E27FC236}">
              <a16:creationId xmlns:a16="http://schemas.microsoft.com/office/drawing/2014/main" id="{1D861BB8-C288-4EE2-91D0-6839DADFA4E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13" name="Text Box 15">
          <a:extLst>
            <a:ext uri="{FF2B5EF4-FFF2-40B4-BE49-F238E27FC236}">
              <a16:creationId xmlns:a16="http://schemas.microsoft.com/office/drawing/2014/main" id="{75B04F2D-7910-46CF-9D55-4F452342B83A}"/>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500</xdr:row>
      <xdr:rowOff>0</xdr:rowOff>
    </xdr:from>
    <xdr:ext cx="3175" cy="190629"/>
    <xdr:sp macro="" textlink="">
      <xdr:nvSpPr>
        <xdr:cNvPr id="10414" name="Text Box 15">
          <a:extLst>
            <a:ext uri="{FF2B5EF4-FFF2-40B4-BE49-F238E27FC236}">
              <a16:creationId xmlns:a16="http://schemas.microsoft.com/office/drawing/2014/main" id="{FC6C7853-7CC5-48FB-806D-47DEC7A0D85E}"/>
            </a:ext>
          </a:extLst>
        </xdr:cNvPr>
        <xdr:cNvSpPr txBox="1">
          <a:spLocks noChangeArrowheads="1"/>
        </xdr:cNvSpPr>
      </xdr:nvSpPr>
      <xdr:spPr bwMode="auto">
        <a:xfrm>
          <a:off x="9134475" y="2784919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15" name="Text Box 15">
          <a:extLst>
            <a:ext uri="{FF2B5EF4-FFF2-40B4-BE49-F238E27FC236}">
              <a16:creationId xmlns:a16="http://schemas.microsoft.com/office/drawing/2014/main" id="{7F9D77CA-AE7A-444C-851B-D28D1B43116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16" name="Text Box 15">
          <a:extLst>
            <a:ext uri="{FF2B5EF4-FFF2-40B4-BE49-F238E27FC236}">
              <a16:creationId xmlns:a16="http://schemas.microsoft.com/office/drawing/2014/main" id="{B183FD1E-2E1F-4887-ADD2-E0AD07FC15B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17" name="Text Box 15">
          <a:extLst>
            <a:ext uri="{FF2B5EF4-FFF2-40B4-BE49-F238E27FC236}">
              <a16:creationId xmlns:a16="http://schemas.microsoft.com/office/drawing/2014/main" id="{B46F25A6-8F3E-4713-A048-51BB630C147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18" name="Text Box 15">
          <a:extLst>
            <a:ext uri="{FF2B5EF4-FFF2-40B4-BE49-F238E27FC236}">
              <a16:creationId xmlns:a16="http://schemas.microsoft.com/office/drawing/2014/main" id="{2409AEF5-BCA8-4623-9442-12A8945E7F9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19" name="Text Box 15">
          <a:extLst>
            <a:ext uri="{FF2B5EF4-FFF2-40B4-BE49-F238E27FC236}">
              <a16:creationId xmlns:a16="http://schemas.microsoft.com/office/drawing/2014/main" id="{14EA33CB-0658-47BF-99B6-FA097EA87CE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0" name="Text Box 15">
          <a:extLst>
            <a:ext uri="{FF2B5EF4-FFF2-40B4-BE49-F238E27FC236}">
              <a16:creationId xmlns:a16="http://schemas.microsoft.com/office/drawing/2014/main" id="{6E9F3101-0603-44F4-82C0-6A45FA47B23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1" name="Text Box 15">
          <a:extLst>
            <a:ext uri="{FF2B5EF4-FFF2-40B4-BE49-F238E27FC236}">
              <a16:creationId xmlns:a16="http://schemas.microsoft.com/office/drawing/2014/main" id="{8D5BD04E-C885-481F-B0BE-C36D0E2FD0D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2" name="Text Box 15">
          <a:extLst>
            <a:ext uri="{FF2B5EF4-FFF2-40B4-BE49-F238E27FC236}">
              <a16:creationId xmlns:a16="http://schemas.microsoft.com/office/drawing/2014/main" id="{9517422A-7896-44DF-A31F-A51ED7FC803C}"/>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3" name="Text Box 15">
          <a:extLst>
            <a:ext uri="{FF2B5EF4-FFF2-40B4-BE49-F238E27FC236}">
              <a16:creationId xmlns:a16="http://schemas.microsoft.com/office/drawing/2014/main" id="{5568E075-BC38-40E9-856F-94A2B90044B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4" name="Text Box 15">
          <a:extLst>
            <a:ext uri="{FF2B5EF4-FFF2-40B4-BE49-F238E27FC236}">
              <a16:creationId xmlns:a16="http://schemas.microsoft.com/office/drawing/2014/main" id="{F150AFA7-AE8C-416D-9031-ABF79021D05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5" name="Text Box 15">
          <a:extLst>
            <a:ext uri="{FF2B5EF4-FFF2-40B4-BE49-F238E27FC236}">
              <a16:creationId xmlns:a16="http://schemas.microsoft.com/office/drawing/2014/main" id="{D8AC7F96-EB51-421C-8963-C65A579937F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6" name="Text Box 15">
          <a:extLst>
            <a:ext uri="{FF2B5EF4-FFF2-40B4-BE49-F238E27FC236}">
              <a16:creationId xmlns:a16="http://schemas.microsoft.com/office/drawing/2014/main" id="{122D6706-1DE3-49B6-95E3-F9276C1174A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7" name="Text Box 15">
          <a:extLst>
            <a:ext uri="{FF2B5EF4-FFF2-40B4-BE49-F238E27FC236}">
              <a16:creationId xmlns:a16="http://schemas.microsoft.com/office/drawing/2014/main" id="{79C699F8-37FC-469D-8A2C-3ED8A713B58E}"/>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8" name="Text Box 15">
          <a:extLst>
            <a:ext uri="{FF2B5EF4-FFF2-40B4-BE49-F238E27FC236}">
              <a16:creationId xmlns:a16="http://schemas.microsoft.com/office/drawing/2014/main" id="{01FBD3DA-0F7F-43D4-B88F-0F0994E4DB5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29" name="Text Box 15">
          <a:extLst>
            <a:ext uri="{FF2B5EF4-FFF2-40B4-BE49-F238E27FC236}">
              <a16:creationId xmlns:a16="http://schemas.microsoft.com/office/drawing/2014/main" id="{1AA906E8-FDBD-4D1F-A6A9-87C409600C7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0" name="Text Box 15">
          <a:extLst>
            <a:ext uri="{FF2B5EF4-FFF2-40B4-BE49-F238E27FC236}">
              <a16:creationId xmlns:a16="http://schemas.microsoft.com/office/drawing/2014/main" id="{E238E549-B20D-4755-8929-B93F14343C7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1" name="Text Box 15">
          <a:extLst>
            <a:ext uri="{FF2B5EF4-FFF2-40B4-BE49-F238E27FC236}">
              <a16:creationId xmlns:a16="http://schemas.microsoft.com/office/drawing/2014/main" id="{BB6F45A9-418B-40B1-8AA3-2F7C15A07E6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2" name="Text Box 15">
          <a:extLst>
            <a:ext uri="{FF2B5EF4-FFF2-40B4-BE49-F238E27FC236}">
              <a16:creationId xmlns:a16="http://schemas.microsoft.com/office/drawing/2014/main" id="{58392D5C-107D-4858-B489-40ABF5CCAC0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3" name="Text Box 15">
          <a:extLst>
            <a:ext uri="{FF2B5EF4-FFF2-40B4-BE49-F238E27FC236}">
              <a16:creationId xmlns:a16="http://schemas.microsoft.com/office/drawing/2014/main" id="{B79FFF40-287A-4D47-BCC1-7D2F16E8393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4" name="Text Box 15">
          <a:extLst>
            <a:ext uri="{FF2B5EF4-FFF2-40B4-BE49-F238E27FC236}">
              <a16:creationId xmlns:a16="http://schemas.microsoft.com/office/drawing/2014/main" id="{9FA1DA3D-221B-4114-B191-C7B46AA1E57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5" name="Text Box 15">
          <a:extLst>
            <a:ext uri="{FF2B5EF4-FFF2-40B4-BE49-F238E27FC236}">
              <a16:creationId xmlns:a16="http://schemas.microsoft.com/office/drawing/2014/main" id="{2631A5B0-7FFB-4367-859C-687D85DC2F2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6" name="Text Box 15">
          <a:extLst>
            <a:ext uri="{FF2B5EF4-FFF2-40B4-BE49-F238E27FC236}">
              <a16:creationId xmlns:a16="http://schemas.microsoft.com/office/drawing/2014/main" id="{732548BC-4E7E-42CC-8DD5-E79E0BB0AA4C}"/>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7" name="Text Box 15">
          <a:extLst>
            <a:ext uri="{FF2B5EF4-FFF2-40B4-BE49-F238E27FC236}">
              <a16:creationId xmlns:a16="http://schemas.microsoft.com/office/drawing/2014/main" id="{31D09B47-B13E-48B3-A750-E2879CE5829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8" name="Text Box 15">
          <a:extLst>
            <a:ext uri="{FF2B5EF4-FFF2-40B4-BE49-F238E27FC236}">
              <a16:creationId xmlns:a16="http://schemas.microsoft.com/office/drawing/2014/main" id="{174B06CC-4A2E-4858-8E54-4052B9EC99F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39" name="Text Box 15">
          <a:extLst>
            <a:ext uri="{FF2B5EF4-FFF2-40B4-BE49-F238E27FC236}">
              <a16:creationId xmlns:a16="http://schemas.microsoft.com/office/drawing/2014/main" id="{274DE653-FDD4-4964-A1B5-E35F8ECB074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0" name="Text Box 15">
          <a:extLst>
            <a:ext uri="{FF2B5EF4-FFF2-40B4-BE49-F238E27FC236}">
              <a16:creationId xmlns:a16="http://schemas.microsoft.com/office/drawing/2014/main" id="{54E7E147-4323-4A44-9990-5F68999C6C4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1" name="Text Box 15">
          <a:extLst>
            <a:ext uri="{FF2B5EF4-FFF2-40B4-BE49-F238E27FC236}">
              <a16:creationId xmlns:a16="http://schemas.microsoft.com/office/drawing/2014/main" id="{A1E4247A-9E60-4125-A45A-E1D516A16A6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2" name="Text Box 15">
          <a:extLst>
            <a:ext uri="{FF2B5EF4-FFF2-40B4-BE49-F238E27FC236}">
              <a16:creationId xmlns:a16="http://schemas.microsoft.com/office/drawing/2014/main" id="{A15DBCFF-7FDD-4185-9FFD-854A7FE90B9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3" name="Text Box 15">
          <a:extLst>
            <a:ext uri="{FF2B5EF4-FFF2-40B4-BE49-F238E27FC236}">
              <a16:creationId xmlns:a16="http://schemas.microsoft.com/office/drawing/2014/main" id="{7AA287C7-A06C-4F4F-B230-2BC9537A8512}"/>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4" name="Text Box 15">
          <a:extLst>
            <a:ext uri="{FF2B5EF4-FFF2-40B4-BE49-F238E27FC236}">
              <a16:creationId xmlns:a16="http://schemas.microsoft.com/office/drawing/2014/main" id="{C63EA4AD-6EEC-4805-8138-B89A6F54035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5" name="Text Box 15">
          <a:extLst>
            <a:ext uri="{FF2B5EF4-FFF2-40B4-BE49-F238E27FC236}">
              <a16:creationId xmlns:a16="http://schemas.microsoft.com/office/drawing/2014/main" id="{8B30234B-FEDC-44E9-9BBB-B27D9716F30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6" name="Text Box 15">
          <a:extLst>
            <a:ext uri="{FF2B5EF4-FFF2-40B4-BE49-F238E27FC236}">
              <a16:creationId xmlns:a16="http://schemas.microsoft.com/office/drawing/2014/main" id="{346DFF3C-DEC6-43A8-88FE-F20725CB2FE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7" name="Text Box 15">
          <a:extLst>
            <a:ext uri="{FF2B5EF4-FFF2-40B4-BE49-F238E27FC236}">
              <a16:creationId xmlns:a16="http://schemas.microsoft.com/office/drawing/2014/main" id="{731AD6BA-91B8-484F-A418-6E1FF2851AA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8" name="Text Box 15">
          <a:extLst>
            <a:ext uri="{FF2B5EF4-FFF2-40B4-BE49-F238E27FC236}">
              <a16:creationId xmlns:a16="http://schemas.microsoft.com/office/drawing/2014/main" id="{BE75869F-AA81-4883-8F7E-8A53E684BD8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49" name="Text Box 15">
          <a:extLst>
            <a:ext uri="{FF2B5EF4-FFF2-40B4-BE49-F238E27FC236}">
              <a16:creationId xmlns:a16="http://schemas.microsoft.com/office/drawing/2014/main" id="{60A29465-07A7-47B2-9E05-FA863BE0DBA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0" name="Text Box 15">
          <a:extLst>
            <a:ext uri="{FF2B5EF4-FFF2-40B4-BE49-F238E27FC236}">
              <a16:creationId xmlns:a16="http://schemas.microsoft.com/office/drawing/2014/main" id="{F499D6FB-2791-4C4C-A6AE-D208B9BCB7C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1" name="Text Box 15">
          <a:extLst>
            <a:ext uri="{FF2B5EF4-FFF2-40B4-BE49-F238E27FC236}">
              <a16:creationId xmlns:a16="http://schemas.microsoft.com/office/drawing/2014/main" id="{F189B34B-225F-420D-98D9-64F513F09687}"/>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2" name="Text Box 15">
          <a:extLst>
            <a:ext uri="{FF2B5EF4-FFF2-40B4-BE49-F238E27FC236}">
              <a16:creationId xmlns:a16="http://schemas.microsoft.com/office/drawing/2014/main" id="{2E52BBBF-31DE-4291-9D18-461812CCC28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3" name="Text Box 15">
          <a:extLst>
            <a:ext uri="{FF2B5EF4-FFF2-40B4-BE49-F238E27FC236}">
              <a16:creationId xmlns:a16="http://schemas.microsoft.com/office/drawing/2014/main" id="{E924AB7E-19AB-441F-AF58-ADF3C681399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4" name="Text Box 15">
          <a:extLst>
            <a:ext uri="{FF2B5EF4-FFF2-40B4-BE49-F238E27FC236}">
              <a16:creationId xmlns:a16="http://schemas.microsoft.com/office/drawing/2014/main" id="{7250CD77-D8B4-445A-AEF5-8C3364E93DC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5" name="Text Box 15">
          <a:extLst>
            <a:ext uri="{FF2B5EF4-FFF2-40B4-BE49-F238E27FC236}">
              <a16:creationId xmlns:a16="http://schemas.microsoft.com/office/drawing/2014/main" id="{F270A12A-4CB3-4AD3-8239-4F51EDA7072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6" name="Text Box 15">
          <a:extLst>
            <a:ext uri="{FF2B5EF4-FFF2-40B4-BE49-F238E27FC236}">
              <a16:creationId xmlns:a16="http://schemas.microsoft.com/office/drawing/2014/main" id="{7E4DCFA6-1FC0-4C4D-A4A2-6F2623EFDA1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7" name="Text Box 15">
          <a:extLst>
            <a:ext uri="{FF2B5EF4-FFF2-40B4-BE49-F238E27FC236}">
              <a16:creationId xmlns:a16="http://schemas.microsoft.com/office/drawing/2014/main" id="{516B279A-A8F3-41E2-A0CB-A8C21B1E96E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8" name="Text Box 15">
          <a:extLst>
            <a:ext uri="{FF2B5EF4-FFF2-40B4-BE49-F238E27FC236}">
              <a16:creationId xmlns:a16="http://schemas.microsoft.com/office/drawing/2014/main" id="{1D14A95C-E4B6-494B-8986-50E2B2EDCA5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59" name="Text Box 15">
          <a:extLst>
            <a:ext uri="{FF2B5EF4-FFF2-40B4-BE49-F238E27FC236}">
              <a16:creationId xmlns:a16="http://schemas.microsoft.com/office/drawing/2014/main" id="{047F981C-4E57-44C2-BD6C-82F8AF7867A2}"/>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0" name="Text Box 15">
          <a:extLst>
            <a:ext uri="{FF2B5EF4-FFF2-40B4-BE49-F238E27FC236}">
              <a16:creationId xmlns:a16="http://schemas.microsoft.com/office/drawing/2014/main" id="{BFBB6DD3-2966-4F6A-8F5A-0B54FC44D132}"/>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1" name="Text Box 15">
          <a:extLst>
            <a:ext uri="{FF2B5EF4-FFF2-40B4-BE49-F238E27FC236}">
              <a16:creationId xmlns:a16="http://schemas.microsoft.com/office/drawing/2014/main" id="{13B1C4AB-C70E-44EF-B57C-2B2B63AC64D2}"/>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2" name="Text Box 15">
          <a:extLst>
            <a:ext uri="{FF2B5EF4-FFF2-40B4-BE49-F238E27FC236}">
              <a16:creationId xmlns:a16="http://schemas.microsoft.com/office/drawing/2014/main" id="{9FFA1B97-E2EA-4547-AF94-C18D7A6D769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3" name="Text Box 15">
          <a:extLst>
            <a:ext uri="{FF2B5EF4-FFF2-40B4-BE49-F238E27FC236}">
              <a16:creationId xmlns:a16="http://schemas.microsoft.com/office/drawing/2014/main" id="{F7E7508A-1681-4CAA-A22A-1FBC57D6679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4" name="Text Box 15">
          <a:extLst>
            <a:ext uri="{FF2B5EF4-FFF2-40B4-BE49-F238E27FC236}">
              <a16:creationId xmlns:a16="http://schemas.microsoft.com/office/drawing/2014/main" id="{AF2DB408-853B-4D0E-8329-3BB9D170A71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5" name="Text Box 15">
          <a:extLst>
            <a:ext uri="{FF2B5EF4-FFF2-40B4-BE49-F238E27FC236}">
              <a16:creationId xmlns:a16="http://schemas.microsoft.com/office/drawing/2014/main" id="{649B6000-393D-4C29-8F29-EB1F7C74272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6" name="Text Box 15">
          <a:extLst>
            <a:ext uri="{FF2B5EF4-FFF2-40B4-BE49-F238E27FC236}">
              <a16:creationId xmlns:a16="http://schemas.microsoft.com/office/drawing/2014/main" id="{B0EE3CE2-1A21-436D-9432-3AEC2D3E76F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7" name="Text Box 15">
          <a:extLst>
            <a:ext uri="{FF2B5EF4-FFF2-40B4-BE49-F238E27FC236}">
              <a16:creationId xmlns:a16="http://schemas.microsoft.com/office/drawing/2014/main" id="{967C28DF-891C-405A-9473-BB85B8256A87}"/>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8" name="Text Box 15">
          <a:extLst>
            <a:ext uri="{FF2B5EF4-FFF2-40B4-BE49-F238E27FC236}">
              <a16:creationId xmlns:a16="http://schemas.microsoft.com/office/drawing/2014/main" id="{67E4D5A1-353D-4E8D-846A-E5D694E3165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69" name="Text Box 15">
          <a:extLst>
            <a:ext uri="{FF2B5EF4-FFF2-40B4-BE49-F238E27FC236}">
              <a16:creationId xmlns:a16="http://schemas.microsoft.com/office/drawing/2014/main" id="{E454C2DC-8419-4A45-9D2D-5F2D8847B35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0" name="Text Box 15">
          <a:extLst>
            <a:ext uri="{FF2B5EF4-FFF2-40B4-BE49-F238E27FC236}">
              <a16:creationId xmlns:a16="http://schemas.microsoft.com/office/drawing/2014/main" id="{9B6C713F-5ECD-4787-B072-95CC2722D0B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1" name="Text Box 15">
          <a:extLst>
            <a:ext uri="{FF2B5EF4-FFF2-40B4-BE49-F238E27FC236}">
              <a16:creationId xmlns:a16="http://schemas.microsoft.com/office/drawing/2014/main" id="{318779D6-AC82-4FC9-BCC4-9137338B18F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2" name="Text Box 15">
          <a:extLst>
            <a:ext uri="{FF2B5EF4-FFF2-40B4-BE49-F238E27FC236}">
              <a16:creationId xmlns:a16="http://schemas.microsoft.com/office/drawing/2014/main" id="{91EA2057-9E74-41FF-BBF7-D72ED1137A0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3" name="Text Box 15">
          <a:extLst>
            <a:ext uri="{FF2B5EF4-FFF2-40B4-BE49-F238E27FC236}">
              <a16:creationId xmlns:a16="http://schemas.microsoft.com/office/drawing/2014/main" id="{952E7A08-9840-46E0-A19D-36BFC6FF476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4" name="Text Box 15">
          <a:extLst>
            <a:ext uri="{FF2B5EF4-FFF2-40B4-BE49-F238E27FC236}">
              <a16:creationId xmlns:a16="http://schemas.microsoft.com/office/drawing/2014/main" id="{CFE0A480-6043-4814-A00A-FC12E749793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5" name="Text Box 15">
          <a:extLst>
            <a:ext uri="{FF2B5EF4-FFF2-40B4-BE49-F238E27FC236}">
              <a16:creationId xmlns:a16="http://schemas.microsoft.com/office/drawing/2014/main" id="{14EFF643-9E4C-434A-9A2B-09D9FCEDFA2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6" name="Text Box 15">
          <a:extLst>
            <a:ext uri="{FF2B5EF4-FFF2-40B4-BE49-F238E27FC236}">
              <a16:creationId xmlns:a16="http://schemas.microsoft.com/office/drawing/2014/main" id="{468A98F8-639C-4C61-8BE1-9A3E38E772E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7" name="Text Box 15">
          <a:extLst>
            <a:ext uri="{FF2B5EF4-FFF2-40B4-BE49-F238E27FC236}">
              <a16:creationId xmlns:a16="http://schemas.microsoft.com/office/drawing/2014/main" id="{F4773C7E-31D3-4E7D-A6F7-BBB436EB2847}"/>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8" name="Text Box 15">
          <a:extLst>
            <a:ext uri="{FF2B5EF4-FFF2-40B4-BE49-F238E27FC236}">
              <a16:creationId xmlns:a16="http://schemas.microsoft.com/office/drawing/2014/main" id="{E4504740-82E2-40C7-A3F1-A916239733F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79" name="Text Box 15">
          <a:extLst>
            <a:ext uri="{FF2B5EF4-FFF2-40B4-BE49-F238E27FC236}">
              <a16:creationId xmlns:a16="http://schemas.microsoft.com/office/drawing/2014/main" id="{00C939DD-9AB4-4DFA-AF7F-0CE24F8AA4F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0" name="Text Box 15">
          <a:extLst>
            <a:ext uri="{FF2B5EF4-FFF2-40B4-BE49-F238E27FC236}">
              <a16:creationId xmlns:a16="http://schemas.microsoft.com/office/drawing/2014/main" id="{5A56B894-13D1-4B7A-A0FC-3BA1D75C97E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1" name="Text Box 15">
          <a:extLst>
            <a:ext uri="{FF2B5EF4-FFF2-40B4-BE49-F238E27FC236}">
              <a16:creationId xmlns:a16="http://schemas.microsoft.com/office/drawing/2014/main" id="{6B4E3C6C-11F0-4187-9EAD-AB9C87E40A78}"/>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2" name="Text Box 15">
          <a:extLst>
            <a:ext uri="{FF2B5EF4-FFF2-40B4-BE49-F238E27FC236}">
              <a16:creationId xmlns:a16="http://schemas.microsoft.com/office/drawing/2014/main" id="{58686B25-A992-4F54-874A-594F00D3A1A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3" name="Text Box 15">
          <a:extLst>
            <a:ext uri="{FF2B5EF4-FFF2-40B4-BE49-F238E27FC236}">
              <a16:creationId xmlns:a16="http://schemas.microsoft.com/office/drawing/2014/main" id="{1186B303-E924-496B-AB55-CC655C6E256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4" name="Text Box 15">
          <a:extLst>
            <a:ext uri="{FF2B5EF4-FFF2-40B4-BE49-F238E27FC236}">
              <a16:creationId xmlns:a16="http://schemas.microsoft.com/office/drawing/2014/main" id="{B26FDDF9-1678-41DC-9C4C-4DD0F887791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5" name="Text Box 15">
          <a:extLst>
            <a:ext uri="{FF2B5EF4-FFF2-40B4-BE49-F238E27FC236}">
              <a16:creationId xmlns:a16="http://schemas.microsoft.com/office/drawing/2014/main" id="{6B943A13-F675-4660-A0BD-E9FB869D8FF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6" name="Text Box 15">
          <a:extLst>
            <a:ext uri="{FF2B5EF4-FFF2-40B4-BE49-F238E27FC236}">
              <a16:creationId xmlns:a16="http://schemas.microsoft.com/office/drawing/2014/main" id="{ABB4C47A-E8CE-4836-8EBD-48851B66399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7" name="Text Box 15">
          <a:extLst>
            <a:ext uri="{FF2B5EF4-FFF2-40B4-BE49-F238E27FC236}">
              <a16:creationId xmlns:a16="http://schemas.microsoft.com/office/drawing/2014/main" id="{B7FE37A8-E4FB-421F-86EE-164B1E577B3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8" name="Text Box 15">
          <a:extLst>
            <a:ext uri="{FF2B5EF4-FFF2-40B4-BE49-F238E27FC236}">
              <a16:creationId xmlns:a16="http://schemas.microsoft.com/office/drawing/2014/main" id="{F6E0E376-2522-42A3-8FBA-93BB87DC38A7}"/>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89" name="Text Box 15">
          <a:extLst>
            <a:ext uri="{FF2B5EF4-FFF2-40B4-BE49-F238E27FC236}">
              <a16:creationId xmlns:a16="http://schemas.microsoft.com/office/drawing/2014/main" id="{75554A73-9B7E-4530-B6C5-4296E5DD625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0" name="Text Box 15">
          <a:extLst>
            <a:ext uri="{FF2B5EF4-FFF2-40B4-BE49-F238E27FC236}">
              <a16:creationId xmlns:a16="http://schemas.microsoft.com/office/drawing/2014/main" id="{1B2C536C-0186-4C48-AB91-E1B576AEF4A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1" name="Text Box 15">
          <a:extLst>
            <a:ext uri="{FF2B5EF4-FFF2-40B4-BE49-F238E27FC236}">
              <a16:creationId xmlns:a16="http://schemas.microsoft.com/office/drawing/2014/main" id="{36EF97B2-8BC8-463C-A172-D5F8DCF6BF92}"/>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2" name="Text Box 15">
          <a:extLst>
            <a:ext uri="{FF2B5EF4-FFF2-40B4-BE49-F238E27FC236}">
              <a16:creationId xmlns:a16="http://schemas.microsoft.com/office/drawing/2014/main" id="{6FE152ED-71A4-43BA-9FB7-D406A788691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3" name="Text Box 15">
          <a:extLst>
            <a:ext uri="{FF2B5EF4-FFF2-40B4-BE49-F238E27FC236}">
              <a16:creationId xmlns:a16="http://schemas.microsoft.com/office/drawing/2014/main" id="{10E4FFE6-20F7-4572-85C9-276E9476409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4" name="Text Box 15">
          <a:extLst>
            <a:ext uri="{FF2B5EF4-FFF2-40B4-BE49-F238E27FC236}">
              <a16:creationId xmlns:a16="http://schemas.microsoft.com/office/drawing/2014/main" id="{760E6203-3DCC-4A18-9F77-CB4D5F284357}"/>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5" name="Text Box 15">
          <a:extLst>
            <a:ext uri="{FF2B5EF4-FFF2-40B4-BE49-F238E27FC236}">
              <a16:creationId xmlns:a16="http://schemas.microsoft.com/office/drawing/2014/main" id="{40B89B2B-ABE9-42B9-994D-7E93F39BA63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6" name="Text Box 15">
          <a:extLst>
            <a:ext uri="{FF2B5EF4-FFF2-40B4-BE49-F238E27FC236}">
              <a16:creationId xmlns:a16="http://schemas.microsoft.com/office/drawing/2014/main" id="{90715059-E4E6-4954-B1BE-A6821E3D604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7" name="Text Box 15">
          <a:extLst>
            <a:ext uri="{FF2B5EF4-FFF2-40B4-BE49-F238E27FC236}">
              <a16:creationId xmlns:a16="http://schemas.microsoft.com/office/drawing/2014/main" id="{0733F0A7-F663-4494-9533-AAD03B09FB9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8" name="Text Box 15">
          <a:extLst>
            <a:ext uri="{FF2B5EF4-FFF2-40B4-BE49-F238E27FC236}">
              <a16:creationId xmlns:a16="http://schemas.microsoft.com/office/drawing/2014/main" id="{9697A356-DD5C-4E9E-9DAA-59562D33C64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499" name="Text Box 15">
          <a:extLst>
            <a:ext uri="{FF2B5EF4-FFF2-40B4-BE49-F238E27FC236}">
              <a16:creationId xmlns:a16="http://schemas.microsoft.com/office/drawing/2014/main" id="{4824C20B-76ED-40CF-B8DA-339D6A89525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0" name="Text Box 15">
          <a:extLst>
            <a:ext uri="{FF2B5EF4-FFF2-40B4-BE49-F238E27FC236}">
              <a16:creationId xmlns:a16="http://schemas.microsoft.com/office/drawing/2014/main" id="{68DCDBC6-A53D-42A2-9661-89D290FE31F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1" name="Text Box 15">
          <a:extLst>
            <a:ext uri="{FF2B5EF4-FFF2-40B4-BE49-F238E27FC236}">
              <a16:creationId xmlns:a16="http://schemas.microsoft.com/office/drawing/2014/main" id="{EA4268AB-4583-4A2D-A125-77AE75AB64C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2" name="Text Box 15">
          <a:extLst>
            <a:ext uri="{FF2B5EF4-FFF2-40B4-BE49-F238E27FC236}">
              <a16:creationId xmlns:a16="http://schemas.microsoft.com/office/drawing/2014/main" id="{FA7AE11C-4B5B-46DA-B778-30B81340256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3" name="Text Box 15">
          <a:extLst>
            <a:ext uri="{FF2B5EF4-FFF2-40B4-BE49-F238E27FC236}">
              <a16:creationId xmlns:a16="http://schemas.microsoft.com/office/drawing/2014/main" id="{76D0E3F3-D834-465C-8559-ECEFFF374693}"/>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4" name="Text Box 15">
          <a:extLst>
            <a:ext uri="{FF2B5EF4-FFF2-40B4-BE49-F238E27FC236}">
              <a16:creationId xmlns:a16="http://schemas.microsoft.com/office/drawing/2014/main" id="{2928C2E1-B6D8-4E28-945E-07F08BC85A1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5" name="Text Box 15">
          <a:extLst>
            <a:ext uri="{FF2B5EF4-FFF2-40B4-BE49-F238E27FC236}">
              <a16:creationId xmlns:a16="http://schemas.microsoft.com/office/drawing/2014/main" id="{1448E6FB-9459-4994-906C-3A44A01081D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6" name="Text Box 15">
          <a:extLst>
            <a:ext uri="{FF2B5EF4-FFF2-40B4-BE49-F238E27FC236}">
              <a16:creationId xmlns:a16="http://schemas.microsoft.com/office/drawing/2014/main" id="{8F7F647C-EDA4-4D69-AF23-CA3B7A79044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7" name="Text Box 15">
          <a:extLst>
            <a:ext uri="{FF2B5EF4-FFF2-40B4-BE49-F238E27FC236}">
              <a16:creationId xmlns:a16="http://schemas.microsoft.com/office/drawing/2014/main" id="{CB2F23DE-08DB-4D3C-9B62-DAD61DE7BCA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8" name="Text Box 15">
          <a:extLst>
            <a:ext uri="{FF2B5EF4-FFF2-40B4-BE49-F238E27FC236}">
              <a16:creationId xmlns:a16="http://schemas.microsoft.com/office/drawing/2014/main" id="{510CA755-CC88-4A29-8761-5F970FF4F28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09" name="Text Box 15">
          <a:extLst>
            <a:ext uri="{FF2B5EF4-FFF2-40B4-BE49-F238E27FC236}">
              <a16:creationId xmlns:a16="http://schemas.microsoft.com/office/drawing/2014/main" id="{8BB3ED9D-4491-413F-93D3-F622C4F1C3A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0" name="Text Box 15">
          <a:extLst>
            <a:ext uri="{FF2B5EF4-FFF2-40B4-BE49-F238E27FC236}">
              <a16:creationId xmlns:a16="http://schemas.microsoft.com/office/drawing/2014/main" id="{6FAE856C-D971-40A3-AE45-2E9662C196D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1" name="Text Box 15">
          <a:extLst>
            <a:ext uri="{FF2B5EF4-FFF2-40B4-BE49-F238E27FC236}">
              <a16:creationId xmlns:a16="http://schemas.microsoft.com/office/drawing/2014/main" id="{48256E63-5A6A-42B5-B048-06C9B0B4C14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2" name="Text Box 15">
          <a:extLst>
            <a:ext uri="{FF2B5EF4-FFF2-40B4-BE49-F238E27FC236}">
              <a16:creationId xmlns:a16="http://schemas.microsoft.com/office/drawing/2014/main" id="{717B6F88-5EF9-4072-A335-8AAD78D8892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3" name="Text Box 15">
          <a:extLst>
            <a:ext uri="{FF2B5EF4-FFF2-40B4-BE49-F238E27FC236}">
              <a16:creationId xmlns:a16="http://schemas.microsoft.com/office/drawing/2014/main" id="{5EDB6B38-1AA8-4276-9505-2978406873C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4" name="Text Box 15">
          <a:extLst>
            <a:ext uri="{FF2B5EF4-FFF2-40B4-BE49-F238E27FC236}">
              <a16:creationId xmlns:a16="http://schemas.microsoft.com/office/drawing/2014/main" id="{36912F0A-2EBD-4D1A-B818-A66DC5F76DE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5" name="Text Box 15">
          <a:extLst>
            <a:ext uri="{FF2B5EF4-FFF2-40B4-BE49-F238E27FC236}">
              <a16:creationId xmlns:a16="http://schemas.microsoft.com/office/drawing/2014/main" id="{DB15D216-BCD7-4ACC-82CE-6AA64720FA2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6" name="Text Box 15">
          <a:extLst>
            <a:ext uri="{FF2B5EF4-FFF2-40B4-BE49-F238E27FC236}">
              <a16:creationId xmlns:a16="http://schemas.microsoft.com/office/drawing/2014/main" id="{DFFFD0E2-BB69-43E3-B2BA-D41A21CF693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7" name="Text Box 15">
          <a:extLst>
            <a:ext uri="{FF2B5EF4-FFF2-40B4-BE49-F238E27FC236}">
              <a16:creationId xmlns:a16="http://schemas.microsoft.com/office/drawing/2014/main" id="{AD3C2221-39F8-4B19-B28A-1F06B884C75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8" name="Text Box 15">
          <a:extLst>
            <a:ext uri="{FF2B5EF4-FFF2-40B4-BE49-F238E27FC236}">
              <a16:creationId xmlns:a16="http://schemas.microsoft.com/office/drawing/2014/main" id="{1FD0A06F-4A1E-40D8-81D1-CA75F6DE4481}"/>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19" name="Text Box 15">
          <a:extLst>
            <a:ext uri="{FF2B5EF4-FFF2-40B4-BE49-F238E27FC236}">
              <a16:creationId xmlns:a16="http://schemas.microsoft.com/office/drawing/2014/main" id="{BFC95B39-F7BF-4AA0-8FA4-0CA6A589604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0" name="Text Box 15">
          <a:extLst>
            <a:ext uri="{FF2B5EF4-FFF2-40B4-BE49-F238E27FC236}">
              <a16:creationId xmlns:a16="http://schemas.microsoft.com/office/drawing/2014/main" id="{472CCB63-E457-4E51-90FC-4A3A2150EAD9}"/>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1" name="Text Box 15">
          <a:extLst>
            <a:ext uri="{FF2B5EF4-FFF2-40B4-BE49-F238E27FC236}">
              <a16:creationId xmlns:a16="http://schemas.microsoft.com/office/drawing/2014/main" id="{9AB73C8F-9A45-4024-A58B-4CD4623EAAF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2" name="Text Box 15">
          <a:extLst>
            <a:ext uri="{FF2B5EF4-FFF2-40B4-BE49-F238E27FC236}">
              <a16:creationId xmlns:a16="http://schemas.microsoft.com/office/drawing/2014/main" id="{3AFEA372-A96C-4DCE-A754-2FBC086303C6}"/>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3" name="Text Box 15">
          <a:extLst>
            <a:ext uri="{FF2B5EF4-FFF2-40B4-BE49-F238E27FC236}">
              <a16:creationId xmlns:a16="http://schemas.microsoft.com/office/drawing/2014/main" id="{734EC9E7-B0AA-4010-A1C0-99705A60EAE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4" name="Text Box 15">
          <a:extLst>
            <a:ext uri="{FF2B5EF4-FFF2-40B4-BE49-F238E27FC236}">
              <a16:creationId xmlns:a16="http://schemas.microsoft.com/office/drawing/2014/main" id="{EA2A59E9-944D-4CB3-8E4D-1D0233F5588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5" name="Text Box 15">
          <a:extLst>
            <a:ext uri="{FF2B5EF4-FFF2-40B4-BE49-F238E27FC236}">
              <a16:creationId xmlns:a16="http://schemas.microsoft.com/office/drawing/2014/main" id="{7951D88C-F17C-41FF-BC78-6BD6B288F3E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6" name="Text Box 15">
          <a:extLst>
            <a:ext uri="{FF2B5EF4-FFF2-40B4-BE49-F238E27FC236}">
              <a16:creationId xmlns:a16="http://schemas.microsoft.com/office/drawing/2014/main" id="{03EE6902-3C9C-44F0-920A-493FD7D7445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7" name="Text Box 15">
          <a:extLst>
            <a:ext uri="{FF2B5EF4-FFF2-40B4-BE49-F238E27FC236}">
              <a16:creationId xmlns:a16="http://schemas.microsoft.com/office/drawing/2014/main" id="{78761611-2000-4A7E-8C9F-482DF56E803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8" name="Text Box 15">
          <a:extLst>
            <a:ext uri="{FF2B5EF4-FFF2-40B4-BE49-F238E27FC236}">
              <a16:creationId xmlns:a16="http://schemas.microsoft.com/office/drawing/2014/main" id="{F45395BB-137E-45B7-A2AA-DADDA217223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29" name="Text Box 15">
          <a:extLst>
            <a:ext uri="{FF2B5EF4-FFF2-40B4-BE49-F238E27FC236}">
              <a16:creationId xmlns:a16="http://schemas.microsoft.com/office/drawing/2014/main" id="{D1AD866D-6DD4-43C9-8DDD-218E2AD2335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0" name="Text Box 15">
          <a:extLst>
            <a:ext uri="{FF2B5EF4-FFF2-40B4-BE49-F238E27FC236}">
              <a16:creationId xmlns:a16="http://schemas.microsoft.com/office/drawing/2014/main" id="{97933822-4591-4725-8E7D-7897C76111F4}"/>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1" name="Text Box 15">
          <a:extLst>
            <a:ext uri="{FF2B5EF4-FFF2-40B4-BE49-F238E27FC236}">
              <a16:creationId xmlns:a16="http://schemas.microsoft.com/office/drawing/2014/main" id="{9BA51594-81CC-4848-9676-696E678DE31A}"/>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2" name="Text Box 15">
          <a:extLst>
            <a:ext uri="{FF2B5EF4-FFF2-40B4-BE49-F238E27FC236}">
              <a16:creationId xmlns:a16="http://schemas.microsoft.com/office/drawing/2014/main" id="{BA3345BD-E001-4E03-9177-2B1FDE7AA39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3" name="Text Box 15">
          <a:extLst>
            <a:ext uri="{FF2B5EF4-FFF2-40B4-BE49-F238E27FC236}">
              <a16:creationId xmlns:a16="http://schemas.microsoft.com/office/drawing/2014/main" id="{C6BCC36F-7B45-4785-B5F2-187D107E884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4" name="Text Box 15">
          <a:extLst>
            <a:ext uri="{FF2B5EF4-FFF2-40B4-BE49-F238E27FC236}">
              <a16:creationId xmlns:a16="http://schemas.microsoft.com/office/drawing/2014/main" id="{D9F7665B-79B0-414F-B896-A838F908CA8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5" name="Text Box 15">
          <a:extLst>
            <a:ext uri="{FF2B5EF4-FFF2-40B4-BE49-F238E27FC236}">
              <a16:creationId xmlns:a16="http://schemas.microsoft.com/office/drawing/2014/main" id="{8B00C797-ACF9-4C46-952F-6E17979CAAD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6" name="Text Box 15">
          <a:extLst>
            <a:ext uri="{FF2B5EF4-FFF2-40B4-BE49-F238E27FC236}">
              <a16:creationId xmlns:a16="http://schemas.microsoft.com/office/drawing/2014/main" id="{EA01C4DB-A861-4CCE-912E-934C1E65DF3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7" name="Text Box 15">
          <a:extLst>
            <a:ext uri="{FF2B5EF4-FFF2-40B4-BE49-F238E27FC236}">
              <a16:creationId xmlns:a16="http://schemas.microsoft.com/office/drawing/2014/main" id="{1053702A-2B85-4F31-8B6D-F5BFF230A3C0}"/>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8" name="Text Box 15">
          <a:extLst>
            <a:ext uri="{FF2B5EF4-FFF2-40B4-BE49-F238E27FC236}">
              <a16:creationId xmlns:a16="http://schemas.microsoft.com/office/drawing/2014/main" id="{815E67EC-9250-48C3-ACB2-3D86C190655E}"/>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39" name="Text Box 15">
          <a:extLst>
            <a:ext uri="{FF2B5EF4-FFF2-40B4-BE49-F238E27FC236}">
              <a16:creationId xmlns:a16="http://schemas.microsoft.com/office/drawing/2014/main" id="{3F576F15-98C8-4298-BAE9-F62D6841705B}"/>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40" name="Text Box 15">
          <a:extLst>
            <a:ext uri="{FF2B5EF4-FFF2-40B4-BE49-F238E27FC236}">
              <a16:creationId xmlns:a16="http://schemas.microsoft.com/office/drawing/2014/main" id="{7C5F806A-A03C-4D03-B767-380752B4E25D}"/>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41" name="Text Box 15">
          <a:extLst>
            <a:ext uri="{FF2B5EF4-FFF2-40B4-BE49-F238E27FC236}">
              <a16:creationId xmlns:a16="http://schemas.microsoft.com/office/drawing/2014/main" id="{2831FEEE-A08E-49D6-9DAD-AF8821EA685F}"/>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512</xdr:row>
      <xdr:rowOff>0</xdr:rowOff>
    </xdr:from>
    <xdr:ext cx="3175" cy="190629"/>
    <xdr:sp macro="" textlink="">
      <xdr:nvSpPr>
        <xdr:cNvPr id="10542" name="Text Box 15">
          <a:extLst>
            <a:ext uri="{FF2B5EF4-FFF2-40B4-BE49-F238E27FC236}">
              <a16:creationId xmlns:a16="http://schemas.microsoft.com/office/drawing/2014/main" id="{B22075C8-7129-44C8-B082-1CA181EE7B05}"/>
            </a:ext>
          </a:extLst>
        </xdr:cNvPr>
        <xdr:cNvSpPr txBox="1">
          <a:spLocks noChangeArrowheads="1"/>
        </xdr:cNvSpPr>
      </xdr:nvSpPr>
      <xdr:spPr bwMode="auto">
        <a:xfrm>
          <a:off x="9134475" y="281692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3" name="Text Box 15">
          <a:extLst>
            <a:ext uri="{FF2B5EF4-FFF2-40B4-BE49-F238E27FC236}">
              <a16:creationId xmlns:a16="http://schemas.microsoft.com/office/drawing/2014/main" id="{F04AF6E4-C30C-4570-A59C-3DAD0886D2D7}"/>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4" name="Text Box 15">
          <a:extLst>
            <a:ext uri="{FF2B5EF4-FFF2-40B4-BE49-F238E27FC236}">
              <a16:creationId xmlns:a16="http://schemas.microsoft.com/office/drawing/2014/main" id="{AE4E14BB-D337-43F1-9304-104017A579B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5" name="Text Box 15">
          <a:extLst>
            <a:ext uri="{FF2B5EF4-FFF2-40B4-BE49-F238E27FC236}">
              <a16:creationId xmlns:a16="http://schemas.microsoft.com/office/drawing/2014/main" id="{AB27D1F1-E099-4023-933E-A8AA666C5FC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6" name="Text Box 15">
          <a:extLst>
            <a:ext uri="{FF2B5EF4-FFF2-40B4-BE49-F238E27FC236}">
              <a16:creationId xmlns:a16="http://schemas.microsoft.com/office/drawing/2014/main" id="{567920E0-0EE9-4869-83F1-9B47FCF0E1F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7" name="Text Box 15">
          <a:extLst>
            <a:ext uri="{FF2B5EF4-FFF2-40B4-BE49-F238E27FC236}">
              <a16:creationId xmlns:a16="http://schemas.microsoft.com/office/drawing/2014/main" id="{502EDC7B-476D-4257-92DC-3787419101A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8" name="Text Box 15">
          <a:extLst>
            <a:ext uri="{FF2B5EF4-FFF2-40B4-BE49-F238E27FC236}">
              <a16:creationId xmlns:a16="http://schemas.microsoft.com/office/drawing/2014/main" id="{43199617-9FA6-4D64-8D4C-F64C6109447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49" name="Text Box 15">
          <a:extLst>
            <a:ext uri="{FF2B5EF4-FFF2-40B4-BE49-F238E27FC236}">
              <a16:creationId xmlns:a16="http://schemas.microsoft.com/office/drawing/2014/main" id="{C29AF105-D021-4BAF-A714-2E1C10CA2AD6}"/>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0" name="Text Box 15">
          <a:extLst>
            <a:ext uri="{FF2B5EF4-FFF2-40B4-BE49-F238E27FC236}">
              <a16:creationId xmlns:a16="http://schemas.microsoft.com/office/drawing/2014/main" id="{61D48345-117C-42FD-B6B3-75A208B890C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1" name="Text Box 15">
          <a:extLst>
            <a:ext uri="{FF2B5EF4-FFF2-40B4-BE49-F238E27FC236}">
              <a16:creationId xmlns:a16="http://schemas.microsoft.com/office/drawing/2014/main" id="{F9F2C913-050C-4D85-A3E9-0F189B281BB7}"/>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2" name="Text Box 15">
          <a:extLst>
            <a:ext uri="{FF2B5EF4-FFF2-40B4-BE49-F238E27FC236}">
              <a16:creationId xmlns:a16="http://schemas.microsoft.com/office/drawing/2014/main" id="{B4BF3A0C-B537-4DED-B603-26D7ACADBF2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3" name="Text Box 15">
          <a:extLst>
            <a:ext uri="{FF2B5EF4-FFF2-40B4-BE49-F238E27FC236}">
              <a16:creationId xmlns:a16="http://schemas.microsoft.com/office/drawing/2014/main" id="{49768062-31F3-40BA-A74D-173031C95C1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4" name="Text Box 15">
          <a:extLst>
            <a:ext uri="{FF2B5EF4-FFF2-40B4-BE49-F238E27FC236}">
              <a16:creationId xmlns:a16="http://schemas.microsoft.com/office/drawing/2014/main" id="{884B6AF9-A538-4A63-9222-123CE790DE4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5" name="Text Box 15">
          <a:extLst>
            <a:ext uri="{FF2B5EF4-FFF2-40B4-BE49-F238E27FC236}">
              <a16:creationId xmlns:a16="http://schemas.microsoft.com/office/drawing/2014/main" id="{4CEEF65F-9B3D-4CC9-97E7-A18C279FB9F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6" name="Text Box 15">
          <a:extLst>
            <a:ext uri="{FF2B5EF4-FFF2-40B4-BE49-F238E27FC236}">
              <a16:creationId xmlns:a16="http://schemas.microsoft.com/office/drawing/2014/main" id="{F9342500-50F7-448B-B5D4-A696B0F7FCC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7" name="Text Box 15">
          <a:extLst>
            <a:ext uri="{FF2B5EF4-FFF2-40B4-BE49-F238E27FC236}">
              <a16:creationId xmlns:a16="http://schemas.microsoft.com/office/drawing/2014/main" id="{A38F857B-5A48-4BB8-9447-BB9A08D2996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8" name="Text Box 15">
          <a:extLst>
            <a:ext uri="{FF2B5EF4-FFF2-40B4-BE49-F238E27FC236}">
              <a16:creationId xmlns:a16="http://schemas.microsoft.com/office/drawing/2014/main" id="{D603D77D-6E42-4E98-BEAD-00168E3C2CA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59" name="Text Box 15">
          <a:extLst>
            <a:ext uri="{FF2B5EF4-FFF2-40B4-BE49-F238E27FC236}">
              <a16:creationId xmlns:a16="http://schemas.microsoft.com/office/drawing/2014/main" id="{1BAE33A7-DE4B-4485-AD44-91C3A5E4F85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0" name="Text Box 15">
          <a:extLst>
            <a:ext uri="{FF2B5EF4-FFF2-40B4-BE49-F238E27FC236}">
              <a16:creationId xmlns:a16="http://schemas.microsoft.com/office/drawing/2014/main" id="{8251E954-ABC1-48A0-8A77-1DACE430BB6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1" name="Text Box 15">
          <a:extLst>
            <a:ext uri="{FF2B5EF4-FFF2-40B4-BE49-F238E27FC236}">
              <a16:creationId xmlns:a16="http://schemas.microsoft.com/office/drawing/2014/main" id="{5ED4616C-4EAF-4243-870D-284DA2AF55A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2" name="Text Box 15">
          <a:extLst>
            <a:ext uri="{FF2B5EF4-FFF2-40B4-BE49-F238E27FC236}">
              <a16:creationId xmlns:a16="http://schemas.microsoft.com/office/drawing/2014/main" id="{4E80F6EE-C8B1-443E-8E16-4E6082AC91B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3" name="Text Box 15">
          <a:extLst>
            <a:ext uri="{FF2B5EF4-FFF2-40B4-BE49-F238E27FC236}">
              <a16:creationId xmlns:a16="http://schemas.microsoft.com/office/drawing/2014/main" id="{1ED21D9A-BD98-4F19-82B0-85DA63DD4DF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4" name="Text Box 15">
          <a:extLst>
            <a:ext uri="{FF2B5EF4-FFF2-40B4-BE49-F238E27FC236}">
              <a16:creationId xmlns:a16="http://schemas.microsoft.com/office/drawing/2014/main" id="{68BF8D0A-CCBB-4946-9998-AE6CD0E3FE9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5" name="Text Box 15">
          <a:extLst>
            <a:ext uri="{FF2B5EF4-FFF2-40B4-BE49-F238E27FC236}">
              <a16:creationId xmlns:a16="http://schemas.microsoft.com/office/drawing/2014/main" id="{17D10932-5721-4D3D-AF74-42710FEB15D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6" name="Text Box 15">
          <a:extLst>
            <a:ext uri="{FF2B5EF4-FFF2-40B4-BE49-F238E27FC236}">
              <a16:creationId xmlns:a16="http://schemas.microsoft.com/office/drawing/2014/main" id="{196FAC22-9389-4C98-8A4E-831AB7DC82E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7" name="Text Box 15">
          <a:extLst>
            <a:ext uri="{FF2B5EF4-FFF2-40B4-BE49-F238E27FC236}">
              <a16:creationId xmlns:a16="http://schemas.microsoft.com/office/drawing/2014/main" id="{4337D1AF-13B6-4C63-AD67-229F7D89733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8" name="Text Box 15">
          <a:extLst>
            <a:ext uri="{FF2B5EF4-FFF2-40B4-BE49-F238E27FC236}">
              <a16:creationId xmlns:a16="http://schemas.microsoft.com/office/drawing/2014/main" id="{EBE82E00-0960-44EF-897B-71D1C46E7CF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69" name="Text Box 15">
          <a:extLst>
            <a:ext uri="{FF2B5EF4-FFF2-40B4-BE49-F238E27FC236}">
              <a16:creationId xmlns:a16="http://schemas.microsoft.com/office/drawing/2014/main" id="{A87E6637-385D-405F-8F96-853E9C6ED9C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0" name="Text Box 15">
          <a:extLst>
            <a:ext uri="{FF2B5EF4-FFF2-40B4-BE49-F238E27FC236}">
              <a16:creationId xmlns:a16="http://schemas.microsoft.com/office/drawing/2014/main" id="{2E21DAD4-FA7D-4393-8F4D-AE8CB41DEC6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1" name="Text Box 15">
          <a:extLst>
            <a:ext uri="{FF2B5EF4-FFF2-40B4-BE49-F238E27FC236}">
              <a16:creationId xmlns:a16="http://schemas.microsoft.com/office/drawing/2014/main" id="{172C3E99-B478-47C5-946C-E317825D478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2" name="Text Box 15">
          <a:extLst>
            <a:ext uri="{FF2B5EF4-FFF2-40B4-BE49-F238E27FC236}">
              <a16:creationId xmlns:a16="http://schemas.microsoft.com/office/drawing/2014/main" id="{9D2AB84E-09F9-4D25-AFC2-F6193CEED00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3" name="Text Box 15">
          <a:extLst>
            <a:ext uri="{FF2B5EF4-FFF2-40B4-BE49-F238E27FC236}">
              <a16:creationId xmlns:a16="http://schemas.microsoft.com/office/drawing/2014/main" id="{6896A6C4-79E9-4CB9-8CFB-1D3F7050AE6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4" name="Text Box 15">
          <a:extLst>
            <a:ext uri="{FF2B5EF4-FFF2-40B4-BE49-F238E27FC236}">
              <a16:creationId xmlns:a16="http://schemas.microsoft.com/office/drawing/2014/main" id="{8035C5C9-2AB3-4C7B-A305-88E6680A002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5" name="Text Box 15">
          <a:extLst>
            <a:ext uri="{FF2B5EF4-FFF2-40B4-BE49-F238E27FC236}">
              <a16:creationId xmlns:a16="http://schemas.microsoft.com/office/drawing/2014/main" id="{4B57902C-BB74-43D6-B460-8904C910059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6" name="Text Box 15">
          <a:extLst>
            <a:ext uri="{FF2B5EF4-FFF2-40B4-BE49-F238E27FC236}">
              <a16:creationId xmlns:a16="http://schemas.microsoft.com/office/drawing/2014/main" id="{3F4BCED5-7BFD-4638-A67D-6F7DA742379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7" name="Text Box 15">
          <a:extLst>
            <a:ext uri="{FF2B5EF4-FFF2-40B4-BE49-F238E27FC236}">
              <a16:creationId xmlns:a16="http://schemas.microsoft.com/office/drawing/2014/main" id="{26981622-F8F4-44A8-9562-F91A94A2CB3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8" name="Text Box 15">
          <a:extLst>
            <a:ext uri="{FF2B5EF4-FFF2-40B4-BE49-F238E27FC236}">
              <a16:creationId xmlns:a16="http://schemas.microsoft.com/office/drawing/2014/main" id="{3A5FC106-F6B3-4287-BD52-1172C897285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79" name="Text Box 15">
          <a:extLst>
            <a:ext uri="{FF2B5EF4-FFF2-40B4-BE49-F238E27FC236}">
              <a16:creationId xmlns:a16="http://schemas.microsoft.com/office/drawing/2014/main" id="{07F99FCD-BC16-4B07-A21E-CACA81F7E25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0" name="Text Box 15">
          <a:extLst>
            <a:ext uri="{FF2B5EF4-FFF2-40B4-BE49-F238E27FC236}">
              <a16:creationId xmlns:a16="http://schemas.microsoft.com/office/drawing/2014/main" id="{81162C45-DBD2-45EB-B41F-48BA73E4BCC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1" name="Text Box 15">
          <a:extLst>
            <a:ext uri="{FF2B5EF4-FFF2-40B4-BE49-F238E27FC236}">
              <a16:creationId xmlns:a16="http://schemas.microsoft.com/office/drawing/2014/main" id="{3FAC9AF4-BF8A-4AC1-B1AD-47299F23F97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2" name="Text Box 15">
          <a:extLst>
            <a:ext uri="{FF2B5EF4-FFF2-40B4-BE49-F238E27FC236}">
              <a16:creationId xmlns:a16="http://schemas.microsoft.com/office/drawing/2014/main" id="{49DF888F-DBBC-46B3-A4B6-EE15F668C30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3" name="Text Box 15">
          <a:extLst>
            <a:ext uri="{FF2B5EF4-FFF2-40B4-BE49-F238E27FC236}">
              <a16:creationId xmlns:a16="http://schemas.microsoft.com/office/drawing/2014/main" id="{E6BAC5F7-8906-4F0A-BE6C-6E4CFFB113B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4" name="Text Box 15">
          <a:extLst>
            <a:ext uri="{FF2B5EF4-FFF2-40B4-BE49-F238E27FC236}">
              <a16:creationId xmlns:a16="http://schemas.microsoft.com/office/drawing/2014/main" id="{88790280-0D42-44EC-980F-FA046617B06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5" name="Text Box 15">
          <a:extLst>
            <a:ext uri="{FF2B5EF4-FFF2-40B4-BE49-F238E27FC236}">
              <a16:creationId xmlns:a16="http://schemas.microsoft.com/office/drawing/2014/main" id="{5EA7552D-2A27-4FCA-8A14-0B851856E03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6" name="Text Box 15">
          <a:extLst>
            <a:ext uri="{FF2B5EF4-FFF2-40B4-BE49-F238E27FC236}">
              <a16:creationId xmlns:a16="http://schemas.microsoft.com/office/drawing/2014/main" id="{881BC38C-4BBF-4A08-8981-DFB4AA2AAE8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7" name="Text Box 15">
          <a:extLst>
            <a:ext uri="{FF2B5EF4-FFF2-40B4-BE49-F238E27FC236}">
              <a16:creationId xmlns:a16="http://schemas.microsoft.com/office/drawing/2014/main" id="{124B6E40-A2DF-4C08-AE66-455D73394526}"/>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8" name="Text Box 15">
          <a:extLst>
            <a:ext uri="{FF2B5EF4-FFF2-40B4-BE49-F238E27FC236}">
              <a16:creationId xmlns:a16="http://schemas.microsoft.com/office/drawing/2014/main" id="{4AC38746-0348-4D64-9CB5-92D0DF180E1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89" name="Text Box 15">
          <a:extLst>
            <a:ext uri="{FF2B5EF4-FFF2-40B4-BE49-F238E27FC236}">
              <a16:creationId xmlns:a16="http://schemas.microsoft.com/office/drawing/2014/main" id="{27AB1BEB-3625-4D12-8B43-3B331835BA1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0" name="Text Box 15">
          <a:extLst>
            <a:ext uri="{FF2B5EF4-FFF2-40B4-BE49-F238E27FC236}">
              <a16:creationId xmlns:a16="http://schemas.microsoft.com/office/drawing/2014/main" id="{30E7AF52-6D4E-41B1-B76D-279387D5A06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1" name="Text Box 15">
          <a:extLst>
            <a:ext uri="{FF2B5EF4-FFF2-40B4-BE49-F238E27FC236}">
              <a16:creationId xmlns:a16="http://schemas.microsoft.com/office/drawing/2014/main" id="{FF06D5D4-3D90-4562-B38C-AB716F64FE0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2" name="Text Box 15">
          <a:extLst>
            <a:ext uri="{FF2B5EF4-FFF2-40B4-BE49-F238E27FC236}">
              <a16:creationId xmlns:a16="http://schemas.microsoft.com/office/drawing/2014/main" id="{57663D52-79D8-4CC7-83D8-D1F4E141F66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3" name="Text Box 15">
          <a:extLst>
            <a:ext uri="{FF2B5EF4-FFF2-40B4-BE49-F238E27FC236}">
              <a16:creationId xmlns:a16="http://schemas.microsoft.com/office/drawing/2014/main" id="{614EE296-2C07-4654-B391-22479B2E5AD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4" name="Text Box 15">
          <a:extLst>
            <a:ext uri="{FF2B5EF4-FFF2-40B4-BE49-F238E27FC236}">
              <a16:creationId xmlns:a16="http://schemas.microsoft.com/office/drawing/2014/main" id="{1E831ADF-830D-400D-BD23-5DA9B7CE00F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5" name="Text Box 15">
          <a:extLst>
            <a:ext uri="{FF2B5EF4-FFF2-40B4-BE49-F238E27FC236}">
              <a16:creationId xmlns:a16="http://schemas.microsoft.com/office/drawing/2014/main" id="{97B74BAD-8A1D-4D4C-BEB2-9C2B41FCFD5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6" name="Text Box 15">
          <a:extLst>
            <a:ext uri="{FF2B5EF4-FFF2-40B4-BE49-F238E27FC236}">
              <a16:creationId xmlns:a16="http://schemas.microsoft.com/office/drawing/2014/main" id="{A3C231CE-0E88-4E12-978F-55D43584D7D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7" name="Text Box 15">
          <a:extLst>
            <a:ext uri="{FF2B5EF4-FFF2-40B4-BE49-F238E27FC236}">
              <a16:creationId xmlns:a16="http://schemas.microsoft.com/office/drawing/2014/main" id="{6B6B0FC4-59D1-4E90-A8FB-AC3C83344DE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8" name="Text Box 15">
          <a:extLst>
            <a:ext uri="{FF2B5EF4-FFF2-40B4-BE49-F238E27FC236}">
              <a16:creationId xmlns:a16="http://schemas.microsoft.com/office/drawing/2014/main" id="{33E638D8-04B5-4ED2-A39F-4E101850EDD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599" name="Text Box 15">
          <a:extLst>
            <a:ext uri="{FF2B5EF4-FFF2-40B4-BE49-F238E27FC236}">
              <a16:creationId xmlns:a16="http://schemas.microsoft.com/office/drawing/2014/main" id="{50428264-D75E-4DA7-B686-74F2DCC48E7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0" name="Text Box 15">
          <a:extLst>
            <a:ext uri="{FF2B5EF4-FFF2-40B4-BE49-F238E27FC236}">
              <a16:creationId xmlns:a16="http://schemas.microsoft.com/office/drawing/2014/main" id="{F7F8AF00-8BB9-41AE-B142-08792E3BE3B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1" name="Text Box 15">
          <a:extLst>
            <a:ext uri="{FF2B5EF4-FFF2-40B4-BE49-F238E27FC236}">
              <a16:creationId xmlns:a16="http://schemas.microsoft.com/office/drawing/2014/main" id="{432D32BC-AFD7-4BCE-BA50-13EFB4F7C1C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2" name="Text Box 15">
          <a:extLst>
            <a:ext uri="{FF2B5EF4-FFF2-40B4-BE49-F238E27FC236}">
              <a16:creationId xmlns:a16="http://schemas.microsoft.com/office/drawing/2014/main" id="{AB71922F-412A-4DC5-B879-B9EFF125B74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3" name="Text Box 15">
          <a:extLst>
            <a:ext uri="{FF2B5EF4-FFF2-40B4-BE49-F238E27FC236}">
              <a16:creationId xmlns:a16="http://schemas.microsoft.com/office/drawing/2014/main" id="{EC21DAA9-269B-4520-BDF0-34B226B329B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4" name="Text Box 15">
          <a:extLst>
            <a:ext uri="{FF2B5EF4-FFF2-40B4-BE49-F238E27FC236}">
              <a16:creationId xmlns:a16="http://schemas.microsoft.com/office/drawing/2014/main" id="{DD1E2B0D-DDC2-48D9-A3A1-D2334605B01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5" name="Text Box 15">
          <a:extLst>
            <a:ext uri="{FF2B5EF4-FFF2-40B4-BE49-F238E27FC236}">
              <a16:creationId xmlns:a16="http://schemas.microsoft.com/office/drawing/2014/main" id="{4B39E235-25F4-4398-A503-CA5307A1E95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6" name="Text Box 15">
          <a:extLst>
            <a:ext uri="{FF2B5EF4-FFF2-40B4-BE49-F238E27FC236}">
              <a16:creationId xmlns:a16="http://schemas.microsoft.com/office/drawing/2014/main" id="{B0718083-0B82-4857-90E9-EE77C6BB77D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7" name="Text Box 15">
          <a:extLst>
            <a:ext uri="{FF2B5EF4-FFF2-40B4-BE49-F238E27FC236}">
              <a16:creationId xmlns:a16="http://schemas.microsoft.com/office/drawing/2014/main" id="{9DCA4A0E-4679-407C-AD8B-8504F9E3A0F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8" name="Text Box 15">
          <a:extLst>
            <a:ext uri="{FF2B5EF4-FFF2-40B4-BE49-F238E27FC236}">
              <a16:creationId xmlns:a16="http://schemas.microsoft.com/office/drawing/2014/main" id="{9EAA712E-CD01-4D2C-8905-4E67B9C4ACE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09" name="Text Box 15">
          <a:extLst>
            <a:ext uri="{FF2B5EF4-FFF2-40B4-BE49-F238E27FC236}">
              <a16:creationId xmlns:a16="http://schemas.microsoft.com/office/drawing/2014/main" id="{525E5ACB-4C15-4B09-813E-321542AF9BF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0" name="Text Box 15">
          <a:extLst>
            <a:ext uri="{FF2B5EF4-FFF2-40B4-BE49-F238E27FC236}">
              <a16:creationId xmlns:a16="http://schemas.microsoft.com/office/drawing/2014/main" id="{3FF849C1-65C8-4429-8202-E581396A50F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1" name="Text Box 15">
          <a:extLst>
            <a:ext uri="{FF2B5EF4-FFF2-40B4-BE49-F238E27FC236}">
              <a16:creationId xmlns:a16="http://schemas.microsoft.com/office/drawing/2014/main" id="{44553580-DDD8-483A-8DAF-D34B70A81ED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2" name="Text Box 15">
          <a:extLst>
            <a:ext uri="{FF2B5EF4-FFF2-40B4-BE49-F238E27FC236}">
              <a16:creationId xmlns:a16="http://schemas.microsoft.com/office/drawing/2014/main" id="{7A8ABB36-3935-4D18-9CA7-E549A38C2EC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3" name="Text Box 15">
          <a:extLst>
            <a:ext uri="{FF2B5EF4-FFF2-40B4-BE49-F238E27FC236}">
              <a16:creationId xmlns:a16="http://schemas.microsoft.com/office/drawing/2014/main" id="{05926A49-4992-4A47-931F-5B616B0CA34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4" name="Text Box 15">
          <a:extLst>
            <a:ext uri="{FF2B5EF4-FFF2-40B4-BE49-F238E27FC236}">
              <a16:creationId xmlns:a16="http://schemas.microsoft.com/office/drawing/2014/main" id="{5326016E-5605-40EC-A08C-31DE7BF9E57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5" name="Text Box 15">
          <a:extLst>
            <a:ext uri="{FF2B5EF4-FFF2-40B4-BE49-F238E27FC236}">
              <a16:creationId xmlns:a16="http://schemas.microsoft.com/office/drawing/2014/main" id="{02C61392-D8FD-4740-8DFF-B6F74233820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6" name="Text Box 15">
          <a:extLst>
            <a:ext uri="{FF2B5EF4-FFF2-40B4-BE49-F238E27FC236}">
              <a16:creationId xmlns:a16="http://schemas.microsoft.com/office/drawing/2014/main" id="{8207DBF9-9F4B-45D9-B923-3B21E1BC68C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7" name="Text Box 15">
          <a:extLst>
            <a:ext uri="{FF2B5EF4-FFF2-40B4-BE49-F238E27FC236}">
              <a16:creationId xmlns:a16="http://schemas.microsoft.com/office/drawing/2014/main" id="{2DF7E862-1E48-4041-8389-79F456D5488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8" name="Text Box 15">
          <a:extLst>
            <a:ext uri="{FF2B5EF4-FFF2-40B4-BE49-F238E27FC236}">
              <a16:creationId xmlns:a16="http://schemas.microsoft.com/office/drawing/2014/main" id="{E8D12D4A-54D0-4CDF-AFCC-F2E686DC5F1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19" name="Text Box 15">
          <a:extLst>
            <a:ext uri="{FF2B5EF4-FFF2-40B4-BE49-F238E27FC236}">
              <a16:creationId xmlns:a16="http://schemas.microsoft.com/office/drawing/2014/main" id="{2E10D724-CBD6-4E37-84F7-3D728ADC245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0" name="Text Box 15">
          <a:extLst>
            <a:ext uri="{FF2B5EF4-FFF2-40B4-BE49-F238E27FC236}">
              <a16:creationId xmlns:a16="http://schemas.microsoft.com/office/drawing/2014/main" id="{91F023F3-EAC6-4FF1-B6BB-75978B0E640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1" name="Text Box 15">
          <a:extLst>
            <a:ext uri="{FF2B5EF4-FFF2-40B4-BE49-F238E27FC236}">
              <a16:creationId xmlns:a16="http://schemas.microsoft.com/office/drawing/2014/main" id="{93C8D98E-14F7-4D7A-83B4-DB60C0A9127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2" name="Text Box 15">
          <a:extLst>
            <a:ext uri="{FF2B5EF4-FFF2-40B4-BE49-F238E27FC236}">
              <a16:creationId xmlns:a16="http://schemas.microsoft.com/office/drawing/2014/main" id="{788C2AD7-3EC4-4539-A52D-51AD7B602E52}"/>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3" name="Text Box 15">
          <a:extLst>
            <a:ext uri="{FF2B5EF4-FFF2-40B4-BE49-F238E27FC236}">
              <a16:creationId xmlns:a16="http://schemas.microsoft.com/office/drawing/2014/main" id="{F99F8EF3-072A-4F63-92E2-CA705A30B60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4" name="Text Box 15">
          <a:extLst>
            <a:ext uri="{FF2B5EF4-FFF2-40B4-BE49-F238E27FC236}">
              <a16:creationId xmlns:a16="http://schemas.microsoft.com/office/drawing/2014/main" id="{607B9B6E-E4E7-4F96-B8C3-32D3663007B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5" name="Text Box 15">
          <a:extLst>
            <a:ext uri="{FF2B5EF4-FFF2-40B4-BE49-F238E27FC236}">
              <a16:creationId xmlns:a16="http://schemas.microsoft.com/office/drawing/2014/main" id="{483CACA3-CA9F-48A8-AF03-EB0E10BCA02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6" name="Text Box 15">
          <a:extLst>
            <a:ext uri="{FF2B5EF4-FFF2-40B4-BE49-F238E27FC236}">
              <a16:creationId xmlns:a16="http://schemas.microsoft.com/office/drawing/2014/main" id="{FA4BF2CD-EE19-4500-9AB9-D9F8F84ED6E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7" name="Text Box 15">
          <a:extLst>
            <a:ext uri="{FF2B5EF4-FFF2-40B4-BE49-F238E27FC236}">
              <a16:creationId xmlns:a16="http://schemas.microsoft.com/office/drawing/2014/main" id="{AC8E096E-382F-46AC-A82C-FEE4514C859A}"/>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8" name="Text Box 15">
          <a:extLst>
            <a:ext uri="{FF2B5EF4-FFF2-40B4-BE49-F238E27FC236}">
              <a16:creationId xmlns:a16="http://schemas.microsoft.com/office/drawing/2014/main" id="{00899AF3-5BAB-4061-8A38-462B4319087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29" name="Text Box 15">
          <a:extLst>
            <a:ext uri="{FF2B5EF4-FFF2-40B4-BE49-F238E27FC236}">
              <a16:creationId xmlns:a16="http://schemas.microsoft.com/office/drawing/2014/main" id="{432326D8-93AA-4EAD-BD1A-61118C15442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0" name="Text Box 15">
          <a:extLst>
            <a:ext uri="{FF2B5EF4-FFF2-40B4-BE49-F238E27FC236}">
              <a16:creationId xmlns:a16="http://schemas.microsoft.com/office/drawing/2014/main" id="{BB34FF33-FF1D-44BF-AFF0-E3D9DC8D13D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1" name="Text Box 15">
          <a:extLst>
            <a:ext uri="{FF2B5EF4-FFF2-40B4-BE49-F238E27FC236}">
              <a16:creationId xmlns:a16="http://schemas.microsoft.com/office/drawing/2014/main" id="{C300EBBA-38A1-4E56-B420-B4255D50F2F5}"/>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2" name="Text Box 15">
          <a:extLst>
            <a:ext uri="{FF2B5EF4-FFF2-40B4-BE49-F238E27FC236}">
              <a16:creationId xmlns:a16="http://schemas.microsoft.com/office/drawing/2014/main" id="{F5D44698-FD70-4348-B28F-35973DE0DB4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3" name="Text Box 15">
          <a:extLst>
            <a:ext uri="{FF2B5EF4-FFF2-40B4-BE49-F238E27FC236}">
              <a16:creationId xmlns:a16="http://schemas.microsoft.com/office/drawing/2014/main" id="{E5A9DC48-A89E-4DBD-87C1-9C127D2F171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4" name="Text Box 15">
          <a:extLst>
            <a:ext uri="{FF2B5EF4-FFF2-40B4-BE49-F238E27FC236}">
              <a16:creationId xmlns:a16="http://schemas.microsoft.com/office/drawing/2014/main" id="{896F83BE-F6A1-47CC-8E83-B9A89592C9C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5" name="Text Box 15">
          <a:extLst>
            <a:ext uri="{FF2B5EF4-FFF2-40B4-BE49-F238E27FC236}">
              <a16:creationId xmlns:a16="http://schemas.microsoft.com/office/drawing/2014/main" id="{ACFAA167-D408-4A73-A149-B191617A959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6" name="Text Box 15">
          <a:extLst>
            <a:ext uri="{FF2B5EF4-FFF2-40B4-BE49-F238E27FC236}">
              <a16:creationId xmlns:a16="http://schemas.microsoft.com/office/drawing/2014/main" id="{F1B4FACA-67A3-4FE8-86FB-C49AF13E36E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7" name="Text Box 15">
          <a:extLst>
            <a:ext uri="{FF2B5EF4-FFF2-40B4-BE49-F238E27FC236}">
              <a16:creationId xmlns:a16="http://schemas.microsoft.com/office/drawing/2014/main" id="{DC6C606E-123E-46A3-9BFB-8F98CE4EB066}"/>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8" name="Text Box 15">
          <a:extLst>
            <a:ext uri="{FF2B5EF4-FFF2-40B4-BE49-F238E27FC236}">
              <a16:creationId xmlns:a16="http://schemas.microsoft.com/office/drawing/2014/main" id="{57E49CCD-4B89-46D0-BC90-6636175164C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39" name="Text Box 15">
          <a:extLst>
            <a:ext uri="{FF2B5EF4-FFF2-40B4-BE49-F238E27FC236}">
              <a16:creationId xmlns:a16="http://schemas.microsoft.com/office/drawing/2014/main" id="{8D45AD8D-5CFF-4AE7-B994-7D2A73CD8F01}"/>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0" name="Text Box 15">
          <a:extLst>
            <a:ext uri="{FF2B5EF4-FFF2-40B4-BE49-F238E27FC236}">
              <a16:creationId xmlns:a16="http://schemas.microsoft.com/office/drawing/2014/main" id="{D3FA07B1-DF4F-49FB-BF1A-E2110D40FFE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1" name="Text Box 15">
          <a:extLst>
            <a:ext uri="{FF2B5EF4-FFF2-40B4-BE49-F238E27FC236}">
              <a16:creationId xmlns:a16="http://schemas.microsoft.com/office/drawing/2014/main" id="{1D053A68-17EF-4D37-A71C-A80246679293}"/>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2" name="Text Box 15">
          <a:extLst>
            <a:ext uri="{FF2B5EF4-FFF2-40B4-BE49-F238E27FC236}">
              <a16:creationId xmlns:a16="http://schemas.microsoft.com/office/drawing/2014/main" id="{CD0E9C54-2F4A-49D0-A838-808B73A3BA3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3" name="Text Box 15">
          <a:extLst>
            <a:ext uri="{FF2B5EF4-FFF2-40B4-BE49-F238E27FC236}">
              <a16:creationId xmlns:a16="http://schemas.microsoft.com/office/drawing/2014/main" id="{700BD67E-E0A7-4B9B-872B-A928B6BCF03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4" name="Text Box 15">
          <a:extLst>
            <a:ext uri="{FF2B5EF4-FFF2-40B4-BE49-F238E27FC236}">
              <a16:creationId xmlns:a16="http://schemas.microsoft.com/office/drawing/2014/main" id="{05B77D4E-876D-406D-91B4-3B753B9C91C7}"/>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5" name="Text Box 15">
          <a:extLst>
            <a:ext uri="{FF2B5EF4-FFF2-40B4-BE49-F238E27FC236}">
              <a16:creationId xmlns:a16="http://schemas.microsoft.com/office/drawing/2014/main" id="{E1DDB2FC-202B-4BC3-BDBB-1D370357269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6" name="Text Box 15">
          <a:extLst>
            <a:ext uri="{FF2B5EF4-FFF2-40B4-BE49-F238E27FC236}">
              <a16:creationId xmlns:a16="http://schemas.microsoft.com/office/drawing/2014/main" id="{1090296D-667F-4E80-99C0-9AEB37051F2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7" name="Text Box 15">
          <a:extLst>
            <a:ext uri="{FF2B5EF4-FFF2-40B4-BE49-F238E27FC236}">
              <a16:creationId xmlns:a16="http://schemas.microsoft.com/office/drawing/2014/main" id="{0DF208F2-445C-4DD6-B9BF-A355BE5B63E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8" name="Text Box 15">
          <a:extLst>
            <a:ext uri="{FF2B5EF4-FFF2-40B4-BE49-F238E27FC236}">
              <a16:creationId xmlns:a16="http://schemas.microsoft.com/office/drawing/2014/main" id="{6AE0793E-E092-43E2-B4A5-FF338C313D4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49" name="Text Box 15">
          <a:extLst>
            <a:ext uri="{FF2B5EF4-FFF2-40B4-BE49-F238E27FC236}">
              <a16:creationId xmlns:a16="http://schemas.microsoft.com/office/drawing/2014/main" id="{2FED5C79-62C9-4F7D-A616-743BDB3D2DF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0" name="Text Box 15">
          <a:extLst>
            <a:ext uri="{FF2B5EF4-FFF2-40B4-BE49-F238E27FC236}">
              <a16:creationId xmlns:a16="http://schemas.microsoft.com/office/drawing/2014/main" id="{9A14A1A3-84B7-4FBB-A1AF-B101EF63E97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1" name="Text Box 15">
          <a:extLst>
            <a:ext uri="{FF2B5EF4-FFF2-40B4-BE49-F238E27FC236}">
              <a16:creationId xmlns:a16="http://schemas.microsoft.com/office/drawing/2014/main" id="{E3DB29D0-6CBB-42E2-A999-3CE6C346FC02}"/>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2" name="Text Box 15">
          <a:extLst>
            <a:ext uri="{FF2B5EF4-FFF2-40B4-BE49-F238E27FC236}">
              <a16:creationId xmlns:a16="http://schemas.microsoft.com/office/drawing/2014/main" id="{B8982077-9013-4EE6-8638-7FE4C46615F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3" name="Text Box 15">
          <a:extLst>
            <a:ext uri="{FF2B5EF4-FFF2-40B4-BE49-F238E27FC236}">
              <a16:creationId xmlns:a16="http://schemas.microsoft.com/office/drawing/2014/main" id="{B1F7B805-8A0D-40E1-BAFE-0DB1682FB737}"/>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4" name="Text Box 15">
          <a:extLst>
            <a:ext uri="{FF2B5EF4-FFF2-40B4-BE49-F238E27FC236}">
              <a16:creationId xmlns:a16="http://schemas.microsoft.com/office/drawing/2014/main" id="{EE8A8AA4-5C4D-41FF-9F6C-7E035A86519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5" name="Text Box 15">
          <a:extLst>
            <a:ext uri="{FF2B5EF4-FFF2-40B4-BE49-F238E27FC236}">
              <a16:creationId xmlns:a16="http://schemas.microsoft.com/office/drawing/2014/main" id="{27DA592D-B22C-4004-9033-14CE633F6939}"/>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6" name="Text Box 15">
          <a:extLst>
            <a:ext uri="{FF2B5EF4-FFF2-40B4-BE49-F238E27FC236}">
              <a16:creationId xmlns:a16="http://schemas.microsoft.com/office/drawing/2014/main" id="{6094EF66-908C-4D95-B9EC-6AAE26F902D8}"/>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7" name="Text Box 15">
          <a:extLst>
            <a:ext uri="{FF2B5EF4-FFF2-40B4-BE49-F238E27FC236}">
              <a16:creationId xmlns:a16="http://schemas.microsoft.com/office/drawing/2014/main" id="{3EA70192-431E-43DE-95DF-CF33E8090082}"/>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8" name="Text Box 15">
          <a:extLst>
            <a:ext uri="{FF2B5EF4-FFF2-40B4-BE49-F238E27FC236}">
              <a16:creationId xmlns:a16="http://schemas.microsoft.com/office/drawing/2014/main" id="{D75C7163-5C1D-4A1F-8376-FF6954C7CA4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59" name="Text Box 15">
          <a:extLst>
            <a:ext uri="{FF2B5EF4-FFF2-40B4-BE49-F238E27FC236}">
              <a16:creationId xmlns:a16="http://schemas.microsoft.com/office/drawing/2014/main" id="{79407E56-AB40-42CA-8A76-FC5CD8670A6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0" name="Text Box 15">
          <a:extLst>
            <a:ext uri="{FF2B5EF4-FFF2-40B4-BE49-F238E27FC236}">
              <a16:creationId xmlns:a16="http://schemas.microsoft.com/office/drawing/2014/main" id="{F6668CD8-7DAB-422C-A4BF-77B3348FF39E}"/>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1" name="Text Box 15">
          <a:extLst>
            <a:ext uri="{FF2B5EF4-FFF2-40B4-BE49-F238E27FC236}">
              <a16:creationId xmlns:a16="http://schemas.microsoft.com/office/drawing/2014/main" id="{BDBB26E6-BEBC-4C63-ACF6-40AC58632120}"/>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2" name="Text Box 15">
          <a:extLst>
            <a:ext uri="{FF2B5EF4-FFF2-40B4-BE49-F238E27FC236}">
              <a16:creationId xmlns:a16="http://schemas.microsoft.com/office/drawing/2014/main" id="{9F83E57A-82C4-44C8-82FC-F2FCC99CA27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3" name="Text Box 15">
          <a:extLst>
            <a:ext uri="{FF2B5EF4-FFF2-40B4-BE49-F238E27FC236}">
              <a16:creationId xmlns:a16="http://schemas.microsoft.com/office/drawing/2014/main" id="{C44F9BC7-8663-49D6-B096-A1181A3D3F9F}"/>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4" name="Text Box 15">
          <a:extLst>
            <a:ext uri="{FF2B5EF4-FFF2-40B4-BE49-F238E27FC236}">
              <a16:creationId xmlns:a16="http://schemas.microsoft.com/office/drawing/2014/main" id="{A9235C3F-4A27-4265-BB54-EBA8ED02278C}"/>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5" name="Text Box 15">
          <a:extLst>
            <a:ext uri="{FF2B5EF4-FFF2-40B4-BE49-F238E27FC236}">
              <a16:creationId xmlns:a16="http://schemas.microsoft.com/office/drawing/2014/main" id="{58D88196-83FA-4E6C-BC1F-0D1292777ECB}"/>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6" name="Text Box 15">
          <a:extLst>
            <a:ext uri="{FF2B5EF4-FFF2-40B4-BE49-F238E27FC236}">
              <a16:creationId xmlns:a16="http://schemas.microsoft.com/office/drawing/2014/main" id="{B3AFC1FC-7889-4E0B-81CF-EAC8188AD116}"/>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7" name="Text Box 15">
          <a:extLst>
            <a:ext uri="{FF2B5EF4-FFF2-40B4-BE49-F238E27FC236}">
              <a16:creationId xmlns:a16="http://schemas.microsoft.com/office/drawing/2014/main" id="{7D9AA6FB-8003-473A-898A-47C9438C332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8" name="Text Box 15">
          <a:extLst>
            <a:ext uri="{FF2B5EF4-FFF2-40B4-BE49-F238E27FC236}">
              <a16:creationId xmlns:a16="http://schemas.microsoft.com/office/drawing/2014/main" id="{DA788B90-7037-43EB-A939-7E810B780477}"/>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69" name="Text Box 15">
          <a:extLst>
            <a:ext uri="{FF2B5EF4-FFF2-40B4-BE49-F238E27FC236}">
              <a16:creationId xmlns:a16="http://schemas.microsoft.com/office/drawing/2014/main" id="{7BE1AED7-B9B3-4D82-A1A8-AC90CD4688BD}"/>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513</xdr:row>
      <xdr:rowOff>0</xdr:rowOff>
    </xdr:from>
    <xdr:ext cx="3175" cy="190629"/>
    <xdr:sp macro="" textlink="">
      <xdr:nvSpPr>
        <xdr:cNvPr id="10670" name="Text Box 15">
          <a:extLst>
            <a:ext uri="{FF2B5EF4-FFF2-40B4-BE49-F238E27FC236}">
              <a16:creationId xmlns:a16="http://schemas.microsoft.com/office/drawing/2014/main" id="{850DA9C0-6259-4C60-A567-872792460244}"/>
            </a:ext>
          </a:extLst>
        </xdr:cNvPr>
        <xdr:cNvSpPr txBox="1">
          <a:spLocks noChangeArrowheads="1"/>
        </xdr:cNvSpPr>
      </xdr:nvSpPr>
      <xdr:spPr bwMode="auto">
        <a:xfrm>
          <a:off x="9134475" y="2822924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1" name="Text Box 15">
          <a:extLst>
            <a:ext uri="{FF2B5EF4-FFF2-40B4-BE49-F238E27FC236}">
              <a16:creationId xmlns:a16="http://schemas.microsoft.com/office/drawing/2014/main" id="{E2589176-9E3C-412B-9578-D82DE4EAA04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2" name="Text Box 15">
          <a:extLst>
            <a:ext uri="{FF2B5EF4-FFF2-40B4-BE49-F238E27FC236}">
              <a16:creationId xmlns:a16="http://schemas.microsoft.com/office/drawing/2014/main" id="{6F300D3D-BBD1-4C74-8F3D-30512CDF821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3" name="Text Box 15">
          <a:extLst>
            <a:ext uri="{FF2B5EF4-FFF2-40B4-BE49-F238E27FC236}">
              <a16:creationId xmlns:a16="http://schemas.microsoft.com/office/drawing/2014/main" id="{857CF68C-6F8C-425B-BE02-AAAA0DB2DD6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4" name="Text Box 15">
          <a:extLst>
            <a:ext uri="{FF2B5EF4-FFF2-40B4-BE49-F238E27FC236}">
              <a16:creationId xmlns:a16="http://schemas.microsoft.com/office/drawing/2014/main" id="{DB168311-E14A-4E0B-A9D3-B77A0FCC3D2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5" name="Text Box 15">
          <a:extLst>
            <a:ext uri="{FF2B5EF4-FFF2-40B4-BE49-F238E27FC236}">
              <a16:creationId xmlns:a16="http://schemas.microsoft.com/office/drawing/2014/main" id="{774EB53E-8F67-48A6-8127-2D78547791A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6" name="Text Box 15">
          <a:extLst>
            <a:ext uri="{FF2B5EF4-FFF2-40B4-BE49-F238E27FC236}">
              <a16:creationId xmlns:a16="http://schemas.microsoft.com/office/drawing/2014/main" id="{19B4BA80-ACCE-40BB-9C16-D9DBD73BE18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7" name="Text Box 15">
          <a:extLst>
            <a:ext uri="{FF2B5EF4-FFF2-40B4-BE49-F238E27FC236}">
              <a16:creationId xmlns:a16="http://schemas.microsoft.com/office/drawing/2014/main" id="{61FFBBBF-51CE-4312-8A04-469F157F220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8" name="Text Box 15">
          <a:extLst>
            <a:ext uri="{FF2B5EF4-FFF2-40B4-BE49-F238E27FC236}">
              <a16:creationId xmlns:a16="http://schemas.microsoft.com/office/drawing/2014/main" id="{AE137D36-85AB-4655-883B-394A78975DE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79" name="Text Box 15">
          <a:extLst>
            <a:ext uri="{FF2B5EF4-FFF2-40B4-BE49-F238E27FC236}">
              <a16:creationId xmlns:a16="http://schemas.microsoft.com/office/drawing/2014/main" id="{04A202DA-120F-411F-8837-73695B599AE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0" name="Text Box 15">
          <a:extLst>
            <a:ext uri="{FF2B5EF4-FFF2-40B4-BE49-F238E27FC236}">
              <a16:creationId xmlns:a16="http://schemas.microsoft.com/office/drawing/2014/main" id="{245950BD-2532-4A7F-B3BB-F6F272E51BA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1" name="Text Box 15">
          <a:extLst>
            <a:ext uri="{FF2B5EF4-FFF2-40B4-BE49-F238E27FC236}">
              <a16:creationId xmlns:a16="http://schemas.microsoft.com/office/drawing/2014/main" id="{81791275-06A3-470F-967B-913EBB3933E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2" name="Text Box 15">
          <a:extLst>
            <a:ext uri="{FF2B5EF4-FFF2-40B4-BE49-F238E27FC236}">
              <a16:creationId xmlns:a16="http://schemas.microsoft.com/office/drawing/2014/main" id="{8D6A9819-D10E-4114-89F8-B56DC4C817E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3" name="Text Box 15">
          <a:extLst>
            <a:ext uri="{FF2B5EF4-FFF2-40B4-BE49-F238E27FC236}">
              <a16:creationId xmlns:a16="http://schemas.microsoft.com/office/drawing/2014/main" id="{44C40EA5-FBA4-4BF0-B314-BB205263CE1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4" name="Text Box 15">
          <a:extLst>
            <a:ext uri="{FF2B5EF4-FFF2-40B4-BE49-F238E27FC236}">
              <a16:creationId xmlns:a16="http://schemas.microsoft.com/office/drawing/2014/main" id="{67108C45-2EAD-4897-A1D2-F6EB88758A8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5" name="Text Box 15">
          <a:extLst>
            <a:ext uri="{FF2B5EF4-FFF2-40B4-BE49-F238E27FC236}">
              <a16:creationId xmlns:a16="http://schemas.microsoft.com/office/drawing/2014/main" id="{9E3A74C9-4686-48AB-82C5-B926405F598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6" name="Text Box 15">
          <a:extLst>
            <a:ext uri="{FF2B5EF4-FFF2-40B4-BE49-F238E27FC236}">
              <a16:creationId xmlns:a16="http://schemas.microsoft.com/office/drawing/2014/main" id="{038D83D4-496A-4F60-8706-536821F27A4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7" name="Text Box 15">
          <a:extLst>
            <a:ext uri="{FF2B5EF4-FFF2-40B4-BE49-F238E27FC236}">
              <a16:creationId xmlns:a16="http://schemas.microsoft.com/office/drawing/2014/main" id="{30F22154-3F47-427A-9F32-5C140264F71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8" name="Text Box 15">
          <a:extLst>
            <a:ext uri="{FF2B5EF4-FFF2-40B4-BE49-F238E27FC236}">
              <a16:creationId xmlns:a16="http://schemas.microsoft.com/office/drawing/2014/main" id="{CBD21EED-5972-4138-B29D-47F6272F2BB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89" name="Text Box 15">
          <a:extLst>
            <a:ext uri="{FF2B5EF4-FFF2-40B4-BE49-F238E27FC236}">
              <a16:creationId xmlns:a16="http://schemas.microsoft.com/office/drawing/2014/main" id="{9633735D-E73C-4DC7-8F94-7040A3FB99B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0" name="Text Box 15">
          <a:extLst>
            <a:ext uri="{FF2B5EF4-FFF2-40B4-BE49-F238E27FC236}">
              <a16:creationId xmlns:a16="http://schemas.microsoft.com/office/drawing/2014/main" id="{73CB326A-8847-4A82-BC3B-9A15838E543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1" name="Text Box 15">
          <a:extLst>
            <a:ext uri="{FF2B5EF4-FFF2-40B4-BE49-F238E27FC236}">
              <a16:creationId xmlns:a16="http://schemas.microsoft.com/office/drawing/2014/main" id="{90CD127E-6F70-48CE-B76A-95EECD00CF5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2" name="Text Box 15">
          <a:extLst>
            <a:ext uri="{FF2B5EF4-FFF2-40B4-BE49-F238E27FC236}">
              <a16:creationId xmlns:a16="http://schemas.microsoft.com/office/drawing/2014/main" id="{0219A8C2-1EA6-4EFB-85ED-AD9DF89124F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3" name="Text Box 15">
          <a:extLst>
            <a:ext uri="{FF2B5EF4-FFF2-40B4-BE49-F238E27FC236}">
              <a16:creationId xmlns:a16="http://schemas.microsoft.com/office/drawing/2014/main" id="{CBBF4E8A-EEDE-43F5-AF9C-6B4B56CDFB5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4" name="Text Box 15">
          <a:extLst>
            <a:ext uri="{FF2B5EF4-FFF2-40B4-BE49-F238E27FC236}">
              <a16:creationId xmlns:a16="http://schemas.microsoft.com/office/drawing/2014/main" id="{20B4D619-A95E-4758-85F8-6A5E342E39B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5" name="Text Box 15">
          <a:extLst>
            <a:ext uri="{FF2B5EF4-FFF2-40B4-BE49-F238E27FC236}">
              <a16:creationId xmlns:a16="http://schemas.microsoft.com/office/drawing/2014/main" id="{D87311EB-CAEE-4397-B376-CA40FF43F95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6" name="Text Box 15">
          <a:extLst>
            <a:ext uri="{FF2B5EF4-FFF2-40B4-BE49-F238E27FC236}">
              <a16:creationId xmlns:a16="http://schemas.microsoft.com/office/drawing/2014/main" id="{A1A4C76B-6FD0-4AAE-ACBA-0BFB62ED323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7" name="Text Box 15">
          <a:extLst>
            <a:ext uri="{FF2B5EF4-FFF2-40B4-BE49-F238E27FC236}">
              <a16:creationId xmlns:a16="http://schemas.microsoft.com/office/drawing/2014/main" id="{2E91D3B9-23D7-4A49-A89D-16EB07677BF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8" name="Text Box 15">
          <a:extLst>
            <a:ext uri="{FF2B5EF4-FFF2-40B4-BE49-F238E27FC236}">
              <a16:creationId xmlns:a16="http://schemas.microsoft.com/office/drawing/2014/main" id="{4F9AF6CF-9148-4616-A56F-38B80019F62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699" name="Text Box 15">
          <a:extLst>
            <a:ext uri="{FF2B5EF4-FFF2-40B4-BE49-F238E27FC236}">
              <a16:creationId xmlns:a16="http://schemas.microsoft.com/office/drawing/2014/main" id="{677DABAB-3119-40B9-88F8-700579F8599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0" name="Text Box 15">
          <a:extLst>
            <a:ext uri="{FF2B5EF4-FFF2-40B4-BE49-F238E27FC236}">
              <a16:creationId xmlns:a16="http://schemas.microsoft.com/office/drawing/2014/main" id="{F0AB4BB5-B2E9-4A31-8F8F-F65D7D7ED99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1" name="Text Box 15">
          <a:extLst>
            <a:ext uri="{FF2B5EF4-FFF2-40B4-BE49-F238E27FC236}">
              <a16:creationId xmlns:a16="http://schemas.microsoft.com/office/drawing/2014/main" id="{5878B4CF-40D1-49A4-988A-4B393BB0B92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2" name="Text Box 15">
          <a:extLst>
            <a:ext uri="{FF2B5EF4-FFF2-40B4-BE49-F238E27FC236}">
              <a16:creationId xmlns:a16="http://schemas.microsoft.com/office/drawing/2014/main" id="{10BD4244-01A6-4774-8E75-21985DDFD30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3" name="Text Box 15">
          <a:extLst>
            <a:ext uri="{FF2B5EF4-FFF2-40B4-BE49-F238E27FC236}">
              <a16:creationId xmlns:a16="http://schemas.microsoft.com/office/drawing/2014/main" id="{80800CA2-B5F8-4799-9D1F-CF7EA696AC5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4" name="Text Box 15">
          <a:extLst>
            <a:ext uri="{FF2B5EF4-FFF2-40B4-BE49-F238E27FC236}">
              <a16:creationId xmlns:a16="http://schemas.microsoft.com/office/drawing/2014/main" id="{4064CEA9-8775-4647-A46A-9260CBCB656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5" name="Text Box 15">
          <a:extLst>
            <a:ext uri="{FF2B5EF4-FFF2-40B4-BE49-F238E27FC236}">
              <a16:creationId xmlns:a16="http://schemas.microsoft.com/office/drawing/2014/main" id="{EF671F73-963A-40A6-B76E-03D1871D6FC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6" name="Text Box 15">
          <a:extLst>
            <a:ext uri="{FF2B5EF4-FFF2-40B4-BE49-F238E27FC236}">
              <a16:creationId xmlns:a16="http://schemas.microsoft.com/office/drawing/2014/main" id="{D3767C25-2F7B-485A-8353-6F130D2259C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7" name="Text Box 15">
          <a:extLst>
            <a:ext uri="{FF2B5EF4-FFF2-40B4-BE49-F238E27FC236}">
              <a16:creationId xmlns:a16="http://schemas.microsoft.com/office/drawing/2014/main" id="{F747647B-5346-415D-9BF4-E33ED71740B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8" name="Text Box 15">
          <a:extLst>
            <a:ext uri="{FF2B5EF4-FFF2-40B4-BE49-F238E27FC236}">
              <a16:creationId xmlns:a16="http://schemas.microsoft.com/office/drawing/2014/main" id="{7D15A292-F4AA-4290-9ED9-71F842A03A5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09" name="Text Box 15">
          <a:extLst>
            <a:ext uri="{FF2B5EF4-FFF2-40B4-BE49-F238E27FC236}">
              <a16:creationId xmlns:a16="http://schemas.microsoft.com/office/drawing/2014/main" id="{95454BB8-9934-4F44-8C24-37C2B2F66D3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0" name="Text Box 15">
          <a:extLst>
            <a:ext uri="{FF2B5EF4-FFF2-40B4-BE49-F238E27FC236}">
              <a16:creationId xmlns:a16="http://schemas.microsoft.com/office/drawing/2014/main" id="{9F3F8515-8329-4331-8270-0F4973528F6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1" name="Text Box 15">
          <a:extLst>
            <a:ext uri="{FF2B5EF4-FFF2-40B4-BE49-F238E27FC236}">
              <a16:creationId xmlns:a16="http://schemas.microsoft.com/office/drawing/2014/main" id="{DAF1E6E7-76D7-47B1-95C8-19915F94CD8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2" name="Text Box 15">
          <a:extLst>
            <a:ext uri="{FF2B5EF4-FFF2-40B4-BE49-F238E27FC236}">
              <a16:creationId xmlns:a16="http://schemas.microsoft.com/office/drawing/2014/main" id="{68BD3C92-1DA9-4543-A297-F989D9A9A18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3" name="Text Box 15">
          <a:extLst>
            <a:ext uri="{FF2B5EF4-FFF2-40B4-BE49-F238E27FC236}">
              <a16:creationId xmlns:a16="http://schemas.microsoft.com/office/drawing/2014/main" id="{3BE5ADF3-707F-4F40-8940-D42607AB9AC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4" name="Text Box 15">
          <a:extLst>
            <a:ext uri="{FF2B5EF4-FFF2-40B4-BE49-F238E27FC236}">
              <a16:creationId xmlns:a16="http://schemas.microsoft.com/office/drawing/2014/main" id="{57501432-B8C1-4271-B0CE-12A7C64D024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5" name="Text Box 15">
          <a:extLst>
            <a:ext uri="{FF2B5EF4-FFF2-40B4-BE49-F238E27FC236}">
              <a16:creationId xmlns:a16="http://schemas.microsoft.com/office/drawing/2014/main" id="{292F207A-B029-4823-901E-0AEAAC78F1F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6" name="Text Box 15">
          <a:extLst>
            <a:ext uri="{FF2B5EF4-FFF2-40B4-BE49-F238E27FC236}">
              <a16:creationId xmlns:a16="http://schemas.microsoft.com/office/drawing/2014/main" id="{0D51B246-33C3-4553-87FA-A7033F26E6D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7" name="Text Box 15">
          <a:extLst>
            <a:ext uri="{FF2B5EF4-FFF2-40B4-BE49-F238E27FC236}">
              <a16:creationId xmlns:a16="http://schemas.microsoft.com/office/drawing/2014/main" id="{F62228E7-498E-478E-8CB2-8D5EB4A9E81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8" name="Text Box 15">
          <a:extLst>
            <a:ext uri="{FF2B5EF4-FFF2-40B4-BE49-F238E27FC236}">
              <a16:creationId xmlns:a16="http://schemas.microsoft.com/office/drawing/2014/main" id="{BCAD2F95-752E-4826-8462-01E861B76BE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19" name="Text Box 15">
          <a:extLst>
            <a:ext uri="{FF2B5EF4-FFF2-40B4-BE49-F238E27FC236}">
              <a16:creationId xmlns:a16="http://schemas.microsoft.com/office/drawing/2014/main" id="{C36FE1AA-7A6C-42EE-B180-AFC46C82DED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0" name="Text Box 15">
          <a:extLst>
            <a:ext uri="{FF2B5EF4-FFF2-40B4-BE49-F238E27FC236}">
              <a16:creationId xmlns:a16="http://schemas.microsoft.com/office/drawing/2014/main" id="{E3BE7CB1-B638-4BCA-BA40-3643597A9C3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1" name="Text Box 15">
          <a:extLst>
            <a:ext uri="{FF2B5EF4-FFF2-40B4-BE49-F238E27FC236}">
              <a16:creationId xmlns:a16="http://schemas.microsoft.com/office/drawing/2014/main" id="{91CD555E-8C6B-49E2-876D-13CBCA90B07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2" name="Text Box 15">
          <a:extLst>
            <a:ext uri="{FF2B5EF4-FFF2-40B4-BE49-F238E27FC236}">
              <a16:creationId xmlns:a16="http://schemas.microsoft.com/office/drawing/2014/main" id="{3E8359AF-F763-41A2-AFD1-A90EECF2AC2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3" name="Text Box 15">
          <a:extLst>
            <a:ext uri="{FF2B5EF4-FFF2-40B4-BE49-F238E27FC236}">
              <a16:creationId xmlns:a16="http://schemas.microsoft.com/office/drawing/2014/main" id="{7FCD0A56-DF03-4AA5-99E3-0E77955302B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4" name="Text Box 15">
          <a:extLst>
            <a:ext uri="{FF2B5EF4-FFF2-40B4-BE49-F238E27FC236}">
              <a16:creationId xmlns:a16="http://schemas.microsoft.com/office/drawing/2014/main" id="{582B118C-8BEA-40F7-8DD4-4174C173FFA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5" name="Text Box 15">
          <a:extLst>
            <a:ext uri="{FF2B5EF4-FFF2-40B4-BE49-F238E27FC236}">
              <a16:creationId xmlns:a16="http://schemas.microsoft.com/office/drawing/2014/main" id="{BBE5DE45-7F80-4C4D-B072-310ED109632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6" name="Text Box 15">
          <a:extLst>
            <a:ext uri="{FF2B5EF4-FFF2-40B4-BE49-F238E27FC236}">
              <a16:creationId xmlns:a16="http://schemas.microsoft.com/office/drawing/2014/main" id="{912833B9-FF32-4208-B00A-0A1720D452D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7" name="Text Box 15">
          <a:extLst>
            <a:ext uri="{FF2B5EF4-FFF2-40B4-BE49-F238E27FC236}">
              <a16:creationId xmlns:a16="http://schemas.microsoft.com/office/drawing/2014/main" id="{FD9359A8-E3F1-4FDD-9B68-9E0A4F2F7CC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8" name="Text Box 15">
          <a:extLst>
            <a:ext uri="{FF2B5EF4-FFF2-40B4-BE49-F238E27FC236}">
              <a16:creationId xmlns:a16="http://schemas.microsoft.com/office/drawing/2014/main" id="{C27F3B70-42BC-45F1-84B6-EA11860B8F9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29" name="Text Box 15">
          <a:extLst>
            <a:ext uri="{FF2B5EF4-FFF2-40B4-BE49-F238E27FC236}">
              <a16:creationId xmlns:a16="http://schemas.microsoft.com/office/drawing/2014/main" id="{6D68B1B7-CB0C-400A-91C0-D5723C3CE05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0" name="Text Box 15">
          <a:extLst>
            <a:ext uri="{FF2B5EF4-FFF2-40B4-BE49-F238E27FC236}">
              <a16:creationId xmlns:a16="http://schemas.microsoft.com/office/drawing/2014/main" id="{3F646502-C13E-4815-9833-FD06842AFFC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1" name="Text Box 15">
          <a:extLst>
            <a:ext uri="{FF2B5EF4-FFF2-40B4-BE49-F238E27FC236}">
              <a16:creationId xmlns:a16="http://schemas.microsoft.com/office/drawing/2014/main" id="{43E7E01E-8220-473F-87F5-33465D81327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2" name="Text Box 15">
          <a:extLst>
            <a:ext uri="{FF2B5EF4-FFF2-40B4-BE49-F238E27FC236}">
              <a16:creationId xmlns:a16="http://schemas.microsoft.com/office/drawing/2014/main" id="{586CE749-732A-4418-BFC4-917AD95B850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3" name="Text Box 15">
          <a:extLst>
            <a:ext uri="{FF2B5EF4-FFF2-40B4-BE49-F238E27FC236}">
              <a16:creationId xmlns:a16="http://schemas.microsoft.com/office/drawing/2014/main" id="{4ACFAFB0-4DC8-4F42-B9F4-9406F7E8E91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4" name="Text Box 15">
          <a:extLst>
            <a:ext uri="{FF2B5EF4-FFF2-40B4-BE49-F238E27FC236}">
              <a16:creationId xmlns:a16="http://schemas.microsoft.com/office/drawing/2014/main" id="{C833D6CA-53B9-4374-89AC-91C16283D3D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5" name="Text Box 15">
          <a:extLst>
            <a:ext uri="{FF2B5EF4-FFF2-40B4-BE49-F238E27FC236}">
              <a16:creationId xmlns:a16="http://schemas.microsoft.com/office/drawing/2014/main" id="{3D92A9A8-F2B7-4A32-9F4A-FBAA9AD8146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6" name="Text Box 15">
          <a:extLst>
            <a:ext uri="{FF2B5EF4-FFF2-40B4-BE49-F238E27FC236}">
              <a16:creationId xmlns:a16="http://schemas.microsoft.com/office/drawing/2014/main" id="{9C91BA78-919D-427E-8CC8-6EA0B4BA59B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7" name="Text Box 15">
          <a:extLst>
            <a:ext uri="{FF2B5EF4-FFF2-40B4-BE49-F238E27FC236}">
              <a16:creationId xmlns:a16="http://schemas.microsoft.com/office/drawing/2014/main" id="{EDAFBCEB-F727-4160-BF80-38FC733FFBB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8" name="Text Box 15">
          <a:extLst>
            <a:ext uri="{FF2B5EF4-FFF2-40B4-BE49-F238E27FC236}">
              <a16:creationId xmlns:a16="http://schemas.microsoft.com/office/drawing/2014/main" id="{CB4CBA16-D565-456D-A931-49F9B89CD3C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39" name="Text Box 15">
          <a:extLst>
            <a:ext uri="{FF2B5EF4-FFF2-40B4-BE49-F238E27FC236}">
              <a16:creationId xmlns:a16="http://schemas.microsoft.com/office/drawing/2014/main" id="{68B3EAD9-ED1B-42E7-8295-EAE483AF127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0" name="Text Box 15">
          <a:extLst>
            <a:ext uri="{FF2B5EF4-FFF2-40B4-BE49-F238E27FC236}">
              <a16:creationId xmlns:a16="http://schemas.microsoft.com/office/drawing/2014/main" id="{A64149E2-30FD-465B-8FCE-6B820548748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1" name="Text Box 15">
          <a:extLst>
            <a:ext uri="{FF2B5EF4-FFF2-40B4-BE49-F238E27FC236}">
              <a16:creationId xmlns:a16="http://schemas.microsoft.com/office/drawing/2014/main" id="{9F8782D2-8FDB-4531-A216-ABE284C8CB2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2" name="Text Box 15">
          <a:extLst>
            <a:ext uri="{FF2B5EF4-FFF2-40B4-BE49-F238E27FC236}">
              <a16:creationId xmlns:a16="http://schemas.microsoft.com/office/drawing/2014/main" id="{7A3467DE-5126-40F6-80B2-09138A270B9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3" name="Text Box 15">
          <a:extLst>
            <a:ext uri="{FF2B5EF4-FFF2-40B4-BE49-F238E27FC236}">
              <a16:creationId xmlns:a16="http://schemas.microsoft.com/office/drawing/2014/main" id="{8A61C595-0508-487F-8CB4-8ADD52704A9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4" name="Text Box 15">
          <a:extLst>
            <a:ext uri="{FF2B5EF4-FFF2-40B4-BE49-F238E27FC236}">
              <a16:creationId xmlns:a16="http://schemas.microsoft.com/office/drawing/2014/main" id="{C4FB15CA-57FA-4759-9BE0-2953367BC80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5" name="Text Box 15">
          <a:extLst>
            <a:ext uri="{FF2B5EF4-FFF2-40B4-BE49-F238E27FC236}">
              <a16:creationId xmlns:a16="http://schemas.microsoft.com/office/drawing/2014/main" id="{9AAF6C17-C839-467B-86B6-117FEB32D57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6" name="Text Box 15">
          <a:extLst>
            <a:ext uri="{FF2B5EF4-FFF2-40B4-BE49-F238E27FC236}">
              <a16:creationId xmlns:a16="http://schemas.microsoft.com/office/drawing/2014/main" id="{AA917289-FD5D-422A-A4F3-70B408BB6EC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7" name="Text Box 15">
          <a:extLst>
            <a:ext uri="{FF2B5EF4-FFF2-40B4-BE49-F238E27FC236}">
              <a16:creationId xmlns:a16="http://schemas.microsoft.com/office/drawing/2014/main" id="{718E58F6-C93A-4426-8B3B-FE6452C2EF3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8" name="Text Box 15">
          <a:extLst>
            <a:ext uri="{FF2B5EF4-FFF2-40B4-BE49-F238E27FC236}">
              <a16:creationId xmlns:a16="http://schemas.microsoft.com/office/drawing/2014/main" id="{E8C88B55-1704-4B31-88A5-FE5159A7A2D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49" name="Text Box 15">
          <a:extLst>
            <a:ext uri="{FF2B5EF4-FFF2-40B4-BE49-F238E27FC236}">
              <a16:creationId xmlns:a16="http://schemas.microsoft.com/office/drawing/2014/main" id="{5A5735D7-C6BE-4AD4-BE1D-1E1AA3BAE4C0}"/>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0" name="Text Box 15">
          <a:extLst>
            <a:ext uri="{FF2B5EF4-FFF2-40B4-BE49-F238E27FC236}">
              <a16:creationId xmlns:a16="http://schemas.microsoft.com/office/drawing/2014/main" id="{7E85D907-13A1-4A7D-81A8-715740D575F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1" name="Text Box 15">
          <a:extLst>
            <a:ext uri="{FF2B5EF4-FFF2-40B4-BE49-F238E27FC236}">
              <a16:creationId xmlns:a16="http://schemas.microsoft.com/office/drawing/2014/main" id="{52906E66-49AC-4E5C-8BEC-D90D218B413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2" name="Text Box 15">
          <a:extLst>
            <a:ext uri="{FF2B5EF4-FFF2-40B4-BE49-F238E27FC236}">
              <a16:creationId xmlns:a16="http://schemas.microsoft.com/office/drawing/2014/main" id="{14D112D4-B006-4992-818F-09E98955A6A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3" name="Text Box 15">
          <a:extLst>
            <a:ext uri="{FF2B5EF4-FFF2-40B4-BE49-F238E27FC236}">
              <a16:creationId xmlns:a16="http://schemas.microsoft.com/office/drawing/2014/main" id="{A6FE0FBF-D0E7-4580-8B4E-EC663AC602A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4" name="Text Box 15">
          <a:extLst>
            <a:ext uri="{FF2B5EF4-FFF2-40B4-BE49-F238E27FC236}">
              <a16:creationId xmlns:a16="http://schemas.microsoft.com/office/drawing/2014/main" id="{B6108A29-8CA0-419D-BC2B-42AE2E7323B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5" name="Text Box 15">
          <a:extLst>
            <a:ext uri="{FF2B5EF4-FFF2-40B4-BE49-F238E27FC236}">
              <a16:creationId xmlns:a16="http://schemas.microsoft.com/office/drawing/2014/main" id="{027B7F95-8174-4AD9-8C97-CB19DCE151B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6" name="Text Box 15">
          <a:extLst>
            <a:ext uri="{FF2B5EF4-FFF2-40B4-BE49-F238E27FC236}">
              <a16:creationId xmlns:a16="http://schemas.microsoft.com/office/drawing/2014/main" id="{A5311AAD-D415-4BA5-BCD3-CFFDDD165F1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7" name="Text Box 15">
          <a:extLst>
            <a:ext uri="{FF2B5EF4-FFF2-40B4-BE49-F238E27FC236}">
              <a16:creationId xmlns:a16="http://schemas.microsoft.com/office/drawing/2014/main" id="{2C9CF288-6D99-403C-BC28-465D0F71FF1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8" name="Text Box 15">
          <a:extLst>
            <a:ext uri="{FF2B5EF4-FFF2-40B4-BE49-F238E27FC236}">
              <a16:creationId xmlns:a16="http://schemas.microsoft.com/office/drawing/2014/main" id="{50365999-A1B0-4B0C-AC50-2E74096752C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59" name="Text Box 15">
          <a:extLst>
            <a:ext uri="{FF2B5EF4-FFF2-40B4-BE49-F238E27FC236}">
              <a16:creationId xmlns:a16="http://schemas.microsoft.com/office/drawing/2014/main" id="{14A3D577-B36D-4963-B86A-25A73D1A02E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0" name="Text Box 15">
          <a:extLst>
            <a:ext uri="{FF2B5EF4-FFF2-40B4-BE49-F238E27FC236}">
              <a16:creationId xmlns:a16="http://schemas.microsoft.com/office/drawing/2014/main" id="{E95F9920-DD2F-4A71-A56B-BF635CE3603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1" name="Text Box 15">
          <a:extLst>
            <a:ext uri="{FF2B5EF4-FFF2-40B4-BE49-F238E27FC236}">
              <a16:creationId xmlns:a16="http://schemas.microsoft.com/office/drawing/2014/main" id="{316C7689-FCAC-4E13-8872-FAA6E6B64FC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2" name="Text Box 15">
          <a:extLst>
            <a:ext uri="{FF2B5EF4-FFF2-40B4-BE49-F238E27FC236}">
              <a16:creationId xmlns:a16="http://schemas.microsoft.com/office/drawing/2014/main" id="{CECC4840-8699-4481-B7A5-2C29C069BA9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3" name="Text Box 15">
          <a:extLst>
            <a:ext uri="{FF2B5EF4-FFF2-40B4-BE49-F238E27FC236}">
              <a16:creationId xmlns:a16="http://schemas.microsoft.com/office/drawing/2014/main" id="{B9AD8EAB-FC09-4496-B20D-F838F3EB8311}"/>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4" name="Text Box 15">
          <a:extLst>
            <a:ext uri="{FF2B5EF4-FFF2-40B4-BE49-F238E27FC236}">
              <a16:creationId xmlns:a16="http://schemas.microsoft.com/office/drawing/2014/main" id="{A5D02490-5003-4B06-9F38-8FD586F530D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5" name="Text Box 15">
          <a:extLst>
            <a:ext uri="{FF2B5EF4-FFF2-40B4-BE49-F238E27FC236}">
              <a16:creationId xmlns:a16="http://schemas.microsoft.com/office/drawing/2014/main" id="{4CCEA38C-3536-4ABC-8A85-DF7C16A6B0E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6" name="Text Box 15">
          <a:extLst>
            <a:ext uri="{FF2B5EF4-FFF2-40B4-BE49-F238E27FC236}">
              <a16:creationId xmlns:a16="http://schemas.microsoft.com/office/drawing/2014/main" id="{B60420B0-1C6F-4A8E-B4B6-554A6B76F96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7" name="Text Box 15">
          <a:extLst>
            <a:ext uri="{FF2B5EF4-FFF2-40B4-BE49-F238E27FC236}">
              <a16:creationId xmlns:a16="http://schemas.microsoft.com/office/drawing/2014/main" id="{C11C0427-EDB7-42D8-9710-A60C4527258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8" name="Text Box 15">
          <a:extLst>
            <a:ext uri="{FF2B5EF4-FFF2-40B4-BE49-F238E27FC236}">
              <a16:creationId xmlns:a16="http://schemas.microsoft.com/office/drawing/2014/main" id="{177D8BBB-E0D8-4AF7-BE9B-533256D7E5B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69" name="Text Box 15">
          <a:extLst>
            <a:ext uri="{FF2B5EF4-FFF2-40B4-BE49-F238E27FC236}">
              <a16:creationId xmlns:a16="http://schemas.microsoft.com/office/drawing/2014/main" id="{41B6AB12-2940-4018-B57E-2E628C9FB1F9}"/>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0" name="Text Box 15">
          <a:extLst>
            <a:ext uri="{FF2B5EF4-FFF2-40B4-BE49-F238E27FC236}">
              <a16:creationId xmlns:a16="http://schemas.microsoft.com/office/drawing/2014/main" id="{AE0FB1D5-3FC5-45B0-94DF-175E22C3629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1" name="Text Box 15">
          <a:extLst>
            <a:ext uri="{FF2B5EF4-FFF2-40B4-BE49-F238E27FC236}">
              <a16:creationId xmlns:a16="http://schemas.microsoft.com/office/drawing/2014/main" id="{900C9369-06DA-4592-AAD9-9EFE9C77088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2" name="Text Box 15">
          <a:extLst>
            <a:ext uri="{FF2B5EF4-FFF2-40B4-BE49-F238E27FC236}">
              <a16:creationId xmlns:a16="http://schemas.microsoft.com/office/drawing/2014/main" id="{65B19F61-7334-42E6-9C85-43700C0F19F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3" name="Text Box 15">
          <a:extLst>
            <a:ext uri="{FF2B5EF4-FFF2-40B4-BE49-F238E27FC236}">
              <a16:creationId xmlns:a16="http://schemas.microsoft.com/office/drawing/2014/main" id="{FED1D0C7-980D-4EF5-A6A6-ACADAFE956B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4" name="Text Box 15">
          <a:extLst>
            <a:ext uri="{FF2B5EF4-FFF2-40B4-BE49-F238E27FC236}">
              <a16:creationId xmlns:a16="http://schemas.microsoft.com/office/drawing/2014/main" id="{43151AB8-7948-4A38-BE69-A4EDB274FC0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5" name="Text Box 15">
          <a:extLst>
            <a:ext uri="{FF2B5EF4-FFF2-40B4-BE49-F238E27FC236}">
              <a16:creationId xmlns:a16="http://schemas.microsoft.com/office/drawing/2014/main" id="{82A850E8-4CEE-493E-8D5D-DC88287345CA}"/>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6" name="Text Box 15">
          <a:extLst>
            <a:ext uri="{FF2B5EF4-FFF2-40B4-BE49-F238E27FC236}">
              <a16:creationId xmlns:a16="http://schemas.microsoft.com/office/drawing/2014/main" id="{697AC783-AB7E-4F06-83CF-0CC1E41C97F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7" name="Text Box 15">
          <a:extLst>
            <a:ext uri="{FF2B5EF4-FFF2-40B4-BE49-F238E27FC236}">
              <a16:creationId xmlns:a16="http://schemas.microsoft.com/office/drawing/2014/main" id="{1FBAC879-E917-47FC-AF37-36E94D2F6784}"/>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8" name="Text Box 15">
          <a:extLst>
            <a:ext uri="{FF2B5EF4-FFF2-40B4-BE49-F238E27FC236}">
              <a16:creationId xmlns:a16="http://schemas.microsoft.com/office/drawing/2014/main" id="{05436138-51AA-4E56-91AA-15A0010353C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79" name="Text Box 15">
          <a:extLst>
            <a:ext uri="{FF2B5EF4-FFF2-40B4-BE49-F238E27FC236}">
              <a16:creationId xmlns:a16="http://schemas.microsoft.com/office/drawing/2014/main" id="{285CD696-F284-42E8-A7C5-346B7093CF0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0" name="Text Box 15">
          <a:extLst>
            <a:ext uri="{FF2B5EF4-FFF2-40B4-BE49-F238E27FC236}">
              <a16:creationId xmlns:a16="http://schemas.microsoft.com/office/drawing/2014/main" id="{8A4805D1-1D1C-4F65-B1A6-82E17375A676}"/>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1" name="Text Box 15">
          <a:extLst>
            <a:ext uri="{FF2B5EF4-FFF2-40B4-BE49-F238E27FC236}">
              <a16:creationId xmlns:a16="http://schemas.microsoft.com/office/drawing/2014/main" id="{7BE9CD37-7DA5-435C-AA75-64F710520C1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2" name="Text Box 15">
          <a:extLst>
            <a:ext uri="{FF2B5EF4-FFF2-40B4-BE49-F238E27FC236}">
              <a16:creationId xmlns:a16="http://schemas.microsoft.com/office/drawing/2014/main" id="{8130F0BC-F637-44BC-8411-4F14623B9E4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3" name="Text Box 15">
          <a:extLst>
            <a:ext uri="{FF2B5EF4-FFF2-40B4-BE49-F238E27FC236}">
              <a16:creationId xmlns:a16="http://schemas.microsoft.com/office/drawing/2014/main" id="{493E7A23-0197-4888-B68C-4B284588F69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4" name="Text Box 15">
          <a:extLst>
            <a:ext uri="{FF2B5EF4-FFF2-40B4-BE49-F238E27FC236}">
              <a16:creationId xmlns:a16="http://schemas.microsoft.com/office/drawing/2014/main" id="{19A49856-96A1-4F3D-A945-07053746CF3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5" name="Text Box 15">
          <a:extLst>
            <a:ext uri="{FF2B5EF4-FFF2-40B4-BE49-F238E27FC236}">
              <a16:creationId xmlns:a16="http://schemas.microsoft.com/office/drawing/2014/main" id="{37194F87-6E11-4582-9155-ED53BAB567C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6" name="Text Box 15">
          <a:extLst>
            <a:ext uri="{FF2B5EF4-FFF2-40B4-BE49-F238E27FC236}">
              <a16:creationId xmlns:a16="http://schemas.microsoft.com/office/drawing/2014/main" id="{38713C61-E3E9-4BBA-84C4-B7C1E3E595E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7" name="Text Box 15">
          <a:extLst>
            <a:ext uri="{FF2B5EF4-FFF2-40B4-BE49-F238E27FC236}">
              <a16:creationId xmlns:a16="http://schemas.microsoft.com/office/drawing/2014/main" id="{245E5AC8-3E57-499A-92A4-2C9D17D2BDF5}"/>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8" name="Text Box 15">
          <a:extLst>
            <a:ext uri="{FF2B5EF4-FFF2-40B4-BE49-F238E27FC236}">
              <a16:creationId xmlns:a16="http://schemas.microsoft.com/office/drawing/2014/main" id="{95FC7CED-068F-469C-8F09-2A48C9383E5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89" name="Text Box 15">
          <a:extLst>
            <a:ext uri="{FF2B5EF4-FFF2-40B4-BE49-F238E27FC236}">
              <a16:creationId xmlns:a16="http://schemas.microsoft.com/office/drawing/2014/main" id="{2587FA73-37B5-4CB3-852B-7165D841F76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0" name="Text Box 15">
          <a:extLst>
            <a:ext uri="{FF2B5EF4-FFF2-40B4-BE49-F238E27FC236}">
              <a16:creationId xmlns:a16="http://schemas.microsoft.com/office/drawing/2014/main" id="{ED682B93-9155-4A05-8408-59B3EBADFB7C}"/>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1" name="Text Box 15">
          <a:extLst>
            <a:ext uri="{FF2B5EF4-FFF2-40B4-BE49-F238E27FC236}">
              <a16:creationId xmlns:a16="http://schemas.microsoft.com/office/drawing/2014/main" id="{63654AE2-E4A2-4C72-B600-00D0A7F266D2}"/>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2" name="Text Box 15">
          <a:extLst>
            <a:ext uri="{FF2B5EF4-FFF2-40B4-BE49-F238E27FC236}">
              <a16:creationId xmlns:a16="http://schemas.microsoft.com/office/drawing/2014/main" id="{95551C0E-4AFC-4112-AAEB-435DC9539E8F}"/>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3" name="Text Box 15">
          <a:extLst>
            <a:ext uri="{FF2B5EF4-FFF2-40B4-BE49-F238E27FC236}">
              <a16:creationId xmlns:a16="http://schemas.microsoft.com/office/drawing/2014/main" id="{63B5600E-1AA3-40F3-A48C-FA9814550F3D}"/>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4" name="Text Box 15">
          <a:extLst>
            <a:ext uri="{FF2B5EF4-FFF2-40B4-BE49-F238E27FC236}">
              <a16:creationId xmlns:a16="http://schemas.microsoft.com/office/drawing/2014/main" id="{306F2CAD-5A11-4B47-8969-F0E72304CE8B}"/>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5" name="Text Box 15">
          <a:extLst>
            <a:ext uri="{FF2B5EF4-FFF2-40B4-BE49-F238E27FC236}">
              <a16:creationId xmlns:a16="http://schemas.microsoft.com/office/drawing/2014/main" id="{32DED204-7462-47C2-A565-D1BBF81876D3}"/>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6" name="Text Box 15">
          <a:extLst>
            <a:ext uri="{FF2B5EF4-FFF2-40B4-BE49-F238E27FC236}">
              <a16:creationId xmlns:a16="http://schemas.microsoft.com/office/drawing/2014/main" id="{D1897428-E34D-4DAC-B96E-76D1CC6C3DC7}"/>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7" name="Text Box 15">
          <a:extLst>
            <a:ext uri="{FF2B5EF4-FFF2-40B4-BE49-F238E27FC236}">
              <a16:creationId xmlns:a16="http://schemas.microsoft.com/office/drawing/2014/main" id="{0263E8CF-4809-4067-925F-59FDADDE08D8}"/>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518</xdr:row>
      <xdr:rowOff>0</xdr:rowOff>
    </xdr:from>
    <xdr:ext cx="3175" cy="190629"/>
    <xdr:sp macro="" textlink="">
      <xdr:nvSpPr>
        <xdr:cNvPr id="10798" name="Text Box 15">
          <a:extLst>
            <a:ext uri="{FF2B5EF4-FFF2-40B4-BE49-F238E27FC236}">
              <a16:creationId xmlns:a16="http://schemas.microsoft.com/office/drawing/2014/main" id="{967B32F1-E8FF-4034-8ACC-13A0AEFF218E}"/>
            </a:ext>
          </a:extLst>
        </xdr:cNvPr>
        <xdr:cNvSpPr txBox="1">
          <a:spLocks noChangeArrowheads="1"/>
        </xdr:cNvSpPr>
      </xdr:nvSpPr>
      <xdr:spPr bwMode="auto">
        <a:xfrm>
          <a:off x="9134475" y="2858928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799" name="Text Box 15">
          <a:extLst>
            <a:ext uri="{FF2B5EF4-FFF2-40B4-BE49-F238E27FC236}">
              <a16:creationId xmlns:a16="http://schemas.microsoft.com/office/drawing/2014/main" id="{570C1BD8-D2BF-425C-B3BD-C012DA6CABA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0" name="Text Box 15">
          <a:extLst>
            <a:ext uri="{FF2B5EF4-FFF2-40B4-BE49-F238E27FC236}">
              <a16:creationId xmlns:a16="http://schemas.microsoft.com/office/drawing/2014/main" id="{C0F1FCEA-302C-4537-AA48-6824AF9CD2A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1" name="Text Box 15">
          <a:extLst>
            <a:ext uri="{FF2B5EF4-FFF2-40B4-BE49-F238E27FC236}">
              <a16:creationId xmlns:a16="http://schemas.microsoft.com/office/drawing/2014/main" id="{1E075E9E-D3B6-4270-850F-FCC43746DD2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2" name="Text Box 15">
          <a:extLst>
            <a:ext uri="{FF2B5EF4-FFF2-40B4-BE49-F238E27FC236}">
              <a16:creationId xmlns:a16="http://schemas.microsoft.com/office/drawing/2014/main" id="{283D326D-A129-4051-A696-7F1987CB6E28}"/>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3" name="Text Box 15">
          <a:extLst>
            <a:ext uri="{FF2B5EF4-FFF2-40B4-BE49-F238E27FC236}">
              <a16:creationId xmlns:a16="http://schemas.microsoft.com/office/drawing/2014/main" id="{04097942-BE9B-4CAC-9277-C9D864BA12F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4" name="Text Box 15">
          <a:extLst>
            <a:ext uri="{FF2B5EF4-FFF2-40B4-BE49-F238E27FC236}">
              <a16:creationId xmlns:a16="http://schemas.microsoft.com/office/drawing/2014/main" id="{7C0119DF-DB57-479E-88A0-EA2CF8BB624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5" name="Text Box 15">
          <a:extLst>
            <a:ext uri="{FF2B5EF4-FFF2-40B4-BE49-F238E27FC236}">
              <a16:creationId xmlns:a16="http://schemas.microsoft.com/office/drawing/2014/main" id="{61611881-61B7-4FFC-93E7-D1854B97616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6" name="Text Box 15">
          <a:extLst>
            <a:ext uri="{FF2B5EF4-FFF2-40B4-BE49-F238E27FC236}">
              <a16:creationId xmlns:a16="http://schemas.microsoft.com/office/drawing/2014/main" id="{9BC6BFDD-B551-4847-95C1-254E696A2CC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7" name="Text Box 15">
          <a:extLst>
            <a:ext uri="{FF2B5EF4-FFF2-40B4-BE49-F238E27FC236}">
              <a16:creationId xmlns:a16="http://schemas.microsoft.com/office/drawing/2014/main" id="{FBB10FD8-BA06-4D4B-AB98-8BF4C7A2411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8" name="Text Box 15">
          <a:extLst>
            <a:ext uri="{FF2B5EF4-FFF2-40B4-BE49-F238E27FC236}">
              <a16:creationId xmlns:a16="http://schemas.microsoft.com/office/drawing/2014/main" id="{ADFFFD5A-2868-4786-ABB1-1FFEF15ADD6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09" name="Text Box 15">
          <a:extLst>
            <a:ext uri="{FF2B5EF4-FFF2-40B4-BE49-F238E27FC236}">
              <a16:creationId xmlns:a16="http://schemas.microsoft.com/office/drawing/2014/main" id="{F23BA573-EE7C-4B5D-A557-038EAEBCF27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0" name="Text Box 15">
          <a:extLst>
            <a:ext uri="{FF2B5EF4-FFF2-40B4-BE49-F238E27FC236}">
              <a16:creationId xmlns:a16="http://schemas.microsoft.com/office/drawing/2014/main" id="{CFD9D48C-751F-493E-85B9-5CE3F6EDE29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1" name="Text Box 15">
          <a:extLst>
            <a:ext uri="{FF2B5EF4-FFF2-40B4-BE49-F238E27FC236}">
              <a16:creationId xmlns:a16="http://schemas.microsoft.com/office/drawing/2014/main" id="{53CD5AC4-D8CB-4451-A7CA-DDDAB886EAC5}"/>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2" name="Text Box 15">
          <a:extLst>
            <a:ext uri="{FF2B5EF4-FFF2-40B4-BE49-F238E27FC236}">
              <a16:creationId xmlns:a16="http://schemas.microsoft.com/office/drawing/2014/main" id="{A5E61FDE-DA9E-49E2-9834-392B39A9927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3" name="Text Box 15">
          <a:extLst>
            <a:ext uri="{FF2B5EF4-FFF2-40B4-BE49-F238E27FC236}">
              <a16:creationId xmlns:a16="http://schemas.microsoft.com/office/drawing/2014/main" id="{6A4AF05B-D590-4046-9566-2121283C48E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4" name="Text Box 15">
          <a:extLst>
            <a:ext uri="{FF2B5EF4-FFF2-40B4-BE49-F238E27FC236}">
              <a16:creationId xmlns:a16="http://schemas.microsoft.com/office/drawing/2014/main" id="{4C8D87E0-620B-49BD-9F77-7CB6ABAA67B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5" name="Text Box 15">
          <a:extLst>
            <a:ext uri="{FF2B5EF4-FFF2-40B4-BE49-F238E27FC236}">
              <a16:creationId xmlns:a16="http://schemas.microsoft.com/office/drawing/2014/main" id="{FEC67249-9FEE-426D-9011-8DEE4808852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6" name="Text Box 15">
          <a:extLst>
            <a:ext uri="{FF2B5EF4-FFF2-40B4-BE49-F238E27FC236}">
              <a16:creationId xmlns:a16="http://schemas.microsoft.com/office/drawing/2014/main" id="{4A34FF43-421E-4168-B133-5EB8BAB3E9E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7" name="Text Box 15">
          <a:extLst>
            <a:ext uri="{FF2B5EF4-FFF2-40B4-BE49-F238E27FC236}">
              <a16:creationId xmlns:a16="http://schemas.microsoft.com/office/drawing/2014/main" id="{1F57D170-3549-45EE-A175-7F1529D9FE4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8" name="Text Box 15">
          <a:extLst>
            <a:ext uri="{FF2B5EF4-FFF2-40B4-BE49-F238E27FC236}">
              <a16:creationId xmlns:a16="http://schemas.microsoft.com/office/drawing/2014/main" id="{CA59529A-7FE3-4DD2-8DEA-B0FCD56ACCD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19" name="Text Box 15">
          <a:extLst>
            <a:ext uri="{FF2B5EF4-FFF2-40B4-BE49-F238E27FC236}">
              <a16:creationId xmlns:a16="http://schemas.microsoft.com/office/drawing/2014/main" id="{C0528A88-7F21-4134-B75E-001100ADDFA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0" name="Text Box 15">
          <a:extLst>
            <a:ext uri="{FF2B5EF4-FFF2-40B4-BE49-F238E27FC236}">
              <a16:creationId xmlns:a16="http://schemas.microsoft.com/office/drawing/2014/main" id="{77C8AFB4-C0A3-432B-BE04-82ADCC4F300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1" name="Text Box 15">
          <a:extLst>
            <a:ext uri="{FF2B5EF4-FFF2-40B4-BE49-F238E27FC236}">
              <a16:creationId xmlns:a16="http://schemas.microsoft.com/office/drawing/2014/main" id="{775AF7E7-9F2E-4286-A999-AEB3EE40BCD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2" name="Text Box 15">
          <a:extLst>
            <a:ext uri="{FF2B5EF4-FFF2-40B4-BE49-F238E27FC236}">
              <a16:creationId xmlns:a16="http://schemas.microsoft.com/office/drawing/2014/main" id="{748E6109-D6A2-4BD9-BD5F-76E2B0306165}"/>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3" name="Text Box 15">
          <a:extLst>
            <a:ext uri="{FF2B5EF4-FFF2-40B4-BE49-F238E27FC236}">
              <a16:creationId xmlns:a16="http://schemas.microsoft.com/office/drawing/2014/main" id="{7EA44067-E8A6-4387-B2AD-DC1700A37515}"/>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4" name="Text Box 15">
          <a:extLst>
            <a:ext uri="{FF2B5EF4-FFF2-40B4-BE49-F238E27FC236}">
              <a16:creationId xmlns:a16="http://schemas.microsoft.com/office/drawing/2014/main" id="{B3CD45E4-367D-45F5-BF22-A461A887B5C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5" name="Text Box 15">
          <a:extLst>
            <a:ext uri="{FF2B5EF4-FFF2-40B4-BE49-F238E27FC236}">
              <a16:creationId xmlns:a16="http://schemas.microsoft.com/office/drawing/2014/main" id="{C64B4CAC-E3D6-44FD-BE25-E342D4FC55A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6" name="Text Box 15">
          <a:extLst>
            <a:ext uri="{FF2B5EF4-FFF2-40B4-BE49-F238E27FC236}">
              <a16:creationId xmlns:a16="http://schemas.microsoft.com/office/drawing/2014/main" id="{F17A0C63-783E-4D1C-B32B-EC5FED5F824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7" name="Text Box 15">
          <a:extLst>
            <a:ext uri="{FF2B5EF4-FFF2-40B4-BE49-F238E27FC236}">
              <a16:creationId xmlns:a16="http://schemas.microsoft.com/office/drawing/2014/main" id="{37C62855-9F6B-44FE-B18B-3D44DA341EE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8" name="Text Box 15">
          <a:extLst>
            <a:ext uri="{FF2B5EF4-FFF2-40B4-BE49-F238E27FC236}">
              <a16:creationId xmlns:a16="http://schemas.microsoft.com/office/drawing/2014/main" id="{B8FE49B6-B35C-4A21-852C-592DC136FFB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29" name="Text Box 15">
          <a:extLst>
            <a:ext uri="{FF2B5EF4-FFF2-40B4-BE49-F238E27FC236}">
              <a16:creationId xmlns:a16="http://schemas.microsoft.com/office/drawing/2014/main" id="{7D73A7B4-C0F2-4354-9912-B906ADC8064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0" name="Text Box 15">
          <a:extLst>
            <a:ext uri="{FF2B5EF4-FFF2-40B4-BE49-F238E27FC236}">
              <a16:creationId xmlns:a16="http://schemas.microsoft.com/office/drawing/2014/main" id="{277C4072-D1A2-4798-ABE6-4912FE48060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1" name="Text Box 15">
          <a:extLst>
            <a:ext uri="{FF2B5EF4-FFF2-40B4-BE49-F238E27FC236}">
              <a16:creationId xmlns:a16="http://schemas.microsoft.com/office/drawing/2014/main" id="{60D468DB-CDC5-45DF-8AA8-D5DD5A183C0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2" name="Text Box 15">
          <a:extLst>
            <a:ext uri="{FF2B5EF4-FFF2-40B4-BE49-F238E27FC236}">
              <a16:creationId xmlns:a16="http://schemas.microsoft.com/office/drawing/2014/main" id="{36D34E6F-59E8-49BE-A0D8-9D98BF9C461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3" name="Text Box 15">
          <a:extLst>
            <a:ext uri="{FF2B5EF4-FFF2-40B4-BE49-F238E27FC236}">
              <a16:creationId xmlns:a16="http://schemas.microsoft.com/office/drawing/2014/main" id="{17C21DE5-1EAA-4895-87AD-D01493363648}"/>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4" name="Text Box 15">
          <a:extLst>
            <a:ext uri="{FF2B5EF4-FFF2-40B4-BE49-F238E27FC236}">
              <a16:creationId xmlns:a16="http://schemas.microsoft.com/office/drawing/2014/main" id="{9313B6BD-5015-46A3-A995-3EEF5FF3F8B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5" name="Text Box 15">
          <a:extLst>
            <a:ext uri="{FF2B5EF4-FFF2-40B4-BE49-F238E27FC236}">
              <a16:creationId xmlns:a16="http://schemas.microsoft.com/office/drawing/2014/main" id="{CAB456BC-B2BC-4FA5-BE4C-D6EB14ED24F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6" name="Text Box 15">
          <a:extLst>
            <a:ext uri="{FF2B5EF4-FFF2-40B4-BE49-F238E27FC236}">
              <a16:creationId xmlns:a16="http://schemas.microsoft.com/office/drawing/2014/main" id="{F069B8F5-0F52-4E78-A706-07D417C27FBB}"/>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7" name="Text Box 15">
          <a:extLst>
            <a:ext uri="{FF2B5EF4-FFF2-40B4-BE49-F238E27FC236}">
              <a16:creationId xmlns:a16="http://schemas.microsoft.com/office/drawing/2014/main" id="{9A52699C-726B-40CD-BEB9-2118B3D5F24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8" name="Text Box 15">
          <a:extLst>
            <a:ext uri="{FF2B5EF4-FFF2-40B4-BE49-F238E27FC236}">
              <a16:creationId xmlns:a16="http://schemas.microsoft.com/office/drawing/2014/main" id="{72287260-0BEA-4DEB-80A4-00DCC2A2AFF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39" name="Text Box 15">
          <a:extLst>
            <a:ext uri="{FF2B5EF4-FFF2-40B4-BE49-F238E27FC236}">
              <a16:creationId xmlns:a16="http://schemas.microsoft.com/office/drawing/2014/main" id="{0E77ECD5-7AB8-4186-9279-039C662D181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0" name="Text Box 15">
          <a:extLst>
            <a:ext uri="{FF2B5EF4-FFF2-40B4-BE49-F238E27FC236}">
              <a16:creationId xmlns:a16="http://schemas.microsoft.com/office/drawing/2014/main" id="{4CCC1C44-ABD5-4044-9259-760898A9710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1" name="Text Box 15">
          <a:extLst>
            <a:ext uri="{FF2B5EF4-FFF2-40B4-BE49-F238E27FC236}">
              <a16:creationId xmlns:a16="http://schemas.microsoft.com/office/drawing/2014/main" id="{3FDF5008-407C-4D41-B6E7-32E25EDE74E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2" name="Text Box 15">
          <a:extLst>
            <a:ext uri="{FF2B5EF4-FFF2-40B4-BE49-F238E27FC236}">
              <a16:creationId xmlns:a16="http://schemas.microsoft.com/office/drawing/2014/main" id="{6CB143FE-CC7D-40E0-93FE-2741554BBA6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3" name="Text Box 15">
          <a:extLst>
            <a:ext uri="{FF2B5EF4-FFF2-40B4-BE49-F238E27FC236}">
              <a16:creationId xmlns:a16="http://schemas.microsoft.com/office/drawing/2014/main" id="{A58DF2A1-E120-4BB9-9C6F-85F25B9484C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4" name="Text Box 15">
          <a:extLst>
            <a:ext uri="{FF2B5EF4-FFF2-40B4-BE49-F238E27FC236}">
              <a16:creationId xmlns:a16="http://schemas.microsoft.com/office/drawing/2014/main" id="{D8B7BEB4-FDAD-45AB-9187-9180FB87701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5" name="Text Box 15">
          <a:extLst>
            <a:ext uri="{FF2B5EF4-FFF2-40B4-BE49-F238E27FC236}">
              <a16:creationId xmlns:a16="http://schemas.microsoft.com/office/drawing/2014/main" id="{F651C6BA-CC49-4846-9F6C-9F4A1C6AB45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6" name="Text Box 15">
          <a:extLst>
            <a:ext uri="{FF2B5EF4-FFF2-40B4-BE49-F238E27FC236}">
              <a16:creationId xmlns:a16="http://schemas.microsoft.com/office/drawing/2014/main" id="{66B0ADAE-A35C-42FE-A20E-45703F246B5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7" name="Text Box 15">
          <a:extLst>
            <a:ext uri="{FF2B5EF4-FFF2-40B4-BE49-F238E27FC236}">
              <a16:creationId xmlns:a16="http://schemas.microsoft.com/office/drawing/2014/main" id="{1742B3C1-2F2D-4D46-83C1-BB8F0155E20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8" name="Text Box 15">
          <a:extLst>
            <a:ext uri="{FF2B5EF4-FFF2-40B4-BE49-F238E27FC236}">
              <a16:creationId xmlns:a16="http://schemas.microsoft.com/office/drawing/2014/main" id="{B27D54D9-56EC-4C37-A518-5464EDA771D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49" name="Text Box 15">
          <a:extLst>
            <a:ext uri="{FF2B5EF4-FFF2-40B4-BE49-F238E27FC236}">
              <a16:creationId xmlns:a16="http://schemas.microsoft.com/office/drawing/2014/main" id="{8D9D9848-18A2-40EE-93FA-086E6CBB0C9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0" name="Text Box 15">
          <a:extLst>
            <a:ext uri="{FF2B5EF4-FFF2-40B4-BE49-F238E27FC236}">
              <a16:creationId xmlns:a16="http://schemas.microsoft.com/office/drawing/2014/main" id="{A057F909-F188-4481-9211-9ABC4829FE25}"/>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1" name="Text Box 15">
          <a:extLst>
            <a:ext uri="{FF2B5EF4-FFF2-40B4-BE49-F238E27FC236}">
              <a16:creationId xmlns:a16="http://schemas.microsoft.com/office/drawing/2014/main" id="{66F9600F-F062-4193-9F5D-E49026BEA6A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2" name="Text Box 15">
          <a:extLst>
            <a:ext uri="{FF2B5EF4-FFF2-40B4-BE49-F238E27FC236}">
              <a16:creationId xmlns:a16="http://schemas.microsoft.com/office/drawing/2014/main" id="{7674F518-9299-45FE-83B9-6FFDC2BCDF2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3" name="Text Box 15">
          <a:extLst>
            <a:ext uri="{FF2B5EF4-FFF2-40B4-BE49-F238E27FC236}">
              <a16:creationId xmlns:a16="http://schemas.microsoft.com/office/drawing/2014/main" id="{F7C3D8D1-4DBD-475B-8F02-79A25D71A06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4" name="Text Box 15">
          <a:extLst>
            <a:ext uri="{FF2B5EF4-FFF2-40B4-BE49-F238E27FC236}">
              <a16:creationId xmlns:a16="http://schemas.microsoft.com/office/drawing/2014/main" id="{2CFE3BBD-D908-41FD-AED8-03621B4AFA8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5" name="Text Box 15">
          <a:extLst>
            <a:ext uri="{FF2B5EF4-FFF2-40B4-BE49-F238E27FC236}">
              <a16:creationId xmlns:a16="http://schemas.microsoft.com/office/drawing/2014/main" id="{AE82DF03-3A94-4969-9481-175ACE42E7F8}"/>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6" name="Text Box 15">
          <a:extLst>
            <a:ext uri="{FF2B5EF4-FFF2-40B4-BE49-F238E27FC236}">
              <a16:creationId xmlns:a16="http://schemas.microsoft.com/office/drawing/2014/main" id="{8CC38F9B-2F4E-4EF0-9A64-52A8DEC064F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7" name="Text Box 15">
          <a:extLst>
            <a:ext uri="{FF2B5EF4-FFF2-40B4-BE49-F238E27FC236}">
              <a16:creationId xmlns:a16="http://schemas.microsoft.com/office/drawing/2014/main" id="{1A41924A-D02C-48DE-AA6F-28F2BB7018A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8" name="Text Box 15">
          <a:extLst>
            <a:ext uri="{FF2B5EF4-FFF2-40B4-BE49-F238E27FC236}">
              <a16:creationId xmlns:a16="http://schemas.microsoft.com/office/drawing/2014/main" id="{7D503009-D67A-4EC7-8D9B-B203C5EEC64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59" name="Text Box 15">
          <a:extLst>
            <a:ext uri="{FF2B5EF4-FFF2-40B4-BE49-F238E27FC236}">
              <a16:creationId xmlns:a16="http://schemas.microsoft.com/office/drawing/2014/main" id="{0D37E3E4-C23B-4F26-ACBD-4FE2ED7DF1B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0" name="Text Box 15">
          <a:extLst>
            <a:ext uri="{FF2B5EF4-FFF2-40B4-BE49-F238E27FC236}">
              <a16:creationId xmlns:a16="http://schemas.microsoft.com/office/drawing/2014/main" id="{4652AA1C-8D64-4BE8-B5D3-66F569E3C6B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1" name="Text Box 15">
          <a:extLst>
            <a:ext uri="{FF2B5EF4-FFF2-40B4-BE49-F238E27FC236}">
              <a16:creationId xmlns:a16="http://schemas.microsoft.com/office/drawing/2014/main" id="{F0B3412B-07DF-481E-ABFB-5C7C2A9EADD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2" name="Text Box 15">
          <a:extLst>
            <a:ext uri="{FF2B5EF4-FFF2-40B4-BE49-F238E27FC236}">
              <a16:creationId xmlns:a16="http://schemas.microsoft.com/office/drawing/2014/main" id="{273E9CC7-A53A-43E0-8948-DFEA47FEC47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3" name="Text Box 15">
          <a:extLst>
            <a:ext uri="{FF2B5EF4-FFF2-40B4-BE49-F238E27FC236}">
              <a16:creationId xmlns:a16="http://schemas.microsoft.com/office/drawing/2014/main" id="{68FC97D5-19BC-4216-ADE9-B64D5BD343C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4" name="Text Box 15">
          <a:extLst>
            <a:ext uri="{FF2B5EF4-FFF2-40B4-BE49-F238E27FC236}">
              <a16:creationId xmlns:a16="http://schemas.microsoft.com/office/drawing/2014/main" id="{9EAB538B-5E60-40F1-92FA-9306B3E0BDC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5" name="Text Box 15">
          <a:extLst>
            <a:ext uri="{FF2B5EF4-FFF2-40B4-BE49-F238E27FC236}">
              <a16:creationId xmlns:a16="http://schemas.microsoft.com/office/drawing/2014/main" id="{BBEFAAFF-98D5-448C-B760-962CA98D648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6" name="Text Box 15">
          <a:extLst>
            <a:ext uri="{FF2B5EF4-FFF2-40B4-BE49-F238E27FC236}">
              <a16:creationId xmlns:a16="http://schemas.microsoft.com/office/drawing/2014/main" id="{DEE91FD9-1C5B-4C44-ADB5-F9704808523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7" name="Text Box 15">
          <a:extLst>
            <a:ext uri="{FF2B5EF4-FFF2-40B4-BE49-F238E27FC236}">
              <a16:creationId xmlns:a16="http://schemas.microsoft.com/office/drawing/2014/main" id="{0CE4611D-9344-4A45-9DB4-E668AE9E590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8" name="Text Box 15">
          <a:extLst>
            <a:ext uri="{FF2B5EF4-FFF2-40B4-BE49-F238E27FC236}">
              <a16:creationId xmlns:a16="http://schemas.microsoft.com/office/drawing/2014/main" id="{F4D1178D-38EB-463A-9CE1-520CEAB00F8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69" name="Text Box 15">
          <a:extLst>
            <a:ext uri="{FF2B5EF4-FFF2-40B4-BE49-F238E27FC236}">
              <a16:creationId xmlns:a16="http://schemas.microsoft.com/office/drawing/2014/main" id="{47B9A45E-B886-4181-A4D3-94F9A5DF6A1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0" name="Text Box 15">
          <a:extLst>
            <a:ext uri="{FF2B5EF4-FFF2-40B4-BE49-F238E27FC236}">
              <a16:creationId xmlns:a16="http://schemas.microsoft.com/office/drawing/2014/main" id="{774A34EA-AFB2-409C-A3E1-AB0BF15C38AE}"/>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1" name="Text Box 15">
          <a:extLst>
            <a:ext uri="{FF2B5EF4-FFF2-40B4-BE49-F238E27FC236}">
              <a16:creationId xmlns:a16="http://schemas.microsoft.com/office/drawing/2014/main" id="{B28E8FB0-4C1F-4757-9A9E-08E852A2825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2" name="Text Box 15">
          <a:extLst>
            <a:ext uri="{FF2B5EF4-FFF2-40B4-BE49-F238E27FC236}">
              <a16:creationId xmlns:a16="http://schemas.microsoft.com/office/drawing/2014/main" id="{7E910F5A-9032-43AC-8953-ACBC6528806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3" name="Text Box 15">
          <a:extLst>
            <a:ext uri="{FF2B5EF4-FFF2-40B4-BE49-F238E27FC236}">
              <a16:creationId xmlns:a16="http://schemas.microsoft.com/office/drawing/2014/main" id="{463875E4-74FA-4375-A413-25E2CDF8A45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4" name="Text Box 15">
          <a:extLst>
            <a:ext uri="{FF2B5EF4-FFF2-40B4-BE49-F238E27FC236}">
              <a16:creationId xmlns:a16="http://schemas.microsoft.com/office/drawing/2014/main" id="{0E2F240A-E64E-49BB-8812-F9071F42BCA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5" name="Text Box 15">
          <a:extLst>
            <a:ext uri="{FF2B5EF4-FFF2-40B4-BE49-F238E27FC236}">
              <a16:creationId xmlns:a16="http://schemas.microsoft.com/office/drawing/2014/main" id="{5A54C21F-E807-4D39-8B94-BBFCAAEFAF8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6" name="Text Box 15">
          <a:extLst>
            <a:ext uri="{FF2B5EF4-FFF2-40B4-BE49-F238E27FC236}">
              <a16:creationId xmlns:a16="http://schemas.microsoft.com/office/drawing/2014/main" id="{373580DF-1EFF-43C5-9B7F-A9DA5CC5269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7" name="Text Box 15">
          <a:extLst>
            <a:ext uri="{FF2B5EF4-FFF2-40B4-BE49-F238E27FC236}">
              <a16:creationId xmlns:a16="http://schemas.microsoft.com/office/drawing/2014/main" id="{6F6308DF-3FDE-4A15-A87B-6D1CBE4433D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8" name="Text Box 15">
          <a:extLst>
            <a:ext uri="{FF2B5EF4-FFF2-40B4-BE49-F238E27FC236}">
              <a16:creationId xmlns:a16="http://schemas.microsoft.com/office/drawing/2014/main" id="{D76BAC5A-0425-4D9E-8513-D633DAA3296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79" name="Text Box 15">
          <a:extLst>
            <a:ext uri="{FF2B5EF4-FFF2-40B4-BE49-F238E27FC236}">
              <a16:creationId xmlns:a16="http://schemas.microsoft.com/office/drawing/2014/main" id="{17A9EC71-CFEB-4807-AC0B-A15CF15B853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0" name="Text Box 15">
          <a:extLst>
            <a:ext uri="{FF2B5EF4-FFF2-40B4-BE49-F238E27FC236}">
              <a16:creationId xmlns:a16="http://schemas.microsoft.com/office/drawing/2014/main" id="{9FFD6527-E0E8-4B2E-9AD6-85C4338AF80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1" name="Text Box 15">
          <a:extLst>
            <a:ext uri="{FF2B5EF4-FFF2-40B4-BE49-F238E27FC236}">
              <a16:creationId xmlns:a16="http://schemas.microsoft.com/office/drawing/2014/main" id="{0C1D3A57-D88C-4382-A6C3-2B6202E7B32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2" name="Text Box 15">
          <a:extLst>
            <a:ext uri="{FF2B5EF4-FFF2-40B4-BE49-F238E27FC236}">
              <a16:creationId xmlns:a16="http://schemas.microsoft.com/office/drawing/2014/main" id="{DF1E6BF3-1A47-4CF8-B519-C06AB45896D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3" name="Text Box 15">
          <a:extLst>
            <a:ext uri="{FF2B5EF4-FFF2-40B4-BE49-F238E27FC236}">
              <a16:creationId xmlns:a16="http://schemas.microsoft.com/office/drawing/2014/main" id="{33C4EF94-E6E4-40AB-A169-DA71D8A01F0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4" name="Text Box 15">
          <a:extLst>
            <a:ext uri="{FF2B5EF4-FFF2-40B4-BE49-F238E27FC236}">
              <a16:creationId xmlns:a16="http://schemas.microsoft.com/office/drawing/2014/main" id="{BC022DA0-37D5-43E6-AA8C-C3C090051C7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5" name="Text Box 15">
          <a:extLst>
            <a:ext uri="{FF2B5EF4-FFF2-40B4-BE49-F238E27FC236}">
              <a16:creationId xmlns:a16="http://schemas.microsoft.com/office/drawing/2014/main" id="{58A28AE1-9F22-4EC9-9BBA-8AD64C1238A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6" name="Text Box 15">
          <a:extLst>
            <a:ext uri="{FF2B5EF4-FFF2-40B4-BE49-F238E27FC236}">
              <a16:creationId xmlns:a16="http://schemas.microsoft.com/office/drawing/2014/main" id="{8AFC3366-1440-4116-880F-FAF8FB48718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7" name="Text Box 15">
          <a:extLst>
            <a:ext uri="{FF2B5EF4-FFF2-40B4-BE49-F238E27FC236}">
              <a16:creationId xmlns:a16="http://schemas.microsoft.com/office/drawing/2014/main" id="{D41A169C-AEF1-45F0-BAF2-38DAF5F6B89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8" name="Text Box 15">
          <a:extLst>
            <a:ext uri="{FF2B5EF4-FFF2-40B4-BE49-F238E27FC236}">
              <a16:creationId xmlns:a16="http://schemas.microsoft.com/office/drawing/2014/main" id="{6BC3BB14-56B6-4218-A937-9D23C8B5733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89" name="Text Box 15">
          <a:extLst>
            <a:ext uri="{FF2B5EF4-FFF2-40B4-BE49-F238E27FC236}">
              <a16:creationId xmlns:a16="http://schemas.microsoft.com/office/drawing/2014/main" id="{779BFD93-C102-4887-BBFC-DE33D351CFF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0" name="Text Box 15">
          <a:extLst>
            <a:ext uri="{FF2B5EF4-FFF2-40B4-BE49-F238E27FC236}">
              <a16:creationId xmlns:a16="http://schemas.microsoft.com/office/drawing/2014/main" id="{BC95005C-99F2-4DCB-8AEA-D82A16FF88AE}"/>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1" name="Text Box 15">
          <a:extLst>
            <a:ext uri="{FF2B5EF4-FFF2-40B4-BE49-F238E27FC236}">
              <a16:creationId xmlns:a16="http://schemas.microsoft.com/office/drawing/2014/main" id="{E2259E0D-7D3E-4A0A-BB65-865021EABF1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2" name="Text Box 15">
          <a:extLst>
            <a:ext uri="{FF2B5EF4-FFF2-40B4-BE49-F238E27FC236}">
              <a16:creationId xmlns:a16="http://schemas.microsoft.com/office/drawing/2014/main" id="{AABAFE2B-04E0-424C-A5CA-25384345FBB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3" name="Text Box 15">
          <a:extLst>
            <a:ext uri="{FF2B5EF4-FFF2-40B4-BE49-F238E27FC236}">
              <a16:creationId xmlns:a16="http://schemas.microsoft.com/office/drawing/2014/main" id="{8640D94D-397D-41B0-85D2-188FA3B4448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4" name="Text Box 15">
          <a:extLst>
            <a:ext uri="{FF2B5EF4-FFF2-40B4-BE49-F238E27FC236}">
              <a16:creationId xmlns:a16="http://schemas.microsoft.com/office/drawing/2014/main" id="{ACF092A0-E4DC-4836-B320-9A2D7633F2A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5" name="Text Box 15">
          <a:extLst>
            <a:ext uri="{FF2B5EF4-FFF2-40B4-BE49-F238E27FC236}">
              <a16:creationId xmlns:a16="http://schemas.microsoft.com/office/drawing/2014/main" id="{02B2BFC4-2836-466F-963D-70A697A07EE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6" name="Text Box 15">
          <a:extLst>
            <a:ext uri="{FF2B5EF4-FFF2-40B4-BE49-F238E27FC236}">
              <a16:creationId xmlns:a16="http://schemas.microsoft.com/office/drawing/2014/main" id="{A8453E8E-9BC1-4183-830F-35687CF32CF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7" name="Text Box 15">
          <a:extLst>
            <a:ext uri="{FF2B5EF4-FFF2-40B4-BE49-F238E27FC236}">
              <a16:creationId xmlns:a16="http://schemas.microsoft.com/office/drawing/2014/main" id="{8AE911C8-F0E1-4A70-B801-9ECF794A0C35}"/>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8" name="Text Box 15">
          <a:extLst>
            <a:ext uri="{FF2B5EF4-FFF2-40B4-BE49-F238E27FC236}">
              <a16:creationId xmlns:a16="http://schemas.microsoft.com/office/drawing/2014/main" id="{2A5ABCBA-A0AE-40C4-B835-A7176E2FB5B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899" name="Text Box 15">
          <a:extLst>
            <a:ext uri="{FF2B5EF4-FFF2-40B4-BE49-F238E27FC236}">
              <a16:creationId xmlns:a16="http://schemas.microsoft.com/office/drawing/2014/main" id="{03FBE88B-67C4-45B1-90C4-29EF780D253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0" name="Text Box 15">
          <a:extLst>
            <a:ext uri="{FF2B5EF4-FFF2-40B4-BE49-F238E27FC236}">
              <a16:creationId xmlns:a16="http://schemas.microsoft.com/office/drawing/2014/main" id="{CD9192A9-3A74-4CF5-80C9-60737F6B5B0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1" name="Text Box 15">
          <a:extLst>
            <a:ext uri="{FF2B5EF4-FFF2-40B4-BE49-F238E27FC236}">
              <a16:creationId xmlns:a16="http://schemas.microsoft.com/office/drawing/2014/main" id="{2CB85E47-21EA-4B64-8B92-4199D809DDCE}"/>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2" name="Text Box 15">
          <a:extLst>
            <a:ext uri="{FF2B5EF4-FFF2-40B4-BE49-F238E27FC236}">
              <a16:creationId xmlns:a16="http://schemas.microsoft.com/office/drawing/2014/main" id="{F1A4C3FD-2D64-4787-82C4-16D4C327F2A7}"/>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3" name="Text Box 15">
          <a:extLst>
            <a:ext uri="{FF2B5EF4-FFF2-40B4-BE49-F238E27FC236}">
              <a16:creationId xmlns:a16="http://schemas.microsoft.com/office/drawing/2014/main" id="{3280855B-2A80-4802-BB70-345D3C214C2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4" name="Text Box 15">
          <a:extLst>
            <a:ext uri="{FF2B5EF4-FFF2-40B4-BE49-F238E27FC236}">
              <a16:creationId xmlns:a16="http://schemas.microsoft.com/office/drawing/2014/main" id="{09047FA2-C9AC-42F8-B80C-1AC064EED20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5" name="Text Box 15">
          <a:extLst>
            <a:ext uri="{FF2B5EF4-FFF2-40B4-BE49-F238E27FC236}">
              <a16:creationId xmlns:a16="http://schemas.microsoft.com/office/drawing/2014/main" id="{DDADE0A1-ED55-470F-83C6-743EAED63F2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6" name="Text Box 15">
          <a:extLst>
            <a:ext uri="{FF2B5EF4-FFF2-40B4-BE49-F238E27FC236}">
              <a16:creationId xmlns:a16="http://schemas.microsoft.com/office/drawing/2014/main" id="{F5C013D3-A125-4323-A358-05CF4B5FBABE}"/>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7" name="Text Box 15">
          <a:extLst>
            <a:ext uri="{FF2B5EF4-FFF2-40B4-BE49-F238E27FC236}">
              <a16:creationId xmlns:a16="http://schemas.microsoft.com/office/drawing/2014/main" id="{CC120849-DAD1-471C-9C07-48B9E4B27B94}"/>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8" name="Text Box 15">
          <a:extLst>
            <a:ext uri="{FF2B5EF4-FFF2-40B4-BE49-F238E27FC236}">
              <a16:creationId xmlns:a16="http://schemas.microsoft.com/office/drawing/2014/main" id="{C5B98132-0965-4F50-96FA-671DE8CD989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09" name="Text Box 15">
          <a:extLst>
            <a:ext uri="{FF2B5EF4-FFF2-40B4-BE49-F238E27FC236}">
              <a16:creationId xmlns:a16="http://schemas.microsoft.com/office/drawing/2014/main" id="{F21BA35B-4CD9-4E52-BE1A-58CAA52FCB2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0" name="Text Box 15">
          <a:extLst>
            <a:ext uri="{FF2B5EF4-FFF2-40B4-BE49-F238E27FC236}">
              <a16:creationId xmlns:a16="http://schemas.microsoft.com/office/drawing/2014/main" id="{3C0298B4-6C49-4879-A93F-459E4D3FC0A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1" name="Text Box 15">
          <a:extLst>
            <a:ext uri="{FF2B5EF4-FFF2-40B4-BE49-F238E27FC236}">
              <a16:creationId xmlns:a16="http://schemas.microsoft.com/office/drawing/2014/main" id="{636C1A7A-8056-4A9D-872E-86C8381472E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2" name="Text Box 15">
          <a:extLst>
            <a:ext uri="{FF2B5EF4-FFF2-40B4-BE49-F238E27FC236}">
              <a16:creationId xmlns:a16="http://schemas.microsoft.com/office/drawing/2014/main" id="{AD28337F-8B1E-4AB7-96F2-DF5295A6A6A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3" name="Text Box 15">
          <a:extLst>
            <a:ext uri="{FF2B5EF4-FFF2-40B4-BE49-F238E27FC236}">
              <a16:creationId xmlns:a16="http://schemas.microsoft.com/office/drawing/2014/main" id="{4FD2BE3D-39B0-4D98-9A59-41ABE3290C5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4" name="Text Box 15">
          <a:extLst>
            <a:ext uri="{FF2B5EF4-FFF2-40B4-BE49-F238E27FC236}">
              <a16:creationId xmlns:a16="http://schemas.microsoft.com/office/drawing/2014/main" id="{15ED0629-0E8E-4944-9773-A5AB3D91724B}"/>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5" name="Text Box 15">
          <a:extLst>
            <a:ext uri="{FF2B5EF4-FFF2-40B4-BE49-F238E27FC236}">
              <a16:creationId xmlns:a16="http://schemas.microsoft.com/office/drawing/2014/main" id="{2582B65C-5185-454D-848B-D5BF745FC3C6}"/>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6" name="Text Box 15">
          <a:extLst>
            <a:ext uri="{FF2B5EF4-FFF2-40B4-BE49-F238E27FC236}">
              <a16:creationId xmlns:a16="http://schemas.microsoft.com/office/drawing/2014/main" id="{165AB4AF-2FE8-4DD0-888D-CDA392704A10}"/>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7" name="Text Box 15">
          <a:extLst>
            <a:ext uri="{FF2B5EF4-FFF2-40B4-BE49-F238E27FC236}">
              <a16:creationId xmlns:a16="http://schemas.microsoft.com/office/drawing/2014/main" id="{88AD5E1E-3248-4027-B95E-37711D201711}"/>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8" name="Text Box 15">
          <a:extLst>
            <a:ext uri="{FF2B5EF4-FFF2-40B4-BE49-F238E27FC236}">
              <a16:creationId xmlns:a16="http://schemas.microsoft.com/office/drawing/2014/main" id="{210613D6-F2BC-4913-955A-DBF85C90BD2A}"/>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19" name="Text Box 15">
          <a:extLst>
            <a:ext uri="{FF2B5EF4-FFF2-40B4-BE49-F238E27FC236}">
              <a16:creationId xmlns:a16="http://schemas.microsoft.com/office/drawing/2014/main" id="{C7F892C9-FBFC-4AE2-93CD-9DE88238E248}"/>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0" name="Text Box 15">
          <a:extLst>
            <a:ext uri="{FF2B5EF4-FFF2-40B4-BE49-F238E27FC236}">
              <a16:creationId xmlns:a16="http://schemas.microsoft.com/office/drawing/2014/main" id="{E4356BD5-8CFB-4D33-8339-134B7C8006CC}"/>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1" name="Text Box 15">
          <a:extLst>
            <a:ext uri="{FF2B5EF4-FFF2-40B4-BE49-F238E27FC236}">
              <a16:creationId xmlns:a16="http://schemas.microsoft.com/office/drawing/2014/main" id="{DC18E0ED-0825-4621-9219-6DEBA6E4ACF3}"/>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2" name="Text Box 15">
          <a:extLst>
            <a:ext uri="{FF2B5EF4-FFF2-40B4-BE49-F238E27FC236}">
              <a16:creationId xmlns:a16="http://schemas.microsoft.com/office/drawing/2014/main" id="{792C415E-C812-4E19-AE2A-048635F31D29}"/>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3" name="Text Box 15">
          <a:extLst>
            <a:ext uri="{FF2B5EF4-FFF2-40B4-BE49-F238E27FC236}">
              <a16:creationId xmlns:a16="http://schemas.microsoft.com/office/drawing/2014/main" id="{02317258-4E6B-4A20-90EE-488599BF37C2}"/>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4" name="Text Box 15">
          <a:extLst>
            <a:ext uri="{FF2B5EF4-FFF2-40B4-BE49-F238E27FC236}">
              <a16:creationId xmlns:a16="http://schemas.microsoft.com/office/drawing/2014/main" id="{3D197FBF-E7EC-4847-B75D-457081C53EAF}"/>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5" name="Text Box 15">
          <a:extLst>
            <a:ext uri="{FF2B5EF4-FFF2-40B4-BE49-F238E27FC236}">
              <a16:creationId xmlns:a16="http://schemas.microsoft.com/office/drawing/2014/main" id="{ED57D13C-9B93-4877-90DE-8A52A8A54B7E}"/>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524</xdr:row>
      <xdr:rowOff>0</xdr:rowOff>
    </xdr:from>
    <xdr:ext cx="3175" cy="190629"/>
    <xdr:sp macro="" textlink="">
      <xdr:nvSpPr>
        <xdr:cNvPr id="10926" name="Text Box 15">
          <a:extLst>
            <a:ext uri="{FF2B5EF4-FFF2-40B4-BE49-F238E27FC236}">
              <a16:creationId xmlns:a16="http://schemas.microsoft.com/office/drawing/2014/main" id="{8EAFF817-8463-4A05-99EE-D91384288A6D}"/>
            </a:ext>
          </a:extLst>
        </xdr:cNvPr>
        <xdr:cNvSpPr txBox="1">
          <a:spLocks noChangeArrowheads="1"/>
        </xdr:cNvSpPr>
      </xdr:nvSpPr>
      <xdr:spPr bwMode="auto">
        <a:xfrm>
          <a:off x="9134475" y="2884932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27" name="Text Box 15">
          <a:extLst>
            <a:ext uri="{FF2B5EF4-FFF2-40B4-BE49-F238E27FC236}">
              <a16:creationId xmlns:a16="http://schemas.microsoft.com/office/drawing/2014/main" id="{761DB38C-1E90-48B5-A355-828F06C3F82E}"/>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28" name="Text Box 15">
          <a:extLst>
            <a:ext uri="{FF2B5EF4-FFF2-40B4-BE49-F238E27FC236}">
              <a16:creationId xmlns:a16="http://schemas.microsoft.com/office/drawing/2014/main" id="{3AFA70C3-8792-44E7-B1AD-B0787EDE309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29" name="Text Box 15">
          <a:extLst>
            <a:ext uri="{FF2B5EF4-FFF2-40B4-BE49-F238E27FC236}">
              <a16:creationId xmlns:a16="http://schemas.microsoft.com/office/drawing/2014/main" id="{53AFF70A-51C7-4309-8376-7D60F75A07D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0" name="Text Box 15">
          <a:extLst>
            <a:ext uri="{FF2B5EF4-FFF2-40B4-BE49-F238E27FC236}">
              <a16:creationId xmlns:a16="http://schemas.microsoft.com/office/drawing/2014/main" id="{03397ACA-DEA2-4AFB-A3C9-CFC4ED0FCF7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1" name="Text Box 15">
          <a:extLst>
            <a:ext uri="{FF2B5EF4-FFF2-40B4-BE49-F238E27FC236}">
              <a16:creationId xmlns:a16="http://schemas.microsoft.com/office/drawing/2014/main" id="{63E39C02-0029-499C-BC60-2F5B63580CB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2" name="Text Box 15">
          <a:extLst>
            <a:ext uri="{FF2B5EF4-FFF2-40B4-BE49-F238E27FC236}">
              <a16:creationId xmlns:a16="http://schemas.microsoft.com/office/drawing/2014/main" id="{E6FED2E0-05E2-4F29-AF0B-D93E56114AD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3" name="Text Box 15">
          <a:extLst>
            <a:ext uri="{FF2B5EF4-FFF2-40B4-BE49-F238E27FC236}">
              <a16:creationId xmlns:a16="http://schemas.microsoft.com/office/drawing/2014/main" id="{8551231B-F570-423D-8B3D-DF68D505150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4" name="Text Box 15">
          <a:extLst>
            <a:ext uri="{FF2B5EF4-FFF2-40B4-BE49-F238E27FC236}">
              <a16:creationId xmlns:a16="http://schemas.microsoft.com/office/drawing/2014/main" id="{28E95856-8636-47E6-B14E-E3C789AA646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5" name="Text Box 15">
          <a:extLst>
            <a:ext uri="{FF2B5EF4-FFF2-40B4-BE49-F238E27FC236}">
              <a16:creationId xmlns:a16="http://schemas.microsoft.com/office/drawing/2014/main" id="{8E795147-5304-4716-A4BF-02BF8AC348B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6" name="Text Box 15">
          <a:extLst>
            <a:ext uri="{FF2B5EF4-FFF2-40B4-BE49-F238E27FC236}">
              <a16:creationId xmlns:a16="http://schemas.microsoft.com/office/drawing/2014/main" id="{E8117DDF-D5AD-45CE-8754-2AE7021403D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7" name="Text Box 15">
          <a:extLst>
            <a:ext uri="{FF2B5EF4-FFF2-40B4-BE49-F238E27FC236}">
              <a16:creationId xmlns:a16="http://schemas.microsoft.com/office/drawing/2014/main" id="{D353AF32-B185-421C-A85D-ADD76FE8D19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8" name="Text Box 15">
          <a:extLst>
            <a:ext uri="{FF2B5EF4-FFF2-40B4-BE49-F238E27FC236}">
              <a16:creationId xmlns:a16="http://schemas.microsoft.com/office/drawing/2014/main" id="{F9F0FE93-66F9-4DAD-9820-E8F845190D0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39" name="Text Box 15">
          <a:extLst>
            <a:ext uri="{FF2B5EF4-FFF2-40B4-BE49-F238E27FC236}">
              <a16:creationId xmlns:a16="http://schemas.microsoft.com/office/drawing/2014/main" id="{B20AB5D5-0E30-492F-AE4D-919178F0125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0" name="Text Box 15">
          <a:extLst>
            <a:ext uri="{FF2B5EF4-FFF2-40B4-BE49-F238E27FC236}">
              <a16:creationId xmlns:a16="http://schemas.microsoft.com/office/drawing/2014/main" id="{57A351DA-5F32-4FF0-A630-4C2B52EF694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1" name="Text Box 15">
          <a:extLst>
            <a:ext uri="{FF2B5EF4-FFF2-40B4-BE49-F238E27FC236}">
              <a16:creationId xmlns:a16="http://schemas.microsoft.com/office/drawing/2014/main" id="{546D396D-73F4-47C7-9968-2CD13A6C7A6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2" name="Text Box 15">
          <a:extLst>
            <a:ext uri="{FF2B5EF4-FFF2-40B4-BE49-F238E27FC236}">
              <a16:creationId xmlns:a16="http://schemas.microsoft.com/office/drawing/2014/main" id="{D3A847A9-05AC-4A42-81C0-A3C03743472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3" name="Text Box 15">
          <a:extLst>
            <a:ext uri="{FF2B5EF4-FFF2-40B4-BE49-F238E27FC236}">
              <a16:creationId xmlns:a16="http://schemas.microsoft.com/office/drawing/2014/main" id="{AD609EE9-5465-486C-A10F-FB2A5B5A21C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4" name="Text Box 15">
          <a:extLst>
            <a:ext uri="{FF2B5EF4-FFF2-40B4-BE49-F238E27FC236}">
              <a16:creationId xmlns:a16="http://schemas.microsoft.com/office/drawing/2014/main" id="{A8F7223F-E56F-41CE-969D-C6547EA397B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5" name="Text Box 15">
          <a:extLst>
            <a:ext uri="{FF2B5EF4-FFF2-40B4-BE49-F238E27FC236}">
              <a16:creationId xmlns:a16="http://schemas.microsoft.com/office/drawing/2014/main" id="{67A529C6-A6E4-4C44-BBD9-390F495FC57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6" name="Text Box 15">
          <a:extLst>
            <a:ext uri="{FF2B5EF4-FFF2-40B4-BE49-F238E27FC236}">
              <a16:creationId xmlns:a16="http://schemas.microsoft.com/office/drawing/2014/main" id="{A39BB43B-97CC-443F-9799-BA740889555D}"/>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7" name="Text Box 15">
          <a:extLst>
            <a:ext uri="{FF2B5EF4-FFF2-40B4-BE49-F238E27FC236}">
              <a16:creationId xmlns:a16="http://schemas.microsoft.com/office/drawing/2014/main" id="{6C4BC205-37FC-4E98-9E5D-9B2486300CF1}"/>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8" name="Text Box 15">
          <a:extLst>
            <a:ext uri="{FF2B5EF4-FFF2-40B4-BE49-F238E27FC236}">
              <a16:creationId xmlns:a16="http://schemas.microsoft.com/office/drawing/2014/main" id="{2E5F08C4-6BD1-4D3B-9137-5B69ADCDF4A2}"/>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49" name="Text Box 15">
          <a:extLst>
            <a:ext uri="{FF2B5EF4-FFF2-40B4-BE49-F238E27FC236}">
              <a16:creationId xmlns:a16="http://schemas.microsoft.com/office/drawing/2014/main" id="{717E964C-A4A9-4063-949D-E4528053DB9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0" name="Text Box 15">
          <a:extLst>
            <a:ext uri="{FF2B5EF4-FFF2-40B4-BE49-F238E27FC236}">
              <a16:creationId xmlns:a16="http://schemas.microsoft.com/office/drawing/2014/main" id="{3D9B163C-E00B-439F-8BA2-33E0AB72F20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1" name="Text Box 15">
          <a:extLst>
            <a:ext uri="{FF2B5EF4-FFF2-40B4-BE49-F238E27FC236}">
              <a16:creationId xmlns:a16="http://schemas.microsoft.com/office/drawing/2014/main" id="{DCD826E4-95F1-47D0-8A83-387640A98EA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2" name="Text Box 15">
          <a:extLst>
            <a:ext uri="{FF2B5EF4-FFF2-40B4-BE49-F238E27FC236}">
              <a16:creationId xmlns:a16="http://schemas.microsoft.com/office/drawing/2014/main" id="{B132284D-F2BA-44E9-84A8-C6B8025A5A9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3" name="Text Box 15">
          <a:extLst>
            <a:ext uri="{FF2B5EF4-FFF2-40B4-BE49-F238E27FC236}">
              <a16:creationId xmlns:a16="http://schemas.microsoft.com/office/drawing/2014/main" id="{24EF9840-F1F4-4171-9B2F-4F3C50236D8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4" name="Text Box 15">
          <a:extLst>
            <a:ext uri="{FF2B5EF4-FFF2-40B4-BE49-F238E27FC236}">
              <a16:creationId xmlns:a16="http://schemas.microsoft.com/office/drawing/2014/main" id="{BA120695-3199-43A7-B499-7DF4F9630E5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5" name="Text Box 15">
          <a:extLst>
            <a:ext uri="{FF2B5EF4-FFF2-40B4-BE49-F238E27FC236}">
              <a16:creationId xmlns:a16="http://schemas.microsoft.com/office/drawing/2014/main" id="{D6425423-BB27-40BA-AB2C-9A0A56070B5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6" name="Text Box 15">
          <a:extLst>
            <a:ext uri="{FF2B5EF4-FFF2-40B4-BE49-F238E27FC236}">
              <a16:creationId xmlns:a16="http://schemas.microsoft.com/office/drawing/2014/main" id="{6C0D2A47-7D1A-4D6D-9991-9A3312432AF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7" name="Text Box 15">
          <a:extLst>
            <a:ext uri="{FF2B5EF4-FFF2-40B4-BE49-F238E27FC236}">
              <a16:creationId xmlns:a16="http://schemas.microsoft.com/office/drawing/2014/main" id="{766722DA-DB01-4A9D-8EA5-26A4D5AB85D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8" name="Text Box 15">
          <a:extLst>
            <a:ext uri="{FF2B5EF4-FFF2-40B4-BE49-F238E27FC236}">
              <a16:creationId xmlns:a16="http://schemas.microsoft.com/office/drawing/2014/main" id="{1EF1E14F-F60F-419C-B7E4-ACD33C0EEB3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59" name="Text Box 15">
          <a:extLst>
            <a:ext uri="{FF2B5EF4-FFF2-40B4-BE49-F238E27FC236}">
              <a16:creationId xmlns:a16="http://schemas.microsoft.com/office/drawing/2014/main" id="{9D2D28AD-BBFC-4D85-91D3-65340F2F49D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0" name="Text Box 15">
          <a:extLst>
            <a:ext uri="{FF2B5EF4-FFF2-40B4-BE49-F238E27FC236}">
              <a16:creationId xmlns:a16="http://schemas.microsoft.com/office/drawing/2014/main" id="{F78629FC-18A0-4A48-9659-7677ECB4C18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1" name="Text Box 15">
          <a:extLst>
            <a:ext uri="{FF2B5EF4-FFF2-40B4-BE49-F238E27FC236}">
              <a16:creationId xmlns:a16="http://schemas.microsoft.com/office/drawing/2014/main" id="{0A4FFF6C-0AA7-443F-A457-333A6C80FC9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2" name="Text Box 15">
          <a:extLst>
            <a:ext uri="{FF2B5EF4-FFF2-40B4-BE49-F238E27FC236}">
              <a16:creationId xmlns:a16="http://schemas.microsoft.com/office/drawing/2014/main" id="{AF476F9A-1254-4DAD-B8B0-1AD8AC071D4D}"/>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3" name="Text Box 15">
          <a:extLst>
            <a:ext uri="{FF2B5EF4-FFF2-40B4-BE49-F238E27FC236}">
              <a16:creationId xmlns:a16="http://schemas.microsoft.com/office/drawing/2014/main" id="{942CB234-F2E3-44FA-9FD1-F931C56147A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4" name="Text Box 15">
          <a:extLst>
            <a:ext uri="{FF2B5EF4-FFF2-40B4-BE49-F238E27FC236}">
              <a16:creationId xmlns:a16="http://schemas.microsoft.com/office/drawing/2014/main" id="{642EBEF7-219B-436D-B6A6-3647FF8BF90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5" name="Text Box 15">
          <a:extLst>
            <a:ext uri="{FF2B5EF4-FFF2-40B4-BE49-F238E27FC236}">
              <a16:creationId xmlns:a16="http://schemas.microsoft.com/office/drawing/2014/main" id="{0116EC84-6D97-4E8A-8D18-2AA008E60DF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6" name="Text Box 15">
          <a:extLst>
            <a:ext uri="{FF2B5EF4-FFF2-40B4-BE49-F238E27FC236}">
              <a16:creationId xmlns:a16="http://schemas.microsoft.com/office/drawing/2014/main" id="{4B103381-4B0D-45DC-8D27-B429C277179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7" name="Text Box 15">
          <a:extLst>
            <a:ext uri="{FF2B5EF4-FFF2-40B4-BE49-F238E27FC236}">
              <a16:creationId xmlns:a16="http://schemas.microsoft.com/office/drawing/2014/main" id="{620F6651-272E-4F60-883C-5A8BBBD885C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8" name="Text Box 15">
          <a:extLst>
            <a:ext uri="{FF2B5EF4-FFF2-40B4-BE49-F238E27FC236}">
              <a16:creationId xmlns:a16="http://schemas.microsoft.com/office/drawing/2014/main" id="{EA37BDCD-78B9-4A03-94CC-E52DE6E5185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69" name="Text Box 15">
          <a:extLst>
            <a:ext uri="{FF2B5EF4-FFF2-40B4-BE49-F238E27FC236}">
              <a16:creationId xmlns:a16="http://schemas.microsoft.com/office/drawing/2014/main" id="{5CF53E5E-E012-44AF-88E7-D773A7A2C07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0" name="Text Box 15">
          <a:extLst>
            <a:ext uri="{FF2B5EF4-FFF2-40B4-BE49-F238E27FC236}">
              <a16:creationId xmlns:a16="http://schemas.microsoft.com/office/drawing/2014/main" id="{9C58DC9F-35FD-485B-BBDE-A1A1CC6F7EE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1" name="Text Box 15">
          <a:extLst>
            <a:ext uri="{FF2B5EF4-FFF2-40B4-BE49-F238E27FC236}">
              <a16:creationId xmlns:a16="http://schemas.microsoft.com/office/drawing/2014/main" id="{624AC1E7-9FA3-462F-8720-CC8C703A287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2" name="Text Box 15">
          <a:extLst>
            <a:ext uri="{FF2B5EF4-FFF2-40B4-BE49-F238E27FC236}">
              <a16:creationId xmlns:a16="http://schemas.microsoft.com/office/drawing/2014/main" id="{E1E94433-5BE1-4602-B451-9C71D1670E6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3" name="Text Box 15">
          <a:extLst>
            <a:ext uri="{FF2B5EF4-FFF2-40B4-BE49-F238E27FC236}">
              <a16:creationId xmlns:a16="http://schemas.microsoft.com/office/drawing/2014/main" id="{BB990738-AE7E-42D2-8DC6-2911398F459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4" name="Text Box 15">
          <a:extLst>
            <a:ext uri="{FF2B5EF4-FFF2-40B4-BE49-F238E27FC236}">
              <a16:creationId xmlns:a16="http://schemas.microsoft.com/office/drawing/2014/main" id="{1ACE54C9-A1C7-42C3-A18F-AF7BB3372DF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5" name="Text Box 15">
          <a:extLst>
            <a:ext uri="{FF2B5EF4-FFF2-40B4-BE49-F238E27FC236}">
              <a16:creationId xmlns:a16="http://schemas.microsoft.com/office/drawing/2014/main" id="{EC55B8D8-435E-4ED1-ADEF-8C80BEE34C5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6" name="Text Box 15">
          <a:extLst>
            <a:ext uri="{FF2B5EF4-FFF2-40B4-BE49-F238E27FC236}">
              <a16:creationId xmlns:a16="http://schemas.microsoft.com/office/drawing/2014/main" id="{1D23D027-DB35-436F-89A7-7C9386DDB62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7" name="Text Box 15">
          <a:extLst>
            <a:ext uri="{FF2B5EF4-FFF2-40B4-BE49-F238E27FC236}">
              <a16:creationId xmlns:a16="http://schemas.microsoft.com/office/drawing/2014/main" id="{E3E9958D-2B36-44A7-93AF-19AA02F01A1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8" name="Text Box 15">
          <a:extLst>
            <a:ext uri="{FF2B5EF4-FFF2-40B4-BE49-F238E27FC236}">
              <a16:creationId xmlns:a16="http://schemas.microsoft.com/office/drawing/2014/main" id="{76A12608-8DDB-4BA7-B06B-2A4EB8F592E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79" name="Text Box 15">
          <a:extLst>
            <a:ext uri="{FF2B5EF4-FFF2-40B4-BE49-F238E27FC236}">
              <a16:creationId xmlns:a16="http://schemas.microsoft.com/office/drawing/2014/main" id="{931029B1-C002-4AD1-9343-3BC4D8A27D5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0" name="Text Box 15">
          <a:extLst>
            <a:ext uri="{FF2B5EF4-FFF2-40B4-BE49-F238E27FC236}">
              <a16:creationId xmlns:a16="http://schemas.microsoft.com/office/drawing/2014/main" id="{8C744B9B-29B5-4FEF-9C58-9A43C3BBC7D2}"/>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1" name="Text Box 15">
          <a:extLst>
            <a:ext uri="{FF2B5EF4-FFF2-40B4-BE49-F238E27FC236}">
              <a16:creationId xmlns:a16="http://schemas.microsoft.com/office/drawing/2014/main" id="{88F791A3-A3E4-4790-8578-24996B65907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2" name="Text Box 15">
          <a:extLst>
            <a:ext uri="{FF2B5EF4-FFF2-40B4-BE49-F238E27FC236}">
              <a16:creationId xmlns:a16="http://schemas.microsoft.com/office/drawing/2014/main" id="{90D92BEF-CA34-4966-B152-EA66CD0FBEA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3" name="Text Box 15">
          <a:extLst>
            <a:ext uri="{FF2B5EF4-FFF2-40B4-BE49-F238E27FC236}">
              <a16:creationId xmlns:a16="http://schemas.microsoft.com/office/drawing/2014/main" id="{7DB06FE9-B64C-4631-893F-E101D9A3CBB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4" name="Text Box 15">
          <a:extLst>
            <a:ext uri="{FF2B5EF4-FFF2-40B4-BE49-F238E27FC236}">
              <a16:creationId xmlns:a16="http://schemas.microsoft.com/office/drawing/2014/main" id="{1F6A58E2-BA4F-41B0-B564-627FC0AA79E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5" name="Text Box 15">
          <a:extLst>
            <a:ext uri="{FF2B5EF4-FFF2-40B4-BE49-F238E27FC236}">
              <a16:creationId xmlns:a16="http://schemas.microsoft.com/office/drawing/2014/main" id="{643563A0-F15C-4A8D-B777-DD725805F3D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6" name="Text Box 15">
          <a:extLst>
            <a:ext uri="{FF2B5EF4-FFF2-40B4-BE49-F238E27FC236}">
              <a16:creationId xmlns:a16="http://schemas.microsoft.com/office/drawing/2014/main" id="{8149694E-E120-4EFA-8085-97AFE09A6DF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7" name="Text Box 15">
          <a:extLst>
            <a:ext uri="{FF2B5EF4-FFF2-40B4-BE49-F238E27FC236}">
              <a16:creationId xmlns:a16="http://schemas.microsoft.com/office/drawing/2014/main" id="{C1287FE3-752B-437E-90D9-A3051811C04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8" name="Text Box 15">
          <a:extLst>
            <a:ext uri="{FF2B5EF4-FFF2-40B4-BE49-F238E27FC236}">
              <a16:creationId xmlns:a16="http://schemas.microsoft.com/office/drawing/2014/main" id="{B1AB6529-221D-498E-B9E9-5F9940B4C74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89" name="Text Box 15">
          <a:extLst>
            <a:ext uri="{FF2B5EF4-FFF2-40B4-BE49-F238E27FC236}">
              <a16:creationId xmlns:a16="http://schemas.microsoft.com/office/drawing/2014/main" id="{4C1810AE-B935-4571-B53B-163678E5272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0" name="Text Box 15">
          <a:extLst>
            <a:ext uri="{FF2B5EF4-FFF2-40B4-BE49-F238E27FC236}">
              <a16:creationId xmlns:a16="http://schemas.microsoft.com/office/drawing/2014/main" id="{8846956D-BB45-41E0-B43A-EC25114A705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1" name="Text Box 15">
          <a:extLst>
            <a:ext uri="{FF2B5EF4-FFF2-40B4-BE49-F238E27FC236}">
              <a16:creationId xmlns:a16="http://schemas.microsoft.com/office/drawing/2014/main" id="{F1C43D5C-D148-49BE-B00C-CB66B728FFF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2" name="Text Box 15">
          <a:extLst>
            <a:ext uri="{FF2B5EF4-FFF2-40B4-BE49-F238E27FC236}">
              <a16:creationId xmlns:a16="http://schemas.microsoft.com/office/drawing/2014/main" id="{75259680-3BC0-4D94-82BC-0D4875B710F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3" name="Text Box 15">
          <a:extLst>
            <a:ext uri="{FF2B5EF4-FFF2-40B4-BE49-F238E27FC236}">
              <a16:creationId xmlns:a16="http://schemas.microsoft.com/office/drawing/2014/main" id="{191F3FB4-3EFB-442E-9E04-DAC9802B84C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4" name="Text Box 15">
          <a:extLst>
            <a:ext uri="{FF2B5EF4-FFF2-40B4-BE49-F238E27FC236}">
              <a16:creationId xmlns:a16="http://schemas.microsoft.com/office/drawing/2014/main" id="{96C3707F-CEAC-4A5A-84A3-C18F5FC94987}"/>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5" name="Text Box 15">
          <a:extLst>
            <a:ext uri="{FF2B5EF4-FFF2-40B4-BE49-F238E27FC236}">
              <a16:creationId xmlns:a16="http://schemas.microsoft.com/office/drawing/2014/main" id="{F680B910-BA3A-4BA0-9346-0F27F2E989CE}"/>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6" name="Text Box 15">
          <a:extLst>
            <a:ext uri="{FF2B5EF4-FFF2-40B4-BE49-F238E27FC236}">
              <a16:creationId xmlns:a16="http://schemas.microsoft.com/office/drawing/2014/main" id="{714D2C71-8601-45BB-A5BF-1298CBE6316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7" name="Text Box 15">
          <a:extLst>
            <a:ext uri="{FF2B5EF4-FFF2-40B4-BE49-F238E27FC236}">
              <a16:creationId xmlns:a16="http://schemas.microsoft.com/office/drawing/2014/main" id="{208181DD-AB77-44FD-B260-AFE62E39639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8" name="Text Box 15">
          <a:extLst>
            <a:ext uri="{FF2B5EF4-FFF2-40B4-BE49-F238E27FC236}">
              <a16:creationId xmlns:a16="http://schemas.microsoft.com/office/drawing/2014/main" id="{458C63B5-A051-4DF8-A5A9-32EA2F8BFC9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0999" name="Text Box 15">
          <a:extLst>
            <a:ext uri="{FF2B5EF4-FFF2-40B4-BE49-F238E27FC236}">
              <a16:creationId xmlns:a16="http://schemas.microsoft.com/office/drawing/2014/main" id="{3B4F3261-31A9-4F9E-AF0A-F9998F24A1B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0" name="Text Box 15">
          <a:extLst>
            <a:ext uri="{FF2B5EF4-FFF2-40B4-BE49-F238E27FC236}">
              <a16:creationId xmlns:a16="http://schemas.microsoft.com/office/drawing/2014/main" id="{0CAD9952-E338-4C6A-9569-6C5AAA99519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1" name="Text Box 15">
          <a:extLst>
            <a:ext uri="{FF2B5EF4-FFF2-40B4-BE49-F238E27FC236}">
              <a16:creationId xmlns:a16="http://schemas.microsoft.com/office/drawing/2014/main" id="{3A43FDE5-CE77-4D94-975E-A21C2236FA5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2" name="Text Box 15">
          <a:extLst>
            <a:ext uri="{FF2B5EF4-FFF2-40B4-BE49-F238E27FC236}">
              <a16:creationId xmlns:a16="http://schemas.microsoft.com/office/drawing/2014/main" id="{63C1FDBE-5D29-4AE3-ACA4-BF78CA2E168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3" name="Text Box 15">
          <a:extLst>
            <a:ext uri="{FF2B5EF4-FFF2-40B4-BE49-F238E27FC236}">
              <a16:creationId xmlns:a16="http://schemas.microsoft.com/office/drawing/2014/main" id="{D96833E9-C925-4305-97DC-9A8597AF9EA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4" name="Text Box 15">
          <a:extLst>
            <a:ext uri="{FF2B5EF4-FFF2-40B4-BE49-F238E27FC236}">
              <a16:creationId xmlns:a16="http://schemas.microsoft.com/office/drawing/2014/main" id="{1EF2D42D-9DA6-4043-94D4-0AF36FAD7F92}"/>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5" name="Text Box 15">
          <a:extLst>
            <a:ext uri="{FF2B5EF4-FFF2-40B4-BE49-F238E27FC236}">
              <a16:creationId xmlns:a16="http://schemas.microsoft.com/office/drawing/2014/main" id="{C13340C5-A9E5-4C4E-AD73-52E4F50C4E4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6" name="Text Box 15">
          <a:extLst>
            <a:ext uri="{FF2B5EF4-FFF2-40B4-BE49-F238E27FC236}">
              <a16:creationId xmlns:a16="http://schemas.microsoft.com/office/drawing/2014/main" id="{35FB9066-F545-448B-B678-5E3BAD62AF6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7" name="Text Box 15">
          <a:extLst>
            <a:ext uri="{FF2B5EF4-FFF2-40B4-BE49-F238E27FC236}">
              <a16:creationId xmlns:a16="http://schemas.microsoft.com/office/drawing/2014/main" id="{DB7B187E-F353-420B-A078-78C23CF561DE}"/>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8" name="Text Box 15">
          <a:extLst>
            <a:ext uri="{FF2B5EF4-FFF2-40B4-BE49-F238E27FC236}">
              <a16:creationId xmlns:a16="http://schemas.microsoft.com/office/drawing/2014/main" id="{3227254B-8320-4D6B-831E-583F8E8805C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09" name="Text Box 15">
          <a:extLst>
            <a:ext uri="{FF2B5EF4-FFF2-40B4-BE49-F238E27FC236}">
              <a16:creationId xmlns:a16="http://schemas.microsoft.com/office/drawing/2014/main" id="{2A0CD2D9-1D9F-4CBB-AC23-7EBDE4595DD1}"/>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0" name="Text Box 15">
          <a:extLst>
            <a:ext uri="{FF2B5EF4-FFF2-40B4-BE49-F238E27FC236}">
              <a16:creationId xmlns:a16="http://schemas.microsoft.com/office/drawing/2014/main" id="{4378CF7A-EFB6-4695-AEFE-AC6CF8412F9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1" name="Text Box 15">
          <a:extLst>
            <a:ext uri="{FF2B5EF4-FFF2-40B4-BE49-F238E27FC236}">
              <a16:creationId xmlns:a16="http://schemas.microsoft.com/office/drawing/2014/main" id="{CAB3EC87-D426-46B1-9A48-A8DD109D68A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2" name="Text Box 15">
          <a:extLst>
            <a:ext uri="{FF2B5EF4-FFF2-40B4-BE49-F238E27FC236}">
              <a16:creationId xmlns:a16="http://schemas.microsoft.com/office/drawing/2014/main" id="{F522605D-95FE-4EE7-B002-384907C6AB6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3" name="Text Box 15">
          <a:extLst>
            <a:ext uri="{FF2B5EF4-FFF2-40B4-BE49-F238E27FC236}">
              <a16:creationId xmlns:a16="http://schemas.microsoft.com/office/drawing/2014/main" id="{9C0D91E4-D9C8-4FEA-B6EB-C73C1F775F5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4" name="Text Box 15">
          <a:extLst>
            <a:ext uri="{FF2B5EF4-FFF2-40B4-BE49-F238E27FC236}">
              <a16:creationId xmlns:a16="http://schemas.microsoft.com/office/drawing/2014/main" id="{69F641A4-01C5-42DF-B7FA-D6E8F935101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5" name="Text Box 15">
          <a:extLst>
            <a:ext uri="{FF2B5EF4-FFF2-40B4-BE49-F238E27FC236}">
              <a16:creationId xmlns:a16="http://schemas.microsoft.com/office/drawing/2014/main" id="{0D2A02A9-1CC6-4C5A-95CE-C7E0740945C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6" name="Text Box 15">
          <a:extLst>
            <a:ext uri="{FF2B5EF4-FFF2-40B4-BE49-F238E27FC236}">
              <a16:creationId xmlns:a16="http://schemas.microsoft.com/office/drawing/2014/main" id="{F1B0C827-38B4-4A81-9FBC-29C2EA9E507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7" name="Text Box 15">
          <a:extLst>
            <a:ext uri="{FF2B5EF4-FFF2-40B4-BE49-F238E27FC236}">
              <a16:creationId xmlns:a16="http://schemas.microsoft.com/office/drawing/2014/main" id="{0BBCF725-7B8D-4FA5-9127-69D0E99B1D2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8" name="Text Box 15">
          <a:extLst>
            <a:ext uri="{FF2B5EF4-FFF2-40B4-BE49-F238E27FC236}">
              <a16:creationId xmlns:a16="http://schemas.microsoft.com/office/drawing/2014/main" id="{06724371-262C-41DB-A586-A1D4602AFD7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19" name="Text Box 15">
          <a:extLst>
            <a:ext uri="{FF2B5EF4-FFF2-40B4-BE49-F238E27FC236}">
              <a16:creationId xmlns:a16="http://schemas.microsoft.com/office/drawing/2014/main" id="{610BEBC7-9997-487A-9BF2-C212BF3B1C3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0" name="Text Box 15">
          <a:extLst>
            <a:ext uri="{FF2B5EF4-FFF2-40B4-BE49-F238E27FC236}">
              <a16:creationId xmlns:a16="http://schemas.microsoft.com/office/drawing/2014/main" id="{C6EA73E5-F2D1-4C71-9255-8992D93E507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1" name="Text Box 15">
          <a:extLst>
            <a:ext uri="{FF2B5EF4-FFF2-40B4-BE49-F238E27FC236}">
              <a16:creationId xmlns:a16="http://schemas.microsoft.com/office/drawing/2014/main" id="{23ED34EE-6F0C-468E-BFD4-811A800D83BD}"/>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2" name="Text Box 15">
          <a:extLst>
            <a:ext uri="{FF2B5EF4-FFF2-40B4-BE49-F238E27FC236}">
              <a16:creationId xmlns:a16="http://schemas.microsoft.com/office/drawing/2014/main" id="{5C39F05F-ECAE-4F18-B56B-DB0FF29548E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3" name="Text Box 15">
          <a:extLst>
            <a:ext uri="{FF2B5EF4-FFF2-40B4-BE49-F238E27FC236}">
              <a16:creationId xmlns:a16="http://schemas.microsoft.com/office/drawing/2014/main" id="{41BCE164-A567-4171-882F-E27123AD998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4" name="Text Box 15">
          <a:extLst>
            <a:ext uri="{FF2B5EF4-FFF2-40B4-BE49-F238E27FC236}">
              <a16:creationId xmlns:a16="http://schemas.microsoft.com/office/drawing/2014/main" id="{34A4ABF8-3E48-49C5-AB8A-BB077BD09FD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5" name="Text Box 15">
          <a:extLst>
            <a:ext uri="{FF2B5EF4-FFF2-40B4-BE49-F238E27FC236}">
              <a16:creationId xmlns:a16="http://schemas.microsoft.com/office/drawing/2014/main" id="{3D6A3194-8689-41D8-AB47-344C2AC7D7CC}"/>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6" name="Text Box 15">
          <a:extLst>
            <a:ext uri="{FF2B5EF4-FFF2-40B4-BE49-F238E27FC236}">
              <a16:creationId xmlns:a16="http://schemas.microsoft.com/office/drawing/2014/main" id="{60B0735C-F44D-48D6-9D08-90CF5159F53E}"/>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7" name="Text Box 15">
          <a:extLst>
            <a:ext uri="{FF2B5EF4-FFF2-40B4-BE49-F238E27FC236}">
              <a16:creationId xmlns:a16="http://schemas.microsoft.com/office/drawing/2014/main" id="{79034BED-4537-47CB-BC4C-B18454A0031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8" name="Text Box 15">
          <a:extLst>
            <a:ext uri="{FF2B5EF4-FFF2-40B4-BE49-F238E27FC236}">
              <a16:creationId xmlns:a16="http://schemas.microsoft.com/office/drawing/2014/main" id="{1564BC0A-F7BA-4970-8D37-194E326BDBB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29" name="Text Box 15">
          <a:extLst>
            <a:ext uri="{FF2B5EF4-FFF2-40B4-BE49-F238E27FC236}">
              <a16:creationId xmlns:a16="http://schemas.microsoft.com/office/drawing/2014/main" id="{80DB01DF-DDA3-476C-8116-F5BCB0E6882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0" name="Text Box 15">
          <a:extLst>
            <a:ext uri="{FF2B5EF4-FFF2-40B4-BE49-F238E27FC236}">
              <a16:creationId xmlns:a16="http://schemas.microsoft.com/office/drawing/2014/main" id="{1A12EB4C-8231-4AC7-81AD-D50704C4054E}"/>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1" name="Text Box 15">
          <a:extLst>
            <a:ext uri="{FF2B5EF4-FFF2-40B4-BE49-F238E27FC236}">
              <a16:creationId xmlns:a16="http://schemas.microsoft.com/office/drawing/2014/main" id="{A10F24A1-A6A6-4E90-BBC9-2BCD0F427506}"/>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2" name="Text Box 15">
          <a:extLst>
            <a:ext uri="{FF2B5EF4-FFF2-40B4-BE49-F238E27FC236}">
              <a16:creationId xmlns:a16="http://schemas.microsoft.com/office/drawing/2014/main" id="{18963765-4519-4E3D-9885-0DE8B2F2596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3" name="Text Box 15">
          <a:extLst>
            <a:ext uri="{FF2B5EF4-FFF2-40B4-BE49-F238E27FC236}">
              <a16:creationId xmlns:a16="http://schemas.microsoft.com/office/drawing/2014/main" id="{32D18D8C-A035-4864-8446-EBCC84D062F1}"/>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4" name="Text Box 15">
          <a:extLst>
            <a:ext uri="{FF2B5EF4-FFF2-40B4-BE49-F238E27FC236}">
              <a16:creationId xmlns:a16="http://schemas.microsoft.com/office/drawing/2014/main" id="{66040DFC-4D31-4DA9-B3B4-FE04594D40D0}"/>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5" name="Text Box 15">
          <a:extLst>
            <a:ext uri="{FF2B5EF4-FFF2-40B4-BE49-F238E27FC236}">
              <a16:creationId xmlns:a16="http://schemas.microsoft.com/office/drawing/2014/main" id="{1B663B2F-56C4-4ED7-931F-0BB27591684A}"/>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6" name="Text Box 15">
          <a:extLst>
            <a:ext uri="{FF2B5EF4-FFF2-40B4-BE49-F238E27FC236}">
              <a16:creationId xmlns:a16="http://schemas.microsoft.com/office/drawing/2014/main" id="{9323E0C5-17F8-4597-A5FA-4A4783267AD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7" name="Text Box 15">
          <a:extLst>
            <a:ext uri="{FF2B5EF4-FFF2-40B4-BE49-F238E27FC236}">
              <a16:creationId xmlns:a16="http://schemas.microsoft.com/office/drawing/2014/main" id="{40E0DECE-6F08-4B7E-825D-7B85788B650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8" name="Text Box 15">
          <a:extLst>
            <a:ext uri="{FF2B5EF4-FFF2-40B4-BE49-F238E27FC236}">
              <a16:creationId xmlns:a16="http://schemas.microsoft.com/office/drawing/2014/main" id="{194573B9-4C4E-4F67-9E72-F13B076327F1}"/>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39" name="Text Box 15">
          <a:extLst>
            <a:ext uri="{FF2B5EF4-FFF2-40B4-BE49-F238E27FC236}">
              <a16:creationId xmlns:a16="http://schemas.microsoft.com/office/drawing/2014/main" id="{26BCB615-87D4-4E58-975B-BAE8048A78F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0" name="Text Box 15">
          <a:extLst>
            <a:ext uri="{FF2B5EF4-FFF2-40B4-BE49-F238E27FC236}">
              <a16:creationId xmlns:a16="http://schemas.microsoft.com/office/drawing/2014/main" id="{88CBE9D6-32D8-48A9-BBE6-472E4E49EC22}"/>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1" name="Text Box 15">
          <a:extLst>
            <a:ext uri="{FF2B5EF4-FFF2-40B4-BE49-F238E27FC236}">
              <a16:creationId xmlns:a16="http://schemas.microsoft.com/office/drawing/2014/main" id="{44F017A9-9187-4FB3-A6EC-DB157AA8B92D}"/>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2" name="Text Box 15">
          <a:extLst>
            <a:ext uri="{FF2B5EF4-FFF2-40B4-BE49-F238E27FC236}">
              <a16:creationId xmlns:a16="http://schemas.microsoft.com/office/drawing/2014/main" id="{AE7D63BE-10E4-4B39-8CE2-D152F096353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3" name="Text Box 15">
          <a:extLst>
            <a:ext uri="{FF2B5EF4-FFF2-40B4-BE49-F238E27FC236}">
              <a16:creationId xmlns:a16="http://schemas.microsoft.com/office/drawing/2014/main" id="{0DE19FC6-4E88-43B0-8A36-A63002F5DB0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4" name="Text Box 15">
          <a:extLst>
            <a:ext uri="{FF2B5EF4-FFF2-40B4-BE49-F238E27FC236}">
              <a16:creationId xmlns:a16="http://schemas.microsoft.com/office/drawing/2014/main" id="{558992F5-F5E1-46BA-A97F-2157A2DAAB0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5" name="Text Box 15">
          <a:extLst>
            <a:ext uri="{FF2B5EF4-FFF2-40B4-BE49-F238E27FC236}">
              <a16:creationId xmlns:a16="http://schemas.microsoft.com/office/drawing/2014/main" id="{72E9142D-8500-4D5F-A0DE-7AC6D98D512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6" name="Text Box 15">
          <a:extLst>
            <a:ext uri="{FF2B5EF4-FFF2-40B4-BE49-F238E27FC236}">
              <a16:creationId xmlns:a16="http://schemas.microsoft.com/office/drawing/2014/main" id="{0A304238-F453-46CA-8D69-418A952E1BA5}"/>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7" name="Text Box 15">
          <a:extLst>
            <a:ext uri="{FF2B5EF4-FFF2-40B4-BE49-F238E27FC236}">
              <a16:creationId xmlns:a16="http://schemas.microsoft.com/office/drawing/2014/main" id="{5D064BD7-83C9-4D6C-9547-E1DBC3CC889F}"/>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8" name="Text Box 15">
          <a:extLst>
            <a:ext uri="{FF2B5EF4-FFF2-40B4-BE49-F238E27FC236}">
              <a16:creationId xmlns:a16="http://schemas.microsoft.com/office/drawing/2014/main" id="{502FFA83-409B-4F07-BCC7-ABC4F2F3BFE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49" name="Text Box 15">
          <a:extLst>
            <a:ext uri="{FF2B5EF4-FFF2-40B4-BE49-F238E27FC236}">
              <a16:creationId xmlns:a16="http://schemas.microsoft.com/office/drawing/2014/main" id="{FFD018C0-C657-4675-AA02-AFB85E2C87DB}"/>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50" name="Text Box 15">
          <a:extLst>
            <a:ext uri="{FF2B5EF4-FFF2-40B4-BE49-F238E27FC236}">
              <a16:creationId xmlns:a16="http://schemas.microsoft.com/office/drawing/2014/main" id="{961BD904-388A-425B-83E4-AE3FB7192388}"/>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51" name="Text Box 15">
          <a:extLst>
            <a:ext uri="{FF2B5EF4-FFF2-40B4-BE49-F238E27FC236}">
              <a16:creationId xmlns:a16="http://schemas.microsoft.com/office/drawing/2014/main" id="{72B3200B-03CF-42E8-8C40-FBFA35581689}"/>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52" name="Text Box 15">
          <a:extLst>
            <a:ext uri="{FF2B5EF4-FFF2-40B4-BE49-F238E27FC236}">
              <a16:creationId xmlns:a16="http://schemas.microsoft.com/office/drawing/2014/main" id="{B239757B-B982-4C87-84DD-89FE17A24C8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53" name="Text Box 15">
          <a:extLst>
            <a:ext uri="{FF2B5EF4-FFF2-40B4-BE49-F238E27FC236}">
              <a16:creationId xmlns:a16="http://schemas.microsoft.com/office/drawing/2014/main" id="{B1A8F606-2E83-48C0-A71F-B795EDF951E3}"/>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525</xdr:row>
      <xdr:rowOff>0</xdr:rowOff>
    </xdr:from>
    <xdr:ext cx="3175" cy="190629"/>
    <xdr:sp macro="" textlink="">
      <xdr:nvSpPr>
        <xdr:cNvPr id="11054" name="Text Box 15">
          <a:extLst>
            <a:ext uri="{FF2B5EF4-FFF2-40B4-BE49-F238E27FC236}">
              <a16:creationId xmlns:a16="http://schemas.microsoft.com/office/drawing/2014/main" id="{33A6FBA1-125B-4531-85B1-B5AB54ED6064}"/>
            </a:ext>
          </a:extLst>
        </xdr:cNvPr>
        <xdr:cNvSpPr txBox="1">
          <a:spLocks noChangeArrowheads="1"/>
        </xdr:cNvSpPr>
      </xdr:nvSpPr>
      <xdr:spPr bwMode="auto">
        <a:xfrm>
          <a:off x="9134475" y="289293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55" name="Text Box 15">
          <a:extLst>
            <a:ext uri="{FF2B5EF4-FFF2-40B4-BE49-F238E27FC236}">
              <a16:creationId xmlns:a16="http://schemas.microsoft.com/office/drawing/2014/main" id="{79F8C1F8-C427-4E67-99BE-B86CF13F6AE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56" name="Text Box 15">
          <a:extLst>
            <a:ext uri="{FF2B5EF4-FFF2-40B4-BE49-F238E27FC236}">
              <a16:creationId xmlns:a16="http://schemas.microsoft.com/office/drawing/2014/main" id="{550549BD-3724-492B-80E2-C659A9D39B2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57" name="Text Box 15">
          <a:extLst>
            <a:ext uri="{FF2B5EF4-FFF2-40B4-BE49-F238E27FC236}">
              <a16:creationId xmlns:a16="http://schemas.microsoft.com/office/drawing/2014/main" id="{80D4602D-4CC7-4AA1-A132-C828A73D19C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58" name="Text Box 15">
          <a:extLst>
            <a:ext uri="{FF2B5EF4-FFF2-40B4-BE49-F238E27FC236}">
              <a16:creationId xmlns:a16="http://schemas.microsoft.com/office/drawing/2014/main" id="{4B781911-A450-4A14-8AA1-BF14F5AEE0A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59" name="Text Box 15">
          <a:extLst>
            <a:ext uri="{FF2B5EF4-FFF2-40B4-BE49-F238E27FC236}">
              <a16:creationId xmlns:a16="http://schemas.microsoft.com/office/drawing/2014/main" id="{5CB2E1C6-7E71-4535-A07A-B15B1E43B41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0" name="Text Box 15">
          <a:extLst>
            <a:ext uri="{FF2B5EF4-FFF2-40B4-BE49-F238E27FC236}">
              <a16:creationId xmlns:a16="http://schemas.microsoft.com/office/drawing/2014/main" id="{A8D92A51-2854-4F50-B7DE-3494510554C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1" name="Text Box 15">
          <a:extLst>
            <a:ext uri="{FF2B5EF4-FFF2-40B4-BE49-F238E27FC236}">
              <a16:creationId xmlns:a16="http://schemas.microsoft.com/office/drawing/2014/main" id="{D7AB8F87-1E80-49A2-859D-50AF8334F936}"/>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2" name="Text Box 15">
          <a:extLst>
            <a:ext uri="{FF2B5EF4-FFF2-40B4-BE49-F238E27FC236}">
              <a16:creationId xmlns:a16="http://schemas.microsoft.com/office/drawing/2014/main" id="{0BA26072-F325-4C91-A606-02B05A2BF21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3" name="Text Box 15">
          <a:extLst>
            <a:ext uri="{FF2B5EF4-FFF2-40B4-BE49-F238E27FC236}">
              <a16:creationId xmlns:a16="http://schemas.microsoft.com/office/drawing/2014/main" id="{0219FD07-C732-4FB5-96B2-82EDE278973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4" name="Text Box 15">
          <a:extLst>
            <a:ext uri="{FF2B5EF4-FFF2-40B4-BE49-F238E27FC236}">
              <a16:creationId xmlns:a16="http://schemas.microsoft.com/office/drawing/2014/main" id="{A13C797A-3DB8-40C6-8226-F94F575BF96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5" name="Text Box 15">
          <a:extLst>
            <a:ext uri="{FF2B5EF4-FFF2-40B4-BE49-F238E27FC236}">
              <a16:creationId xmlns:a16="http://schemas.microsoft.com/office/drawing/2014/main" id="{E1187B16-E0EC-4F7C-91A4-F9B700FC60C3}"/>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6" name="Text Box 15">
          <a:extLst>
            <a:ext uri="{FF2B5EF4-FFF2-40B4-BE49-F238E27FC236}">
              <a16:creationId xmlns:a16="http://schemas.microsoft.com/office/drawing/2014/main" id="{A805A77B-524E-4BA1-989D-BE700DDF311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7" name="Text Box 15">
          <a:extLst>
            <a:ext uri="{FF2B5EF4-FFF2-40B4-BE49-F238E27FC236}">
              <a16:creationId xmlns:a16="http://schemas.microsoft.com/office/drawing/2014/main" id="{EB202C04-9E08-401E-A967-7900D949BB6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8" name="Text Box 15">
          <a:extLst>
            <a:ext uri="{FF2B5EF4-FFF2-40B4-BE49-F238E27FC236}">
              <a16:creationId xmlns:a16="http://schemas.microsoft.com/office/drawing/2014/main" id="{02659A2F-6E50-49CF-8731-956DB1EF7DE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69" name="Text Box 15">
          <a:extLst>
            <a:ext uri="{FF2B5EF4-FFF2-40B4-BE49-F238E27FC236}">
              <a16:creationId xmlns:a16="http://schemas.microsoft.com/office/drawing/2014/main" id="{2B8BAF53-7A5C-4994-BA83-E8241580CFC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0" name="Text Box 15">
          <a:extLst>
            <a:ext uri="{FF2B5EF4-FFF2-40B4-BE49-F238E27FC236}">
              <a16:creationId xmlns:a16="http://schemas.microsoft.com/office/drawing/2014/main" id="{77389204-DE88-4B52-BB2D-537F273B434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1" name="Text Box 15">
          <a:extLst>
            <a:ext uri="{FF2B5EF4-FFF2-40B4-BE49-F238E27FC236}">
              <a16:creationId xmlns:a16="http://schemas.microsoft.com/office/drawing/2014/main" id="{F16E3282-8310-4737-A52A-672243DAD56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2" name="Text Box 15">
          <a:extLst>
            <a:ext uri="{FF2B5EF4-FFF2-40B4-BE49-F238E27FC236}">
              <a16:creationId xmlns:a16="http://schemas.microsoft.com/office/drawing/2014/main" id="{C2242AE0-2CDC-4C72-8F2E-828C91B0AB4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3" name="Text Box 15">
          <a:extLst>
            <a:ext uri="{FF2B5EF4-FFF2-40B4-BE49-F238E27FC236}">
              <a16:creationId xmlns:a16="http://schemas.microsoft.com/office/drawing/2014/main" id="{3E0D3192-EF7E-44DF-ABA9-99D3D89B4D8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4" name="Text Box 15">
          <a:extLst>
            <a:ext uri="{FF2B5EF4-FFF2-40B4-BE49-F238E27FC236}">
              <a16:creationId xmlns:a16="http://schemas.microsoft.com/office/drawing/2014/main" id="{22675E5B-8816-4282-A47C-0BE4173B697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5" name="Text Box 15">
          <a:extLst>
            <a:ext uri="{FF2B5EF4-FFF2-40B4-BE49-F238E27FC236}">
              <a16:creationId xmlns:a16="http://schemas.microsoft.com/office/drawing/2014/main" id="{C88DFC9F-3802-47E7-A1FD-8363BD927D0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6" name="Text Box 15">
          <a:extLst>
            <a:ext uri="{FF2B5EF4-FFF2-40B4-BE49-F238E27FC236}">
              <a16:creationId xmlns:a16="http://schemas.microsoft.com/office/drawing/2014/main" id="{0A2CA98B-140B-4B72-B097-725E137E448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7" name="Text Box 15">
          <a:extLst>
            <a:ext uri="{FF2B5EF4-FFF2-40B4-BE49-F238E27FC236}">
              <a16:creationId xmlns:a16="http://schemas.microsoft.com/office/drawing/2014/main" id="{E2E4E69C-D282-4519-80FC-A960D453D55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8" name="Text Box 15">
          <a:extLst>
            <a:ext uri="{FF2B5EF4-FFF2-40B4-BE49-F238E27FC236}">
              <a16:creationId xmlns:a16="http://schemas.microsoft.com/office/drawing/2014/main" id="{1804EE0D-33C5-4939-B7FF-D3E51246374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79" name="Text Box 15">
          <a:extLst>
            <a:ext uri="{FF2B5EF4-FFF2-40B4-BE49-F238E27FC236}">
              <a16:creationId xmlns:a16="http://schemas.microsoft.com/office/drawing/2014/main" id="{BCD04657-A3BE-498B-A479-01715025A6F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0" name="Text Box 15">
          <a:extLst>
            <a:ext uri="{FF2B5EF4-FFF2-40B4-BE49-F238E27FC236}">
              <a16:creationId xmlns:a16="http://schemas.microsoft.com/office/drawing/2014/main" id="{0CC654EB-7193-41F1-812C-4E0C6841887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1" name="Text Box 15">
          <a:extLst>
            <a:ext uri="{FF2B5EF4-FFF2-40B4-BE49-F238E27FC236}">
              <a16:creationId xmlns:a16="http://schemas.microsoft.com/office/drawing/2014/main" id="{C1F3B9AC-0727-46B9-8A12-565B6510CCE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2" name="Text Box 15">
          <a:extLst>
            <a:ext uri="{FF2B5EF4-FFF2-40B4-BE49-F238E27FC236}">
              <a16:creationId xmlns:a16="http://schemas.microsoft.com/office/drawing/2014/main" id="{B2F259E1-4747-4AB2-81E8-D12BF9CFFAE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3" name="Text Box 15">
          <a:extLst>
            <a:ext uri="{FF2B5EF4-FFF2-40B4-BE49-F238E27FC236}">
              <a16:creationId xmlns:a16="http://schemas.microsoft.com/office/drawing/2014/main" id="{07CF0762-261B-4169-88A7-EAB8850ACCA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4" name="Text Box 15">
          <a:extLst>
            <a:ext uri="{FF2B5EF4-FFF2-40B4-BE49-F238E27FC236}">
              <a16:creationId xmlns:a16="http://schemas.microsoft.com/office/drawing/2014/main" id="{29281C96-ADE8-418A-9915-D005C1419B7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5" name="Text Box 15">
          <a:extLst>
            <a:ext uri="{FF2B5EF4-FFF2-40B4-BE49-F238E27FC236}">
              <a16:creationId xmlns:a16="http://schemas.microsoft.com/office/drawing/2014/main" id="{E9872E36-09E5-4DE6-BF9D-37B2AFC0C5B3}"/>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6" name="Text Box 15">
          <a:extLst>
            <a:ext uri="{FF2B5EF4-FFF2-40B4-BE49-F238E27FC236}">
              <a16:creationId xmlns:a16="http://schemas.microsoft.com/office/drawing/2014/main" id="{0D629F22-AF36-4693-B9E5-9EAD820129F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7" name="Text Box 15">
          <a:extLst>
            <a:ext uri="{FF2B5EF4-FFF2-40B4-BE49-F238E27FC236}">
              <a16:creationId xmlns:a16="http://schemas.microsoft.com/office/drawing/2014/main" id="{440D6DA3-1235-43E4-847A-3E0CC4E2C03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8" name="Text Box 15">
          <a:extLst>
            <a:ext uri="{FF2B5EF4-FFF2-40B4-BE49-F238E27FC236}">
              <a16:creationId xmlns:a16="http://schemas.microsoft.com/office/drawing/2014/main" id="{4DA2AC49-3298-4964-ADE0-6A58121C8F7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89" name="Text Box 15">
          <a:extLst>
            <a:ext uri="{FF2B5EF4-FFF2-40B4-BE49-F238E27FC236}">
              <a16:creationId xmlns:a16="http://schemas.microsoft.com/office/drawing/2014/main" id="{7D11C4F0-84C5-4309-97E1-A6017AB993E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0" name="Text Box 15">
          <a:extLst>
            <a:ext uri="{FF2B5EF4-FFF2-40B4-BE49-F238E27FC236}">
              <a16:creationId xmlns:a16="http://schemas.microsoft.com/office/drawing/2014/main" id="{0F091168-2CBC-4FED-AB74-0325E120B07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1" name="Text Box 15">
          <a:extLst>
            <a:ext uri="{FF2B5EF4-FFF2-40B4-BE49-F238E27FC236}">
              <a16:creationId xmlns:a16="http://schemas.microsoft.com/office/drawing/2014/main" id="{AD7B8619-F88B-4E34-A7AA-222E73461C18}"/>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2" name="Text Box 15">
          <a:extLst>
            <a:ext uri="{FF2B5EF4-FFF2-40B4-BE49-F238E27FC236}">
              <a16:creationId xmlns:a16="http://schemas.microsoft.com/office/drawing/2014/main" id="{14D1DFFF-5C4C-46A1-A3DB-1699DC5A88C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3" name="Text Box 15">
          <a:extLst>
            <a:ext uri="{FF2B5EF4-FFF2-40B4-BE49-F238E27FC236}">
              <a16:creationId xmlns:a16="http://schemas.microsoft.com/office/drawing/2014/main" id="{23036505-73BC-49FC-AE67-1CD58478AA8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4" name="Text Box 15">
          <a:extLst>
            <a:ext uri="{FF2B5EF4-FFF2-40B4-BE49-F238E27FC236}">
              <a16:creationId xmlns:a16="http://schemas.microsoft.com/office/drawing/2014/main" id="{B5F3ABA3-183E-4498-AF3E-B0F412759FF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5" name="Text Box 15">
          <a:extLst>
            <a:ext uri="{FF2B5EF4-FFF2-40B4-BE49-F238E27FC236}">
              <a16:creationId xmlns:a16="http://schemas.microsoft.com/office/drawing/2014/main" id="{8787A5CD-2E16-4F64-8237-25D2354A16A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6" name="Text Box 15">
          <a:extLst>
            <a:ext uri="{FF2B5EF4-FFF2-40B4-BE49-F238E27FC236}">
              <a16:creationId xmlns:a16="http://schemas.microsoft.com/office/drawing/2014/main" id="{38F17B2B-395B-4E73-8F97-D0F4E0473B2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7" name="Text Box 15">
          <a:extLst>
            <a:ext uri="{FF2B5EF4-FFF2-40B4-BE49-F238E27FC236}">
              <a16:creationId xmlns:a16="http://schemas.microsoft.com/office/drawing/2014/main" id="{5F3B0506-E5C9-4638-8A0E-3D3FC2D475A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8" name="Text Box 15">
          <a:extLst>
            <a:ext uri="{FF2B5EF4-FFF2-40B4-BE49-F238E27FC236}">
              <a16:creationId xmlns:a16="http://schemas.microsoft.com/office/drawing/2014/main" id="{E4C21C87-B4C5-47DB-8CD2-5807ABF0EEE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099" name="Text Box 15">
          <a:extLst>
            <a:ext uri="{FF2B5EF4-FFF2-40B4-BE49-F238E27FC236}">
              <a16:creationId xmlns:a16="http://schemas.microsoft.com/office/drawing/2014/main" id="{2A31C5D2-08F2-4442-B51E-CF7BA7EE55D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0" name="Text Box 15">
          <a:extLst>
            <a:ext uri="{FF2B5EF4-FFF2-40B4-BE49-F238E27FC236}">
              <a16:creationId xmlns:a16="http://schemas.microsoft.com/office/drawing/2014/main" id="{764CD291-8742-4CE8-85C2-0F232BC89F4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1" name="Text Box 15">
          <a:extLst>
            <a:ext uri="{FF2B5EF4-FFF2-40B4-BE49-F238E27FC236}">
              <a16:creationId xmlns:a16="http://schemas.microsoft.com/office/drawing/2014/main" id="{58AC8418-9A4B-4D86-8F5C-135085C7E43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2" name="Text Box 15">
          <a:extLst>
            <a:ext uri="{FF2B5EF4-FFF2-40B4-BE49-F238E27FC236}">
              <a16:creationId xmlns:a16="http://schemas.microsoft.com/office/drawing/2014/main" id="{1810C546-1F94-454E-96CA-2017B5DD5AC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3" name="Text Box 15">
          <a:extLst>
            <a:ext uri="{FF2B5EF4-FFF2-40B4-BE49-F238E27FC236}">
              <a16:creationId xmlns:a16="http://schemas.microsoft.com/office/drawing/2014/main" id="{1CBAF762-6921-445A-B23C-DBDEE3C5EC33}"/>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4" name="Text Box 15">
          <a:extLst>
            <a:ext uri="{FF2B5EF4-FFF2-40B4-BE49-F238E27FC236}">
              <a16:creationId xmlns:a16="http://schemas.microsoft.com/office/drawing/2014/main" id="{FBB686D7-143F-4A0E-AF26-89A769B7D66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5" name="Text Box 15">
          <a:extLst>
            <a:ext uri="{FF2B5EF4-FFF2-40B4-BE49-F238E27FC236}">
              <a16:creationId xmlns:a16="http://schemas.microsoft.com/office/drawing/2014/main" id="{39627DB8-FA9F-4E21-BA28-AFD6E6DE8676}"/>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6" name="Text Box 15">
          <a:extLst>
            <a:ext uri="{FF2B5EF4-FFF2-40B4-BE49-F238E27FC236}">
              <a16:creationId xmlns:a16="http://schemas.microsoft.com/office/drawing/2014/main" id="{CDDA58AB-E837-40E9-A660-83D872C9A53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7" name="Text Box 15">
          <a:extLst>
            <a:ext uri="{FF2B5EF4-FFF2-40B4-BE49-F238E27FC236}">
              <a16:creationId xmlns:a16="http://schemas.microsoft.com/office/drawing/2014/main" id="{BA77F790-B861-4A3D-B2D8-AF88F7CB619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8" name="Text Box 15">
          <a:extLst>
            <a:ext uri="{FF2B5EF4-FFF2-40B4-BE49-F238E27FC236}">
              <a16:creationId xmlns:a16="http://schemas.microsoft.com/office/drawing/2014/main" id="{46DC2BCC-B595-4408-BFBB-7379958452A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09" name="Text Box 15">
          <a:extLst>
            <a:ext uri="{FF2B5EF4-FFF2-40B4-BE49-F238E27FC236}">
              <a16:creationId xmlns:a16="http://schemas.microsoft.com/office/drawing/2014/main" id="{7D51A4D5-1029-4E58-AD09-08EACB36479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0" name="Text Box 15">
          <a:extLst>
            <a:ext uri="{FF2B5EF4-FFF2-40B4-BE49-F238E27FC236}">
              <a16:creationId xmlns:a16="http://schemas.microsoft.com/office/drawing/2014/main" id="{04CF2E7A-70BF-4D9F-B770-E30492A6454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1" name="Text Box 15">
          <a:extLst>
            <a:ext uri="{FF2B5EF4-FFF2-40B4-BE49-F238E27FC236}">
              <a16:creationId xmlns:a16="http://schemas.microsoft.com/office/drawing/2014/main" id="{F18F5471-6292-4753-8078-3ED66A4BD65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2" name="Text Box 15">
          <a:extLst>
            <a:ext uri="{FF2B5EF4-FFF2-40B4-BE49-F238E27FC236}">
              <a16:creationId xmlns:a16="http://schemas.microsoft.com/office/drawing/2014/main" id="{383343A7-48DA-4F13-9837-A3FFC125673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3" name="Text Box 15">
          <a:extLst>
            <a:ext uri="{FF2B5EF4-FFF2-40B4-BE49-F238E27FC236}">
              <a16:creationId xmlns:a16="http://schemas.microsoft.com/office/drawing/2014/main" id="{A03AD6D8-5F6F-4600-88FC-9C117753A61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4" name="Text Box 15">
          <a:extLst>
            <a:ext uri="{FF2B5EF4-FFF2-40B4-BE49-F238E27FC236}">
              <a16:creationId xmlns:a16="http://schemas.microsoft.com/office/drawing/2014/main" id="{F57E902D-FE35-47B3-9CFF-EFC64C079D9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5" name="Text Box 15">
          <a:extLst>
            <a:ext uri="{FF2B5EF4-FFF2-40B4-BE49-F238E27FC236}">
              <a16:creationId xmlns:a16="http://schemas.microsoft.com/office/drawing/2014/main" id="{ECBAE80B-A694-4985-99CA-59FA7CE8F34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6" name="Text Box 15">
          <a:extLst>
            <a:ext uri="{FF2B5EF4-FFF2-40B4-BE49-F238E27FC236}">
              <a16:creationId xmlns:a16="http://schemas.microsoft.com/office/drawing/2014/main" id="{548A7A24-52FC-4405-9109-4ECBDC0DA8D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7" name="Text Box 15">
          <a:extLst>
            <a:ext uri="{FF2B5EF4-FFF2-40B4-BE49-F238E27FC236}">
              <a16:creationId xmlns:a16="http://schemas.microsoft.com/office/drawing/2014/main" id="{BA39E736-4646-4238-A8DE-155F09D5987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8" name="Text Box 15">
          <a:extLst>
            <a:ext uri="{FF2B5EF4-FFF2-40B4-BE49-F238E27FC236}">
              <a16:creationId xmlns:a16="http://schemas.microsoft.com/office/drawing/2014/main" id="{792B5C00-5520-4D04-A57A-9BBA576080F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19" name="Text Box 15">
          <a:extLst>
            <a:ext uri="{FF2B5EF4-FFF2-40B4-BE49-F238E27FC236}">
              <a16:creationId xmlns:a16="http://schemas.microsoft.com/office/drawing/2014/main" id="{D7177849-84CC-46BE-8E7F-12D60C3BF9B6}"/>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0" name="Text Box 15">
          <a:extLst>
            <a:ext uri="{FF2B5EF4-FFF2-40B4-BE49-F238E27FC236}">
              <a16:creationId xmlns:a16="http://schemas.microsoft.com/office/drawing/2014/main" id="{C92F5A3A-0908-4AD6-BB12-7FCE76272A2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1" name="Text Box 15">
          <a:extLst>
            <a:ext uri="{FF2B5EF4-FFF2-40B4-BE49-F238E27FC236}">
              <a16:creationId xmlns:a16="http://schemas.microsoft.com/office/drawing/2014/main" id="{61C98F8F-29F9-4099-9ADB-677FC9D860A6}"/>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2" name="Text Box 15">
          <a:extLst>
            <a:ext uri="{FF2B5EF4-FFF2-40B4-BE49-F238E27FC236}">
              <a16:creationId xmlns:a16="http://schemas.microsoft.com/office/drawing/2014/main" id="{4D8BDFF0-56D8-432A-AB28-9261A3A2077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3" name="Text Box 15">
          <a:extLst>
            <a:ext uri="{FF2B5EF4-FFF2-40B4-BE49-F238E27FC236}">
              <a16:creationId xmlns:a16="http://schemas.microsoft.com/office/drawing/2014/main" id="{75ACA8E5-01BB-41B1-809B-4A9F067854A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4" name="Text Box 15">
          <a:extLst>
            <a:ext uri="{FF2B5EF4-FFF2-40B4-BE49-F238E27FC236}">
              <a16:creationId xmlns:a16="http://schemas.microsoft.com/office/drawing/2014/main" id="{1DC97DC9-7D1A-4D3E-A665-348EFDF5705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5" name="Text Box 15">
          <a:extLst>
            <a:ext uri="{FF2B5EF4-FFF2-40B4-BE49-F238E27FC236}">
              <a16:creationId xmlns:a16="http://schemas.microsoft.com/office/drawing/2014/main" id="{863506D1-9EA4-4D01-BF68-C8E225D0C5B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6" name="Text Box 15">
          <a:extLst>
            <a:ext uri="{FF2B5EF4-FFF2-40B4-BE49-F238E27FC236}">
              <a16:creationId xmlns:a16="http://schemas.microsoft.com/office/drawing/2014/main" id="{4DC5FE1D-20C1-4DDB-A0C4-5E250EE93D6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7" name="Text Box 15">
          <a:extLst>
            <a:ext uri="{FF2B5EF4-FFF2-40B4-BE49-F238E27FC236}">
              <a16:creationId xmlns:a16="http://schemas.microsoft.com/office/drawing/2014/main" id="{C1C666F7-4043-47B6-8F13-90177668DFB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8" name="Text Box 15">
          <a:extLst>
            <a:ext uri="{FF2B5EF4-FFF2-40B4-BE49-F238E27FC236}">
              <a16:creationId xmlns:a16="http://schemas.microsoft.com/office/drawing/2014/main" id="{DD843491-DFB1-4387-B004-773654BA8735}"/>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29" name="Text Box 15">
          <a:extLst>
            <a:ext uri="{FF2B5EF4-FFF2-40B4-BE49-F238E27FC236}">
              <a16:creationId xmlns:a16="http://schemas.microsoft.com/office/drawing/2014/main" id="{912C866F-88E7-4896-87AE-91CFF506624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0" name="Text Box 15">
          <a:extLst>
            <a:ext uri="{FF2B5EF4-FFF2-40B4-BE49-F238E27FC236}">
              <a16:creationId xmlns:a16="http://schemas.microsoft.com/office/drawing/2014/main" id="{01ADCBF2-2AC3-4A55-B73F-4493F2BC9C8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1" name="Text Box 15">
          <a:extLst>
            <a:ext uri="{FF2B5EF4-FFF2-40B4-BE49-F238E27FC236}">
              <a16:creationId xmlns:a16="http://schemas.microsoft.com/office/drawing/2014/main" id="{3D52F5A6-D399-4AB1-840B-91B4512C2B3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2" name="Text Box 15">
          <a:extLst>
            <a:ext uri="{FF2B5EF4-FFF2-40B4-BE49-F238E27FC236}">
              <a16:creationId xmlns:a16="http://schemas.microsoft.com/office/drawing/2014/main" id="{42817F45-2F92-4BAE-88E0-336D80CE86E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3" name="Text Box 15">
          <a:extLst>
            <a:ext uri="{FF2B5EF4-FFF2-40B4-BE49-F238E27FC236}">
              <a16:creationId xmlns:a16="http://schemas.microsoft.com/office/drawing/2014/main" id="{F9934BA6-2959-42E0-BBBD-435430170B6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4" name="Text Box 15">
          <a:extLst>
            <a:ext uri="{FF2B5EF4-FFF2-40B4-BE49-F238E27FC236}">
              <a16:creationId xmlns:a16="http://schemas.microsoft.com/office/drawing/2014/main" id="{C7A08223-A35F-4CE5-801C-31A5616D506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5" name="Text Box 15">
          <a:extLst>
            <a:ext uri="{FF2B5EF4-FFF2-40B4-BE49-F238E27FC236}">
              <a16:creationId xmlns:a16="http://schemas.microsoft.com/office/drawing/2014/main" id="{2156638D-8F14-46C6-9A1D-433AC2F6975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6" name="Text Box 15">
          <a:extLst>
            <a:ext uri="{FF2B5EF4-FFF2-40B4-BE49-F238E27FC236}">
              <a16:creationId xmlns:a16="http://schemas.microsoft.com/office/drawing/2014/main" id="{35F6B976-393C-420B-9923-ED628D0D0D5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7" name="Text Box 15">
          <a:extLst>
            <a:ext uri="{FF2B5EF4-FFF2-40B4-BE49-F238E27FC236}">
              <a16:creationId xmlns:a16="http://schemas.microsoft.com/office/drawing/2014/main" id="{C1FE4697-B785-4AFD-9A0B-DAC61DF55BE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8" name="Text Box 15">
          <a:extLst>
            <a:ext uri="{FF2B5EF4-FFF2-40B4-BE49-F238E27FC236}">
              <a16:creationId xmlns:a16="http://schemas.microsoft.com/office/drawing/2014/main" id="{A2FAEC23-EA27-4026-A3F3-3E7CAA1A9DD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39" name="Text Box 15">
          <a:extLst>
            <a:ext uri="{FF2B5EF4-FFF2-40B4-BE49-F238E27FC236}">
              <a16:creationId xmlns:a16="http://schemas.microsoft.com/office/drawing/2014/main" id="{F9F6BAF2-4260-4A73-B68F-F964593765A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0" name="Text Box 15">
          <a:extLst>
            <a:ext uri="{FF2B5EF4-FFF2-40B4-BE49-F238E27FC236}">
              <a16:creationId xmlns:a16="http://schemas.microsoft.com/office/drawing/2014/main" id="{1E4F41FC-633D-418E-B1B8-D326D894990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1" name="Text Box 15">
          <a:extLst>
            <a:ext uri="{FF2B5EF4-FFF2-40B4-BE49-F238E27FC236}">
              <a16:creationId xmlns:a16="http://schemas.microsoft.com/office/drawing/2014/main" id="{85C065A3-AA2F-4FF7-A16B-788261CCD3B3}"/>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2" name="Text Box 15">
          <a:extLst>
            <a:ext uri="{FF2B5EF4-FFF2-40B4-BE49-F238E27FC236}">
              <a16:creationId xmlns:a16="http://schemas.microsoft.com/office/drawing/2014/main" id="{FC624CE1-DD04-4B1E-A47B-9D9F5AF2981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3" name="Text Box 15">
          <a:extLst>
            <a:ext uri="{FF2B5EF4-FFF2-40B4-BE49-F238E27FC236}">
              <a16:creationId xmlns:a16="http://schemas.microsoft.com/office/drawing/2014/main" id="{B6223D00-5DF2-4492-AF9A-03C5A9154463}"/>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4" name="Text Box 15">
          <a:extLst>
            <a:ext uri="{FF2B5EF4-FFF2-40B4-BE49-F238E27FC236}">
              <a16:creationId xmlns:a16="http://schemas.microsoft.com/office/drawing/2014/main" id="{B8F176D3-D9B4-4F0B-8034-82E5A17E6FF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5" name="Text Box 15">
          <a:extLst>
            <a:ext uri="{FF2B5EF4-FFF2-40B4-BE49-F238E27FC236}">
              <a16:creationId xmlns:a16="http://schemas.microsoft.com/office/drawing/2014/main" id="{9736A605-2633-4EAC-BD3F-64249DF586C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6" name="Text Box 15">
          <a:extLst>
            <a:ext uri="{FF2B5EF4-FFF2-40B4-BE49-F238E27FC236}">
              <a16:creationId xmlns:a16="http://schemas.microsoft.com/office/drawing/2014/main" id="{BE172655-576C-4C04-86AF-50DC95A9390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7" name="Text Box 15">
          <a:extLst>
            <a:ext uri="{FF2B5EF4-FFF2-40B4-BE49-F238E27FC236}">
              <a16:creationId xmlns:a16="http://schemas.microsoft.com/office/drawing/2014/main" id="{2F0ACF0E-0C63-4CD4-830A-AAA030F709E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8" name="Text Box 15">
          <a:extLst>
            <a:ext uri="{FF2B5EF4-FFF2-40B4-BE49-F238E27FC236}">
              <a16:creationId xmlns:a16="http://schemas.microsoft.com/office/drawing/2014/main" id="{5BC1EEC8-2444-4B60-82BF-7C60316E655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49" name="Text Box 15">
          <a:extLst>
            <a:ext uri="{FF2B5EF4-FFF2-40B4-BE49-F238E27FC236}">
              <a16:creationId xmlns:a16="http://schemas.microsoft.com/office/drawing/2014/main" id="{A802B339-B536-430A-8DDE-8A715EE9317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0" name="Text Box 15">
          <a:extLst>
            <a:ext uri="{FF2B5EF4-FFF2-40B4-BE49-F238E27FC236}">
              <a16:creationId xmlns:a16="http://schemas.microsoft.com/office/drawing/2014/main" id="{CA9DCA34-3EAF-49E2-BEC4-7C27BEACF73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1" name="Text Box 15">
          <a:extLst>
            <a:ext uri="{FF2B5EF4-FFF2-40B4-BE49-F238E27FC236}">
              <a16:creationId xmlns:a16="http://schemas.microsoft.com/office/drawing/2014/main" id="{20D7863F-0270-4766-ADEE-726A76F01968}"/>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2" name="Text Box 15">
          <a:extLst>
            <a:ext uri="{FF2B5EF4-FFF2-40B4-BE49-F238E27FC236}">
              <a16:creationId xmlns:a16="http://schemas.microsoft.com/office/drawing/2014/main" id="{55E4665F-56CE-4270-866B-811ACA6D773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3" name="Text Box 15">
          <a:extLst>
            <a:ext uri="{FF2B5EF4-FFF2-40B4-BE49-F238E27FC236}">
              <a16:creationId xmlns:a16="http://schemas.microsoft.com/office/drawing/2014/main" id="{D5E47996-8756-4C9C-8F9A-22C7E2B8855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4" name="Text Box 15">
          <a:extLst>
            <a:ext uri="{FF2B5EF4-FFF2-40B4-BE49-F238E27FC236}">
              <a16:creationId xmlns:a16="http://schemas.microsoft.com/office/drawing/2014/main" id="{7D6142FE-55C9-4BB7-85AC-21BE4DDC243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5" name="Text Box 15">
          <a:extLst>
            <a:ext uri="{FF2B5EF4-FFF2-40B4-BE49-F238E27FC236}">
              <a16:creationId xmlns:a16="http://schemas.microsoft.com/office/drawing/2014/main" id="{E60A4299-9FB0-4CD9-B487-EB91DC8C707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6" name="Text Box 15">
          <a:extLst>
            <a:ext uri="{FF2B5EF4-FFF2-40B4-BE49-F238E27FC236}">
              <a16:creationId xmlns:a16="http://schemas.microsoft.com/office/drawing/2014/main" id="{44F896F1-06ED-406C-B5C1-E257E6300DF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7" name="Text Box 15">
          <a:extLst>
            <a:ext uri="{FF2B5EF4-FFF2-40B4-BE49-F238E27FC236}">
              <a16:creationId xmlns:a16="http://schemas.microsoft.com/office/drawing/2014/main" id="{FDD2932C-ABF8-4EBB-A8B8-4C242CA676F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8" name="Text Box 15">
          <a:extLst>
            <a:ext uri="{FF2B5EF4-FFF2-40B4-BE49-F238E27FC236}">
              <a16:creationId xmlns:a16="http://schemas.microsoft.com/office/drawing/2014/main" id="{CDF1CA31-9E9A-433A-B3B3-68FDEB0CA7E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59" name="Text Box 15">
          <a:extLst>
            <a:ext uri="{FF2B5EF4-FFF2-40B4-BE49-F238E27FC236}">
              <a16:creationId xmlns:a16="http://schemas.microsoft.com/office/drawing/2014/main" id="{2868CB3D-7578-4AE2-88B1-5488193F2D8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0" name="Text Box 15">
          <a:extLst>
            <a:ext uri="{FF2B5EF4-FFF2-40B4-BE49-F238E27FC236}">
              <a16:creationId xmlns:a16="http://schemas.microsoft.com/office/drawing/2014/main" id="{E0B5886B-36E4-4DEF-8B32-FE991F04381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1" name="Text Box 15">
          <a:extLst>
            <a:ext uri="{FF2B5EF4-FFF2-40B4-BE49-F238E27FC236}">
              <a16:creationId xmlns:a16="http://schemas.microsoft.com/office/drawing/2014/main" id="{7A5F7C0B-C475-4000-84A7-7565C917028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2" name="Text Box 15">
          <a:extLst>
            <a:ext uri="{FF2B5EF4-FFF2-40B4-BE49-F238E27FC236}">
              <a16:creationId xmlns:a16="http://schemas.microsoft.com/office/drawing/2014/main" id="{E4D7D0BF-EABA-4FBA-AC7B-A706FDD0942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3" name="Text Box 15">
          <a:extLst>
            <a:ext uri="{FF2B5EF4-FFF2-40B4-BE49-F238E27FC236}">
              <a16:creationId xmlns:a16="http://schemas.microsoft.com/office/drawing/2014/main" id="{DCB8AB9E-DB12-4318-BCED-717769A7C911}"/>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4" name="Text Box 15">
          <a:extLst>
            <a:ext uri="{FF2B5EF4-FFF2-40B4-BE49-F238E27FC236}">
              <a16:creationId xmlns:a16="http://schemas.microsoft.com/office/drawing/2014/main" id="{953F5E14-AB44-4266-965E-7F76E6EAA92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5" name="Text Box 15">
          <a:extLst>
            <a:ext uri="{FF2B5EF4-FFF2-40B4-BE49-F238E27FC236}">
              <a16:creationId xmlns:a16="http://schemas.microsoft.com/office/drawing/2014/main" id="{68B28183-6AC6-47DF-8E4D-A867F013E30A}"/>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6" name="Text Box 15">
          <a:extLst>
            <a:ext uri="{FF2B5EF4-FFF2-40B4-BE49-F238E27FC236}">
              <a16:creationId xmlns:a16="http://schemas.microsoft.com/office/drawing/2014/main" id="{DA71AE61-A143-4643-8AD3-2D1FEBF842C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7" name="Text Box 15">
          <a:extLst>
            <a:ext uri="{FF2B5EF4-FFF2-40B4-BE49-F238E27FC236}">
              <a16:creationId xmlns:a16="http://schemas.microsoft.com/office/drawing/2014/main" id="{13F6BEF4-66C6-4F67-A1F1-485DE9441D0E}"/>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8" name="Text Box 15">
          <a:extLst>
            <a:ext uri="{FF2B5EF4-FFF2-40B4-BE49-F238E27FC236}">
              <a16:creationId xmlns:a16="http://schemas.microsoft.com/office/drawing/2014/main" id="{2508FE1F-2F6E-4FFC-9CC8-B4561DCA479B}"/>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69" name="Text Box 15">
          <a:extLst>
            <a:ext uri="{FF2B5EF4-FFF2-40B4-BE49-F238E27FC236}">
              <a16:creationId xmlns:a16="http://schemas.microsoft.com/office/drawing/2014/main" id="{5271A33D-04ED-41E1-9307-30CC20B51886}"/>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0" name="Text Box 15">
          <a:extLst>
            <a:ext uri="{FF2B5EF4-FFF2-40B4-BE49-F238E27FC236}">
              <a16:creationId xmlns:a16="http://schemas.microsoft.com/office/drawing/2014/main" id="{682F2026-F610-4F81-9906-A9C256D2625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1" name="Text Box 15">
          <a:extLst>
            <a:ext uri="{FF2B5EF4-FFF2-40B4-BE49-F238E27FC236}">
              <a16:creationId xmlns:a16="http://schemas.microsoft.com/office/drawing/2014/main" id="{424EE833-AAD5-468D-9B08-C959CE443168}"/>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2" name="Text Box 15">
          <a:extLst>
            <a:ext uri="{FF2B5EF4-FFF2-40B4-BE49-F238E27FC236}">
              <a16:creationId xmlns:a16="http://schemas.microsoft.com/office/drawing/2014/main" id="{3AA9B6C2-DAF2-4E6E-B352-424BC51E133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3" name="Text Box 15">
          <a:extLst>
            <a:ext uri="{FF2B5EF4-FFF2-40B4-BE49-F238E27FC236}">
              <a16:creationId xmlns:a16="http://schemas.microsoft.com/office/drawing/2014/main" id="{C9797E44-F26E-4DE8-B526-EF47A975F140}"/>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4" name="Text Box 15">
          <a:extLst>
            <a:ext uri="{FF2B5EF4-FFF2-40B4-BE49-F238E27FC236}">
              <a16:creationId xmlns:a16="http://schemas.microsoft.com/office/drawing/2014/main" id="{0BABFD9F-2E8A-4019-B046-064D3FC6F3C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5" name="Text Box 15">
          <a:extLst>
            <a:ext uri="{FF2B5EF4-FFF2-40B4-BE49-F238E27FC236}">
              <a16:creationId xmlns:a16="http://schemas.microsoft.com/office/drawing/2014/main" id="{07EFCD87-342B-4125-9BD1-9782C80518E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6" name="Text Box 15">
          <a:extLst>
            <a:ext uri="{FF2B5EF4-FFF2-40B4-BE49-F238E27FC236}">
              <a16:creationId xmlns:a16="http://schemas.microsoft.com/office/drawing/2014/main" id="{12986D25-0B4E-4F0D-A9B2-4689FBB60C32}"/>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7" name="Text Box 15">
          <a:extLst>
            <a:ext uri="{FF2B5EF4-FFF2-40B4-BE49-F238E27FC236}">
              <a16:creationId xmlns:a16="http://schemas.microsoft.com/office/drawing/2014/main" id="{A399CE55-05FD-4D6C-BFAA-AFDA9F1578A9}"/>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8" name="Text Box 15">
          <a:extLst>
            <a:ext uri="{FF2B5EF4-FFF2-40B4-BE49-F238E27FC236}">
              <a16:creationId xmlns:a16="http://schemas.microsoft.com/office/drawing/2014/main" id="{5D2F5FE6-2849-43BE-B2EA-4F17964CA3A4}"/>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79" name="Text Box 15">
          <a:extLst>
            <a:ext uri="{FF2B5EF4-FFF2-40B4-BE49-F238E27FC236}">
              <a16:creationId xmlns:a16="http://schemas.microsoft.com/office/drawing/2014/main" id="{ACD8EF7B-104D-431A-A0DB-CAC77F17FF47}"/>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80" name="Text Box 15">
          <a:extLst>
            <a:ext uri="{FF2B5EF4-FFF2-40B4-BE49-F238E27FC236}">
              <a16:creationId xmlns:a16="http://schemas.microsoft.com/office/drawing/2014/main" id="{610B1E31-F5EC-4519-9CEB-52E95F2A12ED}"/>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81" name="Text Box 15">
          <a:extLst>
            <a:ext uri="{FF2B5EF4-FFF2-40B4-BE49-F238E27FC236}">
              <a16:creationId xmlns:a16="http://schemas.microsoft.com/office/drawing/2014/main" id="{BA58E024-2DD6-46D0-899A-F55BE17B190C}"/>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526</xdr:row>
      <xdr:rowOff>0</xdr:rowOff>
    </xdr:from>
    <xdr:ext cx="3175" cy="190629"/>
    <xdr:sp macro="" textlink="">
      <xdr:nvSpPr>
        <xdr:cNvPr id="11182" name="Text Box 15">
          <a:extLst>
            <a:ext uri="{FF2B5EF4-FFF2-40B4-BE49-F238E27FC236}">
              <a16:creationId xmlns:a16="http://schemas.microsoft.com/office/drawing/2014/main" id="{F9F26FA0-0AE0-4E08-A405-3A2301FE0B9F}"/>
            </a:ext>
          </a:extLst>
        </xdr:cNvPr>
        <xdr:cNvSpPr txBox="1">
          <a:spLocks noChangeArrowheads="1"/>
        </xdr:cNvSpPr>
      </xdr:nvSpPr>
      <xdr:spPr bwMode="auto">
        <a:xfrm>
          <a:off x="9134475" y="2896933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3" name="Text Box 15">
          <a:extLst>
            <a:ext uri="{FF2B5EF4-FFF2-40B4-BE49-F238E27FC236}">
              <a16:creationId xmlns:a16="http://schemas.microsoft.com/office/drawing/2014/main" id="{B59873C6-3B7B-4FA4-B34D-59D27B9590D6}"/>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4" name="Text Box 15">
          <a:extLst>
            <a:ext uri="{FF2B5EF4-FFF2-40B4-BE49-F238E27FC236}">
              <a16:creationId xmlns:a16="http://schemas.microsoft.com/office/drawing/2014/main" id="{3BFA6F25-E503-4B3C-B085-A127D46648B4}"/>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5" name="Text Box 15">
          <a:extLst>
            <a:ext uri="{FF2B5EF4-FFF2-40B4-BE49-F238E27FC236}">
              <a16:creationId xmlns:a16="http://schemas.microsoft.com/office/drawing/2014/main" id="{85EA23EF-FAF0-4D5C-84DB-92BFB011069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6" name="Text Box 15">
          <a:extLst>
            <a:ext uri="{FF2B5EF4-FFF2-40B4-BE49-F238E27FC236}">
              <a16:creationId xmlns:a16="http://schemas.microsoft.com/office/drawing/2014/main" id="{295B4566-3C97-445B-90F2-34497C59D2D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7" name="Text Box 15">
          <a:extLst>
            <a:ext uri="{FF2B5EF4-FFF2-40B4-BE49-F238E27FC236}">
              <a16:creationId xmlns:a16="http://schemas.microsoft.com/office/drawing/2014/main" id="{DAB34CFA-D1A5-4F65-808B-41C158871AE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8" name="Text Box 15">
          <a:extLst>
            <a:ext uri="{FF2B5EF4-FFF2-40B4-BE49-F238E27FC236}">
              <a16:creationId xmlns:a16="http://schemas.microsoft.com/office/drawing/2014/main" id="{2E5CF3A4-A91E-46E8-85FE-93575B6C1C4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89" name="Text Box 15">
          <a:extLst>
            <a:ext uri="{FF2B5EF4-FFF2-40B4-BE49-F238E27FC236}">
              <a16:creationId xmlns:a16="http://schemas.microsoft.com/office/drawing/2014/main" id="{E40B8049-B5D8-4448-B59D-B793AE7C403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0" name="Text Box 15">
          <a:extLst>
            <a:ext uri="{FF2B5EF4-FFF2-40B4-BE49-F238E27FC236}">
              <a16:creationId xmlns:a16="http://schemas.microsoft.com/office/drawing/2014/main" id="{49538F3C-589F-4F3E-B99F-A8ECECCABB9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1" name="Text Box 15">
          <a:extLst>
            <a:ext uri="{FF2B5EF4-FFF2-40B4-BE49-F238E27FC236}">
              <a16:creationId xmlns:a16="http://schemas.microsoft.com/office/drawing/2014/main" id="{9F3D3A43-63C8-403F-9C33-A2A1BD386E9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2" name="Text Box 15">
          <a:extLst>
            <a:ext uri="{FF2B5EF4-FFF2-40B4-BE49-F238E27FC236}">
              <a16:creationId xmlns:a16="http://schemas.microsoft.com/office/drawing/2014/main" id="{3FDF3E07-2C87-497C-BA8C-B838B67B633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3" name="Text Box 15">
          <a:extLst>
            <a:ext uri="{FF2B5EF4-FFF2-40B4-BE49-F238E27FC236}">
              <a16:creationId xmlns:a16="http://schemas.microsoft.com/office/drawing/2014/main" id="{F5D2829D-00B8-4262-A7AC-8517F05AE79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4" name="Text Box 15">
          <a:extLst>
            <a:ext uri="{FF2B5EF4-FFF2-40B4-BE49-F238E27FC236}">
              <a16:creationId xmlns:a16="http://schemas.microsoft.com/office/drawing/2014/main" id="{29F64FED-D9A0-4ED6-B82F-38B725C4FD0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5" name="Text Box 15">
          <a:extLst>
            <a:ext uri="{FF2B5EF4-FFF2-40B4-BE49-F238E27FC236}">
              <a16:creationId xmlns:a16="http://schemas.microsoft.com/office/drawing/2014/main" id="{7A1965D6-C314-4F55-885F-5BB17B43F99F}"/>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6" name="Text Box 15">
          <a:extLst>
            <a:ext uri="{FF2B5EF4-FFF2-40B4-BE49-F238E27FC236}">
              <a16:creationId xmlns:a16="http://schemas.microsoft.com/office/drawing/2014/main" id="{EFD6620B-D263-4F73-ADC9-C615885BD08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7" name="Text Box 15">
          <a:extLst>
            <a:ext uri="{FF2B5EF4-FFF2-40B4-BE49-F238E27FC236}">
              <a16:creationId xmlns:a16="http://schemas.microsoft.com/office/drawing/2014/main" id="{71E2E7E6-8059-43DC-BE18-29214F1287F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8" name="Text Box 15">
          <a:extLst>
            <a:ext uri="{FF2B5EF4-FFF2-40B4-BE49-F238E27FC236}">
              <a16:creationId xmlns:a16="http://schemas.microsoft.com/office/drawing/2014/main" id="{C58DD363-FD9A-42C4-B50F-E39C208ED8A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199" name="Text Box 15">
          <a:extLst>
            <a:ext uri="{FF2B5EF4-FFF2-40B4-BE49-F238E27FC236}">
              <a16:creationId xmlns:a16="http://schemas.microsoft.com/office/drawing/2014/main" id="{7974070E-9FF7-4A86-83C6-1BD4CA817DA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0" name="Text Box 15">
          <a:extLst>
            <a:ext uri="{FF2B5EF4-FFF2-40B4-BE49-F238E27FC236}">
              <a16:creationId xmlns:a16="http://schemas.microsoft.com/office/drawing/2014/main" id="{5CA1133B-E37F-4E44-9820-18370F0B6B5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1" name="Text Box 15">
          <a:extLst>
            <a:ext uri="{FF2B5EF4-FFF2-40B4-BE49-F238E27FC236}">
              <a16:creationId xmlns:a16="http://schemas.microsoft.com/office/drawing/2014/main" id="{D8FCB7CC-1FD5-48B2-9120-9961DA510CEF}"/>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2" name="Text Box 15">
          <a:extLst>
            <a:ext uri="{FF2B5EF4-FFF2-40B4-BE49-F238E27FC236}">
              <a16:creationId xmlns:a16="http://schemas.microsoft.com/office/drawing/2014/main" id="{6A2ECA27-FFC0-45A1-956E-D03E5446821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3" name="Text Box 15">
          <a:extLst>
            <a:ext uri="{FF2B5EF4-FFF2-40B4-BE49-F238E27FC236}">
              <a16:creationId xmlns:a16="http://schemas.microsoft.com/office/drawing/2014/main" id="{1C35BFDD-E364-49DB-BA23-6609C183913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4" name="Text Box 15">
          <a:extLst>
            <a:ext uri="{FF2B5EF4-FFF2-40B4-BE49-F238E27FC236}">
              <a16:creationId xmlns:a16="http://schemas.microsoft.com/office/drawing/2014/main" id="{95C3A004-A7EE-47D8-B121-1CF89CFF5DD6}"/>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5" name="Text Box 15">
          <a:extLst>
            <a:ext uri="{FF2B5EF4-FFF2-40B4-BE49-F238E27FC236}">
              <a16:creationId xmlns:a16="http://schemas.microsoft.com/office/drawing/2014/main" id="{87D7F752-2318-4AC6-BCA2-6AF19AF86EA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6" name="Text Box 15">
          <a:extLst>
            <a:ext uri="{FF2B5EF4-FFF2-40B4-BE49-F238E27FC236}">
              <a16:creationId xmlns:a16="http://schemas.microsoft.com/office/drawing/2014/main" id="{F81DF535-9E3B-42AB-A716-C113F2478BF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7" name="Text Box 15">
          <a:extLst>
            <a:ext uri="{FF2B5EF4-FFF2-40B4-BE49-F238E27FC236}">
              <a16:creationId xmlns:a16="http://schemas.microsoft.com/office/drawing/2014/main" id="{25BE0B33-8D1D-4DCA-ADD0-88E9B99F687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8" name="Text Box 15">
          <a:extLst>
            <a:ext uri="{FF2B5EF4-FFF2-40B4-BE49-F238E27FC236}">
              <a16:creationId xmlns:a16="http://schemas.microsoft.com/office/drawing/2014/main" id="{49AE831D-D5BD-418A-8167-CCFA3C6D7F1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09" name="Text Box 15">
          <a:extLst>
            <a:ext uri="{FF2B5EF4-FFF2-40B4-BE49-F238E27FC236}">
              <a16:creationId xmlns:a16="http://schemas.microsoft.com/office/drawing/2014/main" id="{E1024207-9658-4389-B926-FBF66F6601A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0" name="Text Box 15">
          <a:extLst>
            <a:ext uri="{FF2B5EF4-FFF2-40B4-BE49-F238E27FC236}">
              <a16:creationId xmlns:a16="http://schemas.microsoft.com/office/drawing/2014/main" id="{CFB83320-D627-480B-9266-1D579F93522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1" name="Text Box 15">
          <a:extLst>
            <a:ext uri="{FF2B5EF4-FFF2-40B4-BE49-F238E27FC236}">
              <a16:creationId xmlns:a16="http://schemas.microsoft.com/office/drawing/2014/main" id="{6F290D92-C923-4390-885C-6C7EAC8B3AC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2" name="Text Box 15">
          <a:extLst>
            <a:ext uri="{FF2B5EF4-FFF2-40B4-BE49-F238E27FC236}">
              <a16:creationId xmlns:a16="http://schemas.microsoft.com/office/drawing/2014/main" id="{042A433D-823B-4A4C-99AC-0BBEBCE1DEB4}"/>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3" name="Text Box 15">
          <a:extLst>
            <a:ext uri="{FF2B5EF4-FFF2-40B4-BE49-F238E27FC236}">
              <a16:creationId xmlns:a16="http://schemas.microsoft.com/office/drawing/2014/main" id="{C17B352F-B4A0-4BDB-B19F-2FCBC7D423F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4" name="Text Box 15">
          <a:extLst>
            <a:ext uri="{FF2B5EF4-FFF2-40B4-BE49-F238E27FC236}">
              <a16:creationId xmlns:a16="http://schemas.microsoft.com/office/drawing/2014/main" id="{1B22E483-4D09-40C3-BF2E-6B95157E9FB6}"/>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5" name="Text Box 15">
          <a:extLst>
            <a:ext uri="{FF2B5EF4-FFF2-40B4-BE49-F238E27FC236}">
              <a16:creationId xmlns:a16="http://schemas.microsoft.com/office/drawing/2014/main" id="{800CB942-EF35-4291-88F2-BD99579C20F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6" name="Text Box 15">
          <a:extLst>
            <a:ext uri="{FF2B5EF4-FFF2-40B4-BE49-F238E27FC236}">
              <a16:creationId xmlns:a16="http://schemas.microsoft.com/office/drawing/2014/main" id="{5C32F46A-4E81-40E6-8A90-A027E334208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7" name="Text Box 15">
          <a:extLst>
            <a:ext uri="{FF2B5EF4-FFF2-40B4-BE49-F238E27FC236}">
              <a16:creationId xmlns:a16="http://schemas.microsoft.com/office/drawing/2014/main" id="{300CBA96-1CCA-4009-BDFE-C8FFED0D9F9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8" name="Text Box 15">
          <a:extLst>
            <a:ext uri="{FF2B5EF4-FFF2-40B4-BE49-F238E27FC236}">
              <a16:creationId xmlns:a16="http://schemas.microsoft.com/office/drawing/2014/main" id="{5D43AD40-BDEA-48F8-821E-13F69BB48C7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19" name="Text Box 15">
          <a:extLst>
            <a:ext uri="{FF2B5EF4-FFF2-40B4-BE49-F238E27FC236}">
              <a16:creationId xmlns:a16="http://schemas.microsoft.com/office/drawing/2014/main" id="{50C7BA68-3ED0-4F08-B330-5BDC650E398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0" name="Text Box 15">
          <a:extLst>
            <a:ext uri="{FF2B5EF4-FFF2-40B4-BE49-F238E27FC236}">
              <a16:creationId xmlns:a16="http://schemas.microsoft.com/office/drawing/2014/main" id="{BACA14C4-A17F-4AFE-8240-998069AFFE5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1" name="Text Box 15">
          <a:extLst>
            <a:ext uri="{FF2B5EF4-FFF2-40B4-BE49-F238E27FC236}">
              <a16:creationId xmlns:a16="http://schemas.microsoft.com/office/drawing/2014/main" id="{9E6BAA5F-D52B-4814-A7A5-2EFCA080563B}"/>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2" name="Text Box 15">
          <a:extLst>
            <a:ext uri="{FF2B5EF4-FFF2-40B4-BE49-F238E27FC236}">
              <a16:creationId xmlns:a16="http://schemas.microsoft.com/office/drawing/2014/main" id="{42F0FAC1-B105-4082-A1D2-5EFFFF83C74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3" name="Text Box 15">
          <a:extLst>
            <a:ext uri="{FF2B5EF4-FFF2-40B4-BE49-F238E27FC236}">
              <a16:creationId xmlns:a16="http://schemas.microsoft.com/office/drawing/2014/main" id="{074C617A-E2AC-4CC1-8699-AFCBDA4D47C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4" name="Text Box 15">
          <a:extLst>
            <a:ext uri="{FF2B5EF4-FFF2-40B4-BE49-F238E27FC236}">
              <a16:creationId xmlns:a16="http://schemas.microsoft.com/office/drawing/2014/main" id="{CB630DD3-BEE8-4C3F-8353-A9D5E5471B7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5" name="Text Box 15">
          <a:extLst>
            <a:ext uri="{FF2B5EF4-FFF2-40B4-BE49-F238E27FC236}">
              <a16:creationId xmlns:a16="http://schemas.microsoft.com/office/drawing/2014/main" id="{4C6A408E-B24A-46A8-B014-6709A5763B1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6" name="Text Box 15">
          <a:extLst>
            <a:ext uri="{FF2B5EF4-FFF2-40B4-BE49-F238E27FC236}">
              <a16:creationId xmlns:a16="http://schemas.microsoft.com/office/drawing/2014/main" id="{16231657-7385-43FE-9EE8-F0D29FB89EB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7" name="Text Box 15">
          <a:extLst>
            <a:ext uri="{FF2B5EF4-FFF2-40B4-BE49-F238E27FC236}">
              <a16:creationId xmlns:a16="http://schemas.microsoft.com/office/drawing/2014/main" id="{E3E26F74-93B5-4256-B796-58F058CB1DE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8" name="Text Box 15">
          <a:extLst>
            <a:ext uri="{FF2B5EF4-FFF2-40B4-BE49-F238E27FC236}">
              <a16:creationId xmlns:a16="http://schemas.microsoft.com/office/drawing/2014/main" id="{EBADF08F-C122-4B70-9895-50A983B0C8C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29" name="Text Box 15">
          <a:extLst>
            <a:ext uri="{FF2B5EF4-FFF2-40B4-BE49-F238E27FC236}">
              <a16:creationId xmlns:a16="http://schemas.microsoft.com/office/drawing/2014/main" id="{FBEA2F25-F2FF-4C78-A122-A6577C7CE47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0" name="Text Box 15">
          <a:extLst>
            <a:ext uri="{FF2B5EF4-FFF2-40B4-BE49-F238E27FC236}">
              <a16:creationId xmlns:a16="http://schemas.microsoft.com/office/drawing/2014/main" id="{73A37D67-5E14-40A6-BCDA-4D692768CD7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1" name="Text Box 15">
          <a:extLst>
            <a:ext uri="{FF2B5EF4-FFF2-40B4-BE49-F238E27FC236}">
              <a16:creationId xmlns:a16="http://schemas.microsoft.com/office/drawing/2014/main" id="{0BF04715-6186-4A84-ABFD-64136197AA9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2" name="Text Box 15">
          <a:extLst>
            <a:ext uri="{FF2B5EF4-FFF2-40B4-BE49-F238E27FC236}">
              <a16:creationId xmlns:a16="http://schemas.microsoft.com/office/drawing/2014/main" id="{48D486A5-E734-4950-AED6-DBEC02C7467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3" name="Text Box 15">
          <a:extLst>
            <a:ext uri="{FF2B5EF4-FFF2-40B4-BE49-F238E27FC236}">
              <a16:creationId xmlns:a16="http://schemas.microsoft.com/office/drawing/2014/main" id="{F7088712-DA6D-468B-A2E4-3D8084A439D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4" name="Text Box 15">
          <a:extLst>
            <a:ext uri="{FF2B5EF4-FFF2-40B4-BE49-F238E27FC236}">
              <a16:creationId xmlns:a16="http://schemas.microsoft.com/office/drawing/2014/main" id="{FEC5F599-00B6-4DFF-85C9-59C4B6B1551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5" name="Text Box 15">
          <a:extLst>
            <a:ext uri="{FF2B5EF4-FFF2-40B4-BE49-F238E27FC236}">
              <a16:creationId xmlns:a16="http://schemas.microsoft.com/office/drawing/2014/main" id="{FF3E3CF5-EB71-44F8-AF18-2AA857E6EBF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6" name="Text Box 15">
          <a:extLst>
            <a:ext uri="{FF2B5EF4-FFF2-40B4-BE49-F238E27FC236}">
              <a16:creationId xmlns:a16="http://schemas.microsoft.com/office/drawing/2014/main" id="{8E4C4423-34FE-4FD8-B0BC-EDD3D16850F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7" name="Text Box 15">
          <a:extLst>
            <a:ext uri="{FF2B5EF4-FFF2-40B4-BE49-F238E27FC236}">
              <a16:creationId xmlns:a16="http://schemas.microsoft.com/office/drawing/2014/main" id="{4ECC3FBE-483A-4DB2-9EE9-6789E41967D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8" name="Text Box 15">
          <a:extLst>
            <a:ext uri="{FF2B5EF4-FFF2-40B4-BE49-F238E27FC236}">
              <a16:creationId xmlns:a16="http://schemas.microsoft.com/office/drawing/2014/main" id="{9D98ACF7-F0FD-4CA9-A6DC-B8ECBEE558CF}"/>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39" name="Text Box 15">
          <a:extLst>
            <a:ext uri="{FF2B5EF4-FFF2-40B4-BE49-F238E27FC236}">
              <a16:creationId xmlns:a16="http://schemas.microsoft.com/office/drawing/2014/main" id="{B2B675EA-A5A7-4240-980F-380AD6C2DEC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0" name="Text Box 15">
          <a:extLst>
            <a:ext uri="{FF2B5EF4-FFF2-40B4-BE49-F238E27FC236}">
              <a16:creationId xmlns:a16="http://schemas.microsoft.com/office/drawing/2014/main" id="{A144807A-4DE8-4CE1-ADC0-B975E4AC02D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1" name="Text Box 15">
          <a:extLst>
            <a:ext uri="{FF2B5EF4-FFF2-40B4-BE49-F238E27FC236}">
              <a16:creationId xmlns:a16="http://schemas.microsoft.com/office/drawing/2014/main" id="{693F838E-97CB-40FF-818E-CE5FA2DCA6C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2" name="Text Box 15">
          <a:extLst>
            <a:ext uri="{FF2B5EF4-FFF2-40B4-BE49-F238E27FC236}">
              <a16:creationId xmlns:a16="http://schemas.microsoft.com/office/drawing/2014/main" id="{8FD9158A-1229-4A87-BEEE-B33D5B3ACB6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3" name="Text Box 15">
          <a:extLst>
            <a:ext uri="{FF2B5EF4-FFF2-40B4-BE49-F238E27FC236}">
              <a16:creationId xmlns:a16="http://schemas.microsoft.com/office/drawing/2014/main" id="{ECDF04EA-0C08-49BB-B990-CD8B8787B8C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4" name="Text Box 15">
          <a:extLst>
            <a:ext uri="{FF2B5EF4-FFF2-40B4-BE49-F238E27FC236}">
              <a16:creationId xmlns:a16="http://schemas.microsoft.com/office/drawing/2014/main" id="{2CF35E7D-6835-40F9-9467-AFA8759708D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5" name="Text Box 15">
          <a:extLst>
            <a:ext uri="{FF2B5EF4-FFF2-40B4-BE49-F238E27FC236}">
              <a16:creationId xmlns:a16="http://schemas.microsoft.com/office/drawing/2014/main" id="{E23F31B9-29CF-47EA-A0F5-01EC90758C5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6" name="Text Box 15">
          <a:extLst>
            <a:ext uri="{FF2B5EF4-FFF2-40B4-BE49-F238E27FC236}">
              <a16:creationId xmlns:a16="http://schemas.microsoft.com/office/drawing/2014/main" id="{55B2DC03-834C-44E5-95B4-AD61F6CAD9B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7" name="Text Box 15">
          <a:extLst>
            <a:ext uri="{FF2B5EF4-FFF2-40B4-BE49-F238E27FC236}">
              <a16:creationId xmlns:a16="http://schemas.microsoft.com/office/drawing/2014/main" id="{B56B1D7C-9638-4458-9B05-76D9E2CE148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8" name="Text Box 15">
          <a:extLst>
            <a:ext uri="{FF2B5EF4-FFF2-40B4-BE49-F238E27FC236}">
              <a16:creationId xmlns:a16="http://schemas.microsoft.com/office/drawing/2014/main" id="{CBAE7755-0D0C-4237-A853-24BB3D56212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49" name="Text Box 15">
          <a:extLst>
            <a:ext uri="{FF2B5EF4-FFF2-40B4-BE49-F238E27FC236}">
              <a16:creationId xmlns:a16="http://schemas.microsoft.com/office/drawing/2014/main" id="{D318F3DA-3D7A-4C0D-92D3-2F233888886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0" name="Text Box 15">
          <a:extLst>
            <a:ext uri="{FF2B5EF4-FFF2-40B4-BE49-F238E27FC236}">
              <a16:creationId xmlns:a16="http://schemas.microsoft.com/office/drawing/2014/main" id="{A730468A-B1FF-4F9D-98DE-7E1B90A114A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1" name="Text Box 15">
          <a:extLst>
            <a:ext uri="{FF2B5EF4-FFF2-40B4-BE49-F238E27FC236}">
              <a16:creationId xmlns:a16="http://schemas.microsoft.com/office/drawing/2014/main" id="{671293A2-0252-429F-A077-57625A78913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2" name="Text Box 15">
          <a:extLst>
            <a:ext uri="{FF2B5EF4-FFF2-40B4-BE49-F238E27FC236}">
              <a16:creationId xmlns:a16="http://schemas.microsoft.com/office/drawing/2014/main" id="{36C5ADD5-FA10-4EC5-A4E5-4C5CECBFF36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3" name="Text Box 15">
          <a:extLst>
            <a:ext uri="{FF2B5EF4-FFF2-40B4-BE49-F238E27FC236}">
              <a16:creationId xmlns:a16="http://schemas.microsoft.com/office/drawing/2014/main" id="{5F280646-EBE0-4EB9-9C6C-4B2295F71F5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4" name="Text Box 15">
          <a:extLst>
            <a:ext uri="{FF2B5EF4-FFF2-40B4-BE49-F238E27FC236}">
              <a16:creationId xmlns:a16="http://schemas.microsoft.com/office/drawing/2014/main" id="{8CBD68E7-32AE-4EF1-ABD2-B1B168F9209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5" name="Text Box 15">
          <a:extLst>
            <a:ext uri="{FF2B5EF4-FFF2-40B4-BE49-F238E27FC236}">
              <a16:creationId xmlns:a16="http://schemas.microsoft.com/office/drawing/2014/main" id="{C7A17A13-587F-4BE0-A48E-3C111C0481F4}"/>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6" name="Text Box 15">
          <a:extLst>
            <a:ext uri="{FF2B5EF4-FFF2-40B4-BE49-F238E27FC236}">
              <a16:creationId xmlns:a16="http://schemas.microsoft.com/office/drawing/2014/main" id="{00A15046-E420-47DF-86E6-9196AFB86CA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7" name="Text Box 15">
          <a:extLst>
            <a:ext uri="{FF2B5EF4-FFF2-40B4-BE49-F238E27FC236}">
              <a16:creationId xmlns:a16="http://schemas.microsoft.com/office/drawing/2014/main" id="{33CFDAAD-A27E-4403-AEA3-2E29A43C6FA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8" name="Text Box 15">
          <a:extLst>
            <a:ext uri="{FF2B5EF4-FFF2-40B4-BE49-F238E27FC236}">
              <a16:creationId xmlns:a16="http://schemas.microsoft.com/office/drawing/2014/main" id="{CD2F69C3-FBEC-40E4-BD92-BD55A3290EA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59" name="Text Box 15">
          <a:extLst>
            <a:ext uri="{FF2B5EF4-FFF2-40B4-BE49-F238E27FC236}">
              <a16:creationId xmlns:a16="http://schemas.microsoft.com/office/drawing/2014/main" id="{AB0FC26C-3DE5-4AA2-AD79-E24C5AF1CB0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0" name="Text Box 15">
          <a:extLst>
            <a:ext uri="{FF2B5EF4-FFF2-40B4-BE49-F238E27FC236}">
              <a16:creationId xmlns:a16="http://schemas.microsoft.com/office/drawing/2014/main" id="{1FDC4433-A71F-4076-8965-D24E8E7033F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1" name="Text Box 15">
          <a:extLst>
            <a:ext uri="{FF2B5EF4-FFF2-40B4-BE49-F238E27FC236}">
              <a16:creationId xmlns:a16="http://schemas.microsoft.com/office/drawing/2014/main" id="{08B91C0D-7324-45F2-AE9C-F9723FC4E93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2" name="Text Box 15">
          <a:extLst>
            <a:ext uri="{FF2B5EF4-FFF2-40B4-BE49-F238E27FC236}">
              <a16:creationId xmlns:a16="http://schemas.microsoft.com/office/drawing/2014/main" id="{1D76EF03-96EB-49D7-9101-14DA2E7AEA0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3" name="Text Box 15">
          <a:extLst>
            <a:ext uri="{FF2B5EF4-FFF2-40B4-BE49-F238E27FC236}">
              <a16:creationId xmlns:a16="http://schemas.microsoft.com/office/drawing/2014/main" id="{96AFF8EB-6D3C-4D91-A24E-73C738F5CC4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4" name="Text Box 15">
          <a:extLst>
            <a:ext uri="{FF2B5EF4-FFF2-40B4-BE49-F238E27FC236}">
              <a16:creationId xmlns:a16="http://schemas.microsoft.com/office/drawing/2014/main" id="{2BA6E7CE-8FFF-496D-903C-1336E072B03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5" name="Text Box 15">
          <a:extLst>
            <a:ext uri="{FF2B5EF4-FFF2-40B4-BE49-F238E27FC236}">
              <a16:creationId xmlns:a16="http://schemas.microsoft.com/office/drawing/2014/main" id="{53F47DF2-AD81-489D-BC3A-796B6D40BB1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6" name="Text Box 15">
          <a:extLst>
            <a:ext uri="{FF2B5EF4-FFF2-40B4-BE49-F238E27FC236}">
              <a16:creationId xmlns:a16="http://schemas.microsoft.com/office/drawing/2014/main" id="{11D2094A-5379-453C-913D-D2578DB529F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7" name="Text Box 15">
          <a:extLst>
            <a:ext uri="{FF2B5EF4-FFF2-40B4-BE49-F238E27FC236}">
              <a16:creationId xmlns:a16="http://schemas.microsoft.com/office/drawing/2014/main" id="{78DCCF6A-989B-456B-8455-86B6B56D8B77}"/>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8" name="Text Box 15">
          <a:extLst>
            <a:ext uri="{FF2B5EF4-FFF2-40B4-BE49-F238E27FC236}">
              <a16:creationId xmlns:a16="http://schemas.microsoft.com/office/drawing/2014/main" id="{5343C0AA-5F92-412C-B0E5-93B71C28708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69" name="Text Box 15">
          <a:extLst>
            <a:ext uri="{FF2B5EF4-FFF2-40B4-BE49-F238E27FC236}">
              <a16:creationId xmlns:a16="http://schemas.microsoft.com/office/drawing/2014/main" id="{C5ED872E-8C4C-438E-AE35-86D301641D1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0" name="Text Box 15">
          <a:extLst>
            <a:ext uri="{FF2B5EF4-FFF2-40B4-BE49-F238E27FC236}">
              <a16:creationId xmlns:a16="http://schemas.microsoft.com/office/drawing/2014/main" id="{5D7AEB31-E05E-4563-B975-72BE7DB27AD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1" name="Text Box 15">
          <a:extLst>
            <a:ext uri="{FF2B5EF4-FFF2-40B4-BE49-F238E27FC236}">
              <a16:creationId xmlns:a16="http://schemas.microsoft.com/office/drawing/2014/main" id="{53612263-F89D-4DD0-A1EC-D0BE671A2C1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2" name="Text Box 15">
          <a:extLst>
            <a:ext uri="{FF2B5EF4-FFF2-40B4-BE49-F238E27FC236}">
              <a16:creationId xmlns:a16="http://schemas.microsoft.com/office/drawing/2014/main" id="{7C0A28FA-7D4E-4C6C-ACC2-7335D61CCA26}"/>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3" name="Text Box 15">
          <a:extLst>
            <a:ext uri="{FF2B5EF4-FFF2-40B4-BE49-F238E27FC236}">
              <a16:creationId xmlns:a16="http://schemas.microsoft.com/office/drawing/2014/main" id="{07E91294-744C-46D3-8A3E-B37189F9163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4" name="Text Box 15">
          <a:extLst>
            <a:ext uri="{FF2B5EF4-FFF2-40B4-BE49-F238E27FC236}">
              <a16:creationId xmlns:a16="http://schemas.microsoft.com/office/drawing/2014/main" id="{33A6C389-4224-46DD-8346-9592EA581C4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5" name="Text Box 15">
          <a:extLst>
            <a:ext uri="{FF2B5EF4-FFF2-40B4-BE49-F238E27FC236}">
              <a16:creationId xmlns:a16="http://schemas.microsoft.com/office/drawing/2014/main" id="{F6590E5C-648E-44A0-A3AE-8B52791379D1}"/>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6" name="Text Box 15">
          <a:extLst>
            <a:ext uri="{FF2B5EF4-FFF2-40B4-BE49-F238E27FC236}">
              <a16:creationId xmlns:a16="http://schemas.microsoft.com/office/drawing/2014/main" id="{863EE520-5962-4863-8F50-6F36970170F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7" name="Text Box 15">
          <a:extLst>
            <a:ext uri="{FF2B5EF4-FFF2-40B4-BE49-F238E27FC236}">
              <a16:creationId xmlns:a16="http://schemas.microsoft.com/office/drawing/2014/main" id="{E9D79AC6-C37B-4499-8B31-19F6485B977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8" name="Text Box 15">
          <a:extLst>
            <a:ext uri="{FF2B5EF4-FFF2-40B4-BE49-F238E27FC236}">
              <a16:creationId xmlns:a16="http://schemas.microsoft.com/office/drawing/2014/main" id="{50E641B4-FFA3-4DA7-94B7-1E736E30F389}"/>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79" name="Text Box 15">
          <a:extLst>
            <a:ext uri="{FF2B5EF4-FFF2-40B4-BE49-F238E27FC236}">
              <a16:creationId xmlns:a16="http://schemas.microsoft.com/office/drawing/2014/main" id="{B90428B8-7D7E-49D7-B2E8-289935106BDB}"/>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0" name="Text Box 15">
          <a:extLst>
            <a:ext uri="{FF2B5EF4-FFF2-40B4-BE49-F238E27FC236}">
              <a16:creationId xmlns:a16="http://schemas.microsoft.com/office/drawing/2014/main" id="{0011570F-727B-4FF4-90D5-AFEA4262A65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1" name="Text Box 15">
          <a:extLst>
            <a:ext uri="{FF2B5EF4-FFF2-40B4-BE49-F238E27FC236}">
              <a16:creationId xmlns:a16="http://schemas.microsoft.com/office/drawing/2014/main" id="{CC00417A-833D-4CAB-9927-8F9FE612481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2" name="Text Box 15">
          <a:extLst>
            <a:ext uri="{FF2B5EF4-FFF2-40B4-BE49-F238E27FC236}">
              <a16:creationId xmlns:a16="http://schemas.microsoft.com/office/drawing/2014/main" id="{643F3573-C4DD-4205-A131-50D1A758721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3" name="Text Box 15">
          <a:extLst>
            <a:ext uri="{FF2B5EF4-FFF2-40B4-BE49-F238E27FC236}">
              <a16:creationId xmlns:a16="http://schemas.microsoft.com/office/drawing/2014/main" id="{3508059A-8C47-426D-9FF0-CF85ECFBB4C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4" name="Text Box 15">
          <a:extLst>
            <a:ext uri="{FF2B5EF4-FFF2-40B4-BE49-F238E27FC236}">
              <a16:creationId xmlns:a16="http://schemas.microsoft.com/office/drawing/2014/main" id="{FF852BED-7F9F-4816-A8B8-659C1BC0743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5" name="Text Box 15">
          <a:extLst>
            <a:ext uri="{FF2B5EF4-FFF2-40B4-BE49-F238E27FC236}">
              <a16:creationId xmlns:a16="http://schemas.microsoft.com/office/drawing/2014/main" id="{2A77EF64-B3CF-46C2-8F3A-8EA0AC9145EC}"/>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6" name="Text Box 15">
          <a:extLst>
            <a:ext uri="{FF2B5EF4-FFF2-40B4-BE49-F238E27FC236}">
              <a16:creationId xmlns:a16="http://schemas.microsoft.com/office/drawing/2014/main" id="{D6448A02-FC46-4993-B9B0-85E579BA5B4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7" name="Text Box 15">
          <a:extLst>
            <a:ext uri="{FF2B5EF4-FFF2-40B4-BE49-F238E27FC236}">
              <a16:creationId xmlns:a16="http://schemas.microsoft.com/office/drawing/2014/main" id="{D2657B2F-4E47-440E-A9CE-0693D01710F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8" name="Text Box 15">
          <a:extLst>
            <a:ext uri="{FF2B5EF4-FFF2-40B4-BE49-F238E27FC236}">
              <a16:creationId xmlns:a16="http://schemas.microsoft.com/office/drawing/2014/main" id="{DD8A13B2-DDA4-46D0-A833-9B8C8AB7C334}"/>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89" name="Text Box 15">
          <a:extLst>
            <a:ext uri="{FF2B5EF4-FFF2-40B4-BE49-F238E27FC236}">
              <a16:creationId xmlns:a16="http://schemas.microsoft.com/office/drawing/2014/main" id="{DCFCBCB6-D79A-47B7-9442-DB2DB24F7BAB}"/>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0" name="Text Box 15">
          <a:extLst>
            <a:ext uri="{FF2B5EF4-FFF2-40B4-BE49-F238E27FC236}">
              <a16:creationId xmlns:a16="http://schemas.microsoft.com/office/drawing/2014/main" id="{D480899E-0203-4C71-9F61-2D2ED57FC022}"/>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1" name="Text Box 15">
          <a:extLst>
            <a:ext uri="{FF2B5EF4-FFF2-40B4-BE49-F238E27FC236}">
              <a16:creationId xmlns:a16="http://schemas.microsoft.com/office/drawing/2014/main" id="{54E063AA-BE4B-4563-9271-AB7E37A01F9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2" name="Text Box 15">
          <a:extLst>
            <a:ext uri="{FF2B5EF4-FFF2-40B4-BE49-F238E27FC236}">
              <a16:creationId xmlns:a16="http://schemas.microsoft.com/office/drawing/2014/main" id="{395BC503-1EF2-4A44-A698-51C63121B71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3" name="Text Box 15">
          <a:extLst>
            <a:ext uri="{FF2B5EF4-FFF2-40B4-BE49-F238E27FC236}">
              <a16:creationId xmlns:a16="http://schemas.microsoft.com/office/drawing/2014/main" id="{A917EB3E-27C0-4799-89F7-595D827A303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4" name="Text Box 15">
          <a:extLst>
            <a:ext uri="{FF2B5EF4-FFF2-40B4-BE49-F238E27FC236}">
              <a16:creationId xmlns:a16="http://schemas.microsoft.com/office/drawing/2014/main" id="{202AB9B6-9EC2-44CD-92DA-099BDB9DE76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5" name="Text Box 15">
          <a:extLst>
            <a:ext uri="{FF2B5EF4-FFF2-40B4-BE49-F238E27FC236}">
              <a16:creationId xmlns:a16="http://schemas.microsoft.com/office/drawing/2014/main" id="{9A1C0835-1D52-4ED9-9B6B-27475973F9A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6" name="Text Box 15">
          <a:extLst>
            <a:ext uri="{FF2B5EF4-FFF2-40B4-BE49-F238E27FC236}">
              <a16:creationId xmlns:a16="http://schemas.microsoft.com/office/drawing/2014/main" id="{305E3A73-2BCF-41A8-9149-5C0D6EA31EF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7" name="Text Box 15">
          <a:extLst>
            <a:ext uri="{FF2B5EF4-FFF2-40B4-BE49-F238E27FC236}">
              <a16:creationId xmlns:a16="http://schemas.microsoft.com/office/drawing/2014/main" id="{556A0E33-996B-452E-AEF8-1B8F27768A54}"/>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8" name="Text Box 15">
          <a:extLst>
            <a:ext uri="{FF2B5EF4-FFF2-40B4-BE49-F238E27FC236}">
              <a16:creationId xmlns:a16="http://schemas.microsoft.com/office/drawing/2014/main" id="{187F874B-351D-4E21-A612-431310A4E53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299" name="Text Box 15">
          <a:extLst>
            <a:ext uri="{FF2B5EF4-FFF2-40B4-BE49-F238E27FC236}">
              <a16:creationId xmlns:a16="http://schemas.microsoft.com/office/drawing/2014/main" id="{5E2D22AB-B3D0-4238-BC40-5EDC7B1CF13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0" name="Text Box 15">
          <a:extLst>
            <a:ext uri="{FF2B5EF4-FFF2-40B4-BE49-F238E27FC236}">
              <a16:creationId xmlns:a16="http://schemas.microsoft.com/office/drawing/2014/main" id="{67189092-423E-4B24-8E95-9CEDA09866DD}"/>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1" name="Text Box 15">
          <a:extLst>
            <a:ext uri="{FF2B5EF4-FFF2-40B4-BE49-F238E27FC236}">
              <a16:creationId xmlns:a16="http://schemas.microsoft.com/office/drawing/2014/main" id="{648CFCF4-F633-4F4A-9401-28224D9B827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2" name="Text Box 15">
          <a:extLst>
            <a:ext uri="{FF2B5EF4-FFF2-40B4-BE49-F238E27FC236}">
              <a16:creationId xmlns:a16="http://schemas.microsoft.com/office/drawing/2014/main" id="{23DBC128-2D78-4D28-85A8-EC0834478F8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3" name="Text Box 15">
          <a:extLst>
            <a:ext uri="{FF2B5EF4-FFF2-40B4-BE49-F238E27FC236}">
              <a16:creationId xmlns:a16="http://schemas.microsoft.com/office/drawing/2014/main" id="{F5C5EC90-7FE1-407F-BE72-AC6AFBD6AC1A}"/>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4" name="Text Box 15">
          <a:extLst>
            <a:ext uri="{FF2B5EF4-FFF2-40B4-BE49-F238E27FC236}">
              <a16:creationId xmlns:a16="http://schemas.microsoft.com/office/drawing/2014/main" id="{6251611F-BA4F-423A-985E-B35FD5A15228}"/>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5" name="Text Box 15">
          <a:extLst>
            <a:ext uri="{FF2B5EF4-FFF2-40B4-BE49-F238E27FC236}">
              <a16:creationId xmlns:a16="http://schemas.microsoft.com/office/drawing/2014/main" id="{D468F94B-BA6F-49F7-9F58-65EA433B5ED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6" name="Text Box 15">
          <a:extLst>
            <a:ext uri="{FF2B5EF4-FFF2-40B4-BE49-F238E27FC236}">
              <a16:creationId xmlns:a16="http://schemas.microsoft.com/office/drawing/2014/main" id="{655B7AE5-1B64-4417-BE96-057940D2F19F}"/>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7" name="Text Box 15">
          <a:extLst>
            <a:ext uri="{FF2B5EF4-FFF2-40B4-BE49-F238E27FC236}">
              <a16:creationId xmlns:a16="http://schemas.microsoft.com/office/drawing/2014/main" id="{CF5CC7C8-0E88-4D8C-B507-FAE6F7E57640}"/>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8" name="Text Box 15">
          <a:extLst>
            <a:ext uri="{FF2B5EF4-FFF2-40B4-BE49-F238E27FC236}">
              <a16:creationId xmlns:a16="http://schemas.microsoft.com/office/drawing/2014/main" id="{53F07272-D3FE-4DC6-80F1-535E6198B695}"/>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09" name="Text Box 15">
          <a:extLst>
            <a:ext uri="{FF2B5EF4-FFF2-40B4-BE49-F238E27FC236}">
              <a16:creationId xmlns:a16="http://schemas.microsoft.com/office/drawing/2014/main" id="{F4BC62FD-EAAC-474A-B5FB-A68FB8DFAF73}"/>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527</xdr:row>
      <xdr:rowOff>0</xdr:rowOff>
    </xdr:from>
    <xdr:ext cx="3175" cy="190629"/>
    <xdr:sp macro="" textlink="">
      <xdr:nvSpPr>
        <xdr:cNvPr id="11310" name="Text Box 15">
          <a:extLst>
            <a:ext uri="{FF2B5EF4-FFF2-40B4-BE49-F238E27FC236}">
              <a16:creationId xmlns:a16="http://schemas.microsoft.com/office/drawing/2014/main" id="{131D61EC-606A-4271-9761-888523A58FEE}"/>
            </a:ext>
          </a:extLst>
        </xdr:cNvPr>
        <xdr:cNvSpPr txBox="1">
          <a:spLocks noChangeArrowheads="1"/>
        </xdr:cNvSpPr>
      </xdr:nvSpPr>
      <xdr:spPr bwMode="auto">
        <a:xfrm>
          <a:off x="9134475" y="290693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1" name="Text Box 15">
          <a:extLst>
            <a:ext uri="{FF2B5EF4-FFF2-40B4-BE49-F238E27FC236}">
              <a16:creationId xmlns:a16="http://schemas.microsoft.com/office/drawing/2014/main" id="{2150383C-4FF6-45CC-A6A6-96A458CBAEA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2" name="Text Box 15">
          <a:extLst>
            <a:ext uri="{FF2B5EF4-FFF2-40B4-BE49-F238E27FC236}">
              <a16:creationId xmlns:a16="http://schemas.microsoft.com/office/drawing/2014/main" id="{31DA42DF-61E8-40D4-A877-402B9B163B1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3" name="Text Box 15">
          <a:extLst>
            <a:ext uri="{FF2B5EF4-FFF2-40B4-BE49-F238E27FC236}">
              <a16:creationId xmlns:a16="http://schemas.microsoft.com/office/drawing/2014/main" id="{F29905A1-ED34-468C-9508-835EE866BC9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4" name="Text Box 15">
          <a:extLst>
            <a:ext uri="{FF2B5EF4-FFF2-40B4-BE49-F238E27FC236}">
              <a16:creationId xmlns:a16="http://schemas.microsoft.com/office/drawing/2014/main" id="{C1CCDCA2-3C7F-43AF-A040-8B40482177D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5" name="Text Box 15">
          <a:extLst>
            <a:ext uri="{FF2B5EF4-FFF2-40B4-BE49-F238E27FC236}">
              <a16:creationId xmlns:a16="http://schemas.microsoft.com/office/drawing/2014/main" id="{0C85EF47-C27F-42A7-B986-089A9647AA3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6" name="Text Box 15">
          <a:extLst>
            <a:ext uri="{FF2B5EF4-FFF2-40B4-BE49-F238E27FC236}">
              <a16:creationId xmlns:a16="http://schemas.microsoft.com/office/drawing/2014/main" id="{DBB216B5-1A95-4F3C-B2B8-1C7C634D674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7" name="Text Box 15">
          <a:extLst>
            <a:ext uri="{FF2B5EF4-FFF2-40B4-BE49-F238E27FC236}">
              <a16:creationId xmlns:a16="http://schemas.microsoft.com/office/drawing/2014/main" id="{FE006D61-191D-447E-B8D2-E81E389BB56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8" name="Text Box 15">
          <a:extLst>
            <a:ext uri="{FF2B5EF4-FFF2-40B4-BE49-F238E27FC236}">
              <a16:creationId xmlns:a16="http://schemas.microsoft.com/office/drawing/2014/main" id="{A90D7B55-EC98-4BF2-B0E9-46FB7C99C63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19" name="Text Box 15">
          <a:extLst>
            <a:ext uri="{FF2B5EF4-FFF2-40B4-BE49-F238E27FC236}">
              <a16:creationId xmlns:a16="http://schemas.microsoft.com/office/drawing/2014/main" id="{08E20B0F-567B-49D1-8161-62CE9FE4C07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0" name="Text Box 15">
          <a:extLst>
            <a:ext uri="{FF2B5EF4-FFF2-40B4-BE49-F238E27FC236}">
              <a16:creationId xmlns:a16="http://schemas.microsoft.com/office/drawing/2014/main" id="{574DA100-CB3A-4652-BA20-5B68D2EE8C8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1" name="Text Box 15">
          <a:extLst>
            <a:ext uri="{FF2B5EF4-FFF2-40B4-BE49-F238E27FC236}">
              <a16:creationId xmlns:a16="http://schemas.microsoft.com/office/drawing/2014/main" id="{8E74C703-12FB-48DA-8129-10405DEE4A5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2" name="Text Box 15">
          <a:extLst>
            <a:ext uri="{FF2B5EF4-FFF2-40B4-BE49-F238E27FC236}">
              <a16:creationId xmlns:a16="http://schemas.microsoft.com/office/drawing/2014/main" id="{E3175DEC-BF69-45DE-9D66-B82AC6F4367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3" name="Text Box 15">
          <a:extLst>
            <a:ext uri="{FF2B5EF4-FFF2-40B4-BE49-F238E27FC236}">
              <a16:creationId xmlns:a16="http://schemas.microsoft.com/office/drawing/2014/main" id="{1EA49DC5-ECF0-474C-B8C9-34903AD0948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4" name="Text Box 15">
          <a:extLst>
            <a:ext uri="{FF2B5EF4-FFF2-40B4-BE49-F238E27FC236}">
              <a16:creationId xmlns:a16="http://schemas.microsoft.com/office/drawing/2014/main" id="{615A1739-7B48-46B5-ADAE-3AE721904FC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5" name="Text Box 15">
          <a:extLst>
            <a:ext uri="{FF2B5EF4-FFF2-40B4-BE49-F238E27FC236}">
              <a16:creationId xmlns:a16="http://schemas.microsoft.com/office/drawing/2014/main" id="{7F6FC0ED-8F61-43D6-9E80-334F468387F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6" name="Text Box 15">
          <a:extLst>
            <a:ext uri="{FF2B5EF4-FFF2-40B4-BE49-F238E27FC236}">
              <a16:creationId xmlns:a16="http://schemas.microsoft.com/office/drawing/2014/main" id="{080B6C44-80D2-4A42-9944-53BD0A10E1A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7" name="Text Box 15">
          <a:extLst>
            <a:ext uri="{FF2B5EF4-FFF2-40B4-BE49-F238E27FC236}">
              <a16:creationId xmlns:a16="http://schemas.microsoft.com/office/drawing/2014/main" id="{C78F270E-9F7D-48FE-995C-67A6B4A51DE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8" name="Text Box 15">
          <a:extLst>
            <a:ext uri="{FF2B5EF4-FFF2-40B4-BE49-F238E27FC236}">
              <a16:creationId xmlns:a16="http://schemas.microsoft.com/office/drawing/2014/main" id="{150897A4-A839-498F-BC8D-2EDECB31167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29" name="Text Box 15">
          <a:extLst>
            <a:ext uri="{FF2B5EF4-FFF2-40B4-BE49-F238E27FC236}">
              <a16:creationId xmlns:a16="http://schemas.microsoft.com/office/drawing/2014/main" id="{85EDC816-F7A4-45B1-8D3C-88937E0F0D4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0" name="Text Box 15">
          <a:extLst>
            <a:ext uri="{FF2B5EF4-FFF2-40B4-BE49-F238E27FC236}">
              <a16:creationId xmlns:a16="http://schemas.microsoft.com/office/drawing/2014/main" id="{8E16F075-0B66-4D11-B62A-68E820EDBFB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1" name="Text Box 15">
          <a:extLst>
            <a:ext uri="{FF2B5EF4-FFF2-40B4-BE49-F238E27FC236}">
              <a16:creationId xmlns:a16="http://schemas.microsoft.com/office/drawing/2014/main" id="{FC595144-8DA7-475A-98FB-84A7808F90D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2" name="Text Box 15">
          <a:extLst>
            <a:ext uri="{FF2B5EF4-FFF2-40B4-BE49-F238E27FC236}">
              <a16:creationId xmlns:a16="http://schemas.microsoft.com/office/drawing/2014/main" id="{2BDA31A0-6779-4494-BF0C-0E0C21484A7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3" name="Text Box 15">
          <a:extLst>
            <a:ext uri="{FF2B5EF4-FFF2-40B4-BE49-F238E27FC236}">
              <a16:creationId xmlns:a16="http://schemas.microsoft.com/office/drawing/2014/main" id="{193FDFAE-79BB-4812-98D1-23E861ED39A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4" name="Text Box 15">
          <a:extLst>
            <a:ext uri="{FF2B5EF4-FFF2-40B4-BE49-F238E27FC236}">
              <a16:creationId xmlns:a16="http://schemas.microsoft.com/office/drawing/2014/main" id="{34493F85-59FF-4F0E-9665-9987797FC5E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5" name="Text Box 15">
          <a:extLst>
            <a:ext uri="{FF2B5EF4-FFF2-40B4-BE49-F238E27FC236}">
              <a16:creationId xmlns:a16="http://schemas.microsoft.com/office/drawing/2014/main" id="{3284D5F3-4E59-4882-BDCD-3AFA8B74A8F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6" name="Text Box 15">
          <a:extLst>
            <a:ext uri="{FF2B5EF4-FFF2-40B4-BE49-F238E27FC236}">
              <a16:creationId xmlns:a16="http://schemas.microsoft.com/office/drawing/2014/main" id="{CF6F9026-E5EF-4A6F-B9C4-D108C1E2E52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7" name="Text Box 15">
          <a:extLst>
            <a:ext uri="{FF2B5EF4-FFF2-40B4-BE49-F238E27FC236}">
              <a16:creationId xmlns:a16="http://schemas.microsoft.com/office/drawing/2014/main" id="{343C1EAB-9A01-4685-98E7-CB9BD405476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8" name="Text Box 15">
          <a:extLst>
            <a:ext uri="{FF2B5EF4-FFF2-40B4-BE49-F238E27FC236}">
              <a16:creationId xmlns:a16="http://schemas.microsoft.com/office/drawing/2014/main" id="{37E5E462-0BF6-4CDB-A1BA-1616CFB26D7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39" name="Text Box 15">
          <a:extLst>
            <a:ext uri="{FF2B5EF4-FFF2-40B4-BE49-F238E27FC236}">
              <a16:creationId xmlns:a16="http://schemas.microsoft.com/office/drawing/2014/main" id="{2F590C9E-A022-4C44-8250-BAB606A1BD4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0" name="Text Box 15">
          <a:extLst>
            <a:ext uri="{FF2B5EF4-FFF2-40B4-BE49-F238E27FC236}">
              <a16:creationId xmlns:a16="http://schemas.microsoft.com/office/drawing/2014/main" id="{AB550082-A571-4A7A-8F65-6FC994B055C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1" name="Text Box 15">
          <a:extLst>
            <a:ext uri="{FF2B5EF4-FFF2-40B4-BE49-F238E27FC236}">
              <a16:creationId xmlns:a16="http://schemas.microsoft.com/office/drawing/2014/main" id="{5A0C5CEA-2AF3-48E1-89BC-93B59D6CF45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2" name="Text Box 15">
          <a:extLst>
            <a:ext uri="{FF2B5EF4-FFF2-40B4-BE49-F238E27FC236}">
              <a16:creationId xmlns:a16="http://schemas.microsoft.com/office/drawing/2014/main" id="{E873C2CF-7F99-4FD7-8D78-21331FCAB94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3" name="Text Box 15">
          <a:extLst>
            <a:ext uri="{FF2B5EF4-FFF2-40B4-BE49-F238E27FC236}">
              <a16:creationId xmlns:a16="http://schemas.microsoft.com/office/drawing/2014/main" id="{4ED6825E-C5E7-4E9B-8DAB-12A6E81BFBE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4" name="Text Box 15">
          <a:extLst>
            <a:ext uri="{FF2B5EF4-FFF2-40B4-BE49-F238E27FC236}">
              <a16:creationId xmlns:a16="http://schemas.microsoft.com/office/drawing/2014/main" id="{48C31E0D-1566-4D37-92F9-A3E7F753837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5" name="Text Box 15">
          <a:extLst>
            <a:ext uri="{FF2B5EF4-FFF2-40B4-BE49-F238E27FC236}">
              <a16:creationId xmlns:a16="http://schemas.microsoft.com/office/drawing/2014/main" id="{D99DD3B6-7475-4B3C-8812-E70BAA3A292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6" name="Text Box 15">
          <a:extLst>
            <a:ext uri="{FF2B5EF4-FFF2-40B4-BE49-F238E27FC236}">
              <a16:creationId xmlns:a16="http://schemas.microsoft.com/office/drawing/2014/main" id="{9106F2C9-FF24-47E3-9A64-30C8515AAD3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7" name="Text Box 15">
          <a:extLst>
            <a:ext uri="{FF2B5EF4-FFF2-40B4-BE49-F238E27FC236}">
              <a16:creationId xmlns:a16="http://schemas.microsoft.com/office/drawing/2014/main" id="{F666D648-6BF3-4ED6-9162-7512143A5E7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8" name="Text Box 15">
          <a:extLst>
            <a:ext uri="{FF2B5EF4-FFF2-40B4-BE49-F238E27FC236}">
              <a16:creationId xmlns:a16="http://schemas.microsoft.com/office/drawing/2014/main" id="{12585A63-F5A2-4C83-8DB9-A10BFB5A565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49" name="Text Box 15">
          <a:extLst>
            <a:ext uri="{FF2B5EF4-FFF2-40B4-BE49-F238E27FC236}">
              <a16:creationId xmlns:a16="http://schemas.microsoft.com/office/drawing/2014/main" id="{E299D080-A6CC-4D3E-B480-6467EAF232E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0" name="Text Box 15">
          <a:extLst>
            <a:ext uri="{FF2B5EF4-FFF2-40B4-BE49-F238E27FC236}">
              <a16:creationId xmlns:a16="http://schemas.microsoft.com/office/drawing/2014/main" id="{DF27EB9A-A7A0-4A63-9699-DE98635D450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1" name="Text Box 15">
          <a:extLst>
            <a:ext uri="{FF2B5EF4-FFF2-40B4-BE49-F238E27FC236}">
              <a16:creationId xmlns:a16="http://schemas.microsoft.com/office/drawing/2014/main" id="{013EA69B-CFC3-4F5F-9653-6DE82DF383C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2" name="Text Box 15">
          <a:extLst>
            <a:ext uri="{FF2B5EF4-FFF2-40B4-BE49-F238E27FC236}">
              <a16:creationId xmlns:a16="http://schemas.microsoft.com/office/drawing/2014/main" id="{C6A0D49E-2A29-42CB-85DB-E388618DDB3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3" name="Text Box 15">
          <a:extLst>
            <a:ext uri="{FF2B5EF4-FFF2-40B4-BE49-F238E27FC236}">
              <a16:creationId xmlns:a16="http://schemas.microsoft.com/office/drawing/2014/main" id="{0C6E0C00-8EAE-481F-9F0F-CD25FE7FBB5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4" name="Text Box 15">
          <a:extLst>
            <a:ext uri="{FF2B5EF4-FFF2-40B4-BE49-F238E27FC236}">
              <a16:creationId xmlns:a16="http://schemas.microsoft.com/office/drawing/2014/main" id="{92358E7B-9BBF-40CE-A678-32B54AAE590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5" name="Text Box 15">
          <a:extLst>
            <a:ext uri="{FF2B5EF4-FFF2-40B4-BE49-F238E27FC236}">
              <a16:creationId xmlns:a16="http://schemas.microsoft.com/office/drawing/2014/main" id="{811746F2-98B6-41C0-98AF-D7A8862BB07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6" name="Text Box 15">
          <a:extLst>
            <a:ext uri="{FF2B5EF4-FFF2-40B4-BE49-F238E27FC236}">
              <a16:creationId xmlns:a16="http://schemas.microsoft.com/office/drawing/2014/main" id="{6BF91051-7D7B-43A5-8E6C-D83CCC6CC73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7" name="Text Box 15">
          <a:extLst>
            <a:ext uri="{FF2B5EF4-FFF2-40B4-BE49-F238E27FC236}">
              <a16:creationId xmlns:a16="http://schemas.microsoft.com/office/drawing/2014/main" id="{30D5D918-38F6-4753-8B79-4B9B87F72CF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8" name="Text Box 15">
          <a:extLst>
            <a:ext uri="{FF2B5EF4-FFF2-40B4-BE49-F238E27FC236}">
              <a16:creationId xmlns:a16="http://schemas.microsoft.com/office/drawing/2014/main" id="{D7C265C1-0B5B-499C-80D0-99862270551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59" name="Text Box 15">
          <a:extLst>
            <a:ext uri="{FF2B5EF4-FFF2-40B4-BE49-F238E27FC236}">
              <a16:creationId xmlns:a16="http://schemas.microsoft.com/office/drawing/2014/main" id="{B49B6574-631A-46E2-950B-72C1716E5ED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0" name="Text Box 15">
          <a:extLst>
            <a:ext uri="{FF2B5EF4-FFF2-40B4-BE49-F238E27FC236}">
              <a16:creationId xmlns:a16="http://schemas.microsoft.com/office/drawing/2014/main" id="{3AE7DCEE-42C3-4FB2-B53D-BCEAE5B5E55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1" name="Text Box 15">
          <a:extLst>
            <a:ext uri="{FF2B5EF4-FFF2-40B4-BE49-F238E27FC236}">
              <a16:creationId xmlns:a16="http://schemas.microsoft.com/office/drawing/2014/main" id="{9B7EF2B4-6F20-4301-B44B-81E17A7C096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2" name="Text Box 15">
          <a:extLst>
            <a:ext uri="{FF2B5EF4-FFF2-40B4-BE49-F238E27FC236}">
              <a16:creationId xmlns:a16="http://schemas.microsoft.com/office/drawing/2014/main" id="{84F9E20C-8FD1-45DA-9A78-7ACA63015DD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3" name="Text Box 15">
          <a:extLst>
            <a:ext uri="{FF2B5EF4-FFF2-40B4-BE49-F238E27FC236}">
              <a16:creationId xmlns:a16="http://schemas.microsoft.com/office/drawing/2014/main" id="{73AB2D1E-3B5F-4D7F-B466-470641DF2F3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4" name="Text Box 15">
          <a:extLst>
            <a:ext uri="{FF2B5EF4-FFF2-40B4-BE49-F238E27FC236}">
              <a16:creationId xmlns:a16="http://schemas.microsoft.com/office/drawing/2014/main" id="{21F349F7-6C09-492A-85DB-4FDBCED3F87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5" name="Text Box 15">
          <a:extLst>
            <a:ext uri="{FF2B5EF4-FFF2-40B4-BE49-F238E27FC236}">
              <a16:creationId xmlns:a16="http://schemas.microsoft.com/office/drawing/2014/main" id="{7075B6D8-A8AB-4913-AB43-11D1415F118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6" name="Text Box 15">
          <a:extLst>
            <a:ext uri="{FF2B5EF4-FFF2-40B4-BE49-F238E27FC236}">
              <a16:creationId xmlns:a16="http://schemas.microsoft.com/office/drawing/2014/main" id="{21F91FCB-B675-4012-A006-0094067CE4A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7" name="Text Box 15">
          <a:extLst>
            <a:ext uri="{FF2B5EF4-FFF2-40B4-BE49-F238E27FC236}">
              <a16:creationId xmlns:a16="http://schemas.microsoft.com/office/drawing/2014/main" id="{5DA39DED-8865-46F7-88A1-8F7192B2F68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8" name="Text Box 15">
          <a:extLst>
            <a:ext uri="{FF2B5EF4-FFF2-40B4-BE49-F238E27FC236}">
              <a16:creationId xmlns:a16="http://schemas.microsoft.com/office/drawing/2014/main" id="{F516B418-650C-40A6-9114-721521A56F1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69" name="Text Box 15">
          <a:extLst>
            <a:ext uri="{FF2B5EF4-FFF2-40B4-BE49-F238E27FC236}">
              <a16:creationId xmlns:a16="http://schemas.microsoft.com/office/drawing/2014/main" id="{9DBDF8C0-B466-4A3B-AFF9-AE9DC0F84D3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0" name="Text Box 15">
          <a:extLst>
            <a:ext uri="{FF2B5EF4-FFF2-40B4-BE49-F238E27FC236}">
              <a16:creationId xmlns:a16="http://schemas.microsoft.com/office/drawing/2014/main" id="{188920F3-ECDB-4D9A-84EC-194B2691822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1" name="Text Box 15">
          <a:extLst>
            <a:ext uri="{FF2B5EF4-FFF2-40B4-BE49-F238E27FC236}">
              <a16:creationId xmlns:a16="http://schemas.microsoft.com/office/drawing/2014/main" id="{E7590F55-36EB-4FA6-A709-FB7142C821A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2" name="Text Box 15">
          <a:extLst>
            <a:ext uri="{FF2B5EF4-FFF2-40B4-BE49-F238E27FC236}">
              <a16:creationId xmlns:a16="http://schemas.microsoft.com/office/drawing/2014/main" id="{6F51FF2D-76F0-4C42-BF27-F68288D017E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3" name="Text Box 15">
          <a:extLst>
            <a:ext uri="{FF2B5EF4-FFF2-40B4-BE49-F238E27FC236}">
              <a16:creationId xmlns:a16="http://schemas.microsoft.com/office/drawing/2014/main" id="{F8A32DD2-CECE-4C05-B14F-FCB6BE5C8F4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4" name="Text Box 15">
          <a:extLst>
            <a:ext uri="{FF2B5EF4-FFF2-40B4-BE49-F238E27FC236}">
              <a16:creationId xmlns:a16="http://schemas.microsoft.com/office/drawing/2014/main" id="{CCAD925F-B0EB-4468-9974-C27A1F3A27B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5" name="Text Box 15">
          <a:extLst>
            <a:ext uri="{FF2B5EF4-FFF2-40B4-BE49-F238E27FC236}">
              <a16:creationId xmlns:a16="http://schemas.microsoft.com/office/drawing/2014/main" id="{02E6C46C-D07A-4064-8194-ACFB5ACCE7E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6" name="Text Box 15">
          <a:extLst>
            <a:ext uri="{FF2B5EF4-FFF2-40B4-BE49-F238E27FC236}">
              <a16:creationId xmlns:a16="http://schemas.microsoft.com/office/drawing/2014/main" id="{9765B8B2-EAF7-450D-91D9-B79F1E6368E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7" name="Text Box 15">
          <a:extLst>
            <a:ext uri="{FF2B5EF4-FFF2-40B4-BE49-F238E27FC236}">
              <a16:creationId xmlns:a16="http://schemas.microsoft.com/office/drawing/2014/main" id="{FA090983-50E0-4A4E-B066-A2277428AB3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8" name="Text Box 15">
          <a:extLst>
            <a:ext uri="{FF2B5EF4-FFF2-40B4-BE49-F238E27FC236}">
              <a16:creationId xmlns:a16="http://schemas.microsoft.com/office/drawing/2014/main" id="{3B89FB16-6AB2-4D5F-AA48-40A2D19A408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79" name="Text Box 15">
          <a:extLst>
            <a:ext uri="{FF2B5EF4-FFF2-40B4-BE49-F238E27FC236}">
              <a16:creationId xmlns:a16="http://schemas.microsoft.com/office/drawing/2014/main" id="{4714D9A2-0C48-41B7-8603-781C30B9539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0" name="Text Box 15">
          <a:extLst>
            <a:ext uri="{FF2B5EF4-FFF2-40B4-BE49-F238E27FC236}">
              <a16:creationId xmlns:a16="http://schemas.microsoft.com/office/drawing/2014/main" id="{4AA1F413-A053-45A9-A92B-F62C647F209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1" name="Text Box 15">
          <a:extLst>
            <a:ext uri="{FF2B5EF4-FFF2-40B4-BE49-F238E27FC236}">
              <a16:creationId xmlns:a16="http://schemas.microsoft.com/office/drawing/2014/main" id="{C5B2AE7E-4DBD-44F4-847A-21E4EAACA80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2" name="Text Box 15">
          <a:extLst>
            <a:ext uri="{FF2B5EF4-FFF2-40B4-BE49-F238E27FC236}">
              <a16:creationId xmlns:a16="http://schemas.microsoft.com/office/drawing/2014/main" id="{DFD6F10E-5441-4C45-BA5A-772B8B1B893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3" name="Text Box 15">
          <a:extLst>
            <a:ext uri="{FF2B5EF4-FFF2-40B4-BE49-F238E27FC236}">
              <a16:creationId xmlns:a16="http://schemas.microsoft.com/office/drawing/2014/main" id="{C338B1AA-1567-45A1-BF00-DA836B0F697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4" name="Text Box 15">
          <a:extLst>
            <a:ext uri="{FF2B5EF4-FFF2-40B4-BE49-F238E27FC236}">
              <a16:creationId xmlns:a16="http://schemas.microsoft.com/office/drawing/2014/main" id="{07E23A36-FED2-4852-A162-ACB9E47A6F6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5" name="Text Box 15">
          <a:extLst>
            <a:ext uri="{FF2B5EF4-FFF2-40B4-BE49-F238E27FC236}">
              <a16:creationId xmlns:a16="http://schemas.microsoft.com/office/drawing/2014/main" id="{A229131E-A476-4DD9-9499-98E426BD40B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6" name="Text Box 15">
          <a:extLst>
            <a:ext uri="{FF2B5EF4-FFF2-40B4-BE49-F238E27FC236}">
              <a16:creationId xmlns:a16="http://schemas.microsoft.com/office/drawing/2014/main" id="{F6E9983B-AC20-4EBE-9B0A-EC50264B043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7" name="Text Box 15">
          <a:extLst>
            <a:ext uri="{FF2B5EF4-FFF2-40B4-BE49-F238E27FC236}">
              <a16:creationId xmlns:a16="http://schemas.microsoft.com/office/drawing/2014/main" id="{90DB0E7D-6F0E-49AD-A305-DD7E999E837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8" name="Text Box 15">
          <a:extLst>
            <a:ext uri="{FF2B5EF4-FFF2-40B4-BE49-F238E27FC236}">
              <a16:creationId xmlns:a16="http://schemas.microsoft.com/office/drawing/2014/main" id="{6E1385D8-7A61-4646-878D-FDA2A61C9E2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89" name="Text Box 15">
          <a:extLst>
            <a:ext uri="{FF2B5EF4-FFF2-40B4-BE49-F238E27FC236}">
              <a16:creationId xmlns:a16="http://schemas.microsoft.com/office/drawing/2014/main" id="{CB1A4171-A3EC-469E-AAEA-7EEDE60BA58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0" name="Text Box 15">
          <a:extLst>
            <a:ext uri="{FF2B5EF4-FFF2-40B4-BE49-F238E27FC236}">
              <a16:creationId xmlns:a16="http://schemas.microsoft.com/office/drawing/2014/main" id="{5FD9E248-59AF-4B09-9521-A011DFB9B94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1" name="Text Box 15">
          <a:extLst>
            <a:ext uri="{FF2B5EF4-FFF2-40B4-BE49-F238E27FC236}">
              <a16:creationId xmlns:a16="http://schemas.microsoft.com/office/drawing/2014/main" id="{B59A7C7D-5699-4CD8-846B-345CD5AA8A2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2" name="Text Box 15">
          <a:extLst>
            <a:ext uri="{FF2B5EF4-FFF2-40B4-BE49-F238E27FC236}">
              <a16:creationId xmlns:a16="http://schemas.microsoft.com/office/drawing/2014/main" id="{88431288-1027-4E25-A375-CFBD9364D41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3" name="Text Box 15">
          <a:extLst>
            <a:ext uri="{FF2B5EF4-FFF2-40B4-BE49-F238E27FC236}">
              <a16:creationId xmlns:a16="http://schemas.microsoft.com/office/drawing/2014/main" id="{C2519326-5476-459D-B30A-46EB42B33DA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4" name="Text Box 15">
          <a:extLst>
            <a:ext uri="{FF2B5EF4-FFF2-40B4-BE49-F238E27FC236}">
              <a16:creationId xmlns:a16="http://schemas.microsoft.com/office/drawing/2014/main" id="{230CB561-66F8-47A6-BEF6-F000F75C2E7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5" name="Text Box 15">
          <a:extLst>
            <a:ext uri="{FF2B5EF4-FFF2-40B4-BE49-F238E27FC236}">
              <a16:creationId xmlns:a16="http://schemas.microsoft.com/office/drawing/2014/main" id="{067392F1-8BAD-4600-8CE1-3131B313B1F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6" name="Text Box 15">
          <a:extLst>
            <a:ext uri="{FF2B5EF4-FFF2-40B4-BE49-F238E27FC236}">
              <a16:creationId xmlns:a16="http://schemas.microsoft.com/office/drawing/2014/main" id="{4EA7CCE4-692B-472F-925D-C895C7668E3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7" name="Text Box 15">
          <a:extLst>
            <a:ext uri="{FF2B5EF4-FFF2-40B4-BE49-F238E27FC236}">
              <a16:creationId xmlns:a16="http://schemas.microsoft.com/office/drawing/2014/main" id="{B3E98FF1-DB8F-4D0B-BDE6-18912EE9B65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8" name="Text Box 15">
          <a:extLst>
            <a:ext uri="{FF2B5EF4-FFF2-40B4-BE49-F238E27FC236}">
              <a16:creationId xmlns:a16="http://schemas.microsoft.com/office/drawing/2014/main" id="{BC7FABC6-1D34-4227-8800-A24DEA56EFB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399" name="Text Box 15">
          <a:extLst>
            <a:ext uri="{FF2B5EF4-FFF2-40B4-BE49-F238E27FC236}">
              <a16:creationId xmlns:a16="http://schemas.microsoft.com/office/drawing/2014/main" id="{6A2D0AC3-C16F-4C61-9E4A-C50B0283D31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0" name="Text Box 15">
          <a:extLst>
            <a:ext uri="{FF2B5EF4-FFF2-40B4-BE49-F238E27FC236}">
              <a16:creationId xmlns:a16="http://schemas.microsoft.com/office/drawing/2014/main" id="{5005C592-0489-483D-BF2E-CB14B8B24A9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1" name="Text Box 15">
          <a:extLst>
            <a:ext uri="{FF2B5EF4-FFF2-40B4-BE49-F238E27FC236}">
              <a16:creationId xmlns:a16="http://schemas.microsoft.com/office/drawing/2014/main" id="{8957286A-A1F7-4CEA-A72C-02BACA0E38C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2" name="Text Box 15">
          <a:extLst>
            <a:ext uri="{FF2B5EF4-FFF2-40B4-BE49-F238E27FC236}">
              <a16:creationId xmlns:a16="http://schemas.microsoft.com/office/drawing/2014/main" id="{7979A519-2220-4F46-99F5-E30C06D684A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3" name="Text Box 15">
          <a:extLst>
            <a:ext uri="{FF2B5EF4-FFF2-40B4-BE49-F238E27FC236}">
              <a16:creationId xmlns:a16="http://schemas.microsoft.com/office/drawing/2014/main" id="{127941E1-95BE-4747-B529-6CF768E9B9B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4" name="Text Box 15">
          <a:extLst>
            <a:ext uri="{FF2B5EF4-FFF2-40B4-BE49-F238E27FC236}">
              <a16:creationId xmlns:a16="http://schemas.microsoft.com/office/drawing/2014/main" id="{40B0F5D2-C758-45E5-B66E-1E48BB0D92B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5" name="Text Box 15">
          <a:extLst>
            <a:ext uri="{FF2B5EF4-FFF2-40B4-BE49-F238E27FC236}">
              <a16:creationId xmlns:a16="http://schemas.microsoft.com/office/drawing/2014/main" id="{96D30A5C-A5AE-4355-813D-E652062FD20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6" name="Text Box 15">
          <a:extLst>
            <a:ext uri="{FF2B5EF4-FFF2-40B4-BE49-F238E27FC236}">
              <a16:creationId xmlns:a16="http://schemas.microsoft.com/office/drawing/2014/main" id="{73CAB5F8-C098-4DEC-8EED-066B2FD6C91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7" name="Text Box 15">
          <a:extLst>
            <a:ext uri="{FF2B5EF4-FFF2-40B4-BE49-F238E27FC236}">
              <a16:creationId xmlns:a16="http://schemas.microsoft.com/office/drawing/2014/main" id="{A356D2A4-A6B6-48AB-A111-F468062FE3B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8" name="Text Box 15">
          <a:extLst>
            <a:ext uri="{FF2B5EF4-FFF2-40B4-BE49-F238E27FC236}">
              <a16:creationId xmlns:a16="http://schemas.microsoft.com/office/drawing/2014/main" id="{CF1E30D5-627E-49F0-B462-B9844319ADD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09" name="Text Box 15">
          <a:extLst>
            <a:ext uri="{FF2B5EF4-FFF2-40B4-BE49-F238E27FC236}">
              <a16:creationId xmlns:a16="http://schemas.microsoft.com/office/drawing/2014/main" id="{370BF157-59E0-49F3-BF58-7C35143E61A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0" name="Text Box 15">
          <a:extLst>
            <a:ext uri="{FF2B5EF4-FFF2-40B4-BE49-F238E27FC236}">
              <a16:creationId xmlns:a16="http://schemas.microsoft.com/office/drawing/2014/main" id="{EE941886-86F5-49AD-8E18-AE30BCB7625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1" name="Text Box 15">
          <a:extLst>
            <a:ext uri="{FF2B5EF4-FFF2-40B4-BE49-F238E27FC236}">
              <a16:creationId xmlns:a16="http://schemas.microsoft.com/office/drawing/2014/main" id="{AB9D19BE-9C35-4BFF-9A6A-FE9746D5688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2" name="Text Box 15">
          <a:extLst>
            <a:ext uri="{FF2B5EF4-FFF2-40B4-BE49-F238E27FC236}">
              <a16:creationId xmlns:a16="http://schemas.microsoft.com/office/drawing/2014/main" id="{991EE195-A00E-4A86-BDA7-6E50B362F88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3" name="Text Box 15">
          <a:extLst>
            <a:ext uri="{FF2B5EF4-FFF2-40B4-BE49-F238E27FC236}">
              <a16:creationId xmlns:a16="http://schemas.microsoft.com/office/drawing/2014/main" id="{2EC16B40-DB02-46CA-98CB-6F77EABCC1E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4" name="Text Box 15">
          <a:extLst>
            <a:ext uri="{FF2B5EF4-FFF2-40B4-BE49-F238E27FC236}">
              <a16:creationId xmlns:a16="http://schemas.microsoft.com/office/drawing/2014/main" id="{E345AF48-2026-4E8B-A994-D101A8322A4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5" name="Text Box 15">
          <a:extLst>
            <a:ext uri="{FF2B5EF4-FFF2-40B4-BE49-F238E27FC236}">
              <a16:creationId xmlns:a16="http://schemas.microsoft.com/office/drawing/2014/main" id="{9E3BB32B-84B9-4389-9B00-27992BE5291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6" name="Text Box 15">
          <a:extLst>
            <a:ext uri="{FF2B5EF4-FFF2-40B4-BE49-F238E27FC236}">
              <a16:creationId xmlns:a16="http://schemas.microsoft.com/office/drawing/2014/main" id="{8C049E55-AA39-427A-A66D-9336511635A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7" name="Text Box 15">
          <a:extLst>
            <a:ext uri="{FF2B5EF4-FFF2-40B4-BE49-F238E27FC236}">
              <a16:creationId xmlns:a16="http://schemas.microsoft.com/office/drawing/2014/main" id="{380F9C92-B8E9-4E25-A05A-E24299C22ED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8" name="Text Box 15">
          <a:extLst>
            <a:ext uri="{FF2B5EF4-FFF2-40B4-BE49-F238E27FC236}">
              <a16:creationId xmlns:a16="http://schemas.microsoft.com/office/drawing/2014/main" id="{E59B7731-0144-4DE8-9495-DC2EC09EE7B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19" name="Text Box 15">
          <a:extLst>
            <a:ext uri="{FF2B5EF4-FFF2-40B4-BE49-F238E27FC236}">
              <a16:creationId xmlns:a16="http://schemas.microsoft.com/office/drawing/2014/main" id="{25E9011E-1BD2-4A7B-BC87-72F2840D1A4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0" name="Text Box 15">
          <a:extLst>
            <a:ext uri="{FF2B5EF4-FFF2-40B4-BE49-F238E27FC236}">
              <a16:creationId xmlns:a16="http://schemas.microsoft.com/office/drawing/2014/main" id="{CCD93F21-ADAA-4286-BCCC-C4940FB59A1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1" name="Text Box 15">
          <a:extLst>
            <a:ext uri="{FF2B5EF4-FFF2-40B4-BE49-F238E27FC236}">
              <a16:creationId xmlns:a16="http://schemas.microsoft.com/office/drawing/2014/main" id="{7FAFE94F-FBB8-447D-B29F-4DF1DC31194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2" name="Text Box 15">
          <a:extLst>
            <a:ext uri="{FF2B5EF4-FFF2-40B4-BE49-F238E27FC236}">
              <a16:creationId xmlns:a16="http://schemas.microsoft.com/office/drawing/2014/main" id="{E9868BD6-911A-4228-A83F-B392A795652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3" name="Text Box 15">
          <a:extLst>
            <a:ext uri="{FF2B5EF4-FFF2-40B4-BE49-F238E27FC236}">
              <a16:creationId xmlns:a16="http://schemas.microsoft.com/office/drawing/2014/main" id="{4DC3D3CD-CE1C-4162-85E4-DDD7AF51DB6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4" name="Text Box 15">
          <a:extLst>
            <a:ext uri="{FF2B5EF4-FFF2-40B4-BE49-F238E27FC236}">
              <a16:creationId xmlns:a16="http://schemas.microsoft.com/office/drawing/2014/main" id="{3CF4DC7A-CE83-4984-8A9F-5C547EEF0C7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5" name="Text Box 15">
          <a:extLst>
            <a:ext uri="{FF2B5EF4-FFF2-40B4-BE49-F238E27FC236}">
              <a16:creationId xmlns:a16="http://schemas.microsoft.com/office/drawing/2014/main" id="{0AEF6EFD-7866-4EA5-BD15-F96278C5586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6" name="Text Box 15">
          <a:extLst>
            <a:ext uri="{FF2B5EF4-FFF2-40B4-BE49-F238E27FC236}">
              <a16:creationId xmlns:a16="http://schemas.microsoft.com/office/drawing/2014/main" id="{081E9AB4-334E-4637-8565-BF07310BF65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7" name="Text Box 15">
          <a:extLst>
            <a:ext uri="{FF2B5EF4-FFF2-40B4-BE49-F238E27FC236}">
              <a16:creationId xmlns:a16="http://schemas.microsoft.com/office/drawing/2014/main" id="{51CFBCED-6E1A-457E-9739-C9692F75FD3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8" name="Text Box 15">
          <a:extLst>
            <a:ext uri="{FF2B5EF4-FFF2-40B4-BE49-F238E27FC236}">
              <a16:creationId xmlns:a16="http://schemas.microsoft.com/office/drawing/2014/main" id="{11B5C333-64C2-4A68-9D72-B9432554C77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29" name="Text Box 15">
          <a:extLst>
            <a:ext uri="{FF2B5EF4-FFF2-40B4-BE49-F238E27FC236}">
              <a16:creationId xmlns:a16="http://schemas.microsoft.com/office/drawing/2014/main" id="{7E10800A-DE98-46EC-BC99-6982CD094AD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0" name="Text Box 15">
          <a:extLst>
            <a:ext uri="{FF2B5EF4-FFF2-40B4-BE49-F238E27FC236}">
              <a16:creationId xmlns:a16="http://schemas.microsoft.com/office/drawing/2014/main" id="{E450868C-D5C0-4576-B1A4-741EEF6B98A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1" name="Text Box 15">
          <a:extLst>
            <a:ext uri="{FF2B5EF4-FFF2-40B4-BE49-F238E27FC236}">
              <a16:creationId xmlns:a16="http://schemas.microsoft.com/office/drawing/2014/main" id="{ECF2F3D6-1AB4-4A7A-9791-402CBE82886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2" name="Text Box 15">
          <a:extLst>
            <a:ext uri="{FF2B5EF4-FFF2-40B4-BE49-F238E27FC236}">
              <a16:creationId xmlns:a16="http://schemas.microsoft.com/office/drawing/2014/main" id="{31CAB0F1-EC42-43E1-9070-49ABA5D6D7C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3" name="Text Box 15">
          <a:extLst>
            <a:ext uri="{FF2B5EF4-FFF2-40B4-BE49-F238E27FC236}">
              <a16:creationId xmlns:a16="http://schemas.microsoft.com/office/drawing/2014/main" id="{2959385D-6781-414F-9FD3-BA874130678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4" name="Text Box 15">
          <a:extLst>
            <a:ext uri="{FF2B5EF4-FFF2-40B4-BE49-F238E27FC236}">
              <a16:creationId xmlns:a16="http://schemas.microsoft.com/office/drawing/2014/main" id="{6E16DEEB-3B02-470E-96B6-C3F7326ED94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5" name="Text Box 15">
          <a:extLst>
            <a:ext uri="{FF2B5EF4-FFF2-40B4-BE49-F238E27FC236}">
              <a16:creationId xmlns:a16="http://schemas.microsoft.com/office/drawing/2014/main" id="{37233AAA-2BDF-470C-811A-B0390500FBF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6" name="Text Box 15">
          <a:extLst>
            <a:ext uri="{FF2B5EF4-FFF2-40B4-BE49-F238E27FC236}">
              <a16:creationId xmlns:a16="http://schemas.microsoft.com/office/drawing/2014/main" id="{E549A7CF-C711-42F1-943C-96A37B3FCE3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7" name="Text Box 15">
          <a:extLst>
            <a:ext uri="{FF2B5EF4-FFF2-40B4-BE49-F238E27FC236}">
              <a16:creationId xmlns:a16="http://schemas.microsoft.com/office/drawing/2014/main" id="{EC93C320-E99D-4251-87F2-5DD30E9279F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1438" name="Text Box 15">
          <a:extLst>
            <a:ext uri="{FF2B5EF4-FFF2-40B4-BE49-F238E27FC236}">
              <a16:creationId xmlns:a16="http://schemas.microsoft.com/office/drawing/2014/main" id="{2DF8A1A3-0BC4-4BFA-83EB-10ED621FBEE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39" name="Text Box 15">
          <a:extLst>
            <a:ext uri="{FF2B5EF4-FFF2-40B4-BE49-F238E27FC236}">
              <a16:creationId xmlns:a16="http://schemas.microsoft.com/office/drawing/2014/main" id="{8B6C4898-8382-42A4-9B53-9B3DB08CF85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0" name="Text Box 15">
          <a:extLst>
            <a:ext uri="{FF2B5EF4-FFF2-40B4-BE49-F238E27FC236}">
              <a16:creationId xmlns:a16="http://schemas.microsoft.com/office/drawing/2014/main" id="{0B56F381-3545-4899-B3A1-159F93ACE9F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1" name="Text Box 15">
          <a:extLst>
            <a:ext uri="{FF2B5EF4-FFF2-40B4-BE49-F238E27FC236}">
              <a16:creationId xmlns:a16="http://schemas.microsoft.com/office/drawing/2014/main" id="{44EBF650-1D77-4017-95A7-8D63CC7AA02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2" name="Text Box 15">
          <a:extLst>
            <a:ext uri="{FF2B5EF4-FFF2-40B4-BE49-F238E27FC236}">
              <a16:creationId xmlns:a16="http://schemas.microsoft.com/office/drawing/2014/main" id="{8264384F-0EC5-47C8-8062-9DE5B7D4C92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3" name="Text Box 15">
          <a:extLst>
            <a:ext uri="{FF2B5EF4-FFF2-40B4-BE49-F238E27FC236}">
              <a16:creationId xmlns:a16="http://schemas.microsoft.com/office/drawing/2014/main" id="{BBEAF5ED-9234-4C30-8CA5-6327BDB3659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4" name="Text Box 15">
          <a:extLst>
            <a:ext uri="{FF2B5EF4-FFF2-40B4-BE49-F238E27FC236}">
              <a16:creationId xmlns:a16="http://schemas.microsoft.com/office/drawing/2014/main" id="{B331C76F-E750-41FD-BC72-8418606197E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5" name="Text Box 15">
          <a:extLst>
            <a:ext uri="{FF2B5EF4-FFF2-40B4-BE49-F238E27FC236}">
              <a16:creationId xmlns:a16="http://schemas.microsoft.com/office/drawing/2014/main" id="{0EA00C4B-3A93-4240-AE41-4DFEB8BB0A0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6" name="Text Box 15">
          <a:extLst>
            <a:ext uri="{FF2B5EF4-FFF2-40B4-BE49-F238E27FC236}">
              <a16:creationId xmlns:a16="http://schemas.microsoft.com/office/drawing/2014/main" id="{216EEC42-4AF5-40F5-8478-CB119D67A7C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7" name="Text Box 15">
          <a:extLst>
            <a:ext uri="{FF2B5EF4-FFF2-40B4-BE49-F238E27FC236}">
              <a16:creationId xmlns:a16="http://schemas.microsoft.com/office/drawing/2014/main" id="{DDFF002B-199B-470F-8DF2-DE1083E4028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8" name="Text Box 15">
          <a:extLst>
            <a:ext uri="{FF2B5EF4-FFF2-40B4-BE49-F238E27FC236}">
              <a16:creationId xmlns:a16="http://schemas.microsoft.com/office/drawing/2014/main" id="{4C3E1082-7729-4004-AB2B-9D464B88EAD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49" name="Text Box 15">
          <a:extLst>
            <a:ext uri="{FF2B5EF4-FFF2-40B4-BE49-F238E27FC236}">
              <a16:creationId xmlns:a16="http://schemas.microsoft.com/office/drawing/2014/main" id="{492A33DF-CC66-430B-AE7E-07AFD5AA5E2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0" name="Text Box 15">
          <a:extLst>
            <a:ext uri="{FF2B5EF4-FFF2-40B4-BE49-F238E27FC236}">
              <a16:creationId xmlns:a16="http://schemas.microsoft.com/office/drawing/2014/main" id="{4B62FEC0-D765-494A-9087-3C4D9373A06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1" name="Text Box 15">
          <a:extLst>
            <a:ext uri="{FF2B5EF4-FFF2-40B4-BE49-F238E27FC236}">
              <a16:creationId xmlns:a16="http://schemas.microsoft.com/office/drawing/2014/main" id="{E1C6DF77-6D4B-4A42-B9BC-26622559B45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2" name="Text Box 15">
          <a:extLst>
            <a:ext uri="{FF2B5EF4-FFF2-40B4-BE49-F238E27FC236}">
              <a16:creationId xmlns:a16="http://schemas.microsoft.com/office/drawing/2014/main" id="{F823F5F0-86C3-4882-9799-9B2592138B8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3" name="Text Box 15">
          <a:extLst>
            <a:ext uri="{FF2B5EF4-FFF2-40B4-BE49-F238E27FC236}">
              <a16:creationId xmlns:a16="http://schemas.microsoft.com/office/drawing/2014/main" id="{95A17E02-5003-4C74-A21F-CD8357E2D27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4" name="Text Box 15">
          <a:extLst>
            <a:ext uri="{FF2B5EF4-FFF2-40B4-BE49-F238E27FC236}">
              <a16:creationId xmlns:a16="http://schemas.microsoft.com/office/drawing/2014/main" id="{C6E30D6E-36F2-40DC-B8EF-F073546B115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5" name="Text Box 15">
          <a:extLst>
            <a:ext uri="{FF2B5EF4-FFF2-40B4-BE49-F238E27FC236}">
              <a16:creationId xmlns:a16="http://schemas.microsoft.com/office/drawing/2014/main" id="{6BEA6097-1330-49DF-8409-06C1F4BE0BD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6" name="Text Box 15">
          <a:extLst>
            <a:ext uri="{FF2B5EF4-FFF2-40B4-BE49-F238E27FC236}">
              <a16:creationId xmlns:a16="http://schemas.microsoft.com/office/drawing/2014/main" id="{33BF9AB4-4691-4C9D-B168-0820233B82E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7" name="Text Box 15">
          <a:extLst>
            <a:ext uri="{FF2B5EF4-FFF2-40B4-BE49-F238E27FC236}">
              <a16:creationId xmlns:a16="http://schemas.microsoft.com/office/drawing/2014/main" id="{556373BC-ABC8-4679-BB89-A7480D4CEE1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8" name="Text Box 15">
          <a:extLst>
            <a:ext uri="{FF2B5EF4-FFF2-40B4-BE49-F238E27FC236}">
              <a16:creationId xmlns:a16="http://schemas.microsoft.com/office/drawing/2014/main" id="{0DF7A3D3-063F-4702-947C-B13C2248402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59" name="Text Box 15">
          <a:extLst>
            <a:ext uri="{FF2B5EF4-FFF2-40B4-BE49-F238E27FC236}">
              <a16:creationId xmlns:a16="http://schemas.microsoft.com/office/drawing/2014/main" id="{622E25A9-C773-43CC-AE08-4797F7F38AA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0" name="Text Box 15">
          <a:extLst>
            <a:ext uri="{FF2B5EF4-FFF2-40B4-BE49-F238E27FC236}">
              <a16:creationId xmlns:a16="http://schemas.microsoft.com/office/drawing/2014/main" id="{E4337C63-499C-473C-8667-13D7123816B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1" name="Text Box 15">
          <a:extLst>
            <a:ext uri="{FF2B5EF4-FFF2-40B4-BE49-F238E27FC236}">
              <a16:creationId xmlns:a16="http://schemas.microsoft.com/office/drawing/2014/main" id="{41A2F18D-F16B-4FB8-931B-4A19621EF95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2" name="Text Box 15">
          <a:extLst>
            <a:ext uri="{FF2B5EF4-FFF2-40B4-BE49-F238E27FC236}">
              <a16:creationId xmlns:a16="http://schemas.microsoft.com/office/drawing/2014/main" id="{DD1920A6-F5D4-4BF2-9B5F-9ED59E0E68B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3" name="Text Box 15">
          <a:extLst>
            <a:ext uri="{FF2B5EF4-FFF2-40B4-BE49-F238E27FC236}">
              <a16:creationId xmlns:a16="http://schemas.microsoft.com/office/drawing/2014/main" id="{DADEE18F-A26B-4868-9933-A2A12253E39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4" name="Text Box 15">
          <a:extLst>
            <a:ext uri="{FF2B5EF4-FFF2-40B4-BE49-F238E27FC236}">
              <a16:creationId xmlns:a16="http://schemas.microsoft.com/office/drawing/2014/main" id="{793205E2-2D44-48C8-815D-C749FCDD9AB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5" name="Text Box 15">
          <a:extLst>
            <a:ext uri="{FF2B5EF4-FFF2-40B4-BE49-F238E27FC236}">
              <a16:creationId xmlns:a16="http://schemas.microsoft.com/office/drawing/2014/main" id="{B4DA7584-238D-41DE-8F40-A65BE5AFD97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6" name="Text Box 15">
          <a:extLst>
            <a:ext uri="{FF2B5EF4-FFF2-40B4-BE49-F238E27FC236}">
              <a16:creationId xmlns:a16="http://schemas.microsoft.com/office/drawing/2014/main" id="{45AAC5B8-CB90-48B9-BF6F-677D5C4CDA6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7" name="Text Box 15">
          <a:extLst>
            <a:ext uri="{FF2B5EF4-FFF2-40B4-BE49-F238E27FC236}">
              <a16:creationId xmlns:a16="http://schemas.microsoft.com/office/drawing/2014/main" id="{4EC475D8-A690-48AD-A473-FF22F26A0A32}"/>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8" name="Text Box 15">
          <a:extLst>
            <a:ext uri="{FF2B5EF4-FFF2-40B4-BE49-F238E27FC236}">
              <a16:creationId xmlns:a16="http://schemas.microsoft.com/office/drawing/2014/main" id="{6FBD6EA7-D0E8-43AC-AAB6-D4E16C07233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69" name="Text Box 15">
          <a:extLst>
            <a:ext uri="{FF2B5EF4-FFF2-40B4-BE49-F238E27FC236}">
              <a16:creationId xmlns:a16="http://schemas.microsoft.com/office/drawing/2014/main" id="{46CBCDA2-7077-4A54-B4CB-79B40D1DC1B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0" name="Text Box 15">
          <a:extLst>
            <a:ext uri="{FF2B5EF4-FFF2-40B4-BE49-F238E27FC236}">
              <a16:creationId xmlns:a16="http://schemas.microsoft.com/office/drawing/2014/main" id="{7FF5AFFD-A00C-4D53-9769-14AA55B24F2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1" name="Text Box 15">
          <a:extLst>
            <a:ext uri="{FF2B5EF4-FFF2-40B4-BE49-F238E27FC236}">
              <a16:creationId xmlns:a16="http://schemas.microsoft.com/office/drawing/2014/main" id="{D99ADF86-02A1-4D05-99B2-878FC0781D9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2" name="Text Box 15">
          <a:extLst>
            <a:ext uri="{FF2B5EF4-FFF2-40B4-BE49-F238E27FC236}">
              <a16:creationId xmlns:a16="http://schemas.microsoft.com/office/drawing/2014/main" id="{3CB3F8DA-FC5F-4068-8B91-84B1765AEFD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3" name="Text Box 15">
          <a:extLst>
            <a:ext uri="{FF2B5EF4-FFF2-40B4-BE49-F238E27FC236}">
              <a16:creationId xmlns:a16="http://schemas.microsoft.com/office/drawing/2014/main" id="{1108089B-EB51-4AAD-8206-3EDE9D1409C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4" name="Text Box 15">
          <a:extLst>
            <a:ext uri="{FF2B5EF4-FFF2-40B4-BE49-F238E27FC236}">
              <a16:creationId xmlns:a16="http://schemas.microsoft.com/office/drawing/2014/main" id="{FFD09563-9029-4E3D-9DC1-5671DA5DAF1B}"/>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5" name="Text Box 15">
          <a:extLst>
            <a:ext uri="{FF2B5EF4-FFF2-40B4-BE49-F238E27FC236}">
              <a16:creationId xmlns:a16="http://schemas.microsoft.com/office/drawing/2014/main" id="{89C47172-0DE3-44D9-9EBE-D3D51269494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6" name="Text Box 15">
          <a:extLst>
            <a:ext uri="{FF2B5EF4-FFF2-40B4-BE49-F238E27FC236}">
              <a16:creationId xmlns:a16="http://schemas.microsoft.com/office/drawing/2014/main" id="{3FB7D6BD-C30A-42C5-B425-06788C5D2D1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7" name="Text Box 15">
          <a:extLst>
            <a:ext uri="{FF2B5EF4-FFF2-40B4-BE49-F238E27FC236}">
              <a16:creationId xmlns:a16="http://schemas.microsoft.com/office/drawing/2014/main" id="{A50D1751-897C-4289-9501-4627243365F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8" name="Text Box 15">
          <a:extLst>
            <a:ext uri="{FF2B5EF4-FFF2-40B4-BE49-F238E27FC236}">
              <a16:creationId xmlns:a16="http://schemas.microsoft.com/office/drawing/2014/main" id="{C137480E-9AA6-4350-97B8-5CDECF436F8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79" name="Text Box 15">
          <a:extLst>
            <a:ext uri="{FF2B5EF4-FFF2-40B4-BE49-F238E27FC236}">
              <a16:creationId xmlns:a16="http://schemas.microsoft.com/office/drawing/2014/main" id="{CCAE0B7F-1823-4F73-9206-CF37ADCFA7E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0" name="Text Box 15">
          <a:extLst>
            <a:ext uri="{FF2B5EF4-FFF2-40B4-BE49-F238E27FC236}">
              <a16:creationId xmlns:a16="http://schemas.microsoft.com/office/drawing/2014/main" id="{84ED5251-0C15-42FB-BCBF-9012616DC03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1" name="Text Box 15">
          <a:extLst>
            <a:ext uri="{FF2B5EF4-FFF2-40B4-BE49-F238E27FC236}">
              <a16:creationId xmlns:a16="http://schemas.microsoft.com/office/drawing/2014/main" id="{85B88B48-C6FA-4BD0-80AD-AB7FA1CF103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2" name="Text Box 15">
          <a:extLst>
            <a:ext uri="{FF2B5EF4-FFF2-40B4-BE49-F238E27FC236}">
              <a16:creationId xmlns:a16="http://schemas.microsoft.com/office/drawing/2014/main" id="{33637FE9-A4A3-4B47-A803-215DC910982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3" name="Text Box 15">
          <a:extLst>
            <a:ext uri="{FF2B5EF4-FFF2-40B4-BE49-F238E27FC236}">
              <a16:creationId xmlns:a16="http://schemas.microsoft.com/office/drawing/2014/main" id="{7AE694A8-B72A-4530-A04D-53EC4210140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4" name="Text Box 15">
          <a:extLst>
            <a:ext uri="{FF2B5EF4-FFF2-40B4-BE49-F238E27FC236}">
              <a16:creationId xmlns:a16="http://schemas.microsoft.com/office/drawing/2014/main" id="{3EE9B900-90F4-4B4C-9F77-3F4C2081E2F2}"/>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5" name="Text Box 15">
          <a:extLst>
            <a:ext uri="{FF2B5EF4-FFF2-40B4-BE49-F238E27FC236}">
              <a16:creationId xmlns:a16="http://schemas.microsoft.com/office/drawing/2014/main" id="{812A90B8-EAE1-4881-ADCC-9D9177961FF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6" name="Text Box 15">
          <a:extLst>
            <a:ext uri="{FF2B5EF4-FFF2-40B4-BE49-F238E27FC236}">
              <a16:creationId xmlns:a16="http://schemas.microsoft.com/office/drawing/2014/main" id="{AC5E0805-4EB6-4C57-83EE-DCE3DD68F96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7" name="Text Box 15">
          <a:extLst>
            <a:ext uri="{FF2B5EF4-FFF2-40B4-BE49-F238E27FC236}">
              <a16:creationId xmlns:a16="http://schemas.microsoft.com/office/drawing/2014/main" id="{6E49234D-0041-4A8F-8997-EEBEA5CFD42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8" name="Text Box 15">
          <a:extLst>
            <a:ext uri="{FF2B5EF4-FFF2-40B4-BE49-F238E27FC236}">
              <a16:creationId xmlns:a16="http://schemas.microsoft.com/office/drawing/2014/main" id="{B7DB1E83-CE05-4296-BEA4-883E196FD98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89" name="Text Box 15">
          <a:extLst>
            <a:ext uri="{FF2B5EF4-FFF2-40B4-BE49-F238E27FC236}">
              <a16:creationId xmlns:a16="http://schemas.microsoft.com/office/drawing/2014/main" id="{188606A3-F4DF-414A-AE32-76878630FCF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0" name="Text Box 15">
          <a:extLst>
            <a:ext uri="{FF2B5EF4-FFF2-40B4-BE49-F238E27FC236}">
              <a16:creationId xmlns:a16="http://schemas.microsoft.com/office/drawing/2014/main" id="{35F4F7E2-5FB0-4FB4-B7DA-88886F50E6C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1" name="Text Box 15">
          <a:extLst>
            <a:ext uri="{FF2B5EF4-FFF2-40B4-BE49-F238E27FC236}">
              <a16:creationId xmlns:a16="http://schemas.microsoft.com/office/drawing/2014/main" id="{82F8AA85-86A2-44E7-9B2D-8CA5057B31F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2" name="Text Box 15">
          <a:extLst>
            <a:ext uri="{FF2B5EF4-FFF2-40B4-BE49-F238E27FC236}">
              <a16:creationId xmlns:a16="http://schemas.microsoft.com/office/drawing/2014/main" id="{DBFF6167-32BE-4B77-BFAC-0A6F1A4A342B}"/>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3" name="Text Box 15">
          <a:extLst>
            <a:ext uri="{FF2B5EF4-FFF2-40B4-BE49-F238E27FC236}">
              <a16:creationId xmlns:a16="http://schemas.microsoft.com/office/drawing/2014/main" id="{BE9322A7-B175-48EA-8A5A-5065742AFC7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4" name="Text Box 15">
          <a:extLst>
            <a:ext uri="{FF2B5EF4-FFF2-40B4-BE49-F238E27FC236}">
              <a16:creationId xmlns:a16="http://schemas.microsoft.com/office/drawing/2014/main" id="{57B1A9C2-6E87-4DA0-8C97-C464DE0A14C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5" name="Text Box 15">
          <a:extLst>
            <a:ext uri="{FF2B5EF4-FFF2-40B4-BE49-F238E27FC236}">
              <a16:creationId xmlns:a16="http://schemas.microsoft.com/office/drawing/2014/main" id="{5D0FD98B-81ED-4244-A27C-5E65D0347D1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6" name="Text Box 15">
          <a:extLst>
            <a:ext uri="{FF2B5EF4-FFF2-40B4-BE49-F238E27FC236}">
              <a16:creationId xmlns:a16="http://schemas.microsoft.com/office/drawing/2014/main" id="{C69E77DA-872C-4FF4-BEFA-0F222D4E39A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7" name="Text Box 15">
          <a:extLst>
            <a:ext uri="{FF2B5EF4-FFF2-40B4-BE49-F238E27FC236}">
              <a16:creationId xmlns:a16="http://schemas.microsoft.com/office/drawing/2014/main" id="{43945B26-1C23-469F-A6D6-9E5E5EF9528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8" name="Text Box 15">
          <a:extLst>
            <a:ext uri="{FF2B5EF4-FFF2-40B4-BE49-F238E27FC236}">
              <a16:creationId xmlns:a16="http://schemas.microsoft.com/office/drawing/2014/main" id="{15E6B109-B2C8-437B-9852-A97D8F533F6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499" name="Text Box 15">
          <a:extLst>
            <a:ext uri="{FF2B5EF4-FFF2-40B4-BE49-F238E27FC236}">
              <a16:creationId xmlns:a16="http://schemas.microsoft.com/office/drawing/2014/main" id="{CA3AE59C-D480-4190-B6D7-A15FA736403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0" name="Text Box 15">
          <a:extLst>
            <a:ext uri="{FF2B5EF4-FFF2-40B4-BE49-F238E27FC236}">
              <a16:creationId xmlns:a16="http://schemas.microsoft.com/office/drawing/2014/main" id="{ABCA59DA-D1DE-4263-8B66-A4C0B6BD151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1" name="Text Box 15">
          <a:extLst>
            <a:ext uri="{FF2B5EF4-FFF2-40B4-BE49-F238E27FC236}">
              <a16:creationId xmlns:a16="http://schemas.microsoft.com/office/drawing/2014/main" id="{8A2F15B1-A00F-41B5-B3E9-EB90EF6FB4D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2" name="Text Box 15">
          <a:extLst>
            <a:ext uri="{FF2B5EF4-FFF2-40B4-BE49-F238E27FC236}">
              <a16:creationId xmlns:a16="http://schemas.microsoft.com/office/drawing/2014/main" id="{79CC4002-6C2B-4F43-BF2A-B31317DC0F8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3" name="Text Box 15">
          <a:extLst>
            <a:ext uri="{FF2B5EF4-FFF2-40B4-BE49-F238E27FC236}">
              <a16:creationId xmlns:a16="http://schemas.microsoft.com/office/drawing/2014/main" id="{401D4BCA-5ABC-4A12-8F78-380FC1B224D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4" name="Text Box 15">
          <a:extLst>
            <a:ext uri="{FF2B5EF4-FFF2-40B4-BE49-F238E27FC236}">
              <a16:creationId xmlns:a16="http://schemas.microsoft.com/office/drawing/2014/main" id="{91AEEC95-3F9C-4EB1-B62B-713B3920681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5" name="Text Box 15">
          <a:extLst>
            <a:ext uri="{FF2B5EF4-FFF2-40B4-BE49-F238E27FC236}">
              <a16:creationId xmlns:a16="http://schemas.microsoft.com/office/drawing/2014/main" id="{D6B71424-1F07-48DE-977A-D52B062F438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6" name="Text Box 15">
          <a:extLst>
            <a:ext uri="{FF2B5EF4-FFF2-40B4-BE49-F238E27FC236}">
              <a16:creationId xmlns:a16="http://schemas.microsoft.com/office/drawing/2014/main" id="{2FA678E7-F7EB-4A11-9C5A-62831B70BC5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7" name="Text Box 15">
          <a:extLst>
            <a:ext uri="{FF2B5EF4-FFF2-40B4-BE49-F238E27FC236}">
              <a16:creationId xmlns:a16="http://schemas.microsoft.com/office/drawing/2014/main" id="{78145CEC-FE4C-48C9-BE06-9072EEB9313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8" name="Text Box 15">
          <a:extLst>
            <a:ext uri="{FF2B5EF4-FFF2-40B4-BE49-F238E27FC236}">
              <a16:creationId xmlns:a16="http://schemas.microsoft.com/office/drawing/2014/main" id="{B5F36952-4989-4C23-9E98-9649B95E6F9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09" name="Text Box 15">
          <a:extLst>
            <a:ext uri="{FF2B5EF4-FFF2-40B4-BE49-F238E27FC236}">
              <a16:creationId xmlns:a16="http://schemas.microsoft.com/office/drawing/2014/main" id="{1121E249-6FAF-4BA6-BA29-9616DBF3883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0" name="Text Box 15">
          <a:extLst>
            <a:ext uri="{FF2B5EF4-FFF2-40B4-BE49-F238E27FC236}">
              <a16:creationId xmlns:a16="http://schemas.microsoft.com/office/drawing/2014/main" id="{4CCFD132-D7FD-467C-9382-67DC5F300CF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1" name="Text Box 15">
          <a:extLst>
            <a:ext uri="{FF2B5EF4-FFF2-40B4-BE49-F238E27FC236}">
              <a16:creationId xmlns:a16="http://schemas.microsoft.com/office/drawing/2014/main" id="{387755D5-7BE6-4F62-BCD1-26575967F27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2" name="Text Box 15">
          <a:extLst>
            <a:ext uri="{FF2B5EF4-FFF2-40B4-BE49-F238E27FC236}">
              <a16:creationId xmlns:a16="http://schemas.microsoft.com/office/drawing/2014/main" id="{41C190BD-8037-416C-B772-DCB2F00E1D9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3" name="Text Box 15">
          <a:extLst>
            <a:ext uri="{FF2B5EF4-FFF2-40B4-BE49-F238E27FC236}">
              <a16:creationId xmlns:a16="http://schemas.microsoft.com/office/drawing/2014/main" id="{09B36BD5-1A20-4F9F-980A-1EB7A665FA1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4" name="Text Box 15">
          <a:extLst>
            <a:ext uri="{FF2B5EF4-FFF2-40B4-BE49-F238E27FC236}">
              <a16:creationId xmlns:a16="http://schemas.microsoft.com/office/drawing/2014/main" id="{3B719984-B514-4744-BF1C-B67FACD9A55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5" name="Text Box 15">
          <a:extLst>
            <a:ext uri="{FF2B5EF4-FFF2-40B4-BE49-F238E27FC236}">
              <a16:creationId xmlns:a16="http://schemas.microsoft.com/office/drawing/2014/main" id="{A36781D0-B496-42C8-A5A8-DBA915B33E2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6" name="Text Box 15">
          <a:extLst>
            <a:ext uri="{FF2B5EF4-FFF2-40B4-BE49-F238E27FC236}">
              <a16:creationId xmlns:a16="http://schemas.microsoft.com/office/drawing/2014/main" id="{2378CCFA-8A59-4AA9-B1CC-494D2F11071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7" name="Text Box 15">
          <a:extLst>
            <a:ext uri="{FF2B5EF4-FFF2-40B4-BE49-F238E27FC236}">
              <a16:creationId xmlns:a16="http://schemas.microsoft.com/office/drawing/2014/main" id="{7E3F7C92-2CDD-4E6A-BE64-5D13C6472EE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8" name="Text Box 15">
          <a:extLst>
            <a:ext uri="{FF2B5EF4-FFF2-40B4-BE49-F238E27FC236}">
              <a16:creationId xmlns:a16="http://schemas.microsoft.com/office/drawing/2014/main" id="{CBB44D1B-48D6-4D6B-9936-1352DF01372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19" name="Text Box 15">
          <a:extLst>
            <a:ext uri="{FF2B5EF4-FFF2-40B4-BE49-F238E27FC236}">
              <a16:creationId xmlns:a16="http://schemas.microsoft.com/office/drawing/2014/main" id="{E8113A7B-5F43-42B4-A145-694EAD2E622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0" name="Text Box 15">
          <a:extLst>
            <a:ext uri="{FF2B5EF4-FFF2-40B4-BE49-F238E27FC236}">
              <a16:creationId xmlns:a16="http://schemas.microsoft.com/office/drawing/2014/main" id="{DDFDBC6E-320E-40D6-8D2C-A99879F6DE1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1" name="Text Box 15">
          <a:extLst>
            <a:ext uri="{FF2B5EF4-FFF2-40B4-BE49-F238E27FC236}">
              <a16:creationId xmlns:a16="http://schemas.microsoft.com/office/drawing/2014/main" id="{65EF17DF-27DC-4125-82C4-21627D51E83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2" name="Text Box 15">
          <a:extLst>
            <a:ext uri="{FF2B5EF4-FFF2-40B4-BE49-F238E27FC236}">
              <a16:creationId xmlns:a16="http://schemas.microsoft.com/office/drawing/2014/main" id="{C4420290-42E3-47E4-B74A-772AE29E063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3" name="Text Box 15">
          <a:extLst>
            <a:ext uri="{FF2B5EF4-FFF2-40B4-BE49-F238E27FC236}">
              <a16:creationId xmlns:a16="http://schemas.microsoft.com/office/drawing/2014/main" id="{32252921-AF21-444D-BFD5-9F18333FA61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4" name="Text Box 15">
          <a:extLst>
            <a:ext uri="{FF2B5EF4-FFF2-40B4-BE49-F238E27FC236}">
              <a16:creationId xmlns:a16="http://schemas.microsoft.com/office/drawing/2014/main" id="{8488924E-4C74-4865-88C8-F6F24775628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5" name="Text Box 15">
          <a:extLst>
            <a:ext uri="{FF2B5EF4-FFF2-40B4-BE49-F238E27FC236}">
              <a16:creationId xmlns:a16="http://schemas.microsoft.com/office/drawing/2014/main" id="{75CEDA91-7709-4BD0-839E-3EED056E045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6" name="Text Box 15">
          <a:extLst>
            <a:ext uri="{FF2B5EF4-FFF2-40B4-BE49-F238E27FC236}">
              <a16:creationId xmlns:a16="http://schemas.microsoft.com/office/drawing/2014/main" id="{D2DEBD20-36B1-48E1-8EB5-B6776D2F65B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7" name="Text Box 15">
          <a:extLst>
            <a:ext uri="{FF2B5EF4-FFF2-40B4-BE49-F238E27FC236}">
              <a16:creationId xmlns:a16="http://schemas.microsoft.com/office/drawing/2014/main" id="{64C01BBE-D6EE-4BE9-9104-F16CD3836CA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8" name="Text Box 15">
          <a:extLst>
            <a:ext uri="{FF2B5EF4-FFF2-40B4-BE49-F238E27FC236}">
              <a16:creationId xmlns:a16="http://schemas.microsoft.com/office/drawing/2014/main" id="{F9AAF346-ACD7-4316-BC13-1D188FF019F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29" name="Text Box 15">
          <a:extLst>
            <a:ext uri="{FF2B5EF4-FFF2-40B4-BE49-F238E27FC236}">
              <a16:creationId xmlns:a16="http://schemas.microsoft.com/office/drawing/2014/main" id="{DDB92B02-80F9-4B49-B23D-2B9E43EA2A1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0" name="Text Box 15">
          <a:extLst>
            <a:ext uri="{FF2B5EF4-FFF2-40B4-BE49-F238E27FC236}">
              <a16:creationId xmlns:a16="http://schemas.microsoft.com/office/drawing/2014/main" id="{BE574C84-2FA3-40BF-B99A-0B858FBD473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1" name="Text Box 15">
          <a:extLst>
            <a:ext uri="{FF2B5EF4-FFF2-40B4-BE49-F238E27FC236}">
              <a16:creationId xmlns:a16="http://schemas.microsoft.com/office/drawing/2014/main" id="{1D3824D1-87FB-48DF-8EEF-83A10BC1FC9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2" name="Text Box 15">
          <a:extLst>
            <a:ext uri="{FF2B5EF4-FFF2-40B4-BE49-F238E27FC236}">
              <a16:creationId xmlns:a16="http://schemas.microsoft.com/office/drawing/2014/main" id="{2A7DF844-874A-4DC3-9EBA-64D92864E39B}"/>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3" name="Text Box 15">
          <a:extLst>
            <a:ext uri="{FF2B5EF4-FFF2-40B4-BE49-F238E27FC236}">
              <a16:creationId xmlns:a16="http://schemas.microsoft.com/office/drawing/2014/main" id="{358A92B8-C751-47BB-B96D-3BC643B215E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4" name="Text Box 15">
          <a:extLst>
            <a:ext uri="{FF2B5EF4-FFF2-40B4-BE49-F238E27FC236}">
              <a16:creationId xmlns:a16="http://schemas.microsoft.com/office/drawing/2014/main" id="{0458F36A-3FA9-4F9C-AF91-ED901E4385FA}"/>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5" name="Text Box 15">
          <a:extLst>
            <a:ext uri="{FF2B5EF4-FFF2-40B4-BE49-F238E27FC236}">
              <a16:creationId xmlns:a16="http://schemas.microsoft.com/office/drawing/2014/main" id="{E463268A-3A25-49E4-828D-70E675316A2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6" name="Text Box 15">
          <a:extLst>
            <a:ext uri="{FF2B5EF4-FFF2-40B4-BE49-F238E27FC236}">
              <a16:creationId xmlns:a16="http://schemas.microsoft.com/office/drawing/2014/main" id="{DADC37E8-79A8-4D2D-9E55-A0FF465C822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7" name="Text Box 15">
          <a:extLst>
            <a:ext uri="{FF2B5EF4-FFF2-40B4-BE49-F238E27FC236}">
              <a16:creationId xmlns:a16="http://schemas.microsoft.com/office/drawing/2014/main" id="{4D916A8A-7E2F-426C-85FD-3925A5F70B4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8" name="Text Box 15">
          <a:extLst>
            <a:ext uri="{FF2B5EF4-FFF2-40B4-BE49-F238E27FC236}">
              <a16:creationId xmlns:a16="http://schemas.microsoft.com/office/drawing/2014/main" id="{7CCC990E-E6CB-473D-BFFF-94FE0794A93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39" name="Text Box 15">
          <a:extLst>
            <a:ext uri="{FF2B5EF4-FFF2-40B4-BE49-F238E27FC236}">
              <a16:creationId xmlns:a16="http://schemas.microsoft.com/office/drawing/2014/main" id="{E6076EFD-F090-4220-B383-6BF9103980F5}"/>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0" name="Text Box 15">
          <a:extLst>
            <a:ext uri="{FF2B5EF4-FFF2-40B4-BE49-F238E27FC236}">
              <a16:creationId xmlns:a16="http://schemas.microsoft.com/office/drawing/2014/main" id="{DD9EE57A-9221-484E-99A8-102B98ADF9D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1" name="Text Box 15">
          <a:extLst>
            <a:ext uri="{FF2B5EF4-FFF2-40B4-BE49-F238E27FC236}">
              <a16:creationId xmlns:a16="http://schemas.microsoft.com/office/drawing/2014/main" id="{96C6A732-C468-4E8C-9976-AF919B9AC09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2" name="Text Box 15">
          <a:extLst>
            <a:ext uri="{FF2B5EF4-FFF2-40B4-BE49-F238E27FC236}">
              <a16:creationId xmlns:a16="http://schemas.microsoft.com/office/drawing/2014/main" id="{1EFAA58D-194D-40DD-BE37-1926DE59F6A3}"/>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3" name="Text Box 15">
          <a:extLst>
            <a:ext uri="{FF2B5EF4-FFF2-40B4-BE49-F238E27FC236}">
              <a16:creationId xmlns:a16="http://schemas.microsoft.com/office/drawing/2014/main" id="{91D90687-7955-4B86-A73B-724735A214A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4" name="Text Box 15">
          <a:extLst>
            <a:ext uri="{FF2B5EF4-FFF2-40B4-BE49-F238E27FC236}">
              <a16:creationId xmlns:a16="http://schemas.microsoft.com/office/drawing/2014/main" id="{B0812E13-85D6-4092-A308-4954C60C40B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5" name="Text Box 15">
          <a:extLst>
            <a:ext uri="{FF2B5EF4-FFF2-40B4-BE49-F238E27FC236}">
              <a16:creationId xmlns:a16="http://schemas.microsoft.com/office/drawing/2014/main" id="{24CD7960-1970-4746-A715-DAE50B25B67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6" name="Text Box 15">
          <a:extLst>
            <a:ext uri="{FF2B5EF4-FFF2-40B4-BE49-F238E27FC236}">
              <a16:creationId xmlns:a16="http://schemas.microsoft.com/office/drawing/2014/main" id="{B5FCC52B-5784-43E0-9F6B-19539415718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7" name="Text Box 15">
          <a:extLst>
            <a:ext uri="{FF2B5EF4-FFF2-40B4-BE49-F238E27FC236}">
              <a16:creationId xmlns:a16="http://schemas.microsoft.com/office/drawing/2014/main" id="{440E9CBC-F1AC-4A5F-81A5-CD0CD8884C02}"/>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8" name="Text Box 15">
          <a:extLst>
            <a:ext uri="{FF2B5EF4-FFF2-40B4-BE49-F238E27FC236}">
              <a16:creationId xmlns:a16="http://schemas.microsoft.com/office/drawing/2014/main" id="{ADF4B57C-513E-4A6E-A0D7-179A965F5EDE}"/>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49" name="Text Box 15">
          <a:extLst>
            <a:ext uri="{FF2B5EF4-FFF2-40B4-BE49-F238E27FC236}">
              <a16:creationId xmlns:a16="http://schemas.microsoft.com/office/drawing/2014/main" id="{2D4428DD-2FD1-431E-B8F5-E3EDA688D3C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0" name="Text Box 15">
          <a:extLst>
            <a:ext uri="{FF2B5EF4-FFF2-40B4-BE49-F238E27FC236}">
              <a16:creationId xmlns:a16="http://schemas.microsoft.com/office/drawing/2014/main" id="{CE95CC4B-2630-4C80-B65A-00A36A7D3F3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1" name="Text Box 15">
          <a:extLst>
            <a:ext uri="{FF2B5EF4-FFF2-40B4-BE49-F238E27FC236}">
              <a16:creationId xmlns:a16="http://schemas.microsoft.com/office/drawing/2014/main" id="{96DD949F-5E30-462E-9BCA-EEBC1780EE2F}"/>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2" name="Text Box 15">
          <a:extLst>
            <a:ext uri="{FF2B5EF4-FFF2-40B4-BE49-F238E27FC236}">
              <a16:creationId xmlns:a16="http://schemas.microsoft.com/office/drawing/2014/main" id="{175E806D-D201-4AE3-ABB9-99C8FBA9083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3" name="Text Box 15">
          <a:extLst>
            <a:ext uri="{FF2B5EF4-FFF2-40B4-BE49-F238E27FC236}">
              <a16:creationId xmlns:a16="http://schemas.microsoft.com/office/drawing/2014/main" id="{1516914B-E131-4EE0-96BA-89AD443C882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4" name="Text Box 15">
          <a:extLst>
            <a:ext uri="{FF2B5EF4-FFF2-40B4-BE49-F238E27FC236}">
              <a16:creationId xmlns:a16="http://schemas.microsoft.com/office/drawing/2014/main" id="{44F102E6-FD68-4285-B4A4-47A36E14EAA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5" name="Text Box 15">
          <a:extLst>
            <a:ext uri="{FF2B5EF4-FFF2-40B4-BE49-F238E27FC236}">
              <a16:creationId xmlns:a16="http://schemas.microsoft.com/office/drawing/2014/main" id="{8141347A-83D5-43F4-A34A-60C09BE72E2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6" name="Text Box 15">
          <a:extLst>
            <a:ext uri="{FF2B5EF4-FFF2-40B4-BE49-F238E27FC236}">
              <a16:creationId xmlns:a16="http://schemas.microsoft.com/office/drawing/2014/main" id="{2239ED82-0EA7-467B-A31C-C79728B1A87C}"/>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7" name="Text Box 15">
          <a:extLst>
            <a:ext uri="{FF2B5EF4-FFF2-40B4-BE49-F238E27FC236}">
              <a16:creationId xmlns:a16="http://schemas.microsoft.com/office/drawing/2014/main" id="{9AE2F660-2AD7-4955-A5F7-C3384FF90BB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8" name="Text Box 15">
          <a:extLst>
            <a:ext uri="{FF2B5EF4-FFF2-40B4-BE49-F238E27FC236}">
              <a16:creationId xmlns:a16="http://schemas.microsoft.com/office/drawing/2014/main" id="{25980FA9-7B04-4E7F-A81C-1CAEA548F6C7}"/>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59" name="Text Box 15">
          <a:extLst>
            <a:ext uri="{FF2B5EF4-FFF2-40B4-BE49-F238E27FC236}">
              <a16:creationId xmlns:a16="http://schemas.microsoft.com/office/drawing/2014/main" id="{B0268F66-0E91-4B7F-8884-DBD026006336}"/>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0" name="Text Box 15">
          <a:extLst>
            <a:ext uri="{FF2B5EF4-FFF2-40B4-BE49-F238E27FC236}">
              <a16:creationId xmlns:a16="http://schemas.microsoft.com/office/drawing/2014/main" id="{7C893F6B-B9A2-4BC6-9022-C83046961EE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1" name="Text Box 15">
          <a:extLst>
            <a:ext uri="{FF2B5EF4-FFF2-40B4-BE49-F238E27FC236}">
              <a16:creationId xmlns:a16="http://schemas.microsoft.com/office/drawing/2014/main" id="{35859960-373F-4F5E-A729-C20363689649}"/>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2" name="Text Box 15">
          <a:extLst>
            <a:ext uri="{FF2B5EF4-FFF2-40B4-BE49-F238E27FC236}">
              <a16:creationId xmlns:a16="http://schemas.microsoft.com/office/drawing/2014/main" id="{B34FEB55-9C99-4F9E-B47D-C61A330BE10D}"/>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3" name="Text Box 15">
          <a:extLst>
            <a:ext uri="{FF2B5EF4-FFF2-40B4-BE49-F238E27FC236}">
              <a16:creationId xmlns:a16="http://schemas.microsoft.com/office/drawing/2014/main" id="{3E48239A-2F94-4946-9DD0-3DE42EB87758}"/>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4" name="Text Box 15">
          <a:extLst>
            <a:ext uri="{FF2B5EF4-FFF2-40B4-BE49-F238E27FC236}">
              <a16:creationId xmlns:a16="http://schemas.microsoft.com/office/drawing/2014/main" id="{D1B38992-2AA0-4830-9F13-258FACA666E4}"/>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5" name="Text Box 15">
          <a:extLst>
            <a:ext uri="{FF2B5EF4-FFF2-40B4-BE49-F238E27FC236}">
              <a16:creationId xmlns:a16="http://schemas.microsoft.com/office/drawing/2014/main" id="{E2692B42-3E3C-45A1-A43B-AAE898B33760}"/>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539</xdr:row>
      <xdr:rowOff>0</xdr:rowOff>
    </xdr:from>
    <xdr:ext cx="3175" cy="190629"/>
    <xdr:sp macro="" textlink="">
      <xdr:nvSpPr>
        <xdr:cNvPr id="11566" name="Text Box 15">
          <a:extLst>
            <a:ext uri="{FF2B5EF4-FFF2-40B4-BE49-F238E27FC236}">
              <a16:creationId xmlns:a16="http://schemas.microsoft.com/office/drawing/2014/main" id="{0154A66F-5DC4-4466-960A-D7A483479C31}"/>
            </a:ext>
          </a:extLst>
        </xdr:cNvPr>
        <xdr:cNvSpPr txBox="1">
          <a:spLocks noChangeArrowheads="1"/>
        </xdr:cNvSpPr>
      </xdr:nvSpPr>
      <xdr:spPr bwMode="auto">
        <a:xfrm>
          <a:off x="9134475" y="2946939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67" name="Text Box 15">
          <a:extLst>
            <a:ext uri="{FF2B5EF4-FFF2-40B4-BE49-F238E27FC236}">
              <a16:creationId xmlns:a16="http://schemas.microsoft.com/office/drawing/2014/main" id="{7BC262D2-D901-44CB-80A3-A15FC01C7A0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68" name="Text Box 15">
          <a:extLst>
            <a:ext uri="{FF2B5EF4-FFF2-40B4-BE49-F238E27FC236}">
              <a16:creationId xmlns:a16="http://schemas.microsoft.com/office/drawing/2014/main" id="{4FA07345-5C3C-4B3E-B6E7-22DB6D41738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69" name="Text Box 15">
          <a:extLst>
            <a:ext uri="{FF2B5EF4-FFF2-40B4-BE49-F238E27FC236}">
              <a16:creationId xmlns:a16="http://schemas.microsoft.com/office/drawing/2014/main" id="{4A1418CA-F314-4059-807C-7726688BBC7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0" name="Text Box 15">
          <a:extLst>
            <a:ext uri="{FF2B5EF4-FFF2-40B4-BE49-F238E27FC236}">
              <a16:creationId xmlns:a16="http://schemas.microsoft.com/office/drawing/2014/main" id="{237C9BC7-31F8-4DFF-A915-394689DADAC5}"/>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1" name="Text Box 15">
          <a:extLst>
            <a:ext uri="{FF2B5EF4-FFF2-40B4-BE49-F238E27FC236}">
              <a16:creationId xmlns:a16="http://schemas.microsoft.com/office/drawing/2014/main" id="{0BC36DE5-6252-4D95-93F0-7D25849A7F1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2" name="Text Box 15">
          <a:extLst>
            <a:ext uri="{FF2B5EF4-FFF2-40B4-BE49-F238E27FC236}">
              <a16:creationId xmlns:a16="http://schemas.microsoft.com/office/drawing/2014/main" id="{73CB12C8-3138-4DC7-8B1D-D063ACB308C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3" name="Text Box 15">
          <a:extLst>
            <a:ext uri="{FF2B5EF4-FFF2-40B4-BE49-F238E27FC236}">
              <a16:creationId xmlns:a16="http://schemas.microsoft.com/office/drawing/2014/main" id="{9A8D5B98-A3A5-4EB1-9FB9-E4497E9DC28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4" name="Text Box 15">
          <a:extLst>
            <a:ext uri="{FF2B5EF4-FFF2-40B4-BE49-F238E27FC236}">
              <a16:creationId xmlns:a16="http://schemas.microsoft.com/office/drawing/2014/main" id="{767C93CD-2903-4298-849B-7DEBB6AF5DB4}"/>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5" name="Text Box 15">
          <a:extLst>
            <a:ext uri="{FF2B5EF4-FFF2-40B4-BE49-F238E27FC236}">
              <a16:creationId xmlns:a16="http://schemas.microsoft.com/office/drawing/2014/main" id="{3EBBD337-5433-48D8-BE3D-90F3A15E96E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6" name="Text Box 15">
          <a:extLst>
            <a:ext uri="{FF2B5EF4-FFF2-40B4-BE49-F238E27FC236}">
              <a16:creationId xmlns:a16="http://schemas.microsoft.com/office/drawing/2014/main" id="{87B1669E-3913-4AFF-AB87-320D8917D3E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7" name="Text Box 15">
          <a:extLst>
            <a:ext uri="{FF2B5EF4-FFF2-40B4-BE49-F238E27FC236}">
              <a16:creationId xmlns:a16="http://schemas.microsoft.com/office/drawing/2014/main" id="{781E9098-98BF-41DA-9C1B-9D3F9FCE739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8" name="Text Box 15">
          <a:extLst>
            <a:ext uri="{FF2B5EF4-FFF2-40B4-BE49-F238E27FC236}">
              <a16:creationId xmlns:a16="http://schemas.microsoft.com/office/drawing/2014/main" id="{494A4AE6-BCB8-4406-BA50-816C99F3AF4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79" name="Text Box 15">
          <a:extLst>
            <a:ext uri="{FF2B5EF4-FFF2-40B4-BE49-F238E27FC236}">
              <a16:creationId xmlns:a16="http://schemas.microsoft.com/office/drawing/2014/main" id="{223000B4-6EDA-4E42-97DA-897F11308E2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0" name="Text Box 15">
          <a:extLst>
            <a:ext uri="{FF2B5EF4-FFF2-40B4-BE49-F238E27FC236}">
              <a16:creationId xmlns:a16="http://schemas.microsoft.com/office/drawing/2014/main" id="{F6DB0E19-80BA-41C7-9A1A-8844C1866685}"/>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1" name="Text Box 15">
          <a:extLst>
            <a:ext uri="{FF2B5EF4-FFF2-40B4-BE49-F238E27FC236}">
              <a16:creationId xmlns:a16="http://schemas.microsoft.com/office/drawing/2014/main" id="{4CBC6BAC-3EB5-4421-9AAE-9F026A87038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2" name="Text Box 15">
          <a:extLst>
            <a:ext uri="{FF2B5EF4-FFF2-40B4-BE49-F238E27FC236}">
              <a16:creationId xmlns:a16="http://schemas.microsoft.com/office/drawing/2014/main" id="{FC2EC173-0F43-402F-AA78-763E6FF0DEC5}"/>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3" name="Text Box 15">
          <a:extLst>
            <a:ext uri="{FF2B5EF4-FFF2-40B4-BE49-F238E27FC236}">
              <a16:creationId xmlns:a16="http://schemas.microsoft.com/office/drawing/2014/main" id="{235972C6-F4E8-4446-896E-C7B51CDE3E6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4" name="Text Box 15">
          <a:extLst>
            <a:ext uri="{FF2B5EF4-FFF2-40B4-BE49-F238E27FC236}">
              <a16:creationId xmlns:a16="http://schemas.microsoft.com/office/drawing/2014/main" id="{CFFC268F-4EF2-467D-89D6-A044081F24B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5" name="Text Box 15">
          <a:extLst>
            <a:ext uri="{FF2B5EF4-FFF2-40B4-BE49-F238E27FC236}">
              <a16:creationId xmlns:a16="http://schemas.microsoft.com/office/drawing/2014/main" id="{40CDE77E-0F6C-4EFC-BEE2-1F8159A07535}"/>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6" name="Text Box 15">
          <a:extLst>
            <a:ext uri="{FF2B5EF4-FFF2-40B4-BE49-F238E27FC236}">
              <a16:creationId xmlns:a16="http://schemas.microsoft.com/office/drawing/2014/main" id="{20025C5F-2982-4F48-AB61-788D1F9D9C7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7" name="Text Box 15">
          <a:extLst>
            <a:ext uri="{FF2B5EF4-FFF2-40B4-BE49-F238E27FC236}">
              <a16:creationId xmlns:a16="http://schemas.microsoft.com/office/drawing/2014/main" id="{AE2B0328-8A41-45AE-A597-ABA2A8D9885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8" name="Text Box 15">
          <a:extLst>
            <a:ext uri="{FF2B5EF4-FFF2-40B4-BE49-F238E27FC236}">
              <a16:creationId xmlns:a16="http://schemas.microsoft.com/office/drawing/2014/main" id="{17EAA67B-9755-40B5-886E-3744B4477A2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89" name="Text Box 15">
          <a:extLst>
            <a:ext uri="{FF2B5EF4-FFF2-40B4-BE49-F238E27FC236}">
              <a16:creationId xmlns:a16="http://schemas.microsoft.com/office/drawing/2014/main" id="{2701B458-E597-4B5C-A3E2-85272AA56AF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0" name="Text Box 15">
          <a:extLst>
            <a:ext uri="{FF2B5EF4-FFF2-40B4-BE49-F238E27FC236}">
              <a16:creationId xmlns:a16="http://schemas.microsoft.com/office/drawing/2014/main" id="{27F7AB23-44CF-4F9C-8239-0B94CCB5B8B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1" name="Text Box 15">
          <a:extLst>
            <a:ext uri="{FF2B5EF4-FFF2-40B4-BE49-F238E27FC236}">
              <a16:creationId xmlns:a16="http://schemas.microsoft.com/office/drawing/2014/main" id="{B31653ED-9CA9-4543-A032-B9C01B093FD4}"/>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2" name="Text Box 15">
          <a:extLst>
            <a:ext uri="{FF2B5EF4-FFF2-40B4-BE49-F238E27FC236}">
              <a16:creationId xmlns:a16="http://schemas.microsoft.com/office/drawing/2014/main" id="{13D6CEFB-896A-46DB-8210-E50B7F6A58A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3" name="Text Box 15">
          <a:extLst>
            <a:ext uri="{FF2B5EF4-FFF2-40B4-BE49-F238E27FC236}">
              <a16:creationId xmlns:a16="http://schemas.microsoft.com/office/drawing/2014/main" id="{36FA5F72-187F-4D3D-BBD7-D0B3A23C928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4" name="Text Box 15">
          <a:extLst>
            <a:ext uri="{FF2B5EF4-FFF2-40B4-BE49-F238E27FC236}">
              <a16:creationId xmlns:a16="http://schemas.microsoft.com/office/drawing/2014/main" id="{5DC82B13-BDD0-4DFB-AB32-B1A133245DA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5" name="Text Box 15">
          <a:extLst>
            <a:ext uri="{FF2B5EF4-FFF2-40B4-BE49-F238E27FC236}">
              <a16:creationId xmlns:a16="http://schemas.microsoft.com/office/drawing/2014/main" id="{63B7A743-0363-4BD9-A340-636B2C3040A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6" name="Text Box 15">
          <a:extLst>
            <a:ext uri="{FF2B5EF4-FFF2-40B4-BE49-F238E27FC236}">
              <a16:creationId xmlns:a16="http://schemas.microsoft.com/office/drawing/2014/main" id="{880BF169-982D-4662-80AC-5D3CAB734E8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7" name="Text Box 15">
          <a:extLst>
            <a:ext uri="{FF2B5EF4-FFF2-40B4-BE49-F238E27FC236}">
              <a16:creationId xmlns:a16="http://schemas.microsoft.com/office/drawing/2014/main" id="{DC5697DD-64FA-4AC3-AD2B-9BDE867DFC0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8" name="Text Box 15">
          <a:extLst>
            <a:ext uri="{FF2B5EF4-FFF2-40B4-BE49-F238E27FC236}">
              <a16:creationId xmlns:a16="http://schemas.microsoft.com/office/drawing/2014/main" id="{C6FB9D67-E31F-48FD-9223-E1C5D507B534}"/>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599" name="Text Box 15">
          <a:extLst>
            <a:ext uri="{FF2B5EF4-FFF2-40B4-BE49-F238E27FC236}">
              <a16:creationId xmlns:a16="http://schemas.microsoft.com/office/drawing/2014/main" id="{FCE09C8F-C449-41F5-8106-A15FE93A697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0" name="Text Box 15">
          <a:extLst>
            <a:ext uri="{FF2B5EF4-FFF2-40B4-BE49-F238E27FC236}">
              <a16:creationId xmlns:a16="http://schemas.microsoft.com/office/drawing/2014/main" id="{63FBE3BA-3812-4AB2-A113-4A03098612D5}"/>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1" name="Text Box 15">
          <a:extLst>
            <a:ext uri="{FF2B5EF4-FFF2-40B4-BE49-F238E27FC236}">
              <a16:creationId xmlns:a16="http://schemas.microsoft.com/office/drawing/2014/main" id="{74140DA0-2119-41F3-A421-773B88F4AD7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2" name="Text Box 15">
          <a:extLst>
            <a:ext uri="{FF2B5EF4-FFF2-40B4-BE49-F238E27FC236}">
              <a16:creationId xmlns:a16="http://schemas.microsoft.com/office/drawing/2014/main" id="{082DCA5E-8EB8-48D2-9DCF-BC45D3C8B25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3" name="Text Box 15">
          <a:extLst>
            <a:ext uri="{FF2B5EF4-FFF2-40B4-BE49-F238E27FC236}">
              <a16:creationId xmlns:a16="http://schemas.microsoft.com/office/drawing/2014/main" id="{AB8D40C2-E61D-48C9-847E-6D97217FCB0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4" name="Text Box 15">
          <a:extLst>
            <a:ext uri="{FF2B5EF4-FFF2-40B4-BE49-F238E27FC236}">
              <a16:creationId xmlns:a16="http://schemas.microsoft.com/office/drawing/2014/main" id="{ED85518F-CC35-48C5-BCAE-CF7E710C142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5" name="Text Box 15">
          <a:extLst>
            <a:ext uri="{FF2B5EF4-FFF2-40B4-BE49-F238E27FC236}">
              <a16:creationId xmlns:a16="http://schemas.microsoft.com/office/drawing/2014/main" id="{68ADE829-E097-4CF7-8861-295F1EB9D11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6" name="Text Box 15">
          <a:extLst>
            <a:ext uri="{FF2B5EF4-FFF2-40B4-BE49-F238E27FC236}">
              <a16:creationId xmlns:a16="http://schemas.microsoft.com/office/drawing/2014/main" id="{AF7EBE96-B213-4888-A049-FC3161963D9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7" name="Text Box 15">
          <a:extLst>
            <a:ext uri="{FF2B5EF4-FFF2-40B4-BE49-F238E27FC236}">
              <a16:creationId xmlns:a16="http://schemas.microsoft.com/office/drawing/2014/main" id="{32F34C02-3D53-4CD3-A4EC-8D042CEE9B5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8" name="Text Box 15">
          <a:extLst>
            <a:ext uri="{FF2B5EF4-FFF2-40B4-BE49-F238E27FC236}">
              <a16:creationId xmlns:a16="http://schemas.microsoft.com/office/drawing/2014/main" id="{ECBCF4F4-095C-444D-95CC-D468120C12A9}"/>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09" name="Text Box 15">
          <a:extLst>
            <a:ext uri="{FF2B5EF4-FFF2-40B4-BE49-F238E27FC236}">
              <a16:creationId xmlns:a16="http://schemas.microsoft.com/office/drawing/2014/main" id="{8FD52DF2-F026-4C77-B81F-7A1418AC3C9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0" name="Text Box 15">
          <a:extLst>
            <a:ext uri="{FF2B5EF4-FFF2-40B4-BE49-F238E27FC236}">
              <a16:creationId xmlns:a16="http://schemas.microsoft.com/office/drawing/2014/main" id="{AB9977AC-103A-431A-8BF7-5F9F2EAEEB1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1" name="Text Box 15">
          <a:extLst>
            <a:ext uri="{FF2B5EF4-FFF2-40B4-BE49-F238E27FC236}">
              <a16:creationId xmlns:a16="http://schemas.microsoft.com/office/drawing/2014/main" id="{63B6FACA-64C3-438D-BAE4-B1754D4BC9D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2" name="Text Box 15">
          <a:extLst>
            <a:ext uri="{FF2B5EF4-FFF2-40B4-BE49-F238E27FC236}">
              <a16:creationId xmlns:a16="http://schemas.microsoft.com/office/drawing/2014/main" id="{E595B551-8A8B-4715-B995-27FC21E3E6C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3" name="Text Box 15">
          <a:extLst>
            <a:ext uri="{FF2B5EF4-FFF2-40B4-BE49-F238E27FC236}">
              <a16:creationId xmlns:a16="http://schemas.microsoft.com/office/drawing/2014/main" id="{0A0E3FBA-A8A7-4D80-8E46-B775395302A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4" name="Text Box 15">
          <a:extLst>
            <a:ext uri="{FF2B5EF4-FFF2-40B4-BE49-F238E27FC236}">
              <a16:creationId xmlns:a16="http://schemas.microsoft.com/office/drawing/2014/main" id="{5812926B-470B-40B4-A932-56007EFC593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5" name="Text Box 15">
          <a:extLst>
            <a:ext uri="{FF2B5EF4-FFF2-40B4-BE49-F238E27FC236}">
              <a16:creationId xmlns:a16="http://schemas.microsoft.com/office/drawing/2014/main" id="{56539C38-F58A-414E-9D0C-8E14F322F41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6" name="Text Box 15">
          <a:extLst>
            <a:ext uri="{FF2B5EF4-FFF2-40B4-BE49-F238E27FC236}">
              <a16:creationId xmlns:a16="http://schemas.microsoft.com/office/drawing/2014/main" id="{6160C19E-3B20-4DBE-95D3-DA7ACFA8656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7" name="Text Box 15">
          <a:extLst>
            <a:ext uri="{FF2B5EF4-FFF2-40B4-BE49-F238E27FC236}">
              <a16:creationId xmlns:a16="http://schemas.microsoft.com/office/drawing/2014/main" id="{491DB550-1562-4D7D-83DD-914264E92FD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8" name="Text Box 15">
          <a:extLst>
            <a:ext uri="{FF2B5EF4-FFF2-40B4-BE49-F238E27FC236}">
              <a16:creationId xmlns:a16="http://schemas.microsoft.com/office/drawing/2014/main" id="{48C280E6-E306-444D-9652-202D379B647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19" name="Text Box 15">
          <a:extLst>
            <a:ext uri="{FF2B5EF4-FFF2-40B4-BE49-F238E27FC236}">
              <a16:creationId xmlns:a16="http://schemas.microsoft.com/office/drawing/2014/main" id="{61582684-2898-4760-B6A4-A7A81E322F4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0" name="Text Box 15">
          <a:extLst>
            <a:ext uri="{FF2B5EF4-FFF2-40B4-BE49-F238E27FC236}">
              <a16:creationId xmlns:a16="http://schemas.microsoft.com/office/drawing/2014/main" id="{6F5B5E16-8D21-458D-B5B7-84577592542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1" name="Text Box 15">
          <a:extLst>
            <a:ext uri="{FF2B5EF4-FFF2-40B4-BE49-F238E27FC236}">
              <a16:creationId xmlns:a16="http://schemas.microsoft.com/office/drawing/2014/main" id="{0060B272-3407-4094-A8CF-33F520BE101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2" name="Text Box 15">
          <a:extLst>
            <a:ext uri="{FF2B5EF4-FFF2-40B4-BE49-F238E27FC236}">
              <a16:creationId xmlns:a16="http://schemas.microsoft.com/office/drawing/2014/main" id="{F4500E42-464A-484A-8EC1-CBBE52C3DF60}"/>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3" name="Text Box 15">
          <a:extLst>
            <a:ext uri="{FF2B5EF4-FFF2-40B4-BE49-F238E27FC236}">
              <a16:creationId xmlns:a16="http://schemas.microsoft.com/office/drawing/2014/main" id="{D83D10B8-2398-4FF0-8BF7-4136C8A0C6E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4" name="Text Box 15">
          <a:extLst>
            <a:ext uri="{FF2B5EF4-FFF2-40B4-BE49-F238E27FC236}">
              <a16:creationId xmlns:a16="http://schemas.microsoft.com/office/drawing/2014/main" id="{9BF81F5E-354E-4CBE-9930-EED78433A430}"/>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5" name="Text Box 15">
          <a:extLst>
            <a:ext uri="{FF2B5EF4-FFF2-40B4-BE49-F238E27FC236}">
              <a16:creationId xmlns:a16="http://schemas.microsoft.com/office/drawing/2014/main" id="{1D688D27-371A-40BD-B711-059DB72B7DA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6" name="Text Box 15">
          <a:extLst>
            <a:ext uri="{FF2B5EF4-FFF2-40B4-BE49-F238E27FC236}">
              <a16:creationId xmlns:a16="http://schemas.microsoft.com/office/drawing/2014/main" id="{CF40A422-4A08-4E33-9715-C578EA61857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7" name="Text Box 15">
          <a:extLst>
            <a:ext uri="{FF2B5EF4-FFF2-40B4-BE49-F238E27FC236}">
              <a16:creationId xmlns:a16="http://schemas.microsoft.com/office/drawing/2014/main" id="{096D0699-62DB-47FC-AD1B-47CACE17ACF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8" name="Text Box 15">
          <a:extLst>
            <a:ext uri="{FF2B5EF4-FFF2-40B4-BE49-F238E27FC236}">
              <a16:creationId xmlns:a16="http://schemas.microsoft.com/office/drawing/2014/main" id="{6E5FB1EF-2432-4580-B8BB-74C0A4BBF079}"/>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29" name="Text Box 15">
          <a:extLst>
            <a:ext uri="{FF2B5EF4-FFF2-40B4-BE49-F238E27FC236}">
              <a16:creationId xmlns:a16="http://schemas.microsoft.com/office/drawing/2014/main" id="{0BA798FC-C598-4DB9-A946-1094E8170B9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0" name="Text Box 15">
          <a:extLst>
            <a:ext uri="{FF2B5EF4-FFF2-40B4-BE49-F238E27FC236}">
              <a16:creationId xmlns:a16="http://schemas.microsoft.com/office/drawing/2014/main" id="{AFB6FD50-CD8A-46E9-A734-C2676980FD7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1" name="Text Box 15">
          <a:extLst>
            <a:ext uri="{FF2B5EF4-FFF2-40B4-BE49-F238E27FC236}">
              <a16:creationId xmlns:a16="http://schemas.microsoft.com/office/drawing/2014/main" id="{9CB17DC3-6690-4967-8BE0-5BDAD6A08FE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2" name="Text Box 15">
          <a:extLst>
            <a:ext uri="{FF2B5EF4-FFF2-40B4-BE49-F238E27FC236}">
              <a16:creationId xmlns:a16="http://schemas.microsoft.com/office/drawing/2014/main" id="{255DDB8D-9FA9-4F2F-85EB-17CDAAE1ACF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3" name="Text Box 15">
          <a:extLst>
            <a:ext uri="{FF2B5EF4-FFF2-40B4-BE49-F238E27FC236}">
              <a16:creationId xmlns:a16="http://schemas.microsoft.com/office/drawing/2014/main" id="{EFE1C50A-F370-4E14-A41B-A165D1A4C57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4" name="Text Box 15">
          <a:extLst>
            <a:ext uri="{FF2B5EF4-FFF2-40B4-BE49-F238E27FC236}">
              <a16:creationId xmlns:a16="http://schemas.microsoft.com/office/drawing/2014/main" id="{499BCD14-85E5-4D49-A526-4D0C846996F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5" name="Text Box 15">
          <a:extLst>
            <a:ext uri="{FF2B5EF4-FFF2-40B4-BE49-F238E27FC236}">
              <a16:creationId xmlns:a16="http://schemas.microsoft.com/office/drawing/2014/main" id="{87632406-FE50-45A3-8403-25954F10247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6" name="Text Box 15">
          <a:extLst>
            <a:ext uri="{FF2B5EF4-FFF2-40B4-BE49-F238E27FC236}">
              <a16:creationId xmlns:a16="http://schemas.microsoft.com/office/drawing/2014/main" id="{B27B63C0-4533-4E01-81CB-D0200528814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7" name="Text Box 15">
          <a:extLst>
            <a:ext uri="{FF2B5EF4-FFF2-40B4-BE49-F238E27FC236}">
              <a16:creationId xmlns:a16="http://schemas.microsoft.com/office/drawing/2014/main" id="{D9D0F90A-4D7F-441F-B38E-AFF983AEBD1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8" name="Text Box 15">
          <a:extLst>
            <a:ext uri="{FF2B5EF4-FFF2-40B4-BE49-F238E27FC236}">
              <a16:creationId xmlns:a16="http://schemas.microsoft.com/office/drawing/2014/main" id="{1C8B2D40-F883-4DB4-8584-1306BB08DB7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39" name="Text Box 15">
          <a:extLst>
            <a:ext uri="{FF2B5EF4-FFF2-40B4-BE49-F238E27FC236}">
              <a16:creationId xmlns:a16="http://schemas.microsoft.com/office/drawing/2014/main" id="{96180FA7-2195-4A20-82AD-00E36EC9981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0" name="Text Box 15">
          <a:extLst>
            <a:ext uri="{FF2B5EF4-FFF2-40B4-BE49-F238E27FC236}">
              <a16:creationId xmlns:a16="http://schemas.microsoft.com/office/drawing/2014/main" id="{76EBCB9D-DEC0-4C19-AD97-BCE52A4AC8D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1" name="Text Box 15">
          <a:extLst>
            <a:ext uri="{FF2B5EF4-FFF2-40B4-BE49-F238E27FC236}">
              <a16:creationId xmlns:a16="http://schemas.microsoft.com/office/drawing/2014/main" id="{B153BCC2-B0DC-4962-B233-F2743D2E007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2" name="Text Box 15">
          <a:extLst>
            <a:ext uri="{FF2B5EF4-FFF2-40B4-BE49-F238E27FC236}">
              <a16:creationId xmlns:a16="http://schemas.microsoft.com/office/drawing/2014/main" id="{DED8136B-13E4-4FDF-B3F5-A2537041C59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3" name="Text Box 15">
          <a:extLst>
            <a:ext uri="{FF2B5EF4-FFF2-40B4-BE49-F238E27FC236}">
              <a16:creationId xmlns:a16="http://schemas.microsoft.com/office/drawing/2014/main" id="{C0233062-FA8D-4A95-B86C-113519F3E440}"/>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4" name="Text Box 15">
          <a:extLst>
            <a:ext uri="{FF2B5EF4-FFF2-40B4-BE49-F238E27FC236}">
              <a16:creationId xmlns:a16="http://schemas.microsoft.com/office/drawing/2014/main" id="{CB4A2283-550F-462C-9C4C-7488921FB309}"/>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5" name="Text Box 15">
          <a:extLst>
            <a:ext uri="{FF2B5EF4-FFF2-40B4-BE49-F238E27FC236}">
              <a16:creationId xmlns:a16="http://schemas.microsoft.com/office/drawing/2014/main" id="{70289391-DE7F-4180-8D59-9A8573CFFB5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6" name="Text Box 15">
          <a:extLst>
            <a:ext uri="{FF2B5EF4-FFF2-40B4-BE49-F238E27FC236}">
              <a16:creationId xmlns:a16="http://schemas.microsoft.com/office/drawing/2014/main" id="{9C7F1AB1-1A0C-40CA-838C-60B042755DF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7" name="Text Box 15">
          <a:extLst>
            <a:ext uri="{FF2B5EF4-FFF2-40B4-BE49-F238E27FC236}">
              <a16:creationId xmlns:a16="http://schemas.microsoft.com/office/drawing/2014/main" id="{A6B9B8A2-0E4C-4C3E-B754-7828975E651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8" name="Text Box 15">
          <a:extLst>
            <a:ext uri="{FF2B5EF4-FFF2-40B4-BE49-F238E27FC236}">
              <a16:creationId xmlns:a16="http://schemas.microsoft.com/office/drawing/2014/main" id="{6B624A5C-C3FF-4634-A6A6-87EBD8F81F8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49" name="Text Box 15">
          <a:extLst>
            <a:ext uri="{FF2B5EF4-FFF2-40B4-BE49-F238E27FC236}">
              <a16:creationId xmlns:a16="http://schemas.microsoft.com/office/drawing/2014/main" id="{1A5E531E-BE8E-4E34-88E3-FBF2C699C7F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0" name="Text Box 15">
          <a:extLst>
            <a:ext uri="{FF2B5EF4-FFF2-40B4-BE49-F238E27FC236}">
              <a16:creationId xmlns:a16="http://schemas.microsoft.com/office/drawing/2014/main" id="{93636102-CDA9-4FD9-AAFC-2AAB1333007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1" name="Text Box 15">
          <a:extLst>
            <a:ext uri="{FF2B5EF4-FFF2-40B4-BE49-F238E27FC236}">
              <a16:creationId xmlns:a16="http://schemas.microsoft.com/office/drawing/2014/main" id="{7599D50A-EC99-45E4-A51A-F949F0E9527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2" name="Text Box 15">
          <a:extLst>
            <a:ext uri="{FF2B5EF4-FFF2-40B4-BE49-F238E27FC236}">
              <a16:creationId xmlns:a16="http://schemas.microsoft.com/office/drawing/2014/main" id="{A819909F-34AA-4885-8D6C-F08F3352D0F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3" name="Text Box 15">
          <a:extLst>
            <a:ext uri="{FF2B5EF4-FFF2-40B4-BE49-F238E27FC236}">
              <a16:creationId xmlns:a16="http://schemas.microsoft.com/office/drawing/2014/main" id="{CDFD1E83-2364-461B-8AA5-436CA3075E5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4" name="Text Box 15">
          <a:extLst>
            <a:ext uri="{FF2B5EF4-FFF2-40B4-BE49-F238E27FC236}">
              <a16:creationId xmlns:a16="http://schemas.microsoft.com/office/drawing/2014/main" id="{084E8C3A-6892-450B-A6D6-73510545760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5" name="Text Box 15">
          <a:extLst>
            <a:ext uri="{FF2B5EF4-FFF2-40B4-BE49-F238E27FC236}">
              <a16:creationId xmlns:a16="http://schemas.microsoft.com/office/drawing/2014/main" id="{D276ABBD-39C7-4614-8ECE-4040DB1912A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6" name="Text Box 15">
          <a:extLst>
            <a:ext uri="{FF2B5EF4-FFF2-40B4-BE49-F238E27FC236}">
              <a16:creationId xmlns:a16="http://schemas.microsoft.com/office/drawing/2014/main" id="{476A2998-99EC-421F-8416-B8C54BAC902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7" name="Text Box 15">
          <a:extLst>
            <a:ext uri="{FF2B5EF4-FFF2-40B4-BE49-F238E27FC236}">
              <a16:creationId xmlns:a16="http://schemas.microsoft.com/office/drawing/2014/main" id="{EF09E072-C882-4AB2-BB84-A642351AB00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8" name="Text Box 15">
          <a:extLst>
            <a:ext uri="{FF2B5EF4-FFF2-40B4-BE49-F238E27FC236}">
              <a16:creationId xmlns:a16="http://schemas.microsoft.com/office/drawing/2014/main" id="{23FCC941-037B-4516-8264-EAEC39B6528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59" name="Text Box 15">
          <a:extLst>
            <a:ext uri="{FF2B5EF4-FFF2-40B4-BE49-F238E27FC236}">
              <a16:creationId xmlns:a16="http://schemas.microsoft.com/office/drawing/2014/main" id="{1F1DCF55-9514-4385-B502-8773B63EDB8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0" name="Text Box 15">
          <a:extLst>
            <a:ext uri="{FF2B5EF4-FFF2-40B4-BE49-F238E27FC236}">
              <a16:creationId xmlns:a16="http://schemas.microsoft.com/office/drawing/2014/main" id="{835DCF8A-EFAA-4127-B5C5-AE93DE2E147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1" name="Text Box 15">
          <a:extLst>
            <a:ext uri="{FF2B5EF4-FFF2-40B4-BE49-F238E27FC236}">
              <a16:creationId xmlns:a16="http://schemas.microsoft.com/office/drawing/2014/main" id="{63EEBEA8-F1EA-40A6-AF4D-18561513849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2" name="Text Box 15">
          <a:extLst>
            <a:ext uri="{FF2B5EF4-FFF2-40B4-BE49-F238E27FC236}">
              <a16:creationId xmlns:a16="http://schemas.microsoft.com/office/drawing/2014/main" id="{E3D85F0A-D61E-4C89-93ED-041AAD5628E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3" name="Text Box 15">
          <a:extLst>
            <a:ext uri="{FF2B5EF4-FFF2-40B4-BE49-F238E27FC236}">
              <a16:creationId xmlns:a16="http://schemas.microsoft.com/office/drawing/2014/main" id="{A551C9E9-14DB-406C-BFAB-95A3D3D218C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4" name="Text Box 15">
          <a:extLst>
            <a:ext uri="{FF2B5EF4-FFF2-40B4-BE49-F238E27FC236}">
              <a16:creationId xmlns:a16="http://schemas.microsoft.com/office/drawing/2014/main" id="{0D3FB758-A186-4934-959E-CAF55A99DA7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5" name="Text Box 15">
          <a:extLst>
            <a:ext uri="{FF2B5EF4-FFF2-40B4-BE49-F238E27FC236}">
              <a16:creationId xmlns:a16="http://schemas.microsoft.com/office/drawing/2014/main" id="{F62A60D7-2870-4499-9315-A56529039FE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6" name="Text Box 15">
          <a:extLst>
            <a:ext uri="{FF2B5EF4-FFF2-40B4-BE49-F238E27FC236}">
              <a16:creationId xmlns:a16="http://schemas.microsoft.com/office/drawing/2014/main" id="{080B9AB3-DC0B-4A96-AFC5-26C7DC1520B9}"/>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7" name="Text Box 15">
          <a:extLst>
            <a:ext uri="{FF2B5EF4-FFF2-40B4-BE49-F238E27FC236}">
              <a16:creationId xmlns:a16="http://schemas.microsoft.com/office/drawing/2014/main" id="{BEF95D96-5EAE-47DF-B90A-367F3FEC2B0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8" name="Text Box 15">
          <a:extLst>
            <a:ext uri="{FF2B5EF4-FFF2-40B4-BE49-F238E27FC236}">
              <a16:creationId xmlns:a16="http://schemas.microsoft.com/office/drawing/2014/main" id="{49AEAAB6-58C1-454B-AB34-8923283BEF87}"/>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69" name="Text Box 15">
          <a:extLst>
            <a:ext uri="{FF2B5EF4-FFF2-40B4-BE49-F238E27FC236}">
              <a16:creationId xmlns:a16="http://schemas.microsoft.com/office/drawing/2014/main" id="{06DB408B-2A31-4EA9-A1A1-B5DDC10924E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0" name="Text Box 15">
          <a:extLst>
            <a:ext uri="{FF2B5EF4-FFF2-40B4-BE49-F238E27FC236}">
              <a16:creationId xmlns:a16="http://schemas.microsoft.com/office/drawing/2014/main" id="{96427155-2E91-4B25-A836-D8DDD61F074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1" name="Text Box 15">
          <a:extLst>
            <a:ext uri="{FF2B5EF4-FFF2-40B4-BE49-F238E27FC236}">
              <a16:creationId xmlns:a16="http://schemas.microsoft.com/office/drawing/2014/main" id="{FF3BBA65-19F8-404D-B0E9-A4AFDA792BB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2" name="Text Box 15">
          <a:extLst>
            <a:ext uri="{FF2B5EF4-FFF2-40B4-BE49-F238E27FC236}">
              <a16:creationId xmlns:a16="http://schemas.microsoft.com/office/drawing/2014/main" id="{3F1DB900-5742-4048-B3FA-93E9CB831EF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3" name="Text Box 15">
          <a:extLst>
            <a:ext uri="{FF2B5EF4-FFF2-40B4-BE49-F238E27FC236}">
              <a16:creationId xmlns:a16="http://schemas.microsoft.com/office/drawing/2014/main" id="{A5741387-15B6-4C48-A811-75A97AE2C6E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4" name="Text Box 15">
          <a:extLst>
            <a:ext uri="{FF2B5EF4-FFF2-40B4-BE49-F238E27FC236}">
              <a16:creationId xmlns:a16="http://schemas.microsoft.com/office/drawing/2014/main" id="{591F4BB8-5B93-4C1A-B751-0EC184C5DFA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5" name="Text Box 15">
          <a:extLst>
            <a:ext uri="{FF2B5EF4-FFF2-40B4-BE49-F238E27FC236}">
              <a16:creationId xmlns:a16="http://schemas.microsoft.com/office/drawing/2014/main" id="{D3C524BC-4798-484C-9565-805156E9B4F8}"/>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6" name="Text Box 15">
          <a:extLst>
            <a:ext uri="{FF2B5EF4-FFF2-40B4-BE49-F238E27FC236}">
              <a16:creationId xmlns:a16="http://schemas.microsoft.com/office/drawing/2014/main" id="{C2EB75BB-D847-4090-B041-1D230483FB0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7" name="Text Box 15">
          <a:extLst>
            <a:ext uri="{FF2B5EF4-FFF2-40B4-BE49-F238E27FC236}">
              <a16:creationId xmlns:a16="http://schemas.microsoft.com/office/drawing/2014/main" id="{41D7BE3A-D5D9-403C-B3B2-50844F59428D}"/>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8" name="Text Box 15">
          <a:extLst>
            <a:ext uri="{FF2B5EF4-FFF2-40B4-BE49-F238E27FC236}">
              <a16:creationId xmlns:a16="http://schemas.microsoft.com/office/drawing/2014/main" id="{3B0E432C-CA49-4AF3-A813-A69FD090244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79" name="Text Box 15">
          <a:extLst>
            <a:ext uri="{FF2B5EF4-FFF2-40B4-BE49-F238E27FC236}">
              <a16:creationId xmlns:a16="http://schemas.microsoft.com/office/drawing/2014/main" id="{DE8F89EE-2E70-49A3-8A92-49066C73E9E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0" name="Text Box 15">
          <a:extLst>
            <a:ext uri="{FF2B5EF4-FFF2-40B4-BE49-F238E27FC236}">
              <a16:creationId xmlns:a16="http://schemas.microsoft.com/office/drawing/2014/main" id="{48DF766E-F67A-432D-BA3D-F10E3A81996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1" name="Text Box 15">
          <a:extLst>
            <a:ext uri="{FF2B5EF4-FFF2-40B4-BE49-F238E27FC236}">
              <a16:creationId xmlns:a16="http://schemas.microsoft.com/office/drawing/2014/main" id="{D93929CC-2C50-4BB8-A0FA-AF93255DCBB9}"/>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2" name="Text Box 15">
          <a:extLst>
            <a:ext uri="{FF2B5EF4-FFF2-40B4-BE49-F238E27FC236}">
              <a16:creationId xmlns:a16="http://schemas.microsoft.com/office/drawing/2014/main" id="{218F5704-435C-498A-8405-D40B06F51440}"/>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3" name="Text Box 15">
          <a:extLst>
            <a:ext uri="{FF2B5EF4-FFF2-40B4-BE49-F238E27FC236}">
              <a16:creationId xmlns:a16="http://schemas.microsoft.com/office/drawing/2014/main" id="{6A7580E0-E1AD-4EF9-9082-1B9093113AF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4" name="Text Box 15">
          <a:extLst>
            <a:ext uri="{FF2B5EF4-FFF2-40B4-BE49-F238E27FC236}">
              <a16:creationId xmlns:a16="http://schemas.microsoft.com/office/drawing/2014/main" id="{52D5B017-FEDD-46CB-80D9-C733BB38700B}"/>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5" name="Text Box 15">
          <a:extLst>
            <a:ext uri="{FF2B5EF4-FFF2-40B4-BE49-F238E27FC236}">
              <a16:creationId xmlns:a16="http://schemas.microsoft.com/office/drawing/2014/main" id="{EE40209E-E736-4931-BAA3-980D6CD9BF24}"/>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6" name="Text Box 15">
          <a:extLst>
            <a:ext uri="{FF2B5EF4-FFF2-40B4-BE49-F238E27FC236}">
              <a16:creationId xmlns:a16="http://schemas.microsoft.com/office/drawing/2014/main" id="{2122CE77-A992-43E5-956D-62D6D8AE7CF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7" name="Text Box 15">
          <a:extLst>
            <a:ext uri="{FF2B5EF4-FFF2-40B4-BE49-F238E27FC236}">
              <a16:creationId xmlns:a16="http://schemas.microsoft.com/office/drawing/2014/main" id="{606BA029-55FB-454F-8AEB-369E1D59B7B3}"/>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8" name="Text Box 15">
          <a:extLst>
            <a:ext uri="{FF2B5EF4-FFF2-40B4-BE49-F238E27FC236}">
              <a16:creationId xmlns:a16="http://schemas.microsoft.com/office/drawing/2014/main" id="{EFB81BF1-0B2A-4ED9-A226-4F8118DD0131}"/>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89" name="Text Box 15">
          <a:extLst>
            <a:ext uri="{FF2B5EF4-FFF2-40B4-BE49-F238E27FC236}">
              <a16:creationId xmlns:a16="http://schemas.microsoft.com/office/drawing/2014/main" id="{E1EB872C-5262-4182-BB90-E0618D8F873E}"/>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90" name="Text Box 15">
          <a:extLst>
            <a:ext uri="{FF2B5EF4-FFF2-40B4-BE49-F238E27FC236}">
              <a16:creationId xmlns:a16="http://schemas.microsoft.com/office/drawing/2014/main" id="{BA82E54A-9C41-403B-AA95-8873CAC35032}"/>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91" name="Text Box 15">
          <a:extLst>
            <a:ext uri="{FF2B5EF4-FFF2-40B4-BE49-F238E27FC236}">
              <a16:creationId xmlns:a16="http://schemas.microsoft.com/office/drawing/2014/main" id="{09B6EA33-F8A6-483A-8AA4-ED99415CBCAF}"/>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92" name="Text Box 15">
          <a:extLst>
            <a:ext uri="{FF2B5EF4-FFF2-40B4-BE49-F238E27FC236}">
              <a16:creationId xmlns:a16="http://schemas.microsoft.com/office/drawing/2014/main" id="{70BFBB80-391C-4E82-95D6-A602BD7B1E66}"/>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93" name="Text Box 15">
          <a:extLst>
            <a:ext uri="{FF2B5EF4-FFF2-40B4-BE49-F238E27FC236}">
              <a16:creationId xmlns:a16="http://schemas.microsoft.com/office/drawing/2014/main" id="{15EEE41E-FD0B-4D10-8A70-FCE3938A7F1C}"/>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540</xdr:row>
      <xdr:rowOff>0</xdr:rowOff>
    </xdr:from>
    <xdr:ext cx="3175" cy="190629"/>
    <xdr:sp macro="" textlink="">
      <xdr:nvSpPr>
        <xdr:cNvPr id="11694" name="Text Box 15">
          <a:extLst>
            <a:ext uri="{FF2B5EF4-FFF2-40B4-BE49-F238E27FC236}">
              <a16:creationId xmlns:a16="http://schemas.microsoft.com/office/drawing/2014/main" id="{0C8EEE1D-D1D1-407A-B8C3-7BF0938B434A}"/>
            </a:ext>
          </a:extLst>
        </xdr:cNvPr>
        <xdr:cNvSpPr txBox="1">
          <a:spLocks noChangeArrowheads="1"/>
        </xdr:cNvSpPr>
      </xdr:nvSpPr>
      <xdr:spPr bwMode="auto">
        <a:xfrm>
          <a:off x="9134475" y="2950940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695" name="Text Box 15">
          <a:extLst>
            <a:ext uri="{FF2B5EF4-FFF2-40B4-BE49-F238E27FC236}">
              <a16:creationId xmlns:a16="http://schemas.microsoft.com/office/drawing/2014/main" id="{27B81600-C8D6-40EB-9FEC-7BFB8410230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696" name="Text Box 15">
          <a:extLst>
            <a:ext uri="{FF2B5EF4-FFF2-40B4-BE49-F238E27FC236}">
              <a16:creationId xmlns:a16="http://schemas.microsoft.com/office/drawing/2014/main" id="{259830B9-9AD4-4D28-B0FA-2479A5D14B6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697" name="Text Box 15">
          <a:extLst>
            <a:ext uri="{FF2B5EF4-FFF2-40B4-BE49-F238E27FC236}">
              <a16:creationId xmlns:a16="http://schemas.microsoft.com/office/drawing/2014/main" id="{916A53C5-CE7A-46E9-94B8-1846361E1DB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698" name="Text Box 15">
          <a:extLst>
            <a:ext uri="{FF2B5EF4-FFF2-40B4-BE49-F238E27FC236}">
              <a16:creationId xmlns:a16="http://schemas.microsoft.com/office/drawing/2014/main" id="{BC806193-9845-4BDA-9F68-9CFFA374ED1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699" name="Text Box 15">
          <a:extLst>
            <a:ext uri="{FF2B5EF4-FFF2-40B4-BE49-F238E27FC236}">
              <a16:creationId xmlns:a16="http://schemas.microsoft.com/office/drawing/2014/main" id="{91B0D96F-C6A7-4124-91C3-F05D3B0DF8F5}"/>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0" name="Text Box 15">
          <a:extLst>
            <a:ext uri="{FF2B5EF4-FFF2-40B4-BE49-F238E27FC236}">
              <a16:creationId xmlns:a16="http://schemas.microsoft.com/office/drawing/2014/main" id="{DF4DF18F-2042-4651-BBF4-3A6293934B1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1" name="Text Box 15">
          <a:extLst>
            <a:ext uri="{FF2B5EF4-FFF2-40B4-BE49-F238E27FC236}">
              <a16:creationId xmlns:a16="http://schemas.microsoft.com/office/drawing/2014/main" id="{036C1EAD-B04A-44B6-A323-258A37CC516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2" name="Text Box 15">
          <a:extLst>
            <a:ext uri="{FF2B5EF4-FFF2-40B4-BE49-F238E27FC236}">
              <a16:creationId xmlns:a16="http://schemas.microsoft.com/office/drawing/2014/main" id="{37D5EEDA-54AF-4482-A94C-379B24677CB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3" name="Text Box 15">
          <a:extLst>
            <a:ext uri="{FF2B5EF4-FFF2-40B4-BE49-F238E27FC236}">
              <a16:creationId xmlns:a16="http://schemas.microsoft.com/office/drawing/2014/main" id="{BF5CAC17-9441-4C2F-B1E5-A06093A94C5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4" name="Text Box 15">
          <a:extLst>
            <a:ext uri="{FF2B5EF4-FFF2-40B4-BE49-F238E27FC236}">
              <a16:creationId xmlns:a16="http://schemas.microsoft.com/office/drawing/2014/main" id="{05AA4EAD-6A2D-4547-B4EF-265C38139D0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5" name="Text Box 15">
          <a:extLst>
            <a:ext uri="{FF2B5EF4-FFF2-40B4-BE49-F238E27FC236}">
              <a16:creationId xmlns:a16="http://schemas.microsoft.com/office/drawing/2014/main" id="{A12431AC-188F-459B-B483-0E59A28CA2C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6" name="Text Box 15">
          <a:extLst>
            <a:ext uri="{FF2B5EF4-FFF2-40B4-BE49-F238E27FC236}">
              <a16:creationId xmlns:a16="http://schemas.microsoft.com/office/drawing/2014/main" id="{0B529454-16FB-4DDD-85A8-2533D948F82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7" name="Text Box 15">
          <a:extLst>
            <a:ext uri="{FF2B5EF4-FFF2-40B4-BE49-F238E27FC236}">
              <a16:creationId xmlns:a16="http://schemas.microsoft.com/office/drawing/2014/main" id="{17DC00B6-EA3B-40EB-A4D9-7AD5A9CED0B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8" name="Text Box 15">
          <a:extLst>
            <a:ext uri="{FF2B5EF4-FFF2-40B4-BE49-F238E27FC236}">
              <a16:creationId xmlns:a16="http://schemas.microsoft.com/office/drawing/2014/main" id="{D2036E77-0443-48E1-AF3F-9745A0F512D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09" name="Text Box 15">
          <a:extLst>
            <a:ext uri="{FF2B5EF4-FFF2-40B4-BE49-F238E27FC236}">
              <a16:creationId xmlns:a16="http://schemas.microsoft.com/office/drawing/2014/main" id="{97031B23-3B40-484E-B6AF-94DEED266C5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0" name="Text Box 15">
          <a:extLst>
            <a:ext uri="{FF2B5EF4-FFF2-40B4-BE49-F238E27FC236}">
              <a16:creationId xmlns:a16="http://schemas.microsoft.com/office/drawing/2014/main" id="{8D3E1B5A-AD17-4140-B329-F60793350AE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1" name="Text Box 15">
          <a:extLst>
            <a:ext uri="{FF2B5EF4-FFF2-40B4-BE49-F238E27FC236}">
              <a16:creationId xmlns:a16="http://schemas.microsoft.com/office/drawing/2014/main" id="{96B4502A-E0E1-462D-9419-F47AD92F4A5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2" name="Text Box 15">
          <a:extLst>
            <a:ext uri="{FF2B5EF4-FFF2-40B4-BE49-F238E27FC236}">
              <a16:creationId xmlns:a16="http://schemas.microsoft.com/office/drawing/2014/main" id="{048F1A95-C8A1-4E98-BE30-6F99C90E702B}"/>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3" name="Text Box 15">
          <a:extLst>
            <a:ext uri="{FF2B5EF4-FFF2-40B4-BE49-F238E27FC236}">
              <a16:creationId xmlns:a16="http://schemas.microsoft.com/office/drawing/2014/main" id="{C11EDEFF-17EE-4A41-8230-3F82B9FB767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4" name="Text Box 15">
          <a:extLst>
            <a:ext uri="{FF2B5EF4-FFF2-40B4-BE49-F238E27FC236}">
              <a16:creationId xmlns:a16="http://schemas.microsoft.com/office/drawing/2014/main" id="{C95A4348-5AEB-4FB4-9AAA-C72E4094D24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5" name="Text Box 15">
          <a:extLst>
            <a:ext uri="{FF2B5EF4-FFF2-40B4-BE49-F238E27FC236}">
              <a16:creationId xmlns:a16="http://schemas.microsoft.com/office/drawing/2014/main" id="{95FDCE65-D644-4E91-8B8F-9E9E27D4792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6" name="Text Box 15">
          <a:extLst>
            <a:ext uri="{FF2B5EF4-FFF2-40B4-BE49-F238E27FC236}">
              <a16:creationId xmlns:a16="http://schemas.microsoft.com/office/drawing/2014/main" id="{2695F207-298E-42D0-AFA4-24658792E70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7" name="Text Box 15">
          <a:extLst>
            <a:ext uri="{FF2B5EF4-FFF2-40B4-BE49-F238E27FC236}">
              <a16:creationId xmlns:a16="http://schemas.microsoft.com/office/drawing/2014/main" id="{FBCE1226-6266-4DF5-83AE-756C9670329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8" name="Text Box 15">
          <a:extLst>
            <a:ext uri="{FF2B5EF4-FFF2-40B4-BE49-F238E27FC236}">
              <a16:creationId xmlns:a16="http://schemas.microsoft.com/office/drawing/2014/main" id="{ACF5F514-28AF-4452-93EF-83C7ED2FF6A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19" name="Text Box 15">
          <a:extLst>
            <a:ext uri="{FF2B5EF4-FFF2-40B4-BE49-F238E27FC236}">
              <a16:creationId xmlns:a16="http://schemas.microsoft.com/office/drawing/2014/main" id="{BFBE2D92-BF2A-4FA7-8159-C07EB2FABCB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0" name="Text Box 15">
          <a:extLst>
            <a:ext uri="{FF2B5EF4-FFF2-40B4-BE49-F238E27FC236}">
              <a16:creationId xmlns:a16="http://schemas.microsoft.com/office/drawing/2014/main" id="{74917101-06C0-4947-B6C3-B89AB0DDEAD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1" name="Text Box 15">
          <a:extLst>
            <a:ext uri="{FF2B5EF4-FFF2-40B4-BE49-F238E27FC236}">
              <a16:creationId xmlns:a16="http://schemas.microsoft.com/office/drawing/2014/main" id="{183E3D9B-862C-4379-90B9-A25B5EA329F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2" name="Text Box 15">
          <a:extLst>
            <a:ext uri="{FF2B5EF4-FFF2-40B4-BE49-F238E27FC236}">
              <a16:creationId xmlns:a16="http://schemas.microsoft.com/office/drawing/2014/main" id="{CDE6F7B2-CBB4-477D-8840-32A567EDBA4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3" name="Text Box 15">
          <a:extLst>
            <a:ext uri="{FF2B5EF4-FFF2-40B4-BE49-F238E27FC236}">
              <a16:creationId xmlns:a16="http://schemas.microsoft.com/office/drawing/2014/main" id="{DD0F52CC-A2C3-44E6-9C89-28357D23593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4" name="Text Box 15">
          <a:extLst>
            <a:ext uri="{FF2B5EF4-FFF2-40B4-BE49-F238E27FC236}">
              <a16:creationId xmlns:a16="http://schemas.microsoft.com/office/drawing/2014/main" id="{FED990F3-7648-4E1D-8EAC-8875C744B0D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5" name="Text Box 15">
          <a:extLst>
            <a:ext uri="{FF2B5EF4-FFF2-40B4-BE49-F238E27FC236}">
              <a16:creationId xmlns:a16="http://schemas.microsoft.com/office/drawing/2014/main" id="{93BCA4CE-5631-4975-A778-A2D9B42F2BA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6" name="Text Box 15">
          <a:extLst>
            <a:ext uri="{FF2B5EF4-FFF2-40B4-BE49-F238E27FC236}">
              <a16:creationId xmlns:a16="http://schemas.microsoft.com/office/drawing/2014/main" id="{8EE34539-50B2-4090-9DBC-777B21BD876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7" name="Text Box 15">
          <a:extLst>
            <a:ext uri="{FF2B5EF4-FFF2-40B4-BE49-F238E27FC236}">
              <a16:creationId xmlns:a16="http://schemas.microsoft.com/office/drawing/2014/main" id="{AEEC5E8F-6DEE-4A98-A24C-092656663F5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8" name="Text Box 15">
          <a:extLst>
            <a:ext uri="{FF2B5EF4-FFF2-40B4-BE49-F238E27FC236}">
              <a16:creationId xmlns:a16="http://schemas.microsoft.com/office/drawing/2014/main" id="{4FA63868-5CAF-46D8-AAD2-233DB4354076}"/>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29" name="Text Box 15">
          <a:extLst>
            <a:ext uri="{FF2B5EF4-FFF2-40B4-BE49-F238E27FC236}">
              <a16:creationId xmlns:a16="http://schemas.microsoft.com/office/drawing/2014/main" id="{DF2D622B-CC99-4ADB-940E-9151D82DED6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0" name="Text Box 15">
          <a:extLst>
            <a:ext uri="{FF2B5EF4-FFF2-40B4-BE49-F238E27FC236}">
              <a16:creationId xmlns:a16="http://schemas.microsoft.com/office/drawing/2014/main" id="{B2F5E0DA-27A4-4FE0-9663-89A34402759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1" name="Text Box 15">
          <a:extLst>
            <a:ext uri="{FF2B5EF4-FFF2-40B4-BE49-F238E27FC236}">
              <a16:creationId xmlns:a16="http://schemas.microsoft.com/office/drawing/2014/main" id="{C6E7398A-04CF-45FE-922E-CFF9EF29B49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2" name="Text Box 15">
          <a:extLst>
            <a:ext uri="{FF2B5EF4-FFF2-40B4-BE49-F238E27FC236}">
              <a16:creationId xmlns:a16="http://schemas.microsoft.com/office/drawing/2014/main" id="{FAA033A5-28C6-4597-9215-6C2DC4153F0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3" name="Text Box 15">
          <a:extLst>
            <a:ext uri="{FF2B5EF4-FFF2-40B4-BE49-F238E27FC236}">
              <a16:creationId xmlns:a16="http://schemas.microsoft.com/office/drawing/2014/main" id="{FDC24442-FF96-4C24-97D8-24BAA0DCC0D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4" name="Text Box 15">
          <a:extLst>
            <a:ext uri="{FF2B5EF4-FFF2-40B4-BE49-F238E27FC236}">
              <a16:creationId xmlns:a16="http://schemas.microsoft.com/office/drawing/2014/main" id="{9463A0E5-B0EB-441A-A3A7-7C7298B9A94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5" name="Text Box 15">
          <a:extLst>
            <a:ext uri="{FF2B5EF4-FFF2-40B4-BE49-F238E27FC236}">
              <a16:creationId xmlns:a16="http://schemas.microsoft.com/office/drawing/2014/main" id="{E7C4A43C-FA20-4A10-94C6-E77DE6EA92F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6" name="Text Box 15">
          <a:extLst>
            <a:ext uri="{FF2B5EF4-FFF2-40B4-BE49-F238E27FC236}">
              <a16:creationId xmlns:a16="http://schemas.microsoft.com/office/drawing/2014/main" id="{50161C9F-C4FC-43DA-903A-BBFDA14D2EE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7" name="Text Box 15">
          <a:extLst>
            <a:ext uri="{FF2B5EF4-FFF2-40B4-BE49-F238E27FC236}">
              <a16:creationId xmlns:a16="http://schemas.microsoft.com/office/drawing/2014/main" id="{C1E4A23D-CBDD-44E8-A4E3-5AF6F776F88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8" name="Text Box 15">
          <a:extLst>
            <a:ext uri="{FF2B5EF4-FFF2-40B4-BE49-F238E27FC236}">
              <a16:creationId xmlns:a16="http://schemas.microsoft.com/office/drawing/2014/main" id="{199B0F5F-DA3D-4582-AE4E-05E928E03DE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39" name="Text Box 15">
          <a:extLst>
            <a:ext uri="{FF2B5EF4-FFF2-40B4-BE49-F238E27FC236}">
              <a16:creationId xmlns:a16="http://schemas.microsoft.com/office/drawing/2014/main" id="{25E45041-B373-4E89-8276-2482D610348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0" name="Text Box 15">
          <a:extLst>
            <a:ext uri="{FF2B5EF4-FFF2-40B4-BE49-F238E27FC236}">
              <a16:creationId xmlns:a16="http://schemas.microsoft.com/office/drawing/2014/main" id="{BB660429-6E37-4B65-A294-E3CCA0B4DCD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1" name="Text Box 15">
          <a:extLst>
            <a:ext uri="{FF2B5EF4-FFF2-40B4-BE49-F238E27FC236}">
              <a16:creationId xmlns:a16="http://schemas.microsoft.com/office/drawing/2014/main" id="{3CB7CFF9-B41B-4016-BCD0-388989DA4F5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2" name="Text Box 15">
          <a:extLst>
            <a:ext uri="{FF2B5EF4-FFF2-40B4-BE49-F238E27FC236}">
              <a16:creationId xmlns:a16="http://schemas.microsoft.com/office/drawing/2014/main" id="{6A37E7C6-99F6-4839-9CAD-B5945EF647A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3" name="Text Box 15">
          <a:extLst>
            <a:ext uri="{FF2B5EF4-FFF2-40B4-BE49-F238E27FC236}">
              <a16:creationId xmlns:a16="http://schemas.microsoft.com/office/drawing/2014/main" id="{D68C0230-346E-487C-9656-E1BC009C217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4" name="Text Box 15">
          <a:extLst>
            <a:ext uri="{FF2B5EF4-FFF2-40B4-BE49-F238E27FC236}">
              <a16:creationId xmlns:a16="http://schemas.microsoft.com/office/drawing/2014/main" id="{114A8EED-5567-49ED-A364-E16CFB066B5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5" name="Text Box 15">
          <a:extLst>
            <a:ext uri="{FF2B5EF4-FFF2-40B4-BE49-F238E27FC236}">
              <a16:creationId xmlns:a16="http://schemas.microsoft.com/office/drawing/2014/main" id="{6F747FC8-F026-4CED-9A40-6DCDC6BB91B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6" name="Text Box 15">
          <a:extLst>
            <a:ext uri="{FF2B5EF4-FFF2-40B4-BE49-F238E27FC236}">
              <a16:creationId xmlns:a16="http://schemas.microsoft.com/office/drawing/2014/main" id="{1BB35C40-AFCB-490C-A7D5-ED62971F501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7" name="Text Box 15">
          <a:extLst>
            <a:ext uri="{FF2B5EF4-FFF2-40B4-BE49-F238E27FC236}">
              <a16:creationId xmlns:a16="http://schemas.microsoft.com/office/drawing/2014/main" id="{4632DA55-DD9C-44C9-9250-63088A690A1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8" name="Text Box 15">
          <a:extLst>
            <a:ext uri="{FF2B5EF4-FFF2-40B4-BE49-F238E27FC236}">
              <a16:creationId xmlns:a16="http://schemas.microsoft.com/office/drawing/2014/main" id="{E0EBE483-15E9-4FBB-A39A-6013DA2F7CA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49" name="Text Box 15">
          <a:extLst>
            <a:ext uri="{FF2B5EF4-FFF2-40B4-BE49-F238E27FC236}">
              <a16:creationId xmlns:a16="http://schemas.microsoft.com/office/drawing/2014/main" id="{0F99775B-64CB-46E4-9BDB-6F22583C1E4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0" name="Text Box 15">
          <a:extLst>
            <a:ext uri="{FF2B5EF4-FFF2-40B4-BE49-F238E27FC236}">
              <a16:creationId xmlns:a16="http://schemas.microsoft.com/office/drawing/2014/main" id="{CD4CEAFC-84AD-4751-8A1D-22F86FD1361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1" name="Text Box 15">
          <a:extLst>
            <a:ext uri="{FF2B5EF4-FFF2-40B4-BE49-F238E27FC236}">
              <a16:creationId xmlns:a16="http://schemas.microsoft.com/office/drawing/2014/main" id="{228E6FDF-04A0-4892-BAE4-9710D201A3B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2" name="Text Box 15">
          <a:extLst>
            <a:ext uri="{FF2B5EF4-FFF2-40B4-BE49-F238E27FC236}">
              <a16:creationId xmlns:a16="http://schemas.microsoft.com/office/drawing/2014/main" id="{94B9EECB-180D-4B0E-81D6-A074E6714F1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3" name="Text Box 15">
          <a:extLst>
            <a:ext uri="{FF2B5EF4-FFF2-40B4-BE49-F238E27FC236}">
              <a16:creationId xmlns:a16="http://schemas.microsoft.com/office/drawing/2014/main" id="{935DEA35-3A8C-4A7F-9366-E7866BE78E4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4" name="Text Box 15">
          <a:extLst>
            <a:ext uri="{FF2B5EF4-FFF2-40B4-BE49-F238E27FC236}">
              <a16:creationId xmlns:a16="http://schemas.microsoft.com/office/drawing/2014/main" id="{0B0032EC-DBC5-42E9-866B-71968FB7BE4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5" name="Text Box 15">
          <a:extLst>
            <a:ext uri="{FF2B5EF4-FFF2-40B4-BE49-F238E27FC236}">
              <a16:creationId xmlns:a16="http://schemas.microsoft.com/office/drawing/2014/main" id="{17C56BCA-DC55-4CC7-A57C-F18B8CEA021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6" name="Text Box 15">
          <a:extLst>
            <a:ext uri="{FF2B5EF4-FFF2-40B4-BE49-F238E27FC236}">
              <a16:creationId xmlns:a16="http://schemas.microsoft.com/office/drawing/2014/main" id="{93A6F599-8112-444C-9935-823648B27B3B}"/>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7" name="Text Box 15">
          <a:extLst>
            <a:ext uri="{FF2B5EF4-FFF2-40B4-BE49-F238E27FC236}">
              <a16:creationId xmlns:a16="http://schemas.microsoft.com/office/drawing/2014/main" id="{10713544-F320-4F18-A637-2BD36E11F0E5}"/>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8" name="Text Box 15">
          <a:extLst>
            <a:ext uri="{FF2B5EF4-FFF2-40B4-BE49-F238E27FC236}">
              <a16:creationId xmlns:a16="http://schemas.microsoft.com/office/drawing/2014/main" id="{7E4A86A9-695D-4830-AD54-55FF82F0709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59" name="Text Box 15">
          <a:extLst>
            <a:ext uri="{FF2B5EF4-FFF2-40B4-BE49-F238E27FC236}">
              <a16:creationId xmlns:a16="http://schemas.microsoft.com/office/drawing/2014/main" id="{3AB11B6A-2D69-4560-905F-ABA8A6DD9DC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0" name="Text Box 15">
          <a:extLst>
            <a:ext uri="{FF2B5EF4-FFF2-40B4-BE49-F238E27FC236}">
              <a16:creationId xmlns:a16="http://schemas.microsoft.com/office/drawing/2014/main" id="{6144F8E9-D627-4BD8-8078-8450415E948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1" name="Text Box 15">
          <a:extLst>
            <a:ext uri="{FF2B5EF4-FFF2-40B4-BE49-F238E27FC236}">
              <a16:creationId xmlns:a16="http://schemas.microsoft.com/office/drawing/2014/main" id="{2FCE9749-B3F0-49EE-A3D3-95EFE5E2918B}"/>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2" name="Text Box 15">
          <a:extLst>
            <a:ext uri="{FF2B5EF4-FFF2-40B4-BE49-F238E27FC236}">
              <a16:creationId xmlns:a16="http://schemas.microsoft.com/office/drawing/2014/main" id="{96340B9E-909C-4C7C-9175-209A20FDE63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3" name="Text Box 15">
          <a:extLst>
            <a:ext uri="{FF2B5EF4-FFF2-40B4-BE49-F238E27FC236}">
              <a16:creationId xmlns:a16="http://schemas.microsoft.com/office/drawing/2014/main" id="{F68C789B-3B91-4C73-AA1A-CBDA4EBEE7A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4" name="Text Box 15">
          <a:extLst>
            <a:ext uri="{FF2B5EF4-FFF2-40B4-BE49-F238E27FC236}">
              <a16:creationId xmlns:a16="http://schemas.microsoft.com/office/drawing/2014/main" id="{037AE9E4-85A2-4390-98F2-9AA7313ADE3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5" name="Text Box 15">
          <a:extLst>
            <a:ext uri="{FF2B5EF4-FFF2-40B4-BE49-F238E27FC236}">
              <a16:creationId xmlns:a16="http://schemas.microsoft.com/office/drawing/2014/main" id="{70691725-39C7-42E8-A296-7E28A7B9A0D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6" name="Text Box 15">
          <a:extLst>
            <a:ext uri="{FF2B5EF4-FFF2-40B4-BE49-F238E27FC236}">
              <a16:creationId xmlns:a16="http://schemas.microsoft.com/office/drawing/2014/main" id="{A8A5F1F1-EF18-4051-97D9-734CFBDDB66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7" name="Text Box 15">
          <a:extLst>
            <a:ext uri="{FF2B5EF4-FFF2-40B4-BE49-F238E27FC236}">
              <a16:creationId xmlns:a16="http://schemas.microsoft.com/office/drawing/2014/main" id="{B6756933-BF04-4853-AF3C-899E472F22E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8" name="Text Box 15">
          <a:extLst>
            <a:ext uri="{FF2B5EF4-FFF2-40B4-BE49-F238E27FC236}">
              <a16:creationId xmlns:a16="http://schemas.microsoft.com/office/drawing/2014/main" id="{F2D59FD7-7AD3-45FA-9152-7825CB4FE067}"/>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69" name="Text Box 15">
          <a:extLst>
            <a:ext uri="{FF2B5EF4-FFF2-40B4-BE49-F238E27FC236}">
              <a16:creationId xmlns:a16="http://schemas.microsoft.com/office/drawing/2014/main" id="{A14C1A5C-F987-457F-8158-27913D373A3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0" name="Text Box 15">
          <a:extLst>
            <a:ext uri="{FF2B5EF4-FFF2-40B4-BE49-F238E27FC236}">
              <a16:creationId xmlns:a16="http://schemas.microsoft.com/office/drawing/2014/main" id="{C78EC84C-07F1-4A59-8C5D-6AF6D6C0A17B}"/>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1" name="Text Box 15">
          <a:extLst>
            <a:ext uri="{FF2B5EF4-FFF2-40B4-BE49-F238E27FC236}">
              <a16:creationId xmlns:a16="http://schemas.microsoft.com/office/drawing/2014/main" id="{A7FF53C9-C6F2-4432-B84B-74A2777B365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2" name="Text Box 15">
          <a:extLst>
            <a:ext uri="{FF2B5EF4-FFF2-40B4-BE49-F238E27FC236}">
              <a16:creationId xmlns:a16="http://schemas.microsoft.com/office/drawing/2014/main" id="{CDBC4477-25DC-4335-B96D-93A8556D52E6}"/>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3" name="Text Box 15">
          <a:extLst>
            <a:ext uri="{FF2B5EF4-FFF2-40B4-BE49-F238E27FC236}">
              <a16:creationId xmlns:a16="http://schemas.microsoft.com/office/drawing/2014/main" id="{877D14D5-9E63-429F-8BF5-0ECCE0B50D5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4" name="Text Box 15">
          <a:extLst>
            <a:ext uri="{FF2B5EF4-FFF2-40B4-BE49-F238E27FC236}">
              <a16:creationId xmlns:a16="http://schemas.microsoft.com/office/drawing/2014/main" id="{7BA9603E-A0DD-4CFD-8204-E2376106393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5" name="Text Box 15">
          <a:extLst>
            <a:ext uri="{FF2B5EF4-FFF2-40B4-BE49-F238E27FC236}">
              <a16:creationId xmlns:a16="http://schemas.microsoft.com/office/drawing/2014/main" id="{89996BB8-0CEF-4494-89E7-D93167F9837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6" name="Text Box 15">
          <a:extLst>
            <a:ext uri="{FF2B5EF4-FFF2-40B4-BE49-F238E27FC236}">
              <a16:creationId xmlns:a16="http://schemas.microsoft.com/office/drawing/2014/main" id="{8B7BE247-AE2E-46EC-BC2D-3DB513A032B5}"/>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7" name="Text Box 15">
          <a:extLst>
            <a:ext uri="{FF2B5EF4-FFF2-40B4-BE49-F238E27FC236}">
              <a16:creationId xmlns:a16="http://schemas.microsoft.com/office/drawing/2014/main" id="{BA0096E0-BF64-4611-B335-90FB5062DC9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8" name="Text Box 15">
          <a:extLst>
            <a:ext uri="{FF2B5EF4-FFF2-40B4-BE49-F238E27FC236}">
              <a16:creationId xmlns:a16="http://schemas.microsoft.com/office/drawing/2014/main" id="{D2828FCA-16F5-4AD9-A38C-BFA9438E18E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79" name="Text Box 15">
          <a:extLst>
            <a:ext uri="{FF2B5EF4-FFF2-40B4-BE49-F238E27FC236}">
              <a16:creationId xmlns:a16="http://schemas.microsoft.com/office/drawing/2014/main" id="{B17E1D9B-CD65-4D2E-9176-F42F6D54173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0" name="Text Box 15">
          <a:extLst>
            <a:ext uri="{FF2B5EF4-FFF2-40B4-BE49-F238E27FC236}">
              <a16:creationId xmlns:a16="http://schemas.microsoft.com/office/drawing/2014/main" id="{CF2D253F-C115-4186-BFCE-4633B5339F0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1" name="Text Box 15">
          <a:extLst>
            <a:ext uri="{FF2B5EF4-FFF2-40B4-BE49-F238E27FC236}">
              <a16:creationId xmlns:a16="http://schemas.microsoft.com/office/drawing/2014/main" id="{6B238855-B06F-47AB-99E8-E2E22240A28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2" name="Text Box 15">
          <a:extLst>
            <a:ext uri="{FF2B5EF4-FFF2-40B4-BE49-F238E27FC236}">
              <a16:creationId xmlns:a16="http://schemas.microsoft.com/office/drawing/2014/main" id="{B3793859-A813-45B7-B63D-39705F27122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3" name="Text Box 15">
          <a:extLst>
            <a:ext uri="{FF2B5EF4-FFF2-40B4-BE49-F238E27FC236}">
              <a16:creationId xmlns:a16="http://schemas.microsoft.com/office/drawing/2014/main" id="{E9F36ACB-10B0-4AAA-9E62-C906F0F108E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4" name="Text Box 15">
          <a:extLst>
            <a:ext uri="{FF2B5EF4-FFF2-40B4-BE49-F238E27FC236}">
              <a16:creationId xmlns:a16="http://schemas.microsoft.com/office/drawing/2014/main" id="{32D9D8BA-E013-4429-9B99-717CCDC0B095}"/>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5" name="Text Box 15">
          <a:extLst>
            <a:ext uri="{FF2B5EF4-FFF2-40B4-BE49-F238E27FC236}">
              <a16:creationId xmlns:a16="http://schemas.microsoft.com/office/drawing/2014/main" id="{647C35D7-468D-46CE-A7E2-2D06E8DB53B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6" name="Text Box 15">
          <a:extLst>
            <a:ext uri="{FF2B5EF4-FFF2-40B4-BE49-F238E27FC236}">
              <a16:creationId xmlns:a16="http://schemas.microsoft.com/office/drawing/2014/main" id="{7AC514AC-D0E3-4967-ABFB-5A116592200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7" name="Text Box 15">
          <a:extLst>
            <a:ext uri="{FF2B5EF4-FFF2-40B4-BE49-F238E27FC236}">
              <a16:creationId xmlns:a16="http://schemas.microsoft.com/office/drawing/2014/main" id="{518AAB86-B386-481F-ACF9-1B57052ACE9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8" name="Text Box 15">
          <a:extLst>
            <a:ext uri="{FF2B5EF4-FFF2-40B4-BE49-F238E27FC236}">
              <a16:creationId xmlns:a16="http://schemas.microsoft.com/office/drawing/2014/main" id="{97315291-19FE-4FCC-B42F-BE1E48AA37B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89" name="Text Box 15">
          <a:extLst>
            <a:ext uri="{FF2B5EF4-FFF2-40B4-BE49-F238E27FC236}">
              <a16:creationId xmlns:a16="http://schemas.microsoft.com/office/drawing/2014/main" id="{0D69697A-FE6E-49A9-A6E6-4FD1A7125FA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0" name="Text Box 15">
          <a:extLst>
            <a:ext uri="{FF2B5EF4-FFF2-40B4-BE49-F238E27FC236}">
              <a16:creationId xmlns:a16="http://schemas.microsoft.com/office/drawing/2014/main" id="{8CB23721-D209-4A7F-B0E3-6FB2D0B7A047}"/>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1" name="Text Box 15">
          <a:extLst>
            <a:ext uri="{FF2B5EF4-FFF2-40B4-BE49-F238E27FC236}">
              <a16:creationId xmlns:a16="http://schemas.microsoft.com/office/drawing/2014/main" id="{525A6EEE-B211-4420-A332-DC4372F4460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2" name="Text Box 15">
          <a:extLst>
            <a:ext uri="{FF2B5EF4-FFF2-40B4-BE49-F238E27FC236}">
              <a16:creationId xmlns:a16="http://schemas.microsoft.com/office/drawing/2014/main" id="{37A5A835-5AA9-448C-9CA8-F8D04BD0418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3" name="Text Box 15">
          <a:extLst>
            <a:ext uri="{FF2B5EF4-FFF2-40B4-BE49-F238E27FC236}">
              <a16:creationId xmlns:a16="http://schemas.microsoft.com/office/drawing/2014/main" id="{A0A69CC4-E52A-4261-B72F-9529E12C3E37}"/>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4" name="Text Box 15">
          <a:extLst>
            <a:ext uri="{FF2B5EF4-FFF2-40B4-BE49-F238E27FC236}">
              <a16:creationId xmlns:a16="http://schemas.microsoft.com/office/drawing/2014/main" id="{76AE7065-01D7-4320-9BE5-D766B2DE11E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5" name="Text Box 15">
          <a:extLst>
            <a:ext uri="{FF2B5EF4-FFF2-40B4-BE49-F238E27FC236}">
              <a16:creationId xmlns:a16="http://schemas.microsoft.com/office/drawing/2014/main" id="{9673CDEC-D67E-47F8-AD51-301F7AC1E53E}"/>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6" name="Text Box 15">
          <a:extLst>
            <a:ext uri="{FF2B5EF4-FFF2-40B4-BE49-F238E27FC236}">
              <a16:creationId xmlns:a16="http://schemas.microsoft.com/office/drawing/2014/main" id="{010D3A22-974D-4BC6-B43D-AA65D8B58D66}"/>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7" name="Text Box 15">
          <a:extLst>
            <a:ext uri="{FF2B5EF4-FFF2-40B4-BE49-F238E27FC236}">
              <a16:creationId xmlns:a16="http://schemas.microsoft.com/office/drawing/2014/main" id="{67D64DFD-1F22-4AEA-A450-13AAC6D1309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8" name="Text Box 15">
          <a:extLst>
            <a:ext uri="{FF2B5EF4-FFF2-40B4-BE49-F238E27FC236}">
              <a16:creationId xmlns:a16="http://schemas.microsoft.com/office/drawing/2014/main" id="{20B7211B-6676-48E3-B96F-0BAA9404702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799" name="Text Box 15">
          <a:extLst>
            <a:ext uri="{FF2B5EF4-FFF2-40B4-BE49-F238E27FC236}">
              <a16:creationId xmlns:a16="http://schemas.microsoft.com/office/drawing/2014/main" id="{0E45F79C-9C70-4D85-ACA3-E247D2FFED6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0" name="Text Box 15">
          <a:extLst>
            <a:ext uri="{FF2B5EF4-FFF2-40B4-BE49-F238E27FC236}">
              <a16:creationId xmlns:a16="http://schemas.microsoft.com/office/drawing/2014/main" id="{456A23C9-8AD4-422C-94B2-BFE743754C2A}"/>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1" name="Text Box 15">
          <a:extLst>
            <a:ext uri="{FF2B5EF4-FFF2-40B4-BE49-F238E27FC236}">
              <a16:creationId xmlns:a16="http://schemas.microsoft.com/office/drawing/2014/main" id="{C42A778B-B377-40EC-9567-E6FA57C2B87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2" name="Text Box 15">
          <a:extLst>
            <a:ext uri="{FF2B5EF4-FFF2-40B4-BE49-F238E27FC236}">
              <a16:creationId xmlns:a16="http://schemas.microsoft.com/office/drawing/2014/main" id="{088E4953-3501-4419-8E95-4FA9C1B283A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3" name="Text Box 15">
          <a:extLst>
            <a:ext uri="{FF2B5EF4-FFF2-40B4-BE49-F238E27FC236}">
              <a16:creationId xmlns:a16="http://schemas.microsoft.com/office/drawing/2014/main" id="{65A0CEA6-779D-4A52-8867-716ED05A80F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4" name="Text Box 15">
          <a:extLst>
            <a:ext uri="{FF2B5EF4-FFF2-40B4-BE49-F238E27FC236}">
              <a16:creationId xmlns:a16="http://schemas.microsoft.com/office/drawing/2014/main" id="{005A459C-3220-4507-97B1-7F07D01D7A14}"/>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5" name="Text Box 15">
          <a:extLst>
            <a:ext uri="{FF2B5EF4-FFF2-40B4-BE49-F238E27FC236}">
              <a16:creationId xmlns:a16="http://schemas.microsoft.com/office/drawing/2014/main" id="{1913D7E4-F72E-4E0D-A44F-9B99EAFDADF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6" name="Text Box 15">
          <a:extLst>
            <a:ext uri="{FF2B5EF4-FFF2-40B4-BE49-F238E27FC236}">
              <a16:creationId xmlns:a16="http://schemas.microsoft.com/office/drawing/2014/main" id="{8813F545-70C1-4079-8890-CCC61D54C59C}"/>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7" name="Text Box 15">
          <a:extLst>
            <a:ext uri="{FF2B5EF4-FFF2-40B4-BE49-F238E27FC236}">
              <a16:creationId xmlns:a16="http://schemas.microsoft.com/office/drawing/2014/main" id="{50750F87-5111-4232-B7AF-8E648C7B9FF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8" name="Text Box 15">
          <a:extLst>
            <a:ext uri="{FF2B5EF4-FFF2-40B4-BE49-F238E27FC236}">
              <a16:creationId xmlns:a16="http://schemas.microsoft.com/office/drawing/2014/main" id="{037338FB-F2EE-4FCD-AEF0-FE0B1C7C183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09" name="Text Box 15">
          <a:extLst>
            <a:ext uri="{FF2B5EF4-FFF2-40B4-BE49-F238E27FC236}">
              <a16:creationId xmlns:a16="http://schemas.microsoft.com/office/drawing/2014/main" id="{F1ED2EF8-C197-45B5-B8F9-5F59B982EB8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0" name="Text Box 15">
          <a:extLst>
            <a:ext uri="{FF2B5EF4-FFF2-40B4-BE49-F238E27FC236}">
              <a16:creationId xmlns:a16="http://schemas.microsoft.com/office/drawing/2014/main" id="{1EACE438-77EA-457B-A602-7B2F0E5B60A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1" name="Text Box 15">
          <a:extLst>
            <a:ext uri="{FF2B5EF4-FFF2-40B4-BE49-F238E27FC236}">
              <a16:creationId xmlns:a16="http://schemas.microsoft.com/office/drawing/2014/main" id="{21852A60-11A6-4ECD-884D-7C644CDE07E7}"/>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2" name="Text Box 15">
          <a:extLst>
            <a:ext uri="{FF2B5EF4-FFF2-40B4-BE49-F238E27FC236}">
              <a16:creationId xmlns:a16="http://schemas.microsoft.com/office/drawing/2014/main" id="{4543906D-3EC9-455E-B109-592E03DFA8C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3" name="Text Box 15">
          <a:extLst>
            <a:ext uri="{FF2B5EF4-FFF2-40B4-BE49-F238E27FC236}">
              <a16:creationId xmlns:a16="http://schemas.microsoft.com/office/drawing/2014/main" id="{8361D711-DCC9-4FDD-8852-475A19B3710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4" name="Text Box 15">
          <a:extLst>
            <a:ext uri="{FF2B5EF4-FFF2-40B4-BE49-F238E27FC236}">
              <a16:creationId xmlns:a16="http://schemas.microsoft.com/office/drawing/2014/main" id="{D1E5288E-8F1B-4A4C-B9D1-9A0F4437AD9D}"/>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5" name="Text Box 15">
          <a:extLst>
            <a:ext uri="{FF2B5EF4-FFF2-40B4-BE49-F238E27FC236}">
              <a16:creationId xmlns:a16="http://schemas.microsoft.com/office/drawing/2014/main" id="{0149F41A-C4EF-4281-9EB8-676D76C0C253}"/>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6" name="Text Box 15">
          <a:extLst>
            <a:ext uri="{FF2B5EF4-FFF2-40B4-BE49-F238E27FC236}">
              <a16:creationId xmlns:a16="http://schemas.microsoft.com/office/drawing/2014/main" id="{C31E576F-4FEC-4316-87E6-35EA7A574FE0}"/>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7" name="Text Box 15">
          <a:extLst>
            <a:ext uri="{FF2B5EF4-FFF2-40B4-BE49-F238E27FC236}">
              <a16:creationId xmlns:a16="http://schemas.microsoft.com/office/drawing/2014/main" id="{3494761D-30D5-4CB4-82A5-E433D6E32888}"/>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8" name="Text Box 15">
          <a:extLst>
            <a:ext uri="{FF2B5EF4-FFF2-40B4-BE49-F238E27FC236}">
              <a16:creationId xmlns:a16="http://schemas.microsoft.com/office/drawing/2014/main" id="{D9D261E4-F124-41A3-893D-05FF903EB7BF}"/>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19" name="Text Box 15">
          <a:extLst>
            <a:ext uri="{FF2B5EF4-FFF2-40B4-BE49-F238E27FC236}">
              <a16:creationId xmlns:a16="http://schemas.microsoft.com/office/drawing/2014/main" id="{4AAD7306-619F-42C1-ABCC-F39364FA7BC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20" name="Text Box 15">
          <a:extLst>
            <a:ext uri="{FF2B5EF4-FFF2-40B4-BE49-F238E27FC236}">
              <a16:creationId xmlns:a16="http://schemas.microsoft.com/office/drawing/2014/main" id="{9F3D5B25-324D-476B-BC7B-5AA8B5818622}"/>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21" name="Text Box 15">
          <a:extLst>
            <a:ext uri="{FF2B5EF4-FFF2-40B4-BE49-F238E27FC236}">
              <a16:creationId xmlns:a16="http://schemas.microsoft.com/office/drawing/2014/main" id="{4DF7D2FA-03A3-464C-8E43-45EFBA5FBA31}"/>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541</xdr:row>
      <xdr:rowOff>0</xdr:rowOff>
    </xdr:from>
    <xdr:ext cx="3175" cy="190629"/>
    <xdr:sp macro="" textlink="">
      <xdr:nvSpPr>
        <xdr:cNvPr id="11822" name="Text Box 15">
          <a:extLst>
            <a:ext uri="{FF2B5EF4-FFF2-40B4-BE49-F238E27FC236}">
              <a16:creationId xmlns:a16="http://schemas.microsoft.com/office/drawing/2014/main" id="{8CE6312E-8799-4E29-9AB5-560DD9AE08C9}"/>
            </a:ext>
          </a:extLst>
        </xdr:cNvPr>
        <xdr:cNvSpPr txBox="1">
          <a:spLocks noChangeArrowheads="1"/>
        </xdr:cNvSpPr>
      </xdr:nvSpPr>
      <xdr:spPr bwMode="auto">
        <a:xfrm>
          <a:off x="9134475" y="296094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3" name="Text Box 15">
          <a:extLst>
            <a:ext uri="{FF2B5EF4-FFF2-40B4-BE49-F238E27FC236}">
              <a16:creationId xmlns:a16="http://schemas.microsoft.com/office/drawing/2014/main" id="{5A2CAA9B-A6B9-4168-94C8-F8E9A42A97A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4" name="Text Box 15">
          <a:extLst>
            <a:ext uri="{FF2B5EF4-FFF2-40B4-BE49-F238E27FC236}">
              <a16:creationId xmlns:a16="http://schemas.microsoft.com/office/drawing/2014/main" id="{653F0DC6-8F4F-468E-83A8-B6E28A290EB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5" name="Text Box 15">
          <a:extLst>
            <a:ext uri="{FF2B5EF4-FFF2-40B4-BE49-F238E27FC236}">
              <a16:creationId xmlns:a16="http://schemas.microsoft.com/office/drawing/2014/main" id="{385842B1-6C05-4C0E-BB0A-8E5E8AB8CBF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6" name="Text Box 15">
          <a:extLst>
            <a:ext uri="{FF2B5EF4-FFF2-40B4-BE49-F238E27FC236}">
              <a16:creationId xmlns:a16="http://schemas.microsoft.com/office/drawing/2014/main" id="{08E7F521-9297-4EB8-9644-A40E938BB84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7" name="Text Box 15">
          <a:extLst>
            <a:ext uri="{FF2B5EF4-FFF2-40B4-BE49-F238E27FC236}">
              <a16:creationId xmlns:a16="http://schemas.microsoft.com/office/drawing/2014/main" id="{1EFFF2BD-A11B-44EA-B2E9-C3E4158ADA5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8" name="Text Box 15">
          <a:extLst>
            <a:ext uri="{FF2B5EF4-FFF2-40B4-BE49-F238E27FC236}">
              <a16:creationId xmlns:a16="http://schemas.microsoft.com/office/drawing/2014/main" id="{1B9D90D8-F322-49F1-BDAE-1C0D6D2B127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29" name="Text Box 15">
          <a:extLst>
            <a:ext uri="{FF2B5EF4-FFF2-40B4-BE49-F238E27FC236}">
              <a16:creationId xmlns:a16="http://schemas.microsoft.com/office/drawing/2014/main" id="{55DEC58B-0DD2-49F1-BCF8-135F1D6FA59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0" name="Text Box 15">
          <a:extLst>
            <a:ext uri="{FF2B5EF4-FFF2-40B4-BE49-F238E27FC236}">
              <a16:creationId xmlns:a16="http://schemas.microsoft.com/office/drawing/2014/main" id="{3EE12F45-A014-483B-AC07-FACD3D909E2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1" name="Text Box 15">
          <a:extLst>
            <a:ext uri="{FF2B5EF4-FFF2-40B4-BE49-F238E27FC236}">
              <a16:creationId xmlns:a16="http://schemas.microsoft.com/office/drawing/2014/main" id="{03D5A40C-586B-4712-B300-7D66AA3D1501}"/>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2" name="Text Box 15">
          <a:extLst>
            <a:ext uri="{FF2B5EF4-FFF2-40B4-BE49-F238E27FC236}">
              <a16:creationId xmlns:a16="http://schemas.microsoft.com/office/drawing/2014/main" id="{75A365A3-490C-498D-8A63-F96144A0EED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3" name="Text Box 15">
          <a:extLst>
            <a:ext uri="{FF2B5EF4-FFF2-40B4-BE49-F238E27FC236}">
              <a16:creationId xmlns:a16="http://schemas.microsoft.com/office/drawing/2014/main" id="{C219DE9C-0911-4484-AC5C-65AACCAC785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4" name="Text Box 15">
          <a:extLst>
            <a:ext uri="{FF2B5EF4-FFF2-40B4-BE49-F238E27FC236}">
              <a16:creationId xmlns:a16="http://schemas.microsoft.com/office/drawing/2014/main" id="{96C2CE10-4412-4BB2-A557-A12341078C62}"/>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5" name="Text Box 15">
          <a:extLst>
            <a:ext uri="{FF2B5EF4-FFF2-40B4-BE49-F238E27FC236}">
              <a16:creationId xmlns:a16="http://schemas.microsoft.com/office/drawing/2014/main" id="{1BC50086-E49A-4AEC-8270-20FCB7DB235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6" name="Text Box 15">
          <a:extLst>
            <a:ext uri="{FF2B5EF4-FFF2-40B4-BE49-F238E27FC236}">
              <a16:creationId xmlns:a16="http://schemas.microsoft.com/office/drawing/2014/main" id="{101DAB34-AEC0-41FB-BA56-A3D6E0B5A49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7" name="Text Box 15">
          <a:extLst>
            <a:ext uri="{FF2B5EF4-FFF2-40B4-BE49-F238E27FC236}">
              <a16:creationId xmlns:a16="http://schemas.microsoft.com/office/drawing/2014/main" id="{09D8BC0B-BB74-4C6E-9DD2-00C3FAC8287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8" name="Text Box 15">
          <a:extLst>
            <a:ext uri="{FF2B5EF4-FFF2-40B4-BE49-F238E27FC236}">
              <a16:creationId xmlns:a16="http://schemas.microsoft.com/office/drawing/2014/main" id="{21C2B5D4-6264-48B4-9A9F-F7F1FA35672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39" name="Text Box 15">
          <a:extLst>
            <a:ext uri="{FF2B5EF4-FFF2-40B4-BE49-F238E27FC236}">
              <a16:creationId xmlns:a16="http://schemas.microsoft.com/office/drawing/2014/main" id="{A2485DFE-FA70-440D-9C2B-3DEC832E42B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0" name="Text Box 15">
          <a:extLst>
            <a:ext uri="{FF2B5EF4-FFF2-40B4-BE49-F238E27FC236}">
              <a16:creationId xmlns:a16="http://schemas.microsoft.com/office/drawing/2014/main" id="{2DD00F16-29BA-44A0-963B-AC2D00F4577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1" name="Text Box 15">
          <a:extLst>
            <a:ext uri="{FF2B5EF4-FFF2-40B4-BE49-F238E27FC236}">
              <a16:creationId xmlns:a16="http://schemas.microsoft.com/office/drawing/2014/main" id="{5600B501-E80D-4F85-AB95-90BD8ABC6FCA}"/>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2" name="Text Box 15">
          <a:extLst>
            <a:ext uri="{FF2B5EF4-FFF2-40B4-BE49-F238E27FC236}">
              <a16:creationId xmlns:a16="http://schemas.microsoft.com/office/drawing/2014/main" id="{AE796392-817B-405C-BB5A-71790BE6550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3" name="Text Box 15">
          <a:extLst>
            <a:ext uri="{FF2B5EF4-FFF2-40B4-BE49-F238E27FC236}">
              <a16:creationId xmlns:a16="http://schemas.microsoft.com/office/drawing/2014/main" id="{E873CB2C-C1ED-4ACD-884C-27396FD76F6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4" name="Text Box 15">
          <a:extLst>
            <a:ext uri="{FF2B5EF4-FFF2-40B4-BE49-F238E27FC236}">
              <a16:creationId xmlns:a16="http://schemas.microsoft.com/office/drawing/2014/main" id="{F33F4EDC-4E3A-4B30-A271-7F6C84E4B9B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5" name="Text Box 15">
          <a:extLst>
            <a:ext uri="{FF2B5EF4-FFF2-40B4-BE49-F238E27FC236}">
              <a16:creationId xmlns:a16="http://schemas.microsoft.com/office/drawing/2014/main" id="{4A810B94-EA12-404F-A6AB-CD3CA609294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6" name="Text Box 15">
          <a:extLst>
            <a:ext uri="{FF2B5EF4-FFF2-40B4-BE49-F238E27FC236}">
              <a16:creationId xmlns:a16="http://schemas.microsoft.com/office/drawing/2014/main" id="{2A9E0E74-6902-4652-801B-6BBF4B86AD4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7" name="Text Box 15">
          <a:extLst>
            <a:ext uri="{FF2B5EF4-FFF2-40B4-BE49-F238E27FC236}">
              <a16:creationId xmlns:a16="http://schemas.microsoft.com/office/drawing/2014/main" id="{B0F381AC-22BD-4D05-81C7-A8E9FAE8E6F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8" name="Text Box 15">
          <a:extLst>
            <a:ext uri="{FF2B5EF4-FFF2-40B4-BE49-F238E27FC236}">
              <a16:creationId xmlns:a16="http://schemas.microsoft.com/office/drawing/2014/main" id="{F743BD5E-9BC3-4836-9D53-EE1D6109367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49" name="Text Box 15">
          <a:extLst>
            <a:ext uri="{FF2B5EF4-FFF2-40B4-BE49-F238E27FC236}">
              <a16:creationId xmlns:a16="http://schemas.microsoft.com/office/drawing/2014/main" id="{49405D64-4D90-497F-9422-3DF6251CFA76}"/>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0" name="Text Box 15">
          <a:extLst>
            <a:ext uri="{FF2B5EF4-FFF2-40B4-BE49-F238E27FC236}">
              <a16:creationId xmlns:a16="http://schemas.microsoft.com/office/drawing/2014/main" id="{492D5DEC-CA15-47E4-984B-F16742E393BA}"/>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1" name="Text Box 15">
          <a:extLst>
            <a:ext uri="{FF2B5EF4-FFF2-40B4-BE49-F238E27FC236}">
              <a16:creationId xmlns:a16="http://schemas.microsoft.com/office/drawing/2014/main" id="{8B518B5E-CA08-4C8A-A061-A34A2F794C6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2" name="Text Box 15">
          <a:extLst>
            <a:ext uri="{FF2B5EF4-FFF2-40B4-BE49-F238E27FC236}">
              <a16:creationId xmlns:a16="http://schemas.microsoft.com/office/drawing/2014/main" id="{2BAC6804-A9F6-4755-B154-79606A8E0A84}"/>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3" name="Text Box 15">
          <a:extLst>
            <a:ext uri="{FF2B5EF4-FFF2-40B4-BE49-F238E27FC236}">
              <a16:creationId xmlns:a16="http://schemas.microsoft.com/office/drawing/2014/main" id="{4B3CD494-2FD9-4A2E-B105-CC203B55194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4" name="Text Box 15">
          <a:extLst>
            <a:ext uri="{FF2B5EF4-FFF2-40B4-BE49-F238E27FC236}">
              <a16:creationId xmlns:a16="http://schemas.microsoft.com/office/drawing/2014/main" id="{D5EBE9F7-D79D-484E-9510-C52B4E675ED6}"/>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5" name="Text Box 15">
          <a:extLst>
            <a:ext uri="{FF2B5EF4-FFF2-40B4-BE49-F238E27FC236}">
              <a16:creationId xmlns:a16="http://schemas.microsoft.com/office/drawing/2014/main" id="{DFA40471-264C-42F0-AA6E-DBB269521CE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6" name="Text Box 15">
          <a:extLst>
            <a:ext uri="{FF2B5EF4-FFF2-40B4-BE49-F238E27FC236}">
              <a16:creationId xmlns:a16="http://schemas.microsoft.com/office/drawing/2014/main" id="{8A2305B9-E069-4A31-961C-B4A60D8F8EE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7" name="Text Box 15">
          <a:extLst>
            <a:ext uri="{FF2B5EF4-FFF2-40B4-BE49-F238E27FC236}">
              <a16:creationId xmlns:a16="http://schemas.microsoft.com/office/drawing/2014/main" id="{50FE5CF5-1E9A-41FA-9D0E-D4D84926A93A}"/>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8" name="Text Box 15">
          <a:extLst>
            <a:ext uri="{FF2B5EF4-FFF2-40B4-BE49-F238E27FC236}">
              <a16:creationId xmlns:a16="http://schemas.microsoft.com/office/drawing/2014/main" id="{3A2EEC4F-4AD6-429A-90E7-C76E0838D03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59" name="Text Box 15">
          <a:extLst>
            <a:ext uri="{FF2B5EF4-FFF2-40B4-BE49-F238E27FC236}">
              <a16:creationId xmlns:a16="http://schemas.microsoft.com/office/drawing/2014/main" id="{418D2D24-D17E-49D6-8A2C-3DD488A4B71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0" name="Text Box 15">
          <a:extLst>
            <a:ext uri="{FF2B5EF4-FFF2-40B4-BE49-F238E27FC236}">
              <a16:creationId xmlns:a16="http://schemas.microsoft.com/office/drawing/2014/main" id="{F9B104E2-30BB-4FF4-875F-662DEF8AA76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1" name="Text Box 15">
          <a:extLst>
            <a:ext uri="{FF2B5EF4-FFF2-40B4-BE49-F238E27FC236}">
              <a16:creationId xmlns:a16="http://schemas.microsoft.com/office/drawing/2014/main" id="{8C607919-764F-4BBC-9734-1730E523C2D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2" name="Text Box 15">
          <a:extLst>
            <a:ext uri="{FF2B5EF4-FFF2-40B4-BE49-F238E27FC236}">
              <a16:creationId xmlns:a16="http://schemas.microsoft.com/office/drawing/2014/main" id="{B3638719-22C6-41B9-8BA2-EE05DA39475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3" name="Text Box 15">
          <a:extLst>
            <a:ext uri="{FF2B5EF4-FFF2-40B4-BE49-F238E27FC236}">
              <a16:creationId xmlns:a16="http://schemas.microsoft.com/office/drawing/2014/main" id="{CA892DA4-8A34-4A34-BF6E-6AFE73473B7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4" name="Text Box 15">
          <a:extLst>
            <a:ext uri="{FF2B5EF4-FFF2-40B4-BE49-F238E27FC236}">
              <a16:creationId xmlns:a16="http://schemas.microsoft.com/office/drawing/2014/main" id="{897155D6-6D79-40F3-9525-B8E2BD98418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5" name="Text Box 15">
          <a:extLst>
            <a:ext uri="{FF2B5EF4-FFF2-40B4-BE49-F238E27FC236}">
              <a16:creationId xmlns:a16="http://schemas.microsoft.com/office/drawing/2014/main" id="{E2D8A8D6-D4AA-48CF-B485-8FC8B05B06E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6" name="Text Box 15">
          <a:extLst>
            <a:ext uri="{FF2B5EF4-FFF2-40B4-BE49-F238E27FC236}">
              <a16:creationId xmlns:a16="http://schemas.microsoft.com/office/drawing/2014/main" id="{F0634362-F0F4-4D90-8254-3F831EE512F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7" name="Text Box 15">
          <a:extLst>
            <a:ext uri="{FF2B5EF4-FFF2-40B4-BE49-F238E27FC236}">
              <a16:creationId xmlns:a16="http://schemas.microsoft.com/office/drawing/2014/main" id="{27DB0685-AEEE-43BC-B769-7BCBD4088864}"/>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8" name="Text Box 15">
          <a:extLst>
            <a:ext uri="{FF2B5EF4-FFF2-40B4-BE49-F238E27FC236}">
              <a16:creationId xmlns:a16="http://schemas.microsoft.com/office/drawing/2014/main" id="{E7A9DBBF-9D53-4CF3-8C53-CF809C31E71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69" name="Text Box 15">
          <a:extLst>
            <a:ext uri="{FF2B5EF4-FFF2-40B4-BE49-F238E27FC236}">
              <a16:creationId xmlns:a16="http://schemas.microsoft.com/office/drawing/2014/main" id="{B73E8377-8385-47A1-952C-D12F7D71378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0" name="Text Box 15">
          <a:extLst>
            <a:ext uri="{FF2B5EF4-FFF2-40B4-BE49-F238E27FC236}">
              <a16:creationId xmlns:a16="http://schemas.microsoft.com/office/drawing/2014/main" id="{835A5407-9A04-46B3-ABD0-3BEE017A541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1" name="Text Box 15">
          <a:extLst>
            <a:ext uri="{FF2B5EF4-FFF2-40B4-BE49-F238E27FC236}">
              <a16:creationId xmlns:a16="http://schemas.microsoft.com/office/drawing/2014/main" id="{A8283367-0304-4550-9B94-A09C66593B7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2" name="Text Box 15">
          <a:extLst>
            <a:ext uri="{FF2B5EF4-FFF2-40B4-BE49-F238E27FC236}">
              <a16:creationId xmlns:a16="http://schemas.microsoft.com/office/drawing/2014/main" id="{A1F584D4-248E-4D26-9AC3-B12F873B9BC1}"/>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3" name="Text Box 15">
          <a:extLst>
            <a:ext uri="{FF2B5EF4-FFF2-40B4-BE49-F238E27FC236}">
              <a16:creationId xmlns:a16="http://schemas.microsoft.com/office/drawing/2014/main" id="{E183B6B3-DDC7-4A0B-BD48-C0B0BF6E40C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4" name="Text Box 15">
          <a:extLst>
            <a:ext uri="{FF2B5EF4-FFF2-40B4-BE49-F238E27FC236}">
              <a16:creationId xmlns:a16="http://schemas.microsoft.com/office/drawing/2014/main" id="{76BC80AA-0E0A-4A5D-8854-4DA324A3527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5" name="Text Box 15">
          <a:extLst>
            <a:ext uri="{FF2B5EF4-FFF2-40B4-BE49-F238E27FC236}">
              <a16:creationId xmlns:a16="http://schemas.microsoft.com/office/drawing/2014/main" id="{08E03C4F-104B-4BF5-A35A-CF0274B4071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6" name="Text Box 15">
          <a:extLst>
            <a:ext uri="{FF2B5EF4-FFF2-40B4-BE49-F238E27FC236}">
              <a16:creationId xmlns:a16="http://schemas.microsoft.com/office/drawing/2014/main" id="{F2D4B73F-0DF7-461B-A9EC-7506464A116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7" name="Text Box 15">
          <a:extLst>
            <a:ext uri="{FF2B5EF4-FFF2-40B4-BE49-F238E27FC236}">
              <a16:creationId xmlns:a16="http://schemas.microsoft.com/office/drawing/2014/main" id="{508F5B47-3AA2-4081-8E99-CC7B80A360B2}"/>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8" name="Text Box 15">
          <a:extLst>
            <a:ext uri="{FF2B5EF4-FFF2-40B4-BE49-F238E27FC236}">
              <a16:creationId xmlns:a16="http://schemas.microsoft.com/office/drawing/2014/main" id="{A2C12275-604B-4350-A0FC-9FD65209AED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79" name="Text Box 15">
          <a:extLst>
            <a:ext uri="{FF2B5EF4-FFF2-40B4-BE49-F238E27FC236}">
              <a16:creationId xmlns:a16="http://schemas.microsoft.com/office/drawing/2014/main" id="{59147614-F1EC-44DA-A219-F555730AD68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0" name="Text Box 15">
          <a:extLst>
            <a:ext uri="{FF2B5EF4-FFF2-40B4-BE49-F238E27FC236}">
              <a16:creationId xmlns:a16="http://schemas.microsoft.com/office/drawing/2014/main" id="{E9C177BB-43E3-4C83-B290-3A82251D049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1" name="Text Box 15">
          <a:extLst>
            <a:ext uri="{FF2B5EF4-FFF2-40B4-BE49-F238E27FC236}">
              <a16:creationId xmlns:a16="http://schemas.microsoft.com/office/drawing/2014/main" id="{EA30BA6A-F7A6-46E0-B81B-6FABF525127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2" name="Text Box 15">
          <a:extLst>
            <a:ext uri="{FF2B5EF4-FFF2-40B4-BE49-F238E27FC236}">
              <a16:creationId xmlns:a16="http://schemas.microsoft.com/office/drawing/2014/main" id="{C0A844D6-5472-4617-A7EA-12BD41D4017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3" name="Text Box 15">
          <a:extLst>
            <a:ext uri="{FF2B5EF4-FFF2-40B4-BE49-F238E27FC236}">
              <a16:creationId xmlns:a16="http://schemas.microsoft.com/office/drawing/2014/main" id="{5D990F7B-DA1E-4067-87F6-ABE8C638B33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4" name="Text Box 15">
          <a:extLst>
            <a:ext uri="{FF2B5EF4-FFF2-40B4-BE49-F238E27FC236}">
              <a16:creationId xmlns:a16="http://schemas.microsoft.com/office/drawing/2014/main" id="{8FD934F2-DB1D-47E2-A54C-7C2BB8E0CC2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5" name="Text Box 15">
          <a:extLst>
            <a:ext uri="{FF2B5EF4-FFF2-40B4-BE49-F238E27FC236}">
              <a16:creationId xmlns:a16="http://schemas.microsoft.com/office/drawing/2014/main" id="{A2D3F80D-9CE7-49BA-BF55-9CFD592598F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6" name="Text Box 15">
          <a:extLst>
            <a:ext uri="{FF2B5EF4-FFF2-40B4-BE49-F238E27FC236}">
              <a16:creationId xmlns:a16="http://schemas.microsoft.com/office/drawing/2014/main" id="{4E43930B-12EE-44D1-B561-C2756E2AFCE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7" name="Text Box 15">
          <a:extLst>
            <a:ext uri="{FF2B5EF4-FFF2-40B4-BE49-F238E27FC236}">
              <a16:creationId xmlns:a16="http://schemas.microsoft.com/office/drawing/2014/main" id="{F8003F9C-289B-4692-B009-4A26787F399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8" name="Text Box 15">
          <a:extLst>
            <a:ext uri="{FF2B5EF4-FFF2-40B4-BE49-F238E27FC236}">
              <a16:creationId xmlns:a16="http://schemas.microsoft.com/office/drawing/2014/main" id="{E5519177-D392-4A11-BF85-B3BBB67C0054}"/>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89" name="Text Box 15">
          <a:extLst>
            <a:ext uri="{FF2B5EF4-FFF2-40B4-BE49-F238E27FC236}">
              <a16:creationId xmlns:a16="http://schemas.microsoft.com/office/drawing/2014/main" id="{A6F7DDCF-96D3-42CF-9B38-6933813D100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0" name="Text Box 15">
          <a:extLst>
            <a:ext uri="{FF2B5EF4-FFF2-40B4-BE49-F238E27FC236}">
              <a16:creationId xmlns:a16="http://schemas.microsoft.com/office/drawing/2014/main" id="{1FE093C6-6E24-49C6-A63A-F4DB1971E53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1" name="Text Box 15">
          <a:extLst>
            <a:ext uri="{FF2B5EF4-FFF2-40B4-BE49-F238E27FC236}">
              <a16:creationId xmlns:a16="http://schemas.microsoft.com/office/drawing/2014/main" id="{440FEC81-EF08-435F-926A-A6F34578B2A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2" name="Text Box 15">
          <a:extLst>
            <a:ext uri="{FF2B5EF4-FFF2-40B4-BE49-F238E27FC236}">
              <a16:creationId xmlns:a16="http://schemas.microsoft.com/office/drawing/2014/main" id="{30C085BB-0B9B-4668-98E2-117019F6FAD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3" name="Text Box 15">
          <a:extLst>
            <a:ext uri="{FF2B5EF4-FFF2-40B4-BE49-F238E27FC236}">
              <a16:creationId xmlns:a16="http://schemas.microsoft.com/office/drawing/2014/main" id="{B3B532DB-8435-46EA-98ED-A09E8DD10570}"/>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4" name="Text Box 15">
          <a:extLst>
            <a:ext uri="{FF2B5EF4-FFF2-40B4-BE49-F238E27FC236}">
              <a16:creationId xmlns:a16="http://schemas.microsoft.com/office/drawing/2014/main" id="{4A4663B2-C0C4-4C72-A7C3-A713CFA3B7C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5" name="Text Box 15">
          <a:extLst>
            <a:ext uri="{FF2B5EF4-FFF2-40B4-BE49-F238E27FC236}">
              <a16:creationId xmlns:a16="http://schemas.microsoft.com/office/drawing/2014/main" id="{33FE4E5B-E7D8-475A-A113-C1394D6B21E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6" name="Text Box 15">
          <a:extLst>
            <a:ext uri="{FF2B5EF4-FFF2-40B4-BE49-F238E27FC236}">
              <a16:creationId xmlns:a16="http://schemas.microsoft.com/office/drawing/2014/main" id="{DF23A10E-39D6-427B-97C6-F8847827602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7" name="Text Box 15">
          <a:extLst>
            <a:ext uri="{FF2B5EF4-FFF2-40B4-BE49-F238E27FC236}">
              <a16:creationId xmlns:a16="http://schemas.microsoft.com/office/drawing/2014/main" id="{4A4330AE-1E6E-4A0C-9222-E7AE06A7878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8" name="Text Box 15">
          <a:extLst>
            <a:ext uri="{FF2B5EF4-FFF2-40B4-BE49-F238E27FC236}">
              <a16:creationId xmlns:a16="http://schemas.microsoft.com/office/drawing/2014/main" id="{51D0C50B-E2AE-4B19-BA17-A86C962C7FD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899" name="Text Box 15">
          <a:extLst>
            <a:ext uri="{FF2B5EF4-FFF2-40B4-BE49-F238E27FC236}">
              <a16:creationId xmlns:a16="http://schemas.microsoft.com/office/drawing/2014/main" id="{3F3E4CD4-7FB4-4699-BDF4-1061CF2E072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0" name="Text Box 15">
          <a:extLst>
            <a:ext uri="{FF2B5EF4-FFF2-40B4-BE49-F238E27FC236}">
              <a16:creationId xmlns:a16="http://schemas.microsoft.com/office/drawing/2014/main" id="{86D40BD3-C13F-466B-831B-2E4DE0AC4EFA}"/>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1" name="Text Box 15">
          <a:extLst>
            <a:ext uri="{FF2B5EF4-FFF2-40B4-BE49-F238E27FC236}">
              <a16:creationId xmlns:a16="http://schemas.microsoft.com/office/drawing/2014/main" id="{4D9F08A0-D311-4CB1-9420-9EB87BA7B71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2" name="Text Box 15">
          <a:extLst>
            <a:ext uri="{FF2B5EF4-FFF2-40B4-BE49-F238E27FC236}">
              <a16:creationId xmlns:a16="http://schemas.microsoft.com/office/drawing/2014/main" id="{847CDEBF-1BE7-472B-AC45-D60F0F5A5B0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3" name="Text Box 15">
          <a:extLst>
            <a:ext uri="{FF2B5EF4-FFF2-40B4-BE49-F238E27FC236}">
              <a16:creationId xmlns:a16="http://schemas.microsoft.com/office/drawing/2014/main" id="{F6BC36B8-86CC-431D-AB88-BBE13436AAD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4" name="Text Box 15">
          <a:extLst>
            <a:ext uri="{FF2B5EF4-FFF2-40B4-BE49-F238E27FC236}">
              <a16:creationId xmlns:a16="http://schemas.microsoft.com/office/drawing/2014/main" id="{8DD7E6DC-E540-44C0-AAB6-05DACDDE4B86}"/>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5" name="Text Box 15">
          <a:extLst>
            <a:ext uri="{FF2B5EF4-FFF2-40B4-BE49-F238E27FC236}">
              <a16:creationId xmlns:a16="http://schemas.microsoft.com/office/drawing/2014/main" id="{FA09AA98-41DD-4859-97F7-0058E1065714}"/>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6" name="Text Box 15">
          <a:extLst>
            <a:ext uri="{FF2B5EF4-FFF2-40B4-BE49-F238E27FC236}">
              <a16:creationId xmlns:a16="http://schemas.microsoft.com/office/drawing/2014/main" id="{6A8DF86C-2D70-4442-B043-47FE676DAF2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7" name="Text Box 15">
          <a:extLst>
            <a:ext uri="{FF2B5EF4-FFF2-40B4-BE49-F238E27FC236}">
              <a16:creationId xmlns:a16="http://schemas.microsoft.com/office/drawing/2014/main" id="{B4BC9E31-2C13-4D9A-9978-87B8F6F09102}"/>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8" name="Text Box 15">
          <a:extLst>
            <a:ext uri="{FF2B5EF4-FFF2-40B4-BE49-F238E27FC236}">
              <a16:creationId xmlns:a16="http://schemas.microsoft.com/office/drawing/2014/main" id="{99AA5E71-6DCE-45D8-933C-1E64998DA8E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09" name="Text Box 15">
          <a:extLst>
            <a:ext uri="{FF2B5EF4-FFF2-40B4-BE49-F238E27FC236}">
              <a16:creationId xmlns:a16="http://schemas.microsoft.com/office/drawing/2014/main" id="{677C14DF-EF55-45F6-A4CC-4CF13052939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0" name="Text Box 15">
          <a:extLst>
            <a:ext uri="{FF2B5EF4-FFF2-40B4-BE49-F238E27FC236}">
              <a16:creationId xmlns:a16="http://schemas.microsoft.com/office/drawing/2014/main" id="{5C94E01A-5C06-400D-B05E-0DE997E574A2}"/>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1" name="Text Box 15">
          <a:extLst>
            <a:ext uri="{FF2B5EF4-FFF2-40B4-BE49-F238E27FC236}">
              <a16:creationId xmlns:a16="http://schemas.microsoft.com/office/drawing/2014/main" id="{9A74490B-0DAF-43A8-967E-85F32F05777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2" name="Text Box 15">
          <a:extLst>
            <a:ext uri="{FF2B5EF4-FFF2-40B4-BE49-F238E27FC236}">
              <a16:creationId xmlns:a16="http://schemas.microsoft.com/office/drawing/2014/main" id="{4702C01A-940C-403A-A09E-3B5EB844B47B}"/>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3" name="Text Box 15">
          <a:extLst>
            <a:ext uri="{FF2B5EF4-FFF2-40B4-BE49-F238E27FC236}">
              <a16:creationId xmlns:a16="http://schemas.microsoft.com/office/drawing/2014/main" id="{00F3D54B-3ABC-444C-BA5F-BA05CD96FD8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4" name="Text Box 15">
          <a:extLst>
            <a:ext uri="{FF2B5EF4-FFF2-40B4-BE49-F238E27FC236}">
              <a16:creationId xmlns:a16="http://schemas.microsoft.com/office/drawing/2014/main" id="{CC2BE393-250A-4791-8E86-91F90087FDA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5" name="Text Box 15">
          <a:extLst>
            <a:ext uri="{FF2B5EF4-FFF2-40B4-BE49-F238E27FC236}">
              <a16:creationId xmlns:a16="http://schemas.microsoft.com/office/drawing/2014/main" id="{A1129C91-AD43-4058-84E2-B2484AE47A0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6" name="Text Box 15">
          <a:extLst>
            <a:ext uri="{FF2B5EF4-FFF2-40B4-BE49-F238E27FC236}">
              <a16:creationId xmlns:a16="http://schemas.microsoft.com/office/drawing/2014/main" id="{E90DCA97-DB1F-4642-9FC1-20073171021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7" name="Text Box 15">
          <a:extLst>
            <a:ext uri="{FF2B5EF4-FFF2-40B4-BE49-F238E27FC236}">
              <a16:creationId xmlns:a16="http://schemas.microsoft.com/office/drawing/2014/main" id="{D08A44D8-0B53-4F06-B3EB-8CBD6F7AF40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8" name="Text Box 15">
          <a:extLst>
            <a:ext uri="{FF2B5EF4-FFF2-40B4-BE49-F238E27FC236}">
              <a16:creationId xmlns:a16="http://schemas.microsoft.com/office/drawing/2014/main" id="{6B23AF50-8E62-4452-AD24-A5FB0391ADF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19" name="Text Box 15">
          <a:extLst>
            <a:ext uri="{FF2B5EF4-FFF2-40B4-BE49-F238E27FC236}">
              <a16:creationId xmlns:a16="http://schemas.microsoft.com/office/drawing/2014/main" id="{6135FC8D-5D68-4BC3-84C9-1373B09AFB61}"/>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0" name="Text Box 15">
          <a:extLst>
            <a:ext uri="{FF2B5EF4-FFF2-40B4-BE49-F238E27FC236}">
              <a16:creationId xmlns:a16="http://schemas.microsoft.com/office/drawing/2014/main" id="{9820544F-340A-4E85-99BA-A68054D4578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1" name="Text Box 15">
          <a:extLst>
            <a:ext uri="{FF2B5EF4-FFF2-40B4-BE49-F238E27FC236}">
              <a16:creationId xmlns:a16="http://schemas.microsoft.com/office/drawing/2014/main" id="{0F906FAE-DC87-4CFC-A31E-5F21354C17C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2" name="Text Box 15">
          <a:extLst>
            <a:ext uri="{FF2B5EF4-FFF2-40B4-BE49-F238E27FC236}">
              <a16:creationId xmlns:a16="http://schemas.microsoft.com/office/drawing/2014/main" id="{19AFFC20-E14E-4781-BBF1-07C1F2F627C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3" name="Text Box 15">
          <a:extLst>
            <a:ext uri="{FF2B5EF4-FFF2-40B4-BE49-F238E27FC236}">
              <a16:creationId xmlns:a16="http://schemas.microsoft.com/office/drawing/2014/main" id="{0B4DE5B1-3356-4EF0-BB00-2182CB889B7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4" name="Text Box 15">
          <a:extLst>
            <a:ext uri="{FF2B5EF4-FFF2-40B4-BE49-F238E27FC236}">
              <a16:creationId xmlns:a16="http://schemas.microsoft.com/office/drawing/2014/main" id="{B18AC6E9-6E5A-4FD9-9E97-B40B82C2EB6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5" name="Text Box 15">
          <a:extLst>
            <a:ext uri="{FF2B5EF4-FFF2-40B4-BE49-F238E27FC236}">
              <a16:creationId xmlns:a16="http://schemas.microsoft.com/office/drawing/2014/main" id="{72AE3194-0563-41F4-815F-73F5569B4CA6}"/>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6" name="Text Box 15">
          <a:extLst>
            <a:ext uri="{FF2B5EF4-FFF2-40B4-BE49-F238E27FC236}">
              <a16:creationId xmlns:a16="http://schemas.microsoft.com/office/drawing/2014/main" id="{434C0B26-55A1-4E90-84E6-F80553533F11}"/>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7" name="Text Box 15">
          <a:extLst>
            <a:ext uri="{FF2B5EF4-FFF2-40B4-BE49-F238E27FC236}">
              <a16:creationId xmlns:a16="http://schemas.microsoft.com/office/drawing/2014/main" id="{88C2BE40-51D7-4D8E-A1E2-F998744E6CB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8" name="Text Box 15">
          <a:extLst>
            <a:ext uri="{FF2B5EF4-FFF2-40B4-BE49-F238E27FC236}">
              <a16:creationId xmlns:a16="http://schemas.microsoft.com/office/drawing/2014/main" id="{B7240202-CF6D-483E-B440-6A785B8D57F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29" name="Text Box 15">
          <a:extLst>
            <a:ext uri="{FF2B5EF4-FFF2-40B4-BE49-F238E27FC236}">
              <a16:creationId xmlns:a16="http://schemas.microsoft.com/office/drawing/2014/main" id="{DD7ED592-3475-4D8A-9886-77A2B03C5E4C}"/>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0" name="Text Box 15">
          <a:extLst>
            <a:ext uri="{FF2B5EF4-FFF2-40B4-BE49-F238E27FC236}">
              <a16:creationId xmlns:a16="http://schemas.microsoft.com/office/drawing/2014/main" id="{8E2B9EC6-572F-484B-B970-0CBE938D7AA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1" name="Text Box 15">
          <a:extLst>
            <a:ext uri="{FF2B5EF4-FFF2-40B4-BE49-F238E27FC236}">
              <a16:creationId xmlns:a16="http://schemas.microsoft.com/office/drawing/2014/main" id="{A10FD20D-52F3-4819-BD44-0F760635661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2" name="Text Box 15">
          <a:extLst>
            <a:ext uri="{FF2B5EF4-FFF2-40B4-BE49-F238E27FC236}">
              <a16:creationId xmlns:a16="http://schemas.microsoft.com/office/drawing/2014/main" id="{57FEDF55-4985-46B7-B010-57E26EC566B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3" name="Text Box 15">
          <a:extLst>
            <a:ext uri="{FF2B5EF4-FFF2-40B4-BE49-F238E27FC236}">
              <a16:creationId xmlns:a16="http://schemas.microsoft.com/office/drawing/2014/main" id="{6023BEC9-6EE3-40E3-A0E1-62D3151A1352}"/>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4" name="Text Box 15">
          <a:extLst>
            <a:ext uri="{FF2B5EF4-FFF2-40B4-BE49-F238E27FC236}">
              <a16:creationId xmlns:a16="http://schemas.microsoft.com/office/drawing/2014/main" id="{21A796BF-2F3E-4D0A-BC71-EA11803A925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5" name="Text Box 15">
          <a:extLst>
            <a:ext uri="{FF2B5EF4-FFF2-40B4-BE49-F238E27FC236}">
              <a16:creationId xmlns:a16="http://schemas.microsoft.com/office/drawing/2014/main" id="{8EE7E016-9D36-4649-B598-0C5104ED2D9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6" name="Text Box 15">
          <a:extLst>
            <a:ext uri="{FF2B5EF4-FFF2-40B4-BE49-F238E27FC236}">
              <a16:creationId xmlns:a16="http://schemas.microsoft.com/office/drawing/2014/main" id="{14D0C2A5-681D-4B01-AA82-3052169FB241}"/>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7" name="Text Box 15">
          <a:extLst>
            <a:ext uri="{FF2B5EF4-FFF2-40B4-BE49-F238E27FC236}">
              <a16:creationId xmlns:a16="http://schemas.microsoft.com/office/drawing/2014/main" id="{58A513F2-078A-46C0-90A7-2B4507417D4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8" name="Text Box 15">
          <a:extLst>
            <a:ext uri="{FF2B5EF4-FFF2-40B4-BE49-F238E27FC236}">
              <a16:creationId xmlns:a16="http://schemas.microsoft.com/office/drawing/2014/main" id="{9858B547-4D68-47DB-9740-0E0576A90FD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39" name="Text Box 15">
          <a:extLst>
            <a:ext uri="{FF2B5EF4-FFF2-40B4-BE49-F238E27FC236}">
              <a16:creationId xmlns:a16="http://schemas.microsoft.com/office/drawing/2014/main" id="{295CAD8F-D21B-4D4F-921E-B7ECB86E01F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0" name="Text Box 15">
          <a:extLst>
            <a:ext uri="{FF2B5EF4-FFF2-40B4-BE49-F238E27FC236}">
              <a16:creationId xmlns:a16="http://schemas.microsoft.com/office/drawing/2014/main" id="{2105A4DC-D92B-44DD-BF05-7A3B32FE3F1F}"/>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1" name="Text Box 15">
          <a:extLst>
            <a:ext uri="{FF2B5EF4-FFF2-40B4-BE49-F238E27FC236}">
              <a16:creationId xmlns:a16="http://schemas.microsoft.com/office/drawing/2014/main" id="{95FE3B09-8A12-45B8-AA1F-7037DAE72CDE}"/>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2" name="Text Box 15">
          <a:extLst>
            <a:ext uri="{FF2B5EF4-FFF2-40B4-BE49-F238E27FC236}">
              <a16:creationId xmlns:a16="http://schemas.microsoft.com/office/drawing/2014/main" id="{8AEF1842-D6C6-407B-9DA9-9B7F03354E34}"/>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3" name="Text Box 15">
          <a:extLst>
            <a:ext uri="{FF2B5EF4-FFF2-40B4-BE49-F238E27FC236}">
              <a16:creationId xmlns:a16="http://schemas.microsoft.com/office/drawing/2014/main" id="{F49EF03D-B4A8-4AF0-889B-319B997EC5ED}"/>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4" name="Text Box 15">
          <a:extLst>
            <a:ext uri="{FF2B5EF4-FFF2-40B4-BE49-F238E27FC236}">
              <a16:creationId xmlns:a16="http://schemas.microsoft.com/office/drawing/2014/main" id="{5E222914-1238-430F-B1FB-A160283C74B9}"/>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5" name="Text Box 15">
          <a:extLst>
            <a:ext uri="{FF2B5EF4-FFF2-40B4-BE49-F238E27FC236}">
              <a16:creationId xmlns:a16="http://schemas.microsoft.com/office/drawing/2014/main" id="{B4E39DDD-09A9-462A-8F5D-9D31136D3843}"/>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6" name="Text Box 15">
          <a:extLst>
            <a:ext uri="{FF2B5EF4-FFF2-40B4-BE49-F238E27FC236}">
              <a16:creationId xmlns:a16="http://schemas.microsoft.com/office/drawing/2014/main" id="{A2497FA5-E3B2-437E-9150-1FC53E87AA5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7" name="Text Box 15">
          <a:extLst>
            <a:ext uri="{FF2B5EF4-FFF2-40B4-BE49-F238E27FC236}">
              <a16:creationId xmlns:a16="http://schemas.microsoft.com/office/drawing/2014/main" id="{C110942E-E3CF-4F02-948E-5B4C48DD3AF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8" name="Text Box 15">
          <a:extLst>
            <a:ext uri="{FF2B5EF4-FFF2-40B4-BE49-F238E27FC236}">
              <a16:creationId xmlns:a16="http://schemas.microsoft.com/office/drawing/2014/main" id="{A7C60A70-2530-4680-AE7D-9B06571618C8}"/>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49" name="Text Box 15">
          <a:extLst>
            <a:ext uri="{FF2B5EF4-FFF2-40B4-BE49-F238E27FC236}">
              <a16:creationId xmlns:a16="http://schemas.microsoft.com/office/drawing/2014/main" id="{AF700647-2871-435F-8988-4C8758CDFF17}"/>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542</xdr:row>
      <xdr:rowOff>0</xdr:rowOff>
    </xdr:from>
    <xdr:ext cx="3175" cy="190629"/>
    <xdr:sp macro="" textlink="">
      <xdr:nvSpPr>
        <xdr:cNvPr id="11950" name="Text Box 15">
          <a:extLst>
            <a:ext uri="{FF2B5EF4-FFF2-40B4-BE49-F238E27FC236}">
              <a16:creationId xmlns:a16="http://schemas.microsoft.com/office/drawing/2014/main" id="{AFC09982-A219-486F-ACF7-149C62FD9195}"/>
            </a:ext>
          </a:extLst>
        </xdr:cNvPr>
        <xdr:cNvSpPr txBox="1">
          <a:spLocks noChangeArrowheads="1"/>
        </xdr:cNvSpPr>
      </xdr:nvSpPr>
      <xdr:spPr bwMode="auto">
        <a:xfrm>
          <a:off x="9134475" y="297294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1" name="Text Box 15">
          <a:extLst>
            <a:ext uri="{FF2B5EF4-FFF2-40B4-BE49-F238E27FC236}">
              <a16:creationId xmlns:a16="http://schemas.microsoft.com/office/drawing/2014/main" id="{0BCAD97B-80C1-40E5-9294-C3D900E3F82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2" name="Text Box 15">
          <a:extLst>
            <a:ext uri="{FF2B5EF4-FFF2-40B4-BE49-F238E27FC236}">
              <a16:creationId xmlns:a16="http://schemas.microsoft.com/office/drawing/2014/main" id="{62045F0E-E9C9-4A12-8EF9-D88A485DFB8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3" name="Text Box 15">
          <a:extLst>
            <a:ext uri="{FF2B5EF4-FFF2-40B4-BE49-F238E27FC236}">
              <a16:creationId xmlns:a16="http://schemas.microsoft.com/office/drawing/2014/main" id="{835FF005-5AC8-4D95-B2F8-2045552B3DE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4" name="Text Box 15">
          <a:extLst>
            <a:ext uri="{FF2B5EF4-FFF2-40B4-BE49-F238E27FC236}">
              <a16:creationId xmlns:a16="http://schemas.microsoft.com/office/drawing/2014/main" id="{F8301BFB-4384-46BB-B588-4C83D185945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5" name="Text Box 15">
          <a:extLst>
            <a:ext uri="{FF2B5EF4-FFF2-40B4-BE49-F238E27FC236}">
              <a16:creationId xmlns:a16="http://schemas.microsoft.com/office/drawing/2014/main" id="{F11C9834-2500-4BD9-A7DA-0D1BD5971B01}"/>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6" name="Text Box 15">
          <a:extLst>
            <a:ext uri="{FF2B5EF4-FFF2-40B4-BE49-F238E27FC236}">
              <a16:creationId xmlns:a16="http://schemas.microsoft.com/office/drawing/2014/main" id="{A077187A-3768-466A-9005-534485CB7F8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7" name="Text Box 15">
          <a:extLst>
            <a:ext uri="{FF2B5EF4-FFF2-40B4-BE49-F238E27FC236}">
              <a16:creationId xmlns:a16="http://schemas.microsoft.com/office/drawing/2014/main" id="{575137F0-FB12-41AC-BEAF-432A0514395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8" name="Text Box 15">
          <a:extLst>
            <a:ext uri="{FF2B5EF4-FFF2-40B4-BE49-F238E27FC236}">
              <a16:creationId xmlns:a16="http://schemas.microsoft.com/office/drawing/2014/main" id="{26B1DC72-D9BD-489F-9AFB-9E7108DB9D9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59" name="Text Box 15">
          <a:extLst>
            <a:ext uri="{FF2B5EF4-FFF2-40B4-BE49-F238E27FC236}">
              <a16:creationId xmlns:a16="http://schemas.microsoft.com/office/drawing/2014/main" id="{841040A7-4BAF-40B7-892A-6EF31BE8AA9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0" name="Text Box 15">
          <a:extLst>
            <a:ext uri="{FF2B5EF4-FFF2-40B4-BE49-F238E27FC236}">
              <a16:creationId xmlns:a16="http://schemas.microsoft.com/office/drawing/2014/main" id="{BF1C9DA8-65DB-4696-A804-8CDB117D0A9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1" name="Text Box 15">
          <a:extLst>
            <a:ext uri="{FF2B5EF4-FFF2-40B4-BE49-F238E27FC236}">
              <a16:creationId xmlns:a16="http://schemas.microsoft.com/office/drawing/2014/main" id="{4DAEC82F-4B54-469B-A2EB-79E2C542D831}"/>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2" name="Text Box 15">
          <a:extLst>
            <a:ext uri="{FF2B5EF4-FFF2-40B4-BE49-F238E27FC236}">
              <a16:creationId xmlns:a16="http://schemas.microsoft.com/office/drawing/2014/main" id="{2B0D800E-3DC4-4AE8-9B2E-D85383B083D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3" name="Text Box 15">
          <a:extLst>
            <a:ext uri="{FF2B5EF4-FFF2-40B4-BE49-F238E27FC236}">
              <a16:creationId xmlns:a16="http://schemas.microsoft.com/office/drawing/2014/main" id="{682F3661-403D-492B-8D45-EAEC66363A9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4" name="Text Box 15">
          <a:extLst>
            <a:ext uri="{FF2B5EF4-FFF2-40B4-BE49-F238E27FC236}">
              <a16:creationId xmlns:a16="http://schemas.microsoft.com/office/drawing/2014/main" id="{1E105F2E-673A-463E-A9EF-339ACD8A3B9C}"/>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5" name="Text Box 15">
          <a:extLst>
            <a:ext uri="{FF2B5EF4-FFF2-40B4-BE49-F238E27FC236}">
              <a16:creationId xmlns:a16="http://schemas.microsoft.com/office/drawing/2014/main" id="{3CE83D4B-70CF-4DD9-A4A3-B220124CC02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6" name="Text Box 15">
          <a:extLst>
            <a:ext uri="{FF2B5EF4-FFF2-40B4-BE49-F238E27FC236}">
              <a16:creationId xmlns:a16="http://schemas.microsoft.com/office/drawing/2014/main" id="{61CAEA46-05CD-45E8-AB89-2D6B547579D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7" name="Text Box 15">
          <a:extLst>
            <a:ext uri="{FF2B5EF4-FFF2-40B4-BE49-F238E27FC236}">
              <a16:creationId xmlns:a16="http://schemas.microsoft.com/office/drawing/2014/main" id="{141C0F7C-070F-4440-B455-45AE5644139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8" name="Text Box 15">
          <a:extLst>
            <a:ext uri="{FF2B5EF4-FFF2-40B4-BE49-F238E27FC236}">
              <a16:creationId xmlns:a16="http://schemas.microsoft.com/office/drawing/2014/main" id="{7051DE25-AC05-4664-8AA9-0B41AF51A13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69" name="Text Box 15">
          <a:extLst>
            <a:ext uri="{FF2B5EF4-FFF2-40B4-BE49-F238E27FC236}">
              <a16:creationId xmlns:a16="http://schemas.microsoft.com/office/drawing/2014/main" id="{A5CDC92D-7380-4A4F-9A3E-810D940AB2E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0" name="Text Box 15">
          <a:extLst>
            <a:ext uri="{FF2B5EF4-FFF2-40B4-BE49-F238E27FC236}">
              <a16:creationId xmlns:a16="http://schemas.microsoft.com/office/drawing/2014/main" id="{682C0FCF-D056-416F-97F2-AF8A5015E34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1" name="Text Box 15">
          <a:extLst>
            <a:ext uri="{FF2B5EF4-FFF2-40B4-BE49-F238E27FC236}">
              <a16:creationId xmlns:a16="http://schemas.microsoft.com/office/drawing/2014/main" id="{F70BEA53-1B1F-409D-B1B9-5540BA651FD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2" name="Text Box 15">
          <a:extLst>
            <a:ext uri="{FF2B5EF4-FFF2-40B4-BE49-F238E27FC236}">
              <a16:creationId xmlns:a16="http://schemas.microsoft.com/office/drawing/2014/main" id="{5D4FD2CE-ADCF-4745-B914-19CB1C9EF35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3" name="Text Box 15">
          <a:extLst>
            <a:ext uri="{FF2B5EF4-FFF2-40B4-BE49-F238E27FC236}">
              <a16:creationId xmlns:a16="http://schemas.microsoft.com/office/drawing/2014/main" id="{9E571697-4584-4408-A1DA-F0D3FA093981}"/>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4" name="Text Box 15">
          <a:extLst>
            <a:ext uri="{FF2B5EF4-FFF2-40B4-BE49-F238E27FC236}">
              <a16:creationId xmlns:a16="http://schemas.microsoft.com/office/drawing/2014/main" id="{F846EF49-C89B-4EE1-A7CF-31C4D45A3D2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5" name="Text Box 15">
          <a:extLst>
            <a:ext uri="{FF2B5EF4-FFF2-40B4-BE49-F238E27FC236}">
              <a16:creationId xmlns:a16="http://schemas.microsoft.com/office/drawing/2014/main" id="{C50CC442-6CED-4196-B31B-E1704C4C7DB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6" name="Text Box 15">
          <a:extLst>
            <a:ext uri="{FF2B5EF4-FFF2-40B4-BE49-F238E27FC236}">
              <a16:creationId xmlns:a16="http://schemas.microsoft.com/office/drawing/2014/main" id="{AFB31005-F7AC-4E0A-956B-A911F687726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7" name="Text Box 15">
          <a:extLst>
            <a:ext uri="{FF2B5EF4-FFF2-40B4-BE49-F238E27FC236}">
              <a16:creationId xmlns:a16="http://schemas.microsoft.com/office/drawing/2014/main" id="{BE2AEAFD-B12D-42EE-A59B-D2B3F232DD4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8" name="Text Box 15">
          <a:extLst>
            <a:ext uri="{FF2B5EF4-FFF2-40B4-BE49-F238E27FC236}">
              <a16:creationId xmlns:a16="http://schemas.microsoft.com/office/drawing/2014/main" id="{659B9C8E-A4C9-4143-B55D-AE7FF06FA6A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79" name="Text Box 15">
          <a:extLst>
            <a:ext uri="{FF2B5EF4-FFF2-40B4-BE49-F238E27FC236}">
              <a16:creationId xmlns:a16="http://schemas.microsoft.com/office/drawing/2014/main" id="{0FD5416F-43C7-499F-B3D4-F6A35BF6832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0" name="Text Box 15">
          <a:extLst>
            <a:ext uri="{FF2B5EF4-FFF2-40B4-BE49-F238E27FC236}">
              <a16:creationId xmlns:a16="http://schemas.microsoft.com/office/drawing/2014/main" id="{61F2725F-22E9-4C7A-A6D7-C456D38BED3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1" name="Text Box 15">
          <a:extLst>
            <a:ext uri="{FF2B5EF4-FFF2-40B4-BE49-F238E27FC236}">
              <a16:creationId xmlns:a16="http://schemas.microsoft.com/office/drawing/2014/main" id="{09A70A4F-FCE7-46EB-ACC8-36D8D449414C}"/>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2" name="Text Box 15">
          <a:extLst>
            <a:ext uri="{FF2B5EF4-FFF2-40B4-BE49-F238E27FC236}">
              <a16:creationId xmlns:a16="http://schemas.microsoft.com/office/drawing/2014/main" id="{8E6DF868-C4BF-44A1-AA42-87B96534B83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3" name="Text Box 15">
          <a:extLst>
            <a:ext uri="{FF2B5EF4-FFF2-40B4-BE49-F238E27FC236}">
              <a16:creationId xmlns:a16="http://schemas.microsoft.com/office/drawing/2014/main" id="{A993734A-145D-4A45-87BB-C769E57314DC}"/>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4" name="Text Box 15">
          <a:extLst>
            <a:ext uri="{FF2B5EF4-FFF2-40B4-BE49-F238E27FC236}">
              <a16:creationId xmlns:a16="http://schemas.microsoft.com/office/drawing/2014/main" id="{F60E4F57-85AB-42AA-89A5-FEC2D0DC1D1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5" name="Text Box 15">
          <a:extLst>
            <a:ext uri="{FF2B5EF4-FFF2-40B4-BE49-F238E27FC236}">
              <a16:creationId xmlns:a16="http://schemas.microsoft.com/office/drawing/2014/main" id="{CA59D1B1-A51E-435A-94DF-0E07CA8E600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6" name="Text Box 15">
          <a:extLst>
            <a:ext uri="{FF2B5EF4-FFF2-40B4-BE49-F238E27FC236}">
              <a16:creationId xmlns:a16="http://schemas.microsoft.com/office/drawing/2014/main" id="{183675EF-C369-4003-BD84-DAF3737644E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7" name="Text Box 15">
          <a:extLst>
            <a:ext uri="{FF2B5EF4-FFF2-40B4-BE49-F238E27FC236}">
              <a16:creationId xmlns:a16="http://schemas.microsoft.com/office/drawing/2014/main" id="{1D728104-C734-47FE-827D-5EA12C132B4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8" name="Text Box 15">
          <a:extLst>
            <a:ext uri="{FF2B5EF4-FFF2-40B4-BE49-F238E27FC236}">
              <a16:creationId xmlns:a16="http://schemas.microsoft.com/office/drawing/2014/main" id="{43A632C1-070D-4603-83C5-94EF5E1DE56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89" name="Text Box 15">
          <a:extLst>
            <a:ext uri="{FF2B5EF4-FFF2-40B4-BE49-F238E27FC236}">
              <a16:creationId xmlns:a16="http://schemas.microsoft.com/office/drawing/2014/main" id="{18703084-FF5E-4AC0-83DC-432B37DD85B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0" name="Text Box 15">
          <a:extLst>
            <a:ext uri="{FF2B5EF4-FFF2-40B4-BE49-F238E27FC236}">
              <a16:creationId xmlns:a16="http://schemas.microsoft.com/office/drawing/2014/main" id="{D70B0CFF-33DE-4303-A612-0D3C7D58245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1" name="Text Box 15">
          <a:extLst>
            <a:ext uri="{FF2B5EF4-FFF2-40B4-BE49-F238E27FC236}">
              <a16:creationId xmlns:a16="http://schemas.microsoft.com/office/drawing/2014/main" id="{516C8F0F-5821-4BA5-9D59-D2D6E3D9FEB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2" name="Text Box 15">
          <a:extLst>
            <a:ext uri="{FF2B5EF4-FFF2-40B4-BE49-F238E27FC236}">
              <a16:creationId xmlns:a16="http://schemas.microsoft.com/office/drawing/2014/main" id="{28D93F40-7C67-4787-A09F-8B9CD06646C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3" name="Text Box 15">
          <a:extLst>
            <a:ext uri="{FF2B5EF4-FFF2-40B4-BE49-F238E27FC236}">
              <a16:creationId xmlns:a16="http://schemas.microsoft.com/office/drawing/2014/main" id="{32F47C9E-3F23-425B-8C83-D3AF37CB4D0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4" name="Text Box 15">
          <a:extLst>
            <a:ext uri="{FF2B5EF4-FFF2-40B4-BE49-F238E27FC236}">
              <a16:creationId xmlns:a16="http://schemas.microsoft.com/office/drawing/2014/main" id="{704FE887-547B-482C-99BF-5578FAD3233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5" name="Text Box 15">
          <a:extLst>
            <a:ext uri="{FF2B5EF4-FFF2-40B4-BE49-F238E27FC236}">
              <a16:creationId xmlns:a16="http://schemas.microsoft.com/office/drawing/2014/main" id="{7674A042-28D7-483D-B688-89D9808C976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6" name="Text Box 15">
          <a:extLst>
            <a:ext uri="{FF2B5EF4-FFF2-40B4-BE49-F238E27FC236}">
              <a16:creationId xmlns:a16="http://schemas.microsoft.com/office/drawing/2014/main" id="{3325C106-30EF-47A3-91B3-5193F6F87CB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7" name="Text Box 15">
          <a:extLst>
            <a:ext uri="{FF2B5EF4-FFF2-40B4-BE49-F238E27FC236}">
              <a16:creationId xmlns:a16="http://schemas.microsoft.com/office/drawing/2014/main" id="{64990DE3-B9EE-4337-A113-1C58D7822B4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8" name="Text Box 15">
          <a:extLst>
            <a:ext uri="{FF2B5EF4-FFF2-40B4-BE49-F238E27FC236}">
              <a16:creationId xmlns:a16="http://schemas.microsoft.com/office/drawing/2014/main" id="{791AF0D0-08C4-4990-9338-A235684CB05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1999" name="Text Box 15">
          <a:extLst>
            <a:ext uri="{FF2B5EF4-FFF2-40B4-BE49-F238E27FC236}">
              <a16:creationId xmlns:a16="http://schemas.microsoft.com/office/drawing/2014/main" id="{693C4CA0-1CFB-4656-8F03-E3F1ABF924A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0" name="Text Box 15">
          <a:extLst>
            <a:ext uri="{FF2B5EF4-FFF2-40B4-BE49-F238E27FC236}">
              <a16:creationId xmlns:a16="http://schemas.microsoft.com/office/drawing/2014/main" id="{7B81728F-53A3-40BE-8156-FD031C4FE8D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1" name="Text Box 15">
          <a:extLst>
            <a:ext uri="{FF2B5EF4-FFF2-40B4-BE49-F238E27FC236}">
              <a16:creationId xmlns:a16="http://schemas.microsoft.com/office/drawing/2014/main" id="{B426094C-71E9-44B8-836A-F27C31E6BE8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2" name="Text Box 15">
          <a:extLst>
            <a:ext uri="{FF2B5EF4-FFF2-40B4-BE49-F238E27FC236}">
              <a16:creationId xmlns:a16="http://schemas.microsoft.com/office/drawing/2014/main" id="{CBC245D1-6078-430A-B230-2FDE6FA4350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3" name="Text Box 15">
          <a:extLst>
            <a:ext uri="{FF2B5EF4-FFF2-40B4-BE49-F238E27FC236}">
              <a16:creationId xmlns:a16="http://schemas.microsoft.com/office/drawing/2014/main" id="{AD1C809A-70C1-42B8-9EB7-BBCA6338847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4" name="Text Box 15">
          <a:extLst>
            <a:ext uri="{FF2B5EF4-FFF2-40B4-BE49-F238E27FC236}">
              <a16:creationId xmlns:a16="http://schemas.microsoft.com/office/drawing/2014/main" id="{BBEF73FF-4784-404D-B0E8-84F361186E1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5" name="Text Box 15">
          <a:extLst>
            <a:ext uri="{FF2B5EF4-FFF2-40B4-BE49-F238E27FC236}">
              <a16:creationId xmlns:a16="http://schemas.microsoft.com/office/drawing/2014/main" id="{430871AA-0ED3-4382-AB07-B9FE21C52F2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6" name="Text Box 15">
          <a:extLst>
            <a:ext uri="{FF2B5EF4-FFF2-40B4-BE49-F238E27FC236}">
              <a16:creationId xmlns:a16="http://schemas.microsoft.com/office/drawing/2014/main" id="{EE7FA0D2-29D7-45C5-B572-971D90E446BC}"/>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7" name="Text Box 15">
          <a:extLst>
            <a:ext uri="{FF2B5EF4-FFF2-40B4-BE49-F238E27FC236}">
              <a16:creationId xmlns:a16="http://schemas.microsoft.com/office/drawing/2014/main" id="{8DA5EB42-33DB-4AFB-AC47-5F273FDFFB7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8" name="Text Box 15">
          <a:extLst>
            <a:ext uri="{FF2B5EF4-FFF2-40B4-BE49-F238E27FC236}">
              <a16:creationId xmlns:a16="http://schemas.microsoft.com/office/drawing/2014/main" id="{9B6BAA13-FC69-4AE9-B03F-FA95B906CDD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09" name="Text Box 15">
          <a:extLst>
            <a:ext uri="{FF2B5EF4-FFF2-40B4-BE49-F238E27FC236}">
              <a16:creationId xmlns:a16="http://schemas.microsoft.com/office/drawing/2014/main" id="{BC2F794A-B4CE-4550-871B-37F1CE9CA35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0" name="Text Box 15">
          <a:extLst>
            <a:ext uri="{FF2B5EF4-FFF2-40B4-BE49-F238E27FC236}">
              <a16:creationId xmlns:a16="http://schemas.microsoft.com/office/drawing/2014/main" id="{BC5D9834-78AB-412E-9F4B-DFCF7328C17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1" name="Text Box 15">
          <a:extLst>
            <a:ext uri="{FF2B5EF4-FFF2-40B4-BE49-F238E27FC236}">
              <a16:creationId xmlns:a16="http://schemas.microsoft.com/office/drawing/2014/main" id="{D55D6CD7-CC5C-4F8C-A66B-49E6310717D8}"/>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2" name="Text Box 15">
          <a:extLst>
            <a:ext uri="{FF2B5EF4-FFF2-40B4-BE49-F238E27FC236}">
              <a16:creationId xmlns:a16="http://schemas.microsoft.com/office/drawing/2014/main" id="{DE07CA1B-742F-4305-80C9-6E6A23D8179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3" name="Text Box 15">
          <a:extLst>
            <a:ext uri="{FF2B5EF4-FFF2-40B4-BE49-F238E27FC236}">
              <a16:creationId xmlns:a16="http://schemas.microsoft.com/office/drawing/2014/main" id="{0CF81BE5-FBAF-42B7-A644-23EE4422BD6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4" name="Text Box 15">
          <a:extLst>
            <a:ext uri="{FF2B5EF4-FFF2-40B4-BE49-F238E27FC236}">
              <a16:creationId xmlns:a16="http://schemas.microsoft.com/office/drawing/2014/main" id="{C12794E7-9C8F-4E2E-840E-2A188306F70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5" name="Text Box 15">
          <a:extLst>
            <a:ext uri="{FF2B5EF4-FFF2-40B4-BE49-F238E27FC236}">
              <a16:creationId xmlns:a16="http://schemas.microsoft.com/office/drawing/2014/main" id="{7D794F6F-7DC2-4481-B181-50235BD7C99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6" name="Text Box 15">
          <a:extLst>
            <a:ext uri="{FF2B5EF4-FFF2-40B4-BE49-F238E27FC236}">
              <a16:creationId xmlns:a16="http://schemas.microsoft.com/office/drawing/2014/main" id="{9F6AFD45-B7E9-4D8C-B8D9-D33AA9BC306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7" name="Text Box 15">
          <a:extLst>
            <a:ext uri="{FF2B5EF4-FFF2-40B4-BE49-F238E27FC236}">
              <a16:creationId xmlns:a16="http://schemas.microsoft.com/office/drawing/2014/main" id="{F4E12527-F7A6-40BA-91E3-9B698702264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8" name="Text Box 15">
          <a:extLst>
            <a:ext uri="{FF2B5EF4-FFF2-40B4-BE49-F238E27FC236}">
              <a16:creationId xmlns:a16="http://schemas.microsoft.com/office/drawing/2014/main" id="{EA494ED0-9BE1-4B06-AD08-745E827BC3A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19" name="Text Box 15">
          <a:extLst>
            <a:ext uri="{FF2B5EF4-FFF2-40B4-BE49-F238E27FC236}">
              <a16:creationId xmlns:a16="http://schemas.microsoft.com/office/drawing/2014/main" id="{948C7EA3-7A1E-4BB4-B737-23358D136EF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0" name="Text Box 15">
          <a:extLst>
            <a:ext uri="{FF2B5EF4-FFF2-40B4-BE49-F238E27FC236}">
              <a16:creationId xmlns:a16="http://schemas.microsoft.com/office/drawing/2014/main" id="{36E1B471-A74C-4BC6-A825-B8B341C839D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1" name="Text Box 15">
          <a:extLst>
            <a:ext uri="{FF2B5EF4-FFF2-40B4-BE49-F238E27FC236}">
              <a16:creationId xmlns:a16="http://schemas.microsoft.com/office/drawing/2014/main" id="{C3BCB23C-2462-4283-BDDC-40871F3EABE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2" name="Text Box 15">
          <a:extLst>
            <a:ext uri="{FF2B5EF4-FFF2-40B4-BE49-F238E27FC236}">
              <a16:creationId xmlns:a16="http://schemas.microsoft.com/office/drawing/2014/main" id="{0F5B4302-CE4D-400E-B9C2-419D4728BEBE}"/>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3" name="Text Box 15">
          <a:extLst>
            <a:ext uri="{FF2B5EF4-FFF2-40B4-BE49-F238E27FC236}">
              <a16:creationId xmlns:a16="http://schemas.microsoft.com/office/drawing/2014/main" id="{99D0F6A3-E30D-4C3C-ADD9-B6E6C237E158}"/>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4" name="Text Box 15">
          <a:extLst>
            <a:ext uri="{FF2B5EF4-FFF2-40B4-BE49-F238E27FC236}">
              <a16:creationId xmlns:a16="http://schemas.microsoft.com/office/drawing/2014/main" id="{3E46FDB3-E2EB-4842-8445-5E4BEA8FEA9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5" name="Text Box 15">
          <a:extLst>
            <a:ext uri="{FF2B5EF4-FFF2-40B4-BE49-F238E27FC236}">
              <a16:creationId xmlns:a16="http://schemas.microsoft.com/office/drawing/2014/main" id="{CBB388D3-9D84-46E9-B7DF-BB25E78A725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6" name="Text Box 15">
          <a:extLst>
            <a:ext uri="{FF2B5EF4-FFF2-40B4-BE49-F238E27FC236}">
              <a16:creationId xmlns:a16="http://schemas.microsoft.com/office/drawing/2014/main" id="{6565B00A-F297-4BD7-8041-D4563DA666C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7" name="Text Box 15">
          <a:extLst>
            <a:ext uri="{FF2B5EF4-FFF2-40B4-BE49-F238E27FC236}">
              <a16:creationId xmlns:a16="http://schemas.microsoft.com/office/drawing/2014/main" id="{BA5782D4-B9B5-4CD5-BDA3-F57A918CD4F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8" name="Text Box 15">
          <a:extLst>
            <a:ext uri="{FF2B5EF4-FFF2-40B4-BE49-F238E27FC236}">
              <a16:creationId xmlns:a16="http://schemas.microsoft.com/office/drawing/2014/main" id="{68327B34-EF40-4776-B619-F55D37BF4EC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29" name="Text Box 15">
          <a:extLst>
            <a:ext uri="{FF2B5EF4-FFF2-40B4-BE49-F238E27FC236}">
              <a16:creationId xmlns:a16="http://schemas.microsoft.com/office/drawing/2014/main" id="{BAC0BB4B-5AE1-49C7-AFDE-483E187605B8}"/>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0" name="Text Box 15">
          <a:extLst>
            <a:ext uri="{FF2B5EF4-FFF2-40B4-BE49-F238E27FC236}">
              <a16:creationId xmlns:a16="http://schemas.microsoft.com/office/drawing/2014/main" id="{BB65D7C2-B8F6-4815-8595-8A2B30C46CC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1" name="Text Box 15">
          <a:extLst>
            <a:ext uri="{FF2B5EF4-FFF2-40B4-BE49-F238E27FC236}">
              <a16:creationId xmlns:a16="http://schemas.microsoft.com/office/drawing/2014/main" id="{9F21265B-9B92-4D62-9118-44CEF3FC74A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2" name="Text Box 15">
          <a:extLst>
            <a:ext uri="{FF2B5EF4-FFF2-40B4-BE49-F238E27FC236}">
              <a16:creationId xmlns:a16="http://schemas.microsoft.com/office/drawing/2014/main" id="{AA3EB0E1-D780-42A1-B126-0EEF9D946A8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3" name="Text Box 15">
          <a:extLst>
            <a:ext uri="{FF2B5EF4-FFF2-40B4-BE49-F238E27FC236}">
              <a16:creationId xmlns:a16="http://schemas.microsoft.com/office/drawing/2014/main" id="{61521E9D-418B-4421-A191-01D026E7080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4" name="Text Box 15">
          <a:extLst>
            <a:ext uri="{FF2B5EF4-FFF2-40B4-BE49-F238E27FC236}">
              <a16:creationId xmlns:a16="http://schemas.microsoft.com/office/drawing/2014/main" id="{AD46CE67-CAFF-4C1A-8988-6FFEE459E0F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5" name="Text Box 15">
          <a:extLst>
            <a:ext uri="{FF2B5EF4-FFF2-40B4-BE49-F238E27FC236}">
              <a16:creationId xmlns:a16="http://schemas.microsoft.com/office/drawing/2014/main" id="{FD8CBF44-16D8-4021-B8AF-247D0CDD644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6" name="Text Box 15">
          <a:extLst>
            <a:ext uri="{FF2B5EF4-FFF2-40B4-BE49-F238E27FC236}">
              <a16:creationId xmlns:a16="http://schemas.microsoft.com/office/drawing/2014/main" id="{DF4DACBD-5478-43C9-B94D-1C3D8438930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7" name="Text Box 15">
          <a:extLst>
            <a:ext uri="{FF2B5EF4-FFF2-40B4-BE49-F238E27FC236}">
              <a16:creationId xmlns:a16="http://schemas.microsoft.com/office/drawing/2014/main" id="{CE218693-BB6D-4705-836C-6E78FB3F682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8" name="Text Box 15">
          <a:extLst>
            <a:ext uri="{FF2B5EF4-FFF2-40B4-BE49-F238E27FC236}">
              <a16:creationId xmlns:a16="http://schemas.microsoft.com/office/drawing/2014/main" id="{75DBFA65-2140-4B6B-A904-BE98E15ECE5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39" name="Text Box 15">
          <a:extLst>
            <a:ext uri="{FF2B5EF4-FFF2-40B4-BE49-F238E27FC236}">
              <a16:creationId xmlns:a16="http://schemas.microsoft.com/office/drawing/2014/main" id="{FF5BF18A-A752-4DA3-8D88-C7C649E7201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0" name="Text Box 15">
          <a:extLst>
            <a:ext uri="{FF2B5EF4-FFF2-40B4-BE49-F238E27FC236}">
              <a16:creationId xmlns:a16="http://schemas.microsoft.com/office/drawing/2014/main" id="{02FBA136-BA71-48B6-BFEE-3DB0C7F9041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1" name="Text Box 15">
          <a:extLst>
            <a:ext uri="{FF2B5EF4-FFF2-40B4-BE49-F238E27FC236}">
              <a16:creationId xmlns:a16="http://schemas.microsoft.com/office/drawing/2014/main" id="{C760DD3B-C013-4395-8D52-FA3C3252E9C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2" name="Text Box 15">
          <a:extLst>
            <a:ext uri="{FF2B5EF4-FFF2-40B4-BE49-F238E27FC236}">
              <a16:creationId xmlns:a16="http://schemas.microsoft.com/office/drawing/2014/main" id="{8C084719-A8DE-46D5-BD93-2D003AD73FE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3" name="Text Box 15">
          <a:extLst>
            <a:ext uri="{FF2B5EF4-FFF2-40B4-BE49-F238E27FC236}">
              <a16:creationId xmlns:a16="http://schemas.microsoft.com/office/drawing/2014/main" id="{188C8D25-2C3C-47F5-BE20-07AF7117A5A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4" name="Text Box 15">
          <a:extLst>
            <a:ext uri="{FF2B5EF4-FFF2-40B4-BE49-F238E27FC236}">
              <a16:creationId xmlns:a16="http://schemas.microsoft.com/office/drawing/2014/main" id="{1836DB55-07B9-4F1F-9F0C-481F25E8AF5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5" name="Text Box 15">
          <a:extLst>
            <a:ext uri="{FF2B5EF4-FFF2-40B4-BE49-F238E27FC236}">
              <a16:creationId xmlns:a16="http://schemas.microsoft.com/office/drawing/2014/main" id="{958DF416-C70F-4C80-A9C8-07F4499A4C1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6" name="Text Box 15">
          <a:extLst>
            <a:ext uri="{FF2B5EF4-FFF2-40B4-BE49-F238E27FC236}">
              <a16:creationId xmlns:a16="http://schemas.microsoft.com/office/drawing/2014/main" id="{8B87AE17-697F-4274-9746-C5E5517AABE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7" name="Text Box 15">
          <a:extLst>
            <a:ext uri="{FF2B5EF4-FFF2-40B4-BE49-F238E27FC236}">
              <a16:creationId xmlns:a16="http://schemas.microsoft.com/office/drawing/2014/main" id="{1C0BDE38-EDC1-4A3D-8F41-7AE38A49D78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8" name="Text Box 15">
          <a:extLst>
            <a:ext uri="{FF2B5EF4-FFF2-40B4-BE49-F238E27FC236}">
              <a16:creationId xmlns:a16="http://schemas.microsoft.com/office/drawing/2014/main" id="{0BC18D76-99A3-40EF-9370-016FD89FE59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49" name="Text Box 15">
          <a:extLst>
            <a:ext uri="{FF2B5EF4-FFF2-40B4-BE49-F238E27FC236}">
              <a16:creationId xmlns:a16="http://schemas.microsoft.com/office/drawing/2014/main" id="{A5E6485D-2618-41CD-85E5-76427D38B2E6}"/>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0" name="Text Box 15">
          <a:extLst>
            <a:ext uri="{FF2B5EF4-FFF2-40B4-BE49-F238E27FC236}">
              <a16:creationId xmlns:a16="http://schemas.microsoft.com/office/drawing/2014/main" id="{4434BB3F-1130-4798-90C0-0D1076E23C5F}"/>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1" name="Text Box 15">
          <a:extLst>
            <a:ext uri="{FF2B5EF4-FFF2-40B4-BE49-F238E27FC236}">
              <a16:creationId xmlns:a16="http://schemas.microsoft.com/office/drawing/2014/main" id="{9D5EC6B8-8E8D-4D2C-A4F4-1107DA0857E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2" name="Text Box 15">
          <a:extLst>
            <a:ext uri="{FF2B5EF4-FFF2-40B4-BE49-F238E27FC236}">
              <a16:creationId xmlns:a16="http://schemas.microsoft.com/office/drawing/2014/main" id="{B205F248-C641-4B15-A132-34B1792B7132}"/>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3" name="Text Box 15">
          <a:extLst>
            <a:ext uri="{FF2B5EF4-FFF2-40B4-BE49-F238E27FC236}">
              <a16:creationId xmlns:a16="http://schemas.microsoft.com/office/drawing/2014/main" id="{C9567F18-1F6F-47F1-956E-0FD540E05AF0}"/>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4" name="Text Box 15">
          <a:extLst>
            <a:ext uri="{FF2B5EF4-FFF2-40B4-BE49-F238E27FC236}">
              <a16:creationId xmlns:a16="http://schemas.microsoft.com/office/drawing/2014/main" id="{98B213C0-10E1-42F5-A164-DA0BCA292CBB}"/>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5" name="Text Box 15">
          <a:extLst>
            <a:ext uri="{FF2B5EF4-FFF2-40B4-BE49-F238E27FC236}">
              <a16:creationId xmlns:a16="http://schemas.microsoft.com/office/drawing/2014/main" id="{4F87A27F-0092-4DA0-81E6-C7FCFED82C0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6" name="Text Box 15">
          <a:extLst>
            <a:ext uri="{FF2B5EF4-FFF2-40B4-BE49-F238E27FC236}">
              <a16:creationId xmlns:a16="http://schemas.microsoft.com/office/drawing/2014/main" id="{D5C7B19B-8112-4D58-A97C-F40232FD3BE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7" name="Text Box 15">
          <a:extLst>
            <a:ext uri="{FF2B5EF4-FFF2-40B4-BE49-F238E27FC236}">
              <a16:creationId xmlns:a16="http://schemas.microsoft.com/office/drawing/2014/main" id="{67F42901-DEC0-4452-A69D-2AB2201A9DB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8" name="Text Box 15">
          <a:extLst>
            <a:ext uri="{FF2B5EF4-FFF2-40B4-BE49-F238E27FC236}">
              <a16:creationId xmlns:a16="http://schemas.microsoft.com/office/drawing/2014/main" id="{C34F959B-6616-4856-80C3-9A958B32C5D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59" name="Text Box 15">
          <a:extLst>
            <a:ext uri="{FF2B5EF4-FFF2-40B4-BE49-F238E27FC236}">
              <a16:creationId xmlns:a16="http://schemas.microsoft.com/office/drawing/2014/main" id="{58F289EB-BCCF-49EC-861E-EFF8AD5382EC}"/>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0" name="Text Box 15">
          <a:extLst>
            <a:ext uri="{FF2B5EF4-FFF2-40B4-BE49-F238E27FC236}">
              <a16:creationId xmlns:a16="http://schemas.microsoft.com/office/drawing/2014/main" id="{99FADA4B-65A6-47D9-96AB-9C3DF2FBA4E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1" name="Text Box 15">
          <a:extLst>
            <a:ext uri="{FF2B5EF4-FFF2-40B4-BE49-F238E27FC236}">
              <a16:creationId xmlns:a16="http://schemas.microsoft.com/office/drawing/2014/main" id="{B11301D0-47A4-4F78-8ACD-FE3D9FE2A82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2" name="Text Box 15">
          <a:extLst>
            <a:ext uri="{FF2B5EF4-FFF2-40B4-BE49-F238E27FC236}">
              <a16:creationId xmlns:a16="http://schemas.microsoft.com/office/drawing/2014/main" id="{5628F75C-2EAB-4974-BCAB-A9B62E6DEB8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3" name="Text Box 15">
          <a:extLst>
            <a:ext uri="{FF2B5EF4-FFF2-40B4-BE49-F238E27FC236}">
              <a16:creationId xmlns:a16="http://schemas.microsoft.com/office/drawing/2014/main" id="{AEF20B45-D99E-46EC-95BB-6DD0CCC9E7C8}"/>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4" name="Text Box 15">
          <a:extLst>
            <a:ext uri="{FF2B5EF4-FFF2-40B4-BE49-F238E27FC236}">
              <a16:creationId xmlns:a16="http://schemas.microsoft.com/office/drawing/2014/main" id="{63A7B7EE-6EC0-4665-8464-F8A2F2BC6BFA}"/>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5" name="Text Box 15">
          <a:extLst>
            <a:ext uri="{FF2B5EF4-FFF2-40B4-BE49-F238E27FC236}">
              <a16:creationId xmlns:a16="http://schemas.microsoft.com/office/drawing/2014/main" id="{1D8BC4B1-72F3-41D9-8A71-69FA8B80627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6" name="Text Box 15">
          <a:extLst>
            <a:ext uri="{FF2B5EF4-FFF2-40B4-BE49-F238E27FC236}">
              <a16:creationId xmlns:a16="http://schemas.microsoft.com/office/drawing/2014/main" id="{9CC0773F-6FD6-40CB-9E81-86FB3281224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7" name="Text Box 15">
          <a:extLst>
            <a:ext uri="{FF2B5EF4-FFF2-40B4-BE49-F238E27FC236}">
              <a16:creationId xmlns:a16="http://schemas.microsoft.com/office/drawing/2014/main" id="{9768F6ED-4C68-4080-A8BC-69CBB164FE1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8" name="Text Box 15">
          <a:extLst>
            <a:ext uri="{FF2B5EF4-FFF2-40B4-BE49-F238E27FC236}">
              <a16:creationId xmlns:a16="http://schemas.microsoft.com/office/drawing/2014/main" id="{2BAA4D5C-1BD8-41FA-AB40-61E2268B7DF7}"/>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69" name="Text Box 15">
          <a:extLst>
            <a:ext uri="{FF2B5EF4-FFF2-40B4-BE49-F238E27FC236}">
              <a16:creationId xmlns:a16="http://schemas.microsoft.com/office/drawing/2014/main" id="{3E7A15A5-FFBA-480E-946D-B56BF4800BD5}"/>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0" name="Text Box 15">
          <a:extLst>
            <a:ext uri="{FF2B5EF4-FFF2-40B4-BE49-F238E27FC236}">
              <a16:creationId xmlns:a16="http://schemas.microsoft.com/office/drawing/2014/main" id="{93812886-835F-4B26-A0BF-034BC337848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1" name="Text Box 15">
          <a:extLst>
            <a:ext uri="{FF2B5EF4-FFF2-40B4-BE49-F238E27FC236}">
              <a16:creationId xmlns:a16="http://schemas.microsoft.com/office/drawing/2014/main" id="{C71CDC1F-AE1A-4DDB-84CB-79A9453E8B7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2" name="Text Box 15">
          <a:extLst>
            <a:ext uri="{FF2B5EF4-FFF2-40B4-BE49-F238E27FC236}">
              <a16:creationId xmlns:a16="http://schemas.microsoft.com/office/drawing/2014/main" id="{17AB5874-5581-47EC-A521-B03C0409A5D1}"/>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3" name="Text Box 15">
          <a:extLst>
            <a:ext uri="{FF2B5EF4-FFF2-40B4-BE49-F238E27FC236}">
              <a16:creationId xmlns:a16="http://schemas.microsoft.com/office/drawing/2014/main" id="{9B42A5B6-D479-4063-93B4-F22CCF6C304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4" name="Text Box 15">
          <a:extLst>
            <a:ext uri="{FF2B5EF4-FFF2-40B4-BE49-F238E27FC236}">
              <a16:creationId xmlns:a16="http://schemas.microsoft.com/office/drawing/2014/main" id="{03552E37-B829-4A11-A495-EE3206066551}"/>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5" name="Text Box 15">
          <a:extLst>
            <a:ext uri="{FF2B5EF4-FFF2-40B4-BE49-F238E27FC236}">
              <a16:creationId xmlns:a16="http://schemas.microsoft.com/office/drawing/2014/main" id="{8E846438-F7FB-4810-A02D-9B2E156A374D}"/>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6" name="Text Box 15">
          <a:extLst>
            <a:ext uri="{FF2B5EF4-FFF2-40B4-BE49-F238E27FC236}">
              <a16:creationId xmlns:a16="http://schemas.microsoft.com/office/drawing/2014/main" id="{EA9C5FF2-2047-44CC-B81D-F89929CCBA54}"/>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7" name="Text Box 15">
          <a:extLst>
            <a:ext uri="{FF2B5EF4-FFF2-40B4-BE49-F238E27FC236}">
              <a16:creationId xmlns:a16="http://schemas.microsoft.com/office/drawing/2014/main" id="{2DCA9EC7-0CED-414E-AC4B-EE4496FDF393}"/>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543</xdr:row>
      <xdr:rowOff>0</xdr:rowOff>
    </xdr:from>
    <xdr:ext cx="3175" cy="190629"/>
    <xdr:sp macro="" textlink="">
      <xdr:nvSpPr>
        <xdr:cNvPr id="12078" name="Text Box 15">
          <a:extLst>
            <a:ext uri="{FF2B5EF4-FFF2-40B4-BE49-F238E27FC236}">
              <a16:creationId xmlns:a16="http://schemas.microsoft.com/office/drawing/2014/main" id="{B7A207BC-FF3F-44A3-B169-5EBFDE539639}"/>
            </a:ext>
          </a:extLst>
        </xdr:cNvPr>
        <xdr:cNvSpPr txBox="1">
          <a:spLocks noChangeArrowheads="1"/>
        </xdr:cNvSpPr>
      </xdr:nvSpPr>
      <xdr:spPr bwMode="auto">
        <a:xfrm>
          <a:off x="9134475" y="2984944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79" name="Text Box 15">
          <a:extLst>
            <a:ext uri="{FF2B5EF4-FFF2-40B4-BE49-F238E27FC236}">
              <a16:creationId xmlns:a16="http://schemas.microsoft.com/office/drawing/2014/main" id="{EFAAFDFA-D593-489B-AE4A-64FE55C3436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0" name="Text Box 15">
          <a:extLst>
            <a:ext uri="{FF2B5EF4-FFF2-40B4-BE49-F238E27FC236}">
              <a16:creationId xmlns:a16="http://schemas.microsoft.com/office/drawing/2014/main" id="{48BDB495-186D-4522-9AB9-79E162CE356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1" name="Text Box 15">
          <a:extLst>
            <a:ext uri="{FF2B5EF4-FFF2-40B4-BE49-F238E27FC236}">
              <a16:creationId xmlns:a16="http://schemas.microsoft.com/office/drawing/2014/main" id="{96A08B47-9EC9-4680-8B25-009F000AC2A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2" name="Text Box 15">
          <a:extLst>
            <a:ext uri="{FF2B5EF4-FFF2-40B4-BE49-F238E27FC236}">
              <a16:creationId xmlns:a16="http://schemas.microsoft.com/office/drawing/2014/main" id="{381FBE1B-4CCA-467C-96F9-C4E649F84AC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3" name="Text Box 15">
          <a:extLst>
            <a:ext uri="{FF2B5EF4-FFF2-40B4-BE49-F238E27FC236}">
              <a16:creationId xmlns:a16="http://schemas.microsoft.com/office/drawing/2014/main" id="{1C4DA00F-A87B-4550-A8D2-5A011F936054}"/>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4" name="Text Box 15">
          <a:extLst>
            <a:ext uri="{FF2B5EF4-FFF2-40B4-BE49-F238E27FC236}">
              <a16:creationId xmlns:a16="http://schemas.microsoft.com/office/drawing/2014/main" id="{C36FF1EA-65AF-4FA3-9A61-3A275F2BC3A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5" name="Text Box 15">
          <a:extLst>
            <a:ext uri="{FF2B5EF4-FFF2-40B4-BE49-F238E27FC236}">
              <a16:creationId xmlns:a16="http://schemas.microsoft.com/office/drawing/2014/main" id="{0E3A3021-F80D-49BE-9691-015981E322E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6" name="Text Box 15">
          <a:extLst>
            <a:ext uri="{FF2B5EF4-FFF2-40B4-BE49-F238E27FC236}">
              <a16:creationId xmlns:a16="http://schemas.microsoft.com/office/drawing/2014/main" id="{2AF95AD8-937C-4543-92E9-F49F1943E67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7" name="Text Box 15">
          <a:extLst>
            <a:ext uri="{FF2B5EF4-FFF2-40B4-BE49-F238E27FC236}">
              <a16:creationId xmlns:a16="http://schemas.microsoft.com/office/drawing/2014/main" id="{665BFE28-9C3B-4E0E-A3FC-C4245072508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8" name="Text Box 15">
          <a:extLst>
            <a:ext uri="{FF2B5EF4-FFF2-40B4-BE49-F238E27FC236}">
              <a16:creationId xmlns:a16="http://schemas.microsoft.com/office/drawing/2014/main" id="{3AFA7238-79A5-45B2-80E5-FEBC6D70CA6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89" name="Text Box 15">
          <a:extLst>
            <a:ext uri="{FF2B5EF4-FFF2-40B4-BE49-F238E27FC236}">
              <a16:creationId xmlns:a16="http://schemas.microsoft.com/office/drawing/2014/main" id="{8721923F-1F15-4213-ACC2-229EA8D9A2D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0" name="Text Box 15">
          <a:extLst>
            <a:ext uri="{FF2B5EF4-FFF2-40B4-BE49-F238E27FC236}">
              <a16:creationId xmlns:a16="http://schemas.microsoft.com/office/drawing/2014/main" id="{033EEF48-F44B-4846-992A-30FDCE56040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1" name="Text Box 15">
          <a:extLst>
            <a:ext uri="{FF2B5EF4-FFF2-40B4-BE49-F238E27FC236}">
              <a16:creationId xmlns:a16="http://schemas.microsoft.com/office/drawing/2014/main" id="{5F97FAA3-A004-49F3-8683-23E160AF111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2" name="Text Box 15">
          <a:extLst>
            <a:ext uri="{FF2B5EF4-FFF2-40B4-BE49-F238E27FC236}">
              <a16:creationId xmlns:a16="http://schemas.microsoft.com/office/drawing/2014/main" id="{FEEEEC92-E031-4E4F-B37D-D779068F9E3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3" name="Text Box 15">
          <a:extLst>
            <a:ext uri="{FF2B5EF4-FFF2-40B4-BE49-F238E27FC236}">
              <a16:creationId xmlns:a16="http://schemas.microsoft.com/office/drawing/2014/main" id="{5BEBD305-BBA5-4163-A1AC-01F78B10AB6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4" name="Text Box 15">
          <a:extLst>
            <a:ext uri="{FF2B5EF4-FFF2-40B4-BE49-F238E27FC236}">
              <a16:creationId xmlns:a16="http://schemas.microsoft.com/office/drawing/2014/main" id="{E3A369D4-3CEE-4F10-940E-D86EEE6BAC5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5" name="Text Box 15">
          <a:extLst>
            <a:ext uri="{FF2B5EF4-FFF2-40B4-BE49-F238E27FC236}">
              <a16:creationId xmlns:a16="http://schemas.microsoft.com/office/drawing/2014/main" id="{93A68A21-A6A4-4BB9-93E4-88360B29064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6" name="Text Box 15">
          <a:extLst>
            <a:ext uri="{FF2B5EF4-FFF2-40B4-BE49-F238E27FC236}">
              <a16:creationId xmlns:a16="http://schemas.microsoft.com/office/drawing/2014/main" id="{C89B4AF4-D69F-46A7-B695-678ECB131DFA}"/>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7" name="Text Box 15">
          <a:extLst>
            <a:ext uri="{FF2B5EF4-FFF2-40B4-BE49-F238E27FC236}">
              <a16:creationId xmlns:a16="http://schemas.microsoft.com/office/drawing/2014/main" id="{14DCBBB4-9D8F-4E33-AF1F-D3334E11C07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8" name="Text Box 15">
          <a:extLst>
            <a:ext uri="{FF2B5EF4-FFF2-40B4-BE49-F238E27FC236}">
              <a16:creationId xmlns:a16="http://schemas.microsoft.com/office/drawing/2014/main" id="{57D7DE9D-DFF4-4A6C-89A1-2511909D1D8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099" name="Text Box 15">
          <a:extLst>
            <a:ext uri="{FF2B5EF4-FFF2-40B4-BE49-F238E27FC236}">
              <a16:creationId xmlns:a16="http://schemas.microsoft.com/office/drawing/2014/main" id="{0A5AEB77-D501-4551-BCDE-F3D34B8689F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0" name="Text Box 15">
          <a:extLst>
            <a:ext uri="{FF2B5EF4-FFF2-40B4-BE49-F238E27FC236}">
              <a16:creationId xmlns:a16="http://schemas.microsoft.com/office/drawing/2014/main" id="{1C1ED6C3-CA19-48A5-9A50-159BD2ADFE2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1" name="Text Box 15">
          <a:extLst>
            <a:ext uri="{FF2B5EF4-FFF2-40B4-BE49-F238E27FC236}">
              <a16:creationId xmlns:a16="http://schemas.microsoft.com/office/drawing/2014/main" id="{51E3962E-FFFC-494C-B770-4619315B25E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2" name="Text Box 15">
          <a:extLst>
            <a:ext uri="{FF2B5EF4-FFF2-40B4-BE49-F238E27FC236}">
              <a16:creationId xmlns:a16="http://schemas.microsoft.com/office/drawing/2014/main" id="{6BCA855B-0809-4B79-AF56-2CCA3C1EFAF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3" name="Text Box 15">
          <a:extLst>
            <a:ext uri="{FF2B5EF4-FFF2-40B4-BE49-F238E27FC236}">
              <a16:creationId xmlns:a16="http://schemas.microsoft.com/office/drawing/2014/main" id="{783BB7EE-E122-4F82-9079-6561E17CECE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4" name="Text Box 15">
          <a:extLst>
            <a:ext uri="{FF2B5EF4-FFF2-40B4-BE49-F238E27FC236}">
              <a16:creationId xmlns:a16="http://schemas.microsoft.com/office/drawing/2014/main" id="{7A86D419-3A2E-4158-965E-16AC256C02EA}"/>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5" name="Text Box 15">
          <a:extLst>
            <a:ext uri="{FF2B5EF4-FFF2-40B4-BE49-F238E27FC236}">
              <a16:creationId xmlns:a16="http://schemas.microsoft.com/office/drawing/2014/main" id="{F91346E9-37B3-497D-ADCD-8E569357A3E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6" name="Text Box 15">
          <a:extLst>
            <a:ext uri="{FF2B5EF4-FFF2-40B4-BE49-F238E27FC236}">
              <a16:creationId xmlns:a16="http://schemas.microsoft.com/office/drawing/2014/main" id="{EE2842C3-651C-494A-A2F0-9111A6F610A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7" name="Text Box 15">
          <a:extLst>
            <a:ext uri="{FF2B5EF4-FFF2-40B4-BE49-F238E27FC236}">
              <a16:creationId xmlns:a16="http://schemas.microsoft.com/office/drawing/2014/main" id="{4A2A7027-8AB2-4522-AB90-826D8537A2D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8" name="Text Box 15">
          <a:extLst>
            <a:ext uri="{FF2B5EF4-FFF2-40B4-BE49-F238E27FC236}">
              <a16:creationId xmlns:a16="http://schemas.microsoft.com/office/drawing/2014/main" id="{A0B10ACD-64CD-420E-ACC0-20474EFABB0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09" name="Text Box 15">
          <a:extLst>
            <a:ext uri="{FF2B5EF4-FFF2-40B4-BE49-F238E27FC236}">
              <a16:creationId xmlns:a16="http://schemas.microsoft.com/office/drawing/2014/main" id="{55C37DA9-6A1F-4986-9CBE-9D59BC4AC1C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0" name="Text Box 15">
          <a:extLst>
            <a:ext uri="{FF2B5EF4-FFF2-40B4-BE49-F238E27FC236}">
              <a16:creationId xmlns:a16="http://schemas.microsoft.com/office/drawing/2014/main" id="{C64A5ED8-EED8-456D-86D7-3330D0CFCF6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1" name="Text Box 15">
          <a:extLst>
            <a:ext uri="{FF2B5EF4-FFF2-40B4-BE49-F238E27FC236}">
              <a16:creationId xmlns:a16="http://schemas.microsoft.com/office/drawing/2014/main" id="{DD1D1DE8-3E97-4D99-B047-0FB53936B40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2" name="Text Box 15">
          <a:extLst>
            <a:ext uri="{FF2B5EF4-FFF2-40B4-BE49-F238E27FC236}">
              <a16:creationId xmlns:a16="http://schemas.microsoft.com/office/drawing/2014/main" id="{50F38320-9167-449A-9615-55384503E1F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3" name="Text Box 15">
          <a:extLst>
            <a:ext uri="{FF2B5EF4-FFF2-40B4-BE49-F238E27FC236}">
              <a16:creationId xmlns:a16="http://schemas.microsoft.com/office/drawing/2014/main" id="{0A0AB966-6AE6-4DB2-B799-36384440AFA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4" name="Text Box 15">
          <a:extLst>
            <a:ext uri="{FF2B5EF4-FFF2-40B4-BE49-F238E27FC236}">
              <a16:creationId xmlns:a16="http://schemas.microsoft.com/office/drawing/2014/main" id="{DEF467AE-8B3C-4E6B-8505-10CC5502D3A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5" name="Text Box 15">
          <a:extLst>
            <a:ext uri="{FF2B5EF4-FFF2-40B4-BE49-F238E27FC236}">
              <a16:creationId xmlns:a16="http://schemas.microsoft.com/office/drawing/2014/main" id="{2688AA48-A837-4622-A9A0-8640D9B9C7AA}"/>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6" name="Text Box 15">
          <a:extLst>
            <a:ext uri="{FF2B5EF4-FFF2-40B4-BE49-F238E27FC236}">
              <a16:creationId xmlns:a16="http://schemas.microsoft.com/office/drawing/2014/main" id="{AD06187F-6156-4584-9D16-DEE7E551E96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7" name="Text Box 15">
          <a:extLst>
            <a:ext uri="{FF2B5EF4-FFF2-40B4-BE49-F238E27FC236}">
              <a16:creationId xmlns:a16="http://schemas.microsoft.com/office/drawing/2014/main" id="{5C2A1F21-72DE-4B72-9D38-B9C87925547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8" name="Text Box 15">
          <a:extLst>
            <a:ext uri="{FF2B5EF4-FFF2-40B4-BE49-F238E27FC236}">
              <a16:creationId xmlns:a16="http://schemas.microsoft.com/office/drawing/2014/main" id="{38648FA6-A4C0-4273-92B1-0B428AD4376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19" name="Text Box 15">
          <a:extLst>
            <a:ext uri="{FF2B5EF4-FFF2-40B4-BE49-F238E27FC236}">
              <a16:creationId xmlns:a16="http://schemas.microsoft.com/office/drawing/2014/main" id="{B4744328-7264-47A2-9FEA-F9969229709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0" name="Text Box 15">
          <a:extLst>
            <a:ext uri="{FF2B5EF4-FFF2-40B4-BE49-F238E27FC236}">
              <a16:creationId xmlns:a16="http://schemas.microsoft.com/office/drawing/2014/main" id="{F49B0FB6-6534-4428-8252-02F95BE3FB9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1" name="Text Box 15">
          <a:extLst>
            <a:ext uri="{FF2B5EF4-FFF2-40B4-BE49-F238E27FC236}">
              <a16:creationId xmlns:a16="http://schemas.microsoft.com/office/drawing/2014/main" id="{943ACB9D-B828-4385-BCD9-8C304DBCF1F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2" name="Text Box 15">
          <a:extLst>
            <a:ext uri="{FF2B5EF4-FFF2-40B4-BE49-F238E27FC236}">
              <a16:creationId xmlns:a16="http://schemas.microsoft.com/office/drawing/2014/main" id="{1B81F273-1498-4490-9818-ACB9BAAE3B2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3" name="Text Box 15">
          <a:extLst>
            <a:ext uri="{FF2B5EF4-FFF2-40B4-BE49-F238E27FC236}">
              <a16:creationId xmlns:a16="http://schemas.microsoft.com/office/drawing/2014/main" id="{7E939ACA-4DD7-4B17-AC45-3609769972F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4" name="Text Box 15">
          <a:extLst>
            <a:ext uri="{FF2B5EF4-FFF2-40B4-BE49-F238E27FC236}">
              <a16:creationId xmlns:a16="http://schemas.microsoft.com/office/drawing/2014/main" id="{6127655D-7D6E-4678-AC28-3ED9F7F9CAA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5" name="Text Box 15">
          <a:extLst>
            <a:ext uri="{FF2B5EF4-FFF2-40B4-BE49-F238E27FC236}">
              <a16:creationId xmlns:a16="http://schemas.microsoft.com/office/drawing/2014/main" id="{C1F1F024-AD01-459E-AB92-4E55E96176A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6" name="Text Box 15">
          <a:extLst>
            <a:ext uri="{FF2B5EF4-FFF2-40B4-BE49-F238E27FC236}">
              <a16:creationId xmlns:a16="http://schemas.microsoft.com/office/drawing/2014/main" id="{22386B0B-FD14-4227-B95C-4C8DCE09A8F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7" name="Text Box 15">
          <a:extLst>
            <a:ext uri="{FF2B5EF4-FFF2-40B4-BE49-F238E27FC236}">
              <a16:creationId xmlns:a16="http://schemas.microsoft.com/office/drawing/2014/main" id="{B3C44E43-984C-4FA0-AF30-FD6490B45AE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8" name="Text Box 15">
          <a:extLst>
            <a:ext uri="{FF2B5EF4-FFF2-40B4-BE49-F238E27FC236}">
              <a16:creationId xmlns:a16="http://schemas.microsoft.com/office/drawing/2014/main" id="{3CE36730-EC4B-48AD-9C43-A8B3C7B1D5F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29" name="Text Box 15">
          <a:extLst>
            <a:ext uri="{FF2B5EF4-FFF2-40B4-BE49-F238E27FC236}">
              <a16:creationId xmlns:a16="http://schemas.microsoft.com/office/drawing/2014/main" id="{EE247F91-7162-4469-9272-206A9675329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0" name="Text Box 15">
          <a:extLst>
            <a:ext uri="{FF2B5EF4-FFF2-40B4-BE49-F238E27FC236}">
              <a16:creationId xmlns:a16="http://schemas.microsoft.com/office/drawing/2014/main" id="{7F488217-5C6A-43A4-AD46-931724A2702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1" name="Text Box 15">
          <a:extLst>
            <a:ext uri="{FF2B5EF4-FFF2-40B4-BE49-F238E27FC236}">
              <a16:creationId xmlns:a16="http://schemas.microsoft.com/office/drawing/2014/main" id="{DD4EEFB7-3E95-4113-9578-EBEC11C956A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2" name="Text Box 15">
          <a:extLst>
            <a:ext uri="{FF2B5EF4-FFF2-40B4-BE49-F238E27FC236}">
              <a16:creationId xmlns:a16="http://schemas.microsoft.com/office/drawing/2014/main" id="{A3637480-5AED-477F-AC30-4A459ADBCD5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3" name="Text Box 15">
          <a:extLst>
            <a:ext uri="{FF2B5EF4-FFF2-40B4-BE49-F238E27FC236}">
              <a16:creationId xmlns:a16="http://schemas.microsoft.com/office/drawing/2014/main" id="{5E043F74-211D-4FCB-B3A2-D9390D2DBEB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4" name="Text Box 15">
          <a:extLst>
            <a:ext uri="{FF2B5EF4-FFF2-40B4-BE49-F238E27FC236}">
              <a16:creationId xmlns:a16="http://schemas.microsoft.com/office/drawing/2014/main" id="{3F409026-64BB-48DC-90D4-33346FF834B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5" name="Text Box 15">
          <a:extLst>
            <a:ext uri="{FF2B5EF4-FFF2-40B4-BE49-F238E27FC236}">
              <a16:creationId xmlns:a16="http://schemas.microsoft.com/office/drawing/2014/main" id="{5CEF525B-1C5C-454D-B405-3D9681CF0FD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6" name="Text Box 15">
          <a:extLst>
            <a:ext uri="{FF2B5EF4-FFF2-40B4-BE49-F238E27FC236}">
              <a16:creationId xmlns:a16="http://schemas.microsoft.com/office/drawing/2014/main" id="{11894EB4-DBF5-4330-9498-1F18AC8E4EB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7" name="Text Box 15">
          <a:extLst>
            <a:ext uri="{FF2B5EF4-FFF2-40B4-BE49-F238E27FC236}">
              <a16:creationId xmlns:a16="http://schemas.microsoft.com/office/drawing/2014/main" id="{6696ED6B-03EF-4AB1-96CD-9CFB1116E99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8" name="Text Box 15">
          <a:extLst>
            <a:ext uri="{FF2B5EF4-FFF2-40B4-BE49-F238E27FC236}">
              <a16:creationId xmlns:a16="http://schemas.microsoft.com/office/drawing/2014/main" id="{0EA6A883-229A-4B77-8415-5889F9D6043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39" name="Text Box 15">
          <a:extLst>
            <a:ext uri="{FF2B5EF4-FFF2-40B4-BE49-F238E27FC236}">
              <a16:creationId xmlns:a16="http://schemas.microsoft.com/office/drawing/2014/main" id="{8DE7447C-C942-40DC-B36B-267084D9A88A}"/>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0" name="Text Box 15">
          <a:extLst>
            <a:ext uri="{FF2B5EF4-FFF2-40B4-BE49-F238E27FC236}">
              <a16:creationId xmlns:a16="http://schemas.microsoft.com/office/drawing/2014/main" id="{24F8874F-8AC3-4939-B718-797DAA2DE6A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1" name="Text Box 15">
          <a:extLst>
            <a:ext uri="{FF2B5EF4-FFF2-40B4-BE49-F238E27FC236}">
              <a16:creationId xmlns:a16="http://schemas.microsoft.com/office/drawing/2014/main" id="{BA325EA3-59F9-4A98-A3D0-F9005EBF61B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2" name="Text Box 15">
          <a:extLst>
            <a:ext uri="{FF2B5EF4-FFF2-40B4-BE49-F238E27FC236}">
              <a16:creationId xmlns:a16="http://schemas.microsoft.com/office/drawing/2014/main" id="{E4D4786F-51D8-4B22-8014-ACDB94EABE6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3" name="Text Box 15">
          <a:extLst>
            <a:ext uri="{FF2B5EF4-FFF2-40B4-BE49-F238E27FC236}">
              <a16:creationId xmlns:a16="http://schemas.microsoft.com/office/drawing/2014/main" id="{BA525D3B-CA93-41CE-8D5D-CF5779E70A2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4" name="Text Box 15">
          <a:extLst>
            <a:ext uri="{FF2B5EF4-FFF2-40B4-BE49-F238E27FC236}">
              <a16:creationId xmlns:a16="http://schemas.microsoft.com/office/drawing/2014/main" id="{1B0FD391-667C-4EFC-A7AD-86348DD40AE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5" name="Text Box 15">
          <a:extLst>
            <a:ext uri="{FF2B5EF4-FFF2-40B4-BE49-F238E27FC236}">
              <a16:creationId xmlns:a16="http://schemas.microsoft.com/office/drawing/2014/main" id="{ACDB6776-62B6-40FB-9669-1FC7D94A21A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6" name="Text Box 15">
          <a:extLst>
            <a:ext uri="{FF2B5EF4-FFF2-40B4-BE49-F238E27FC236}">
              <a16:creationId xmlns:a16="http://schemas.microsoft.com/office/drawing/2014/main" id="{83850FCD-C5EC-4AFE-AF03-45F36171443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7" name="Text Box 15">
          <a:extLst>
            <a:ext uri="{FF2B5EF4-FFF2-40B4-BE49-F238E27FC236}">
              <a16:creationId xmlns:a16="http://schemas.microsoft.com/office/drawing/2014/main" id="{14460DA7-B870-4E8F-98B1-6222AB03AD8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8" name="Text Box 15">
          <a:extLst>
            <a:ext uri="{FF2B5EF4-FFF2-40B4-BE49-F238E27FC236}">
              <a16:creationId xmlns:a16="http://schemas.microsoft.com/office/drawing/2014/main" id="{71879A9F-04BA-4075-80F0-1F7EC79D499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49" name="Text Box 15">
          <a:extLst>
            <a:ext uri="{FF2B5EF4-FFF2-40B4-BE49-F238E27FC236}">
              <a16:creationId xmlns:a16="http://schemas.microsoft.com/office/drawing/2014/main" id="{E0184B3C-74D9-4D44-91B4-344DA2881C6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0" name="Text Box 15">
          <a:extLst>
            <a:ext uri="{FF2B5EF4-FFF2-40B4-BE49-F238E27FC236}">
              <a16:creationId xmlns:a16="http://schemas.microsoft.com/office/drawing/2014/main" id="{A968AE41-EFB5-40C5-979E-4C8C372F95F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1" name="Text Box 15">
          <a:extLst>
            <a:ext uri="{FF2B5EF4-FFF2-40B4-BE49-F238E27FC236}">
              <a16:creationId xmlns:a16="http://schemas.microsoft.com/office/drawing/2014/main" id="{82AD31DC-904E-4DE9-9548-0093972FFCD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2" name="Text Box 15">
          <a:extLst>
            <a:ext uri="{FF2B5EF4-FFF2-40B4-BE49-F238E27FC236}">
              <a16:creationId xmlns:a16="http://schemas.microsoft.com/office/drawing/2014/main" id="{1312D726-059A-4066-9AE6-5329E531C66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3" name="Text Box 15">
          <a:extLst>
            <a:ext uri="{FF2B5EF4-FFF2-40B4-BE49-F238E27FC236}">
              <a16:creationId xmlns:a16="http://schemas.microsoft.com/office/drawing/2014/main" id="{352F9950-9077-445E-A83E-D394D005A88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4" name="Text Box 15">
          <a:extLst>
            <a:ext uri="{FF2B5EF4-FFF2-40B4-BE49-F238E27FC236}">
              <a16:creationId xmlns:a16="http://schemas.microsoft.com/office/drawing/2014/main" id="{A8CF2EC4-14E2-4E78-AD7C-78060C26636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5" name="Text Box 15">
          <a:extLst>
            <a:ext uri="{FF2B5EF4-FFF2-40B4-BE49-F238E27FC236}">
              <a16:creationId xmlns:a16="http://schemas.microsoft.com/office/drawing/2014/main" id="{943B207D-00FD-4FDD-8C0F-A8CEB4FE152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6" name="Text Box 15">
          <a:extLst>
            <a:ext uri="{FF2B5EF4-FFF2-40B4-BE49-F238E27FC236}">
              <a16:creationId xmlns:a16="http://schemas.microsoft.com/office/drawing/2014/main" id="{C57AF8BC-4FEB-4CE9-AB08-65C0F94153C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7" name="Text Box 15">
          <a:extLst>
            <a:ext uri="{FF2B5EF4-FFF2-40B4-BE49-F238E27FC236}">
              <a16:creationId xmlns:a16="http://schemas.microsoft.com/office/drawing/2014/main" id="{87EFB813-E9DA-467A-947E-83B0DB465B4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8" name="Text Box 15">
          <a:extLst>
            <a:ext uri="{FF2B5EF4-FFF2-40B4-BE49-F238E27FC236}">
              <a16:creationId xmlns:a16="http://schemas.microsoft.com/office/drawing/2014/main" id="{D192953B-F3F4-4E59-B1DF-0BD01C14964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59" name="Text Box 15">
          <a:extLst>
            <a:ext uri="{FF2B5EF4-FFF2-40B4-BE49-F238E27FC236}">
              <a16:creationId xmlns:a16="http://schemas.microsoft.com/office/drawing/2014/main" id="{EDCAF399-A997-4571-874A-C33494AC428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0" name="Text Box 15">
          <a:extLst>
            <a:ext uri="{FF2B5EF4-FFF2-40B4-BE49-F238E27FC236}">
              <a16:creationId xmlns:a16="http://schemas.microsoft.com/office/drawing/2014/main" id="{460F5964-5932-47E0-97F6-C4C1F9D9FCA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1" name="Text Box 15">
          <a:extLst>
            <a:ext uri="{FF2B5EF4-FFF2-40B4-BE49-F238E27FC236}">
              <a16:creationId xmlns:a16="http://schemas.microsoft.com/office/drawing/2014/main" id="{D047F950-1F50-48C2-B592-FB4323182C6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2" name="Text Box 15">
          <a:extLst>
            <a:ext uri="{FF2B5EF4-FFF2-40B4-BE49-F238E27FC236}">
              <a16:creationId xmlns:a16="http://schemas.microsoft.com/office/drawing/2014/main" id="{0C74127D-A54D-4F8F-9F0E-F56F9C26F29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3" name="Text Box 15">
          <a:extLst>
            <a:ext uri="{FF2B5EF4-FFF2-40B4-BE49-F238E27FC236}">
              <a16:creationId xmlns:a16="http://schemas.microsoft.com/office/drawing/2014/main" id="{C7C9FE25-5DD4-4C86-8195-88B5CA8C623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4" name="Text Box 15">
          <a:extLst>
            <a:ext uri="{FF2B5EF4-FFF2-40B4-BE49-F238E27FC236}">
              <a16:creationId xmlns:a16="http://schemas.microsoft.com/office/drawing/2014/main" id="{A96383F0-7564-4C62-8C30-34D409A96B7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5" name="Text Box 15">
          <a:extLst>
            <a:ext uri="{FF2B5EF4-FFF2-40B4-BE49-F238E27FC236}">
              <a16:creationId xmlns:a16="http://schemas.microsoft.com/office/drawing/2014/main" id="{E83790F1-B4E7-4DF0-BB56-7E0E86077BB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6" name="Text Box 15">
          <a:extLst>
            <a:ext uri="{FF2B5EF4-FFF2-40B4-BE49-F238E27FC236}">
              <a16:creationId xmlns:a16="http://schemas.microsoft.com/office/drawing/2014/main" id="{7ABA6863-8A0B-4DE2-ACCF-8CFF3BD3E7A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7" name="Text Box 15">
          <a:extLst>
            <a:ext uri="{FF2B5EF4-FFF2-40B4-BE49-F238E27FC236}">
              <a16:creationId xmlns:a16="http://schemas.microsoft.com/office/drawing/2014/main" id="{C66E55FA-4C71-4465-99E8-6587A77814B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8" name="Text Box 15">
          <a:extLst>
            <a:ext uri="{FF2B5EF4-FFF2-40B4-BE49-F238E27FC236}">
              <a16:creationId xmlns:a16="http://schemas.microsoft.com/office/drawing/2014/main" id="{BF8721D6-7CDA-49CE-9CE9-74DE856338E6}"/>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69" name="Text Box 15">
          <a:extLst>
            <a:ext uri="{FF2B5EF4-FFF2-40B4-BE49-F238E27FC236}">
              <a16:creationId xmlns:a16="http://schemas.microsoft.com/office/drawing/2014/main" id="{46A14D33-B797-4549-91AD-C93F09884814}"/>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0" name="Text Box 15">
          <a:extLst>
            <a:ext uri="{FF2B5EF4-FFF2-40B4-BE49-F238E27FC236}">
              <a16:creationId xmlns:a16="http://schemas.microsoft.com/office/drawing/2014/main" id="{418D25FA-C27E-46DD-B143-0753CD66322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1" name="Text Box 15">
          <a:extLst>
            <a:ext uri="{FF2B5EF4-FFF2-40B4-BE49-F238E27FC236}">
              <a16:creationId xmlns:a16="http://schemas.microsoft.com/office/drawing/2014/main" id="{39B17EFA-4967-40E2-8043-9CF6D1D7BAD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2" name="Text Box 15">
          <a:extLst>
            <a:ext uri="{FF2B5EF4-FFF2-40B4-BE49-F238E27FC236}">
              <a16:creationId xmlns:a16="http://schemas.microsoft.com/office/drawing/2014/main" id="{4EF1E255-F5BC-4144-96C1-42AE3043893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3" name="Text Box 15">
          <a:extLst>
            <a:ext uri="{FF2B5EF4-FFF2-40B4-BE49-F238E27FC236}">
              <a16:creationId xmlns:a16="http://schemas.microsoft.com/office/drawing/2014/main" id="{3F29BC18-F5E5-401F-A64B-37E8FB18BE5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4" name="Text Box 15">
          <a:extLst>
            <a:ext uri="{FF2B5EF4-FFF2-40B4-BE49-F238E27FC236}">
              <a16:creationId xmlns:a16="http://schemas.microsoft.com/office/drawing/2014/main" id="{1E7D6D9B-0F8D-4435-A127-27F33854C0B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5" name="Text Box 15">
          <a:extLst>
            <a:ext uri="{FF2B5EF4-FFF2-40B4-BE49-F238E27FC236}">
              <a16:creationId xmlns:a16="http://schemas.microsoft.com/office/drawing/2014/main" id="{080CA86F-671D-4CEA-8D43-E75ADAE6A0A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6" name="Text Box 15">
          <a:extLst>
            <a:ext uri="{FF2B5EF4-FFF2-40B4-BE49-F238E27FC236}">
              <a16:creationId xmlns:a16="http://schemas.microsoft.com/office/drawing/2014/main" id="{1B9EE17D-E255-484D-8204-39D0D5A6CE6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7" name="Text Box 15">
          <a:extLst>
            <a:ext uri="{FF2B5EF4-FFF2-40B4-BE49-F238E27FC236}">
              <a16:creationId xmlns:a16="http://schemas.microsoft.com/office/drawing/2014/main" id="{563BDB93-FCA2-46E7-A10D-2AD9E29DAB7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8" name="Text Box 15">
          <a:extLst>
            <a:ext uri="{FF2B5EF4-FFF2-40B4-BE49-F238E27FC236}">
              <a16:creationId xmlns:a16="http://schemas.microsoft.com/office/drawing/2014/main" id="{484F696D-D014-4DF0-B30A-51C2C236789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79" name="Text Box 15">
          <a:extLst>
            <a:ext uri="{FF2B5EF4-FFF2-40B4-BE49-F238E27FC236}">
              <a16:creationId xmlns:a16="http://schemas.microsoft.com/office/drawing/2014/main" id="{B72DBD2D-83F6-405F-AEB0-CDCFF75624DB}"/>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0" name="Text Box 15">
          <a:extLst>
            <a:ext uri="{FF2B5EF4-FFF2-40B4-BE49-F238E27FC236}">
              <a16:creationId xmlns:a16="http://schemas.microsoft.com/office/drawing/2014/main" id="{63BD735A-018F-458C-A562-E2C06344DF8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1" name="Text Box 15">
          <a:extLst>
            <a:ext uri="{FF2B5EF4-FFF2-40B4-BE49-F238E27FC236}">
              <a16:creationId xmlns:a16="http://schemas.microsoft.com/office/drawing/2014/main" id="{8A024E53-1468-44C0-95C2-A668EBAA85F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2" name="Text Box 15">
          <a:extLst>
            <a:ext uri="{FF2B5EF4-FFF2-40B4-BE49-F238E27FC236}">
              <a16:creationId xmlns:a16="http://schemas.microsoft.com/office/drawing/2014/main" id="{66A1F259-E812-4065-BCF3-9C7891B8288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3" name="Text Box 15">
          <a:extLst>
            <a:ext uri="{FF2B5EF4-FFF2-40B4-BE49-F238E27FC236}">
              <a16:creationId xmlns:a16="http://schemas.microsoft.com/office/drawing/2014/main" id="{0120F53F-162A-4A2C-BB9D-CA298A273FE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4" name="Text Box 15">
          <a:extLst>
            <a:ext uri="{FF2B5EF4-FFF2-40B4-BE49-F238E27FC236}">
              <a16:creationId xmlns:a16="http://schemas.microsoft.com/office/drawing/2014/main" id="{C02DBA19-A239-4FB5-8CEA-CE2EA97B2890}"/>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5" name="Text Box 15">
          <a:extLst>
            <a:ext uri="{FF2B5EF4-FFF2-40B4-BE49-F238E27FC236}">
              <a16:creationId xmlns:a16="http://schemas.microsoft.com/office/drawing/2014/main" id="{07999A43-92A0-4214-B6D8-8F5401ACDA6A}"/>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6" name="Text Box 15">
          <a:extLst>
            <a:ext uri="{FF2B5EF4-FFF2-40B4-BE49-F238E27FC236}">
              <a16:creationId xmlns:a16="http://schemas.microsoft.com/office/drawing/2014/main" id="{07C04DDE-34BD-478C-A665-FB096BEB631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7" name="Text Box 15">
          <a:extLst>
            <a:ext uri="{FF2B5EF4-FFF2-40B4-BE49-F238E27FC236}">
              <a16:creationId xmlns:a16="http://schemas.microsoft.com/office/drawing/2014/main" id="{36DB25D0-E672-4366-A447-AFEA31382853}"/>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8" name="Text Box 15">
          <a:extLst>
            <a:ext uri="{FF2B5EF4-FFF2-40B4-BE49-F238E27FC236}">
              <a16:creationId xmlns:a16="http://schemas.microsoft.com/office/drawing/2014/main" id="{B6B0AB5F-74F8-4BD6-AF8D-EE2C2A736FD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89" name="Text Box 15">
          <a:extLst>
            <a:ext uri="{FF2B5EF4-FFF2-40B4-BE49-F238E27FC236}">
              <a16:creationId xmlns:a16="http://schemas.microsoft.com/office/drawing/2014/main" id="{6A75263A-65BD-4911-A3CA-4C4EDC166EBD}"/>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0" name="Text Box 15">
          <a:extLst>
            <a:ext uri="{FF2B5EF4-FFF2-40B4-BE49-F238E27FC236}">
              <a16:creationId xmlns:a16="http://schemas.microsoft.com/office/drawing/2014/main" id="{A73665A1-BC23-4C4F-84D8-34B096C61857}"/>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1" name="Text Box 15">
          <a:extLst>
            <a:ext uri="{FF2B5EF4-FFF2-40B4-BE49-F238E27FC236}">
              <a16:creationId xmlns:a16="http://schemas.microsoft.com/office/drawing/2014/main" id="{2A8F755A-CC18-4FE0-959B-17A1DD5FAA4C}"/>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2" name="Text Box 15">
          <a:extLst>
            <a:ext uri="{FF2B5EF4-FFF2-40B4-BE49-F238E27FC236}">
              <a16:creationId xmlns:a16="http://schemas.microsoft.com/office/drawing/2014/main" id="{80008C73-74CE-43E8-9CEA-1A086C55EFF4}"/>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3" name="Text Box 15">
          <a:extLst>
            <a:ext uri="{FF2B5EF4-FFF2-40B4-BE49-F238E27FC236}">
              <a16:creationId xmlns:a16="http://schemas.microsoft.com/office/drawing/2014/main" id="{EC5B9AA2-4C22-4640-9270-A4FF7BE574F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4" name="Text Box 15">
          <a:extLst>
            <a:ext uri="{FF2B5EF4-FFF2-40B4-BE49-F238E27FC236}">
              <a16:creationId xmlns:a16="http://schemas.microsoft.com/office/drawing/2014/main" id="{208BBB7E-3045-4607-B321-D32DB2C0B5F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5" name="Text Box 15">
          <a:extLst>
            <a:ext uri="{FF2B5EF4-FFF2-40B4-BE49-F238E27FC236}">
              <a16:creationId xmlns:a16="http://schemas.microsoft.com/office/drawing/2014/main" id="{A591C1B8-CABE-422A-B127-2C2F34159768}"/>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6" name="Text Box 15">
          <a:extLst>
            <a:ext uri="{FF2B5EF4-FFF2-40B4-BE49-F238E27FC236}">
              <a16:creationId xmlns:a16="http://schemas.microsoft.com/office/drawing/2014/main" id="{6EEAAF94-CF96-409C-BE35-A2157292C13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7" name="Text Box 15">
          <a:extLst>
            <a:ext uri="{FF2B5EF4-FFF2-40B4-BE49-F238E27FC236}">
              <a16:creationId xmlns:a16="http://schemas.microsoft.com/office/drawing/2014/main" id="{9B54A6A9-FEC6-4CF7-925E-8EFE8944CF9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8" name="Text Box 15">
          <a:extLst>
            <a:ext uri="{FF2B5EF4-FFF2-40B4-BE49-F238E27FC236}">
              <a16:creationId xmlns:a16="http://schemas.microsoft.com/office/drawing/2014/main" id="{497A10F0-FE8B-4EEC-A93C-C95CC84A5534}"/>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199" name="Text Box 15">
          <a:extLst>
            <a:ext uri="{FF2B5EF4-FFF2-40B4-BE49-F238E27FC236}">
              <a16:creationId xmlns:a16="http://schemas.microsoft.com/office/drawing/2014/main" id="{380C21B4-A890-4883-A8BC-E64237145EA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0" name="Text Box 15">
          <a:extLst>
            <a:ext uri="{FF2B5EF4-FFF2-40B4-BE49-F238E27FC236}">
              <a16:creationId xmlns:a16="http://schemas.microsoft.com/office/drawing/2014/main" id="{06F29F52-3D3B-499E-A3C6-DA59A5F5636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1" name="Text Box 15">
          <a:extLst>
            <a:ext uri="{FF2B5EF4-FFF2-40B4-BE49-F238E27FC236}">
              <a16:creationId xmlns:a16="http://schemas.microsoft.com/office/drawing/2014/main" id="{F16C2549-DB42-4E04-85A3-12F0925C906F}"/>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2" name="Text Box 15">
          <a:extLst>
            <a:ext uri="{FF2B5EF4-FFF2-40B4-BE49-F238E27FC236}">
              <a16:creationId xmlns:a16="http://schemas.microsoft.com/office/drawing/2014/main" id="{8E202D80-2779-4CA0-998F-F6A5B2828062}"/>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3" name="Text Box 15">
          <a:extLst>
            <a:ext uri="{FF2B5EF4-FFF2-40B4-BE49-F238E27FC236}">
              <a16:creationId xmlns:a16="http://schemas.microsoft.com/office/drawing/2014/main" id="{17875208-B7B6-4686-810F-A824A7EF1AB1}"/>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4" name="Text Box 15">
          <a:extLst>
            <a:ext uri="{FF2B5EF4-FFF2-40B4-BE49-F238E27FC236}">
              <a16:creationId xmlns:a16="http://schemas.microsoft.com/office/drawing/2014/main" id="{D9F76CF1-1EDB-4DC8-8F0B-7E56F82A8885}"/>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5" name="Text Box 15">
          <a:extLst>
            <a:ext uri="{FF2B5EF4-FFF2-40B4-BE49-F238E27FC236}">
              <a16:creationId xmlns:a16="http://schemas.microsoft.com/office/drawing/2014/main" id="{1C4F99B3-29E6-44C2-8B7D-5A65504CA32E}"/>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544</xdr:row>
      <xdr:rowOff>0</xdr:rowOff>
    </xdr:from>
    <xdr:ext cx="3175" cy="190629"/>
    <xdr:sp macro="" textlink="">
      <xdr:nvSpPr>
        <xdr:cNvPr id="12206" name="Text Box 15">
          <a:extLst>
            <a:ext uri="{FF2B5EF4-FFF2-40B4-BE49-F238E27FC236}">
              <a16:creationId xmlns:a16="http://schemas.microsoft.com/office/drawing/2014/main" id="{97088E38-C87E-4590-A5EF-71DC78065949}"/>
            </a:ext>
          </a:extLst>
        </xdr:cNvPr>
        <xdr:cNvSpPr txBox="1">
          <a:spLocks noChangeArrowheads="1"/>
        </xdr:cNvSpPr>
      </xdr:nvSpPr>
      <xdr:spPr bwMode="auto">
        <a:xfrm>
          <a:off x="9134475" y="2988945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07" name="Text Box 15">
          <a:extLst>
            <a:ext uri="{FF2B5EF4-FFF2-40B4-BE49-F238E27FC236}">
              <a16:creationId xmlns:a16="http://schemas.microsoft.com/office/drawing/2014/main" id="{D286EA79-39D4-481F-8F0A-9D1ED032AB5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08" name="Text Box 15">
          <a:extLst>
            <a:ext uri="{FF2B5EF4-FFF2-40B4-BE49-F238E27FC236}">
              <a16:creationId xmlns:a16="http://schemas.microsoft.com/office/drawing/2014/main" id="{6357F7F4-0C09-4BA3-820E-C95999D257C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09" name="Text Box 15">
          <a:extLst>
            <a:ext uri="{FF2B5EF4-FFF2-40B4-BE49-F238E27FC236}">
              <a16:creationId xmlns:a16="http://schemas.microsoft.com/office/drawing/2014/main" id="{9ED77438-1C7D-4473-A7DE-AF13ADFF635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0" name="Text Box 15">
          <a:extLst>
            <a:ext uri="{FF2B5EF4-FFF2-40B4-BE49-F238E27FC236}">
              <a16:creationId xmlns:a16="http://schemas.microsoft.com/office/drawing/2014/main" id="{98F372EB-97A8-4725-8275-4B93A8B7CD3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1" name="Text Box 15">
          <a:extLst>
            <a:ext uri="{FF2B5EF4-FFF2-40B4-BE49-F238E27FC236}">
              <a16:creationId xmlns:a16="http://schemas.microsoft.com/office/drawing/2014/main" id="{A4FCEEA5-2385-4397-9C26-F8A705E9BA1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2" name="Text Box 15">
          <a:extLst>
            <a:ext uri="{FF2B5EF4-FFF2-40B4-BE49-F238E27FC236}">
              <a16:creationId xmlns:a16="http://schemas.microsoft.com/office/drawing/2014/main" id="{FC9DB0AD-C39C-400D-BC74-361E893000E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3" name="Text Box 15">
          <a:extLst>
            <a:ext uri="{FF2B5EF4-FFF2-40B4-BE49-F238E27FC236}">
              <a16:creationId xmlns:a16="http://schemas.microsoft.com/office/drawing/2014/main" id="{7536B250-E443-4471-8FA7-50C7AED0B41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4" name="Text Box 15">
          <a:extLst>
            <a:ext uri="{FF2B5EF4-FFF2-40B4-BE49-F238E27FC236}">
              <a16:creationId xmlns:a16="http://schemas.microsoft.com/office/drawing/2014/main" id="{0B82EE36-809E-4207-9FF8-E19BF223312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5" name="Text Box 15">
          <a:extLst>
            <a:ext uri="{FF2B5EF4-FFF2-40B4-BE49-F238E27FC236}">
              <a16:creationId xmlns:a16="http://schemas.microsoft.com/office/drawing/2014/main" id="{4AF22F9A-E496-436D-A07F-079A98DC577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6" name="Text Box 15">
          <a:extLst>
            <a:ext uri="{FF2B5EF4-FFF2-40B4-BE49-F238E27FC236}">
              <a16:creationId xmlns:a16="http://schemas.microsoft.com/office/drawing/2014/main" id="{535BBCD5-82D9-4346-84FE-A82E5CDEDFE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7" name="Text Box 15">
          <a:extLst>
            <a:ext uri="{FF2B5EF4-FFF2-40B4-BE49-F238E27FC236}">
              <a16:creationId xmlns:a16="http://schemas.microsoft.com/office/drawing/2014/main" id="{22FFE64A-545C-45A1-BEE2-80A399B8BEA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8" name="Text Box 15">
          <a:extLst>
            <a:ext uri="{FF2B5EF4-FFF2-40B4-BE49-F238E27FC236}">
              <a16:creationId xmlns:a16="http://schemas.microsoft.com/office/drawing/2014/main" id="{B219FF26-4104-4C8B-88D5-4AF7C3F6796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19" name="Text Box 15">
          <a:extLst>
            <a:ext uri="{FF2B5EF4-FFF2-40B4-BE49-F238E27FC236}">
              <a16:creationId xmlns:a16="http://schemas.microsoft.com/office/drawing/2014/main" id="{5BC59B1A-8498-4459-A890-B0FBC0667F6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0" name="Text Box 15">
          <a:extLst>
            <a:ext uri="{FF2B5EF4-FFF2-40B4-BE49-F238E27FC236}">
              <a16:creationId xmlns:a16="http://schemas.microsoft.com/office/drawing/2014/main" id="{250E9211-141A-4A13-B80E-1772423FE1E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1" name="Text Box 15">
          <a:extLst>
            <a:ext uri="{FF2B5EF4-FFF2-40B4-BE49-F238E27FC236}">
              <a16:creationId xmlns:a16="http://schemas.microsoft.com/office/drawing/2014/main" id="{83EC922D-F6D8-4851-BD21-EC4456B93A9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2" name="Text Box 15">
          <a:extLst>
            <a:ext uri="{FF2B5EF4-FFF2-40B4-BE49-F238E27FC236}">
              <a16:creationId xmlns:a16="http://schemas.microsoft.com/office/drawing/2014/main" id="{A6AE0CE2-9E5D-4CEE-BA55-5636137DA7F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3" name="Text Box 15">
          <a:extLst>
            <a:ext uri="{FF2B5EF4-FFF2-40B4-BE49-F238E27FC236}">
              <a16:creationId xmlns:a16="http://schemas.microsoft.com/office/drawing/2014/main" id="{D2BEB162-8AC0-4C6F-AB40-C5FCF0F8AF0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4" name="Text Box 15">
          <a:extLst>
            <a:ext uri="{FF2B5EF4-FFF2-40B4-BE49-F238E27FC236}">
              <a16:creationId xmlns:a16="http://schemas.microsoft.com/office/drawing/2014/main" id="{CD38A66B-46AB-4327-B702-9E36FDF5511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5" name="Text Box 15">
          <a:extLst>
            <a:ext uri="{FF2B5EF4-FFF2-40B4-BE49-F238E27FC236}">
              <a16:creationId xmlns:a16="http://schemas.microsoft.com/office/drawing/2014/main" id="{48435FB6-0DC0-4FF0-8BB1-B6B49C2D62D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6" name="Text Box 15">
          <a:extLst>
            <a:ext uri="{FF2B5EF4-FFF2-40B4-BE49-F238E27FC236}">
              <a16:creationId xmlns:a16="http://schemas.microsoft.com/office/drawing/2014/main" id="{5E3CFB85-8C29-4891-B095-96AABE5E110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7" name="Text Box 15">
          <a:extLst>
            <a:ext uri="{FF2B5EF4-FFF2-40B4-BE49-F238E27FC236}">
              <a16:creationId xmlns:a16="http://schemas.microsoft.com/office/drawing/2014/main" id="{F5B5F4BB-6681-487E-977D-1D8DCF9274A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8" name="Text Box 15">
          <a:extLst>
            <a:ext uri="{FF2B5EF4-FFF2-40B4-BE49-F238E27FC236}">
              <a16:creationId xmlns:a16="http://schemas.microsoft.com/office/drawing/2014/main" id="{E5A3B683-3566-4B88-88BA-0F238DCAE87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29" name="Text Box 15">
          <a:extLst>
            <a:ext uri="{FF2B5EF4-FFF2-40B4-BE49-F238E27FC236}">
              <a16:creationId xmlns:a16="http://schemas.microsoft.com/office/drawing/2014/main" id="{A3912B88-31E4-4B42-8994-7C4942C2B8E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0" name="Text Box 15">
          <a:extLst>
            <a:ext uri="{FF2B5EF4-FFF2-40B4-BE49-F238E27FC236}">
              <a16:creationId xmlns:a16="http://schemas.microsoft.com/office/drawing/2014/main" id="{A0689E96-82E0-483D-8272-7C01095DE77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1" name="Text Box 15">
          <a:extLst>
            <a:ext uri="{FF2B5EF4-FFF2-40B4-BE49-F238E27FC236}">
              <a16:creationId xmlns:a16="http://schemas.microsoft.com/office/drawing/2014/main" id="{45BF4873-CE1A-487C-8217-327FEABB6EB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2" name="Text Box 15">
          <a:extLst>
            <a:ext uri="{FF2B5EF4-FFF2-40B4-BE49-F238E27FC236}">
              <a16:creationId xmlns:a16="http://schemas.microsoft.com/office/drawing/2014/main" id="{DC30BB6C-E3D0-4945-8CCA-421F1DF5743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3" name="Text Box 15">
          <a:extLst>
            <a:ext uri="{FF2B5EF4-FFF2-40B4-BE49-F238E27FC236}">
              <a16:creationId xmlns:a16="http://schemas.microsoft.com/office/drawing/2014/main" id="{C9F0517B-D0AC-4F06-8A61-E7D2C058348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4" name="Text Box 15">
          <a:extLst>
            <a:ext uri="{FF2B5EF4-FFF2-40B4-BE49-F238E27FC236}">
              <a16:creationId xmlns:a16="http://schemas.microsoft.com/office/drawing/2014/main" id="{BB897A5C-9EC3-4F02-B95A-F66EF24975B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5" name="Text Box 15">
          <a:extLst>
            <a:ext uri="{FF2B5EF4-FFF2-40B4-BE49-F238E27FC236}">
              <a16:creationId xmlns:a16="http://schemas.microsoft.com/office/drawing/2014/main" id="{CED8E08A-0EA0-46D2-9C67-E38CF6F7808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6" name="Text Box 15">
          <a:extLst>
            <a:ext uri="{FF2B5EF4-FFF2-40B4-BE49-F238E27FC236}">
              <a16:creationId xmlns:a16="http://schemas.microsoft.com/office/drawing/2014/main" id="{3B15A0DE-8256-4C8D-9028-9CC9669DC66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7" name="Text Box 15">
          <a:extLst>
            <a:ext uri="{FF2B5EF4-FFF2-40B4-BE49-F238E27FC236}">
              <a16:creationId xmlns:a16="http://schemas.microsoft.com/office/drawing/2014/main" id="{AAB6B33D-775E-47A2-89A9-3C3366377F9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8" name="Text Box 15">
          <a:extLst>
            <a:ext uri="{FF2B5EF4-FFF2-40B4-BE49-F238E27FC236}">
              <a16:creationId xmlns:a16="http://schemas.microsoft.com/office/drawing/2014/main" id="{7FCE7112-50B2-468E-AA6F-5ED2AF9FF47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39" name="Text Box 15">
          <a:extLst>
            <a:ext uri="{FF2B5EF4-FFF2-40B4-BE49-F238E27FC236}">
              <a16:creationId xmlns:a16="http://schemas.microsoft.com/office/drawing/2014/main" id="{255EB9DA-9632-447C-B37D-1FBFC23A591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0" name="Text Box 15">
          <a:extLst>
            <a:ext uri="{FF2B5EF4-FFF2-40B4-BE49-F238E27FC236}">
              <a16:creationId xmlns:a16="http://schemas.microsoft.com/office/drawing/2014/main" id="{738B901F-BA31-413A-AB62-159AA60E07C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1" name="Text Box 15">
          <a:extLst>
            <a:ext uri="{FF2B5EF4-FFF2-40B4-BE49-F238E27FC236}">
              <a16:creationId xmlns:a16="http://schemas.microsoft.com/office/drawing/2014/main" id="{67F43282-C986-4F37-8D60-AF807F5B3DF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2" name="Text Box 15">
          <a:extLst>
            <a:ext uri="{FF2B5EF4-FFF2-40B4-BE49-F238E27FC236}">
              <a16:creationId xmlns:a16="http://schemas.microsoft.com/office/drawing/2014/main" id="{19211DE0-A2D9-45A2-84B1-74946A1CE5A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3" name="Text Box 15">
          <a:extLst>
            <a:ext uri="{FF2B5EF4-FFF2-40B4-BE49-F238E27FC236}">
              <a16:creationId xmlns:a16="http://schemas.microsoft.com/office/drawing/2014/main" id="{52F2859F-58B9-44F0-AB9F-9DEA3AED238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4" name="Text Box 15">
          <a:extLst>
            <a:ext uri="{FF2B5EF4-FFF2-40B4-BE49-F238E27FC236}">
              <a16:creationId xmlns:a16="http://schemas.microsoft.com/office/drawing/2014/main" id="{2936F6DC-38FA-469E-8038-A4026A135BA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5" name="Text Box 15">
          <a:extLst>
            <a:ext uri="{FF2B5EF4-FFF2-40B4-BE49-F238E27FC236}">
              <a16:creationId xmlns:a16="http://schemas.microsoft.com/office/drawing/2014/main" id="{D9B75E09-8D87-4632-85F8-ADC4B7A923C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6" name="Text Box 15">
          <a:extLst>
            <a:ext uri="{FF2B5EF4-FFF2-40B4-BE49-F238E27FC236}">
              <a16:creationId xmlns:a16="http://schemas.microsoft.com/office/drawing/2014/main" id="{37ECFA18-9C20-405C-B2AE-E6D1C67B221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7" name="Text Box 15">
          <a:extLst>
            <a:ext uri="{FF2B5EF4-FFF2-40B4-BE49-F238E27FC236}">
              <a16:creationId xmlns:a16="http://schemas.microsoft.com/office/drawing/2014/main" id="{62780C19-383D-4807-86E1-63210E314E9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8" name="Text Box 15">
          <a:extLst>
            <a:ext uri="{FF2B5EF4-FFF2-40B4-BE49-F238E27FC236}">
              <a16:creationId xmlns:a16="http://schemas.microsoft.com/office/drawing/2014/main" id="{871ABE1D-CD45-4C6E-8429-3AA242D0D67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49" name="Text Box 15">
          <a:extLst>
            <a:ext uri="{FF2B5EF4-FFF2-40B4-BE49-F238E27FC236}">
              <a16:creationId xmlns:a16="http://schemas.microsoft.com/office/drawing/2014/main" id="{B011C7A0-2E13-4BBA-B680-320A84ABA43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0" name="Text Box 15">
          <a:extLst>
            <a:ext uri="{FF2B5EF4-FFF2-40B4-BE49-F238E27FC236}">
              <a16:creationId xmlns:a16="http://schemas.microsoft.com/office/drawing/2014/main" id="{5E07C237-772F-4C18-8CEE-BAFBEE664FA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1" name="Text Box 15">
          <a:extLst>
            <a:ext uri="{FF2B5EF4-FFF2-40B4-BE49-F238E27FC236}">
              <a16:creationId xmlns:a16="http://schemas.microsoft.com/office/drawing/2014/main" id="{AA88BDB4-8ED4-44E8-A55E-122F02DE136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2" name="Text Box 15">
          <a:extLst>
            <a:ext uri="{FF2B5EF4-FFF2-40B4-BE49-F238E27FC236}">
              <a16:creationId xmlns:a16="http://schemas.microsoft.com/office/drawing/2014/main" id="{D5113E48-97F8-46F8-9B61-F00EBEF1C00E}"/>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3" name="Text Box 15">
          <a:extLst>
            <a:ext uri="{FF2B5EF4-FFF2-40B4-BE49-F238E27FC236}">
              <a16:creationId xmlns:a16="http://schemas.microsoft.com/office/drawing/2014/main" id="{6D9E057F-D435-4FE4-ACA4-539DC8A8518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4" name="Text Box 15">
          <a:extLst>
            <a:ext uri="{FF2B5EF4-FFF2-40B4-BE49-F238E27FC236}">
              <a16:creationId xmlns:a16="http://schemas.microsoft.com/office/drawing/2014/main" id="{9895D0EB-E99C-428E-A0E7-022D256C36E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5" name="Text Box 15">
          <a:extLst>
            <a:ext uri="{FF2B5EF4-FFF2-40B4-BE49-F238E27FC236}">
              <a16:creationId xmlns:a16="http://schemas.microsoft.com/office/drawing/2014/main" id="{E166E6F6-732E-40D0-8520-45DD9AACF01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6" name="Text Box 15">
          <a:extLst>
            <a:ext uri="{FF2B5EF4-FFF2-40B4-BE49-F238E27FC236}">
              <a16:creationId xmlns:a16="http://schemas.microsoft.com/office/drawing/2014/main" id="{602C61D7-99D3-4DD4-AE31-1C821EB1C58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7" name="Text Box 15">
          <a:extLst>
            <a:ext uri="{FF2B5EF4-FFF2-40B4-BE49-F238E27FC236}">
              <a16:creationId xmlns:a16="http://schemas.microsoft.com/office/drawing/2014/main" id="{6F065670-ED2B-449E-8059-B2FE79FD5E0E}"/>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8" name="Text Box 15">
          <a:extLst>
            <a:ext uri="{FF2B5EF4-FFF2-40B4-BE49-F238E27FC236}">
              <a16:creationId xmlns:a16="http://schemas.microsoft.com/office/drawing/2014/main" id="{E8713458-A745-4F6D-B0ED-476C8303EFB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59" name="Text Box 15">
          <a:extLst>
            <a:ext uri="{FF2B5EF4-FFF2-40B4-BE49-F238E27FC236}">
              <a16:creationId xmlns:a16="http://schemas.microsoft.com/office/drawing/2014/main" id="{9A7BC4F4-AB0B-453C-9737-8A0898820EB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0" name="Text Box 15">
          <a:extLst>
            <a:ext uri="{FF2B5EF4-FFF2-40B4-BE49-F238E27FC236}">
              <a16:creationId xmlns:a16="http://schemas.microsoft.com/office/drawing/2014/main" id="{EBB55D38-1B22-4212-B26F-CF73410B956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1" name="Text Box 15">
          <a:extLst>
            <a:ext uri="{FF2B5EF4-FFF2-40B4-BE49-F238E27FC236}">
              <a16:creationId xmlns:a16="http://schemas.microsoft.com/office/drawing/2014/main" id="{8E9E468C-1B84-455A-8709-33BC43F2405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2" name="Text Box 15">
          <a:extLst>
            <a:ext uri="{FF2B5EF4-FFF2-40B4-BE49-F238E27FC236}">
              <a16:creationId xmlns:a16="http://schemas.microsoft.com/office/drawing/2014/main" id="{50623277-88DC-4E9A-A5D8-8CE7AE0C582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3" name="Text Box 15">
          <a:extLst>
            <a:ext uri="{FF2B5EF4-FFF2-40B4-BE49-F238E27FC236}">
              <a16:creationId xmlns:a16="http://schemas.microsoft.com/office/drawing/2014/main" id="{136EA63F-AAF1-4856-9F86-2C65A6A0FB7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4" name="Text Box 15">
          <a:extLst>
            <a:ext uri="{FF2B5EF4-FFF2-40B4-BE49-F238E27FC236}">
              <a16:creationId xmlns:a16="http://schemas.microsoft.com/office/drawing/2014/main" id="{C00707BC-D847-4614-8FC4-726D4C772CE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5" name="Text Box 15">
          <a:extLst>
            <a:ext uri="{FF2B5EF4-FFF2-40B4-BE49-F238E27FC236}">
              <a16:creationId xmlns:a16="http://schemas.microsoft.com/office/drawing/2014/main" id="{EAD1C8E0-3E39-4874-BB21-FC242ECC90A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6" name="Text Box 15">
          <a:extLst>
            <a:ext uri="{FF2B5EF4-FFF2-40B4-BE49-F238E27FC236}">
              <a16:creationId xmlns:a16="http://schemas.microsoft.com/office/drawing/2014/main" id="{2E9CBED1-9705-4A58-8626-18ABA954804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7" name="Text Box 15">
          <a:extLst>
            <a:ext uri="{FF2B5EF4-FFF2-40B4-BE49-F238E27FC236}">
              <a16:creationId xmlns:a16="http://schemas.microsoft.com/office/drawing/2014/main" id="{41E94670-685E-4F7C-9392-DC7B9C5A17A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8" name="Text Box 15">
          <a:extLst>
            <a:ext uri="{FF2B5EF4-FFF2-40B4-BE49-F238E27FC236}">
              <a16:creationId xmlns:a16="http://schemas.microsoft.com/office/drawing/2014/main" id="{43AC414C-4FB8-4617-BE01-F05BC8F359F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69" name="Text Box 15">
          <a:extLst>
            <a:ext uri="{FF2B5EF4-FFF2-40B4-BE49-F238E27FC236}">
              <a16:creationId xmlns:a16="http://schemas.microsoft.com/office/drawing/2014/main" id="{AA555021-B30B-48CF-AE33-4DC3A4D3469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0" name="Text Box 15">
          <a:extLst>
            <a:ext uri="{FF2B5EF4-FFF2-40B4-BE49-F238E27FC236}">
              <a16:creationId xmlns:a16="http://schemas.microsoft.com/office/drawing/2014/main" id="{DF040942-8389-4BCB-875F-93A4538D52F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1" name="Text Box 15">
          <a:extLst>
            <a:ext uri="{FF2B5EF4-FFF2-40B4-BE49-F238E27FC236}">
              <a16:creationId xmlns:a16="http://schemas.microsoft.com/office/drawing/2014/main" id="{A7EEAE45-EEAA-4EBD-BC52-E86798F13B5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2" name="Text Box 15">
          <a:extLst>
            <a:ext uri="{FF2B5EF4-FFF2-40B4-BE49-F238E27FC236}">
              <a16:creationId xmlns:a16="http://schemas.microsoft.com/office/drawing/2014/main" id="{6C6C210B-B557-43BA-B3CE-E4907727EEB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3" name="Text Box 15">
          <a:extLst>
            <a:ext uri="{FF2B5EF4-FFF2-40B4-BE49-F238E27FC236}">
              <a16:creationId xmlns:a16="http://schemas.microsoft.com/office/drawing/2014/main" id="{E14EA651-07E5-4CAF-828F-08C6DB87E27E}"/>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4" name="Text Box 15">
          <a:extLst>
            <a:ext uri="{FF2B5EF4-FFF2-40B4-BE49-F238E27FC236}">
              <a16:creationId xmlns:a16="http://schemas.microsoft.com/office/drawing/2014/main" id="{628D658F-04D5-4B40-AF41-11F10FF4589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5" name="Text Box 15">
          <a:extLst>
            <a:ext uri="{FF2B5EF4-FFF2-40B4-BE49-F238E27FC236}">
              <a16:creationId xmlns:a16="http://schemas.microsoft.com/office/drawing/2014/main" id="{BFD5128A-852B-40D8-965C-168DCC3B616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6" name="Text Box 15">
          <a:extLst>
            <a:ext uri="{FF2B5EF4-FFF2-40B4-BE49-F238E27FC236}">
              <a16:creationId xmlns:a16="http://schemas.microsoft.com/office/drawing/2014/main" id="{0182AF00-18D9-48C2-8803-911EEFE0D3B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7" name="Text Box 15">
          <a:extLst>
            <a:ext uri="{FF2B5EF4-FFF2-40B4-BE49-F238E27FC236}">
              <a16:creationId xmlns:a16="http://schemas.microsoft.com/office/drawing/2014/main" id="{6E4808CD-FF13-465F-BBE9-845A3B3F84F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8" name="Text Box 15">
          <a:extLst>
            <a:ext uri="{FF2B5EF4-FFF2-40B4-BE49-F238E27FC236}">
              <a16:creationId xmlns:a16="http://schemas.microsoft.com/office/drawing/2014/main" id="{B94CD66C-F337-4B9F-9A55-80B0B171181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79" name="Text Box 15">
          <a:extLst>
            <a:ext uri="{FF2B5EF4-FFF2-40B4-BE49-F238E27FC236}">
              <a16:creationId xmlns:a16="http://schemas.microsoft.com/office/drawing/2014/main" id="{D7B928A6-C7B7-49BE-97C7-BEC639EC4D9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0" name="Text Box 15">
          <a:extLst>
            <a:ext uri="{FF2B5EF4-FFF2-40B4-BE49-F238E27FC236}">
              <a16:creationId xmlns:a16="http://schemas.microsoft.com/office/drawing/2014/main" id="{15FE1D99-9C15-4E7C-AFC4-96B742F8168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1" name="Text Box 15">
          <a:extLst>
            <a:ext uri="{FF2B5EF4-FFF2-40B4-BE49-F238E27FC236}">
              <a16:creationId xmlns:a16="http://schemas.microsoft.com/office/drawing/2014/main" id="{02D2E20E-E49F-4D44-90D2-D722F8A5D0F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2" name="Text Box 15">
          <a:extLst>
            <a:ext uri="{FF2B5EF4-FFF2-40B4-BE49-F238E27FC236}">
              <a16:creationId xmlns:a16="http://schemas.microsoft.com/office/drawing/2014/main" id="{BCC85154-DFEF-4215-98D5-9D9DAC94D82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3" name="Text Box 15">
          <a:extLst>
            <a:ext uri="{FF2B5EF4-FFF2-40B4-BE49-F238E27FC236}">
              <a16:creationId xmlns:a16="http://schemas.microsoft.com/office/drawing/2014/main" id="{5694F317-E966-4E28-8768-912FABE51DD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4" name="Text Box 15">
          <a:extLst>
            <a:ext uri="{FF2B5EF4-FFF2-40B4-BE49-F238E27FC236}">
              <a16:creationId xmlns:a16="http://schemas.microsoft.com/office/drawing/2014/main" id="{3839D18E-619B-4CE4-AF13-63F53160613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5" name="Text Box 15">
          <a:extLst>
            <a:ext uri="{FF2B5EF4-FFF2-40B4-BE49-F238E27FC236}">
              <a16:creationId xmlns:a16="http://schemas.microsoft.com/office/drawing/2014/main" id="{EB826FF4-8682-4E21-9B5B-60645C95CBF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6" name="Text Box 15">
          <a:extLst>
            <a:ext uri="{FF2B5EF4-FFF2-40B4-BE49-F238E27FC236}">
              <a16:creationId xmlns:a16="http://schemas.microsoft.com/office/drawing/2014/main" id="{B19B006E-8F1F-4699-A1E1-4A46463582E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7" name="Text Box 15">
          <a:extLst>
            <a:ext uri="{FF2B5EF4-FFF2-40B4-BE49-F238E27FC236}">
              <a16:creationId xmlns:a16="http://schemas.microsoft.com/office/drawing/2014/main" id="{8E3C599E-907B-40EE-8F10-FC2FD9BA2DC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8" name="Text Box 15">
          <a:extLst>
            <a:ext uri="{FF2B5EF4-FFF2-40B4-BE49-F238E27FC236}">
              <a16:creationId xmlns:a16="http://schemas.microsoft.com/office/drawing/2014/main" id="{97C33E85-6C07-4C96-9C14-805765D7C94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89" name="Text Box 15">
          <a:extLst>
            <a:ext uri="{FF2B5EF4-FFF2-40B4-BE49-F238E27FC236}">
              <a16:creationId xmlns:a16="http://schemas.microsoft.com/office/drawing/2014/main" id="{D566A141-75E0-43FB-9516-CB6FFD90D31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0" name="Text Box 15">
          <a:extLst>
            <a:ext uri="{FF2B5EF4-FFF2-40B4-BE49-F238E27FC236}">
              <a16:creationId xmlns:a16="http://schemas.microsoft.com/office/drawing/2014/main" id="{01E5579C-E974-423C-A38D-3D3FFC765A1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1" name="Text Box 15">
          <a:extLst>
            <a:ext uri="{FF2B5EF4-FFF2-40B4-BE49-F238E27FC236}">
              <a16:creationId xmlns:a16="http://schemas.microsoft.com/office/drawing/2014/main" id="{0DB8F23A-0E4C-40D2-81F6-326F8D50466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2" name="Text Box 15">
          <a:extLst>
            <a:ext uri="{FF2B5EF4-FFF2-40B4-BE49-F238E27FC236}">
              <a16:creationId xmlns:a16="http://schemas.microsoft.com/office/drawing/2014/main" id="{D879CE2A-BF59-4907-826D-A41615D01E3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3" name="Text Box 15">
          <a:extLst>
            <a:ext uri="{FF2B5EF4-FFF2-40B4-BE49-F238E27FC236}">
              <a16:creationId xmlns:a16="http://schemas.microsoft.com/office/drawing/2014/main" id="{7FD46512-3B50-4613-AEDD-4A5C69A89412}"/>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4" name="Text Box 15">
          <a:extLst>
            <a:ext uri="{FF2B5EF4-FFF2-40B4-BE49-F238E27FC236}">
              <a16:creationId xmlns:a16="http://schemas.microsoft.com/office/drawing/2014/main" id="{0D0A0A95-DB01-496C-A13C-D007606DA9E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5" name="Text Box 15">
          <a:extLst>
            <a:ext uri="{FF2B5EF4-FFF2-40B4-BE49-F238E27FC236}">
              <a16:creationId xmlns:a16="http://schemas.microsoft.com/office/drawing/2014/main" id="{C685476C-3BB4-4F80-98AF-E83843C4698A}"/>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6" name="Text Box 15">
          <a:extLst>
            <a:ext uri="{FF2B5EF4-FFF2-40B4-BE49-F238E27FC236}">
              <a16:creationId xmlns:a16="http://schemas.microsoft.com/office/drawing/2014/main" id="{4EF5FA72-2BDF-4497-9744-73BCF31CA30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7" name="Text Box 15">
          <a:extLst>
            <a:ext uri="{FF2B5EF4-FFF2-40B4-BE49-F238E27FC236}">
              <a16:creationId xmlns:a16="http://schemas.microsoft.com/office/drawing/2014/main" id="{FC5EC048-9FF2-4E68-A270-6490AF285C5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8" name="Text Box 15">
          <a:extLst>
            <a:ext uri="{FF2B5EF4-FFF2-40B4-BE49-F238E27FC236}">
              <a16:creationId xmlns:a16="http://schemas.microsoft.com/office/drawing/2014/main" id="{7074ADB4-47C7-41C2-88EF-CFE6C33C03CE}"/>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299" name="Text Box 15">
          <a:extLst>
            <a:ext uri="{FF2B5EF4-FFF2-40B4-BE49-F238E27FC236}">
              <a16:creationId xmlns:a16="http://schemas.microsoft.com/office/drawing/2014/main" id="{2A090CE4-6C22-44D4-8FE2-0BA9BE0B5DF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0" name="Text Box 15">
          <a:extLst>
            <a:ext uri="{FF2B5EF4-FFF2-40B4-BE49-F238E27FC236}">
              <a16:creationId xmlns:a16="http://schemas.microsoft.com/office/drawing/2014/main" id="{C5C85BA0-DD17-4AF7-8732-B7E0560CEBCE}"/>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1" name="Text Box 15">
          <a:extLst>
            <a:ext uri="{FF2B5EF4-FFF2-40B4-BE49-F238E27FC236}">
              <a16:creationId xmlns:a16="http://schemas.microsoft.com/office/drawing/2014/main" id="{F3CDFA67-50CF-4C3D-98A3-10AF58E5CF9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2" name="Text Box 15">
          <a:extLst>
            <a:ext uri="{FF2B5EF4-FFF2-40B4-BE49-F238E27FC236}">
              <a16:creationId xmlns:a16="http://schemas.microsoft.com/office/drawing/2014/main" id="{D74FD3BD-3723-4D0F-8428-FF5633F3966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3" name="Text Box 15">
          <a:extLst>
            <a:ext uri="{FF2B5EF4-FFF2-40B4-BE49-F238E27FC236}">
              <a16:creationId xmlns:a16="http://schemas.microsoft.com/office/drawing/2014/main" id="{738DA559-2663-4C39-B0CE-C8ABDE8ABA3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4" name="Text Box 15">
          <a:extLst>
            <a:ext uri="{FF2B5EF4-FFF2-40B4-BE49-F238E27FC236}">
              <a16:creationId xmlns:a16="http://schemas.microsoft.com/office/drawing/2014/main" id="{C89EE577-C9B7-499C-80F6-B1D19F02AC67}"/>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5" name="Text Box 15">
          <a:extLst>
            <a:ext uri="{FF2B5EF4-FFF2-40B4-BE49-F238E27FC236}">
              <a16:creationId xmlns:a16="http://schemas.microsoft.com/office/drawing/2014/main" id="{A2A1748E-0924-4679-993E-152CC5B93966}"/>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6" name="Text Box 15">
          <a:extLst>
            <a:ext uri="{FF2B5EF4-FFF2-40B4-BE49-F238E27FC236}">
              <a16:creationId xmlns:a16="http://schemas.microsoft.com/office/drawing/2014/main" id="{13BDECA8-33B7-44A1-B8BE-E385ADF429C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7" name="Text Box 15">
          <a:extLst>
            <a:ext uri="{FF2B5EF4-FFF2-40B4-BE49-F238E27FC236}">
              <a16:creationId xmlns:a16="http://schemas.microsoft.com/office/drawing/2014/main" id="{D1AC01C0-D85A-427C-8AD5-7A6D8B98652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8" name="Text Box 15">
          <a:extLst>
            <a:ext uri="{FF2B5EF4-FFF2-40B4-BE49-F238E27FC236}">
              <a16:creationId xmlns:a16="http://schemas.microsoft.com/office/drawing/2014/main" id="{4D79591E-4B22-41AE-9D43-D3ADD626AF5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09" name="Text Box 15">
          <a:extLst>
            <a:ext uri="{FF2B5EF4-FFF2-40B4-BE49-F238E27FC236}">
              <a16:creationId xmlns:a16="http://schemas.microsoft.com/office/drawing/2014/main" id="{88EA68B3-769C-433E-99D7-CD0E6AC15CB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0" name="Text Box 15">
          <a:extLst>
            <a:ext uri="{FF2B5EF4-FFF2-40B4-BE49-F238E27FC236}">
              <a16:creationId xmlns:a16="http://schemas.microsoft.com/office/drawing/2014/main" id="{9C35672A-CD3E-4887-B851-D09524A634D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1" name="Text Box 15">
          <a:extLst>
            <a:ext uri="{FF2B5EF4-FFF2-40B4-BE49-F238E27FC236}">
              <a16:creationId xmlns:a16="http://schemas.microsoft.com/office/drawing/2014/main" id="{EF2B66CD-FDB9-4B13-880E-D0FE6364B0C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2" name="Text Box 15">
          <a:extLst>
            <a:ext uri="{FF2B5EF4-FFF2-40B4-BE49-F238E27FC236}">
              <a16:creationId xmlns:a16="http://schemas.microsoft.com/office/drawing/2014/main" id="{87E35EF0-4979-4114-845F-6ED3B401165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3" name="Text Box 15">
          <a:extLst>
            <a:ext uri="{FF2B5EF4-FFF2-40B4-BE49-F238E27FC236}">
              <a16:creationId xmlns:a16="http://schemas.microsoft.com/office/drawing/2014/main" id="{A9AA6517-E6EB-4B1D-B9E8-1B63A4131B6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4" name="Text Box 15">
          <a:extLst>
            <a:ext uri="{FF2B5EF4-FFF2-40B4-BE49-F238E27FC236}">
              <a16:creationId xmlns:a16="http://schemas.microsoft.com/office/drawing/2014/main" id="{E02ABE83-B8CD-4C1A-81E2-583D2404EECB}"/>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5" name="Text Box 15">
          <a:extLst>
            <a:ext uri="{FF2B5EF4-FFF2-40B4-BE49-F238E27FC236}">
              <a16:creationId xmlns:a16="http://schemas.microsoft.com/office/drawing/2014/main" id="{242FBB51-F15C-43B5-AEC4-5657915D904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6" name="Text Box 15">
          <a:extLst>
            <a:ext uri="{FF2B5EF4-FFF2-40B4-BE49-F238E27FC236}">
              <a16:creationId xmlns:a16="http://schemas.microsoft.com/office/drawing/2014/main" id="{E1680A08-D03A-44D0-8982-4B408CA4EEB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7" name="Text Box 15">
          <a:extLst>
            <a:ext uri="{FF2B5EF4-FFF2-40B4-BE49-F238E27FC236}">
              <a16:creationId xmlns:a16="http://schemas.microsoft.com/office/drawing/2014/main" id="{DB06A17F-9989-4BCD-B8CA-5BCC93CED71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8" name="Text Box 15">
          <a:extLst>
            <a:ext uri="{FF2B5EF4-FFF2-40B4-BE49-F238E27FC236}">
              <a16:creationId xmlns:a16="http://schemas.microsoft.com/office/drawing/2014/main" id="{E22E45C6-9E92-4226-AB44-D12175D3168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19" name="Text Box 15">
          <a:extLst>
            <a:ext uri="{FF2B5EF4-FFF2-40B4-BE49-F238E27FC236}">
              <a16:creationId xmlns:a16="http://schemas.microsoft.com/office/drawing/2014/main" id="{86CCF6CB-6C05-45FE-9A46-1102361EC5E8}"/>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0" name="Text Box 15">
          <a:extLst>
            <a:ext uri="{FF2B5EF4-FFF2-40B4-BE49-F238E27FC236}">
              <a16:creationId xmlns:a16="http://schemas.microsoft.com/office/drawing/2014/main" id="{1E387A17-41FC-4BBD-BEA7-A2253DEBF86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1" name="Text Box 15">
          <a:extLst>
            <a:ext uri="{FF2B5EF4-FFF2-40B4-BE49-F238E27FC236}">
              <a16:creationId xmlns:a16="http://schemas.microsoft.com/office/drawing/2014/main" id="{D1388580-E083-4458-BC3D-73B00567E0CC}"/>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2" name="Text Box 15">
          <a:extLst>
            <a:ext uri="{FF2B5EF4-FFF2-40B4-BE49-F238E27FC236}">
              <a16:creationId xmlns:a16="http://schemas.microsoft.com/office/drawing/2014/main" id="{028083F3-25C5-4898-8C60-0C05EB8677ED}"/>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3" name="Text Box 15">
          <a:extLst>
            <a:ext uri="{FF2B5EF4-FFF2-40B4-BE49-F238E27FC236}">
              <a16:creationId xmlns:a16="http://schemas.microsoft.com/office/drawing/2014/main" id="{1D54632D-DA61-4DC3-9F4C-6A75BB85A3E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4" name="Text Box 15">
          <a:extLst>
            <a:ext uri="{FF2B5EF4-FFF2-40B4-BE49-F238E27FC236}">
              <a16:creationId xmlns:a16="http://schemas.microsoft.com/office/drawing/2014/main" id="{0B115F12-4A6E-4CC1-B6A5-5DDB14CB74B4}"/>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5" name="Text Box 15">
          <a:extLst>
            <a:ext uri="{FF2B5EF4-FFF2-40B4-BE49-F238E27FC236}">
              <a16:creationId xmlns:a16="http://schemas.microsoft.com/office/drawing/2014/main" id="{25FB6332-47C4-4A00-A906-0B64D6C880F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6" name="Text Box 15">
          <a:extLst>
            <a:ext uri="{FF2B5EF4-FFF2-40B4-BE49-F238E27FC236}">
              <a16:creationId xmlns:a16="http://schemas.microsoft.com/office/drawing/2014/main" id="{9665953F-DC1F-4754-AE5F-2A3C8C76F28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7" name="Text Box 15">
          <a:extLst>
            <a:ext uri="{FF2B5EF4-FFF2-40B4-BE49-F238E27FC236}">
              <a16:creationId xmlns:a16="http://schemas.microsoft.com/office/drawing/2014/main" id="{A92827A4-0533-4835-8EB3-B05C39EEECC1}"/>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8" name="Text Box 15">
          <a:extLst>
            <a:ext uri="{FF2B5EF4-FFF2-40B4-BE49-F238E27FC236}">
              <a16:creationId xmlns:a16="http://schemas.microsoft.com/office/drawing/2014/main" id="{0D93DF4F-FDBF-4273-85B4-847534135EE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29" name="Text Box 15">
          <a:extLst>
            <a:ext uri="{FF2B5EF4-FFF2-40B4-BE49-F238E27FC236}">
              <a16:creationId xmlns:a16="http://schemas.microsoft.com/office/drawing/2014/main" id="{7113FB72-BF86-4813-9F59-F2CC86FA2BAF}"/>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30" name="Text Box 15">
          <a:extLst>
            <a:ext uri="{FF2B5EF4-FFF2-40B4-BE49-F238E27FC236}">
              <a16:creationId xmlns:a16="http://schemas.microsoft.com/office/drawing/2014/main" id="{FC6C8C0C-6C15-4D0F-B716-F27843403093}"/>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31" name="Text Box 15">
          <a:extLst>
            <a:ext uri="{FF2B5EF4-FFF2-40B4-BE49-F238E27FC236}">
              <a16:creationId xmlns:a16="http://schemas.microsoft.com/office/drawing/2014/main" id="{D42B06A7-56B5-487C-966F-62F40C5326E0}"/>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32" name="Text Box 15">
          <a:extLst>
            <a:ext uri="{FF2B5EF4-FFF2-40B4-BE49-F238E27FC236}">
              <a16:creationId xmlns:a16="http://schemas.microsoft.com/office/drawing/2014/main" id="{095D6BB7-C7BD-4C39-ADFF-F4E02922A7F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33" name="Text Box 15">
          <a:extLst>
            <a:ext uri="{FF2B5EF4-FFF2-40B4-BE49-F238E27FC236}">
              <a16:creationId xmlns:a16="http://schemas.microsoft.com/office/drawing/2014/main" id="{487077F7-04F0-4D73-9809-098278388089}"/>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545</xdr:row>
      <xdr:rowOff>0</xdr:rowOff>
    </xdr:from>
    <xdr:ext cx="3175" cy="190629"/>
    <xdr:sp macro="" textlink="">
      <xdr:nvSpPr>
        <xdr:cNvPr id="12334" name="Text Box 15">
          <a:extLst>
            <a:ext uri="{FF2B5EF4-FFF2-40B4-BE49-F238E27FC236}">
              <a16:creationId xmlns:a16="http://schemas.microsoft.com/office/drawing/2014/main" id="{12C0BB3F-1D58-49A5-B871-38CB808EF895}"/>
            </a:ext>
          </a:extLst>
        </xdr:cNvPr>
        <xdr:cNvSpPr txBox="1">
          <a:spLocks noChangeArrowheads="1"/>
        </xdr:cNvSpPr>
      </xdr:nvSpPr>
      <xdr:spPr bwMode="auto">
        <a:xfrm>
          <a:off x="9134475" y="299294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35" name="Text Box 15">
          <a:extLst>
            <a:ext uri="{FF2B5EF4-FFF2-40B4-BE49-F238E27FC236}">
              <a16:creationId xmlns:a16="http://schemas.microsoft.com/office/drawing/2014/main" id="{BD8A7785-4549-46B5-9387-ADE0CD09947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36" name="Text Box 15">
          <a:extLst>
            <a:ext uri="{FF2B5EF4-FFF2-40B4-BE49-F238E27FC236}">
              <a16:creationId xmlns:a16="http://schemas.microsoft.com/office/drawing/2014/main" id="{62AA17E3-4929-44CF-8FC2-F5BEC2429CD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37" name="Text Box 15">
          <a:extLst>
            <a:ext uri="{FF2B5EF4-FFF2-40B4-BE49-F238E27FC236}">
              <a16:creationId xmlns:a16="http://schemas.microsoft.com/office/drawing/2014/main" id="{57006320-450C-4343-B258-8E0521F24C43}"/>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38" name="Text Box 15">
          <a:extLst>
            <a:ext uri="{FF2B5EF4-FFF2-40B4-BE49-F238E27FC236}">
              <a16:creationId xmlns:a16="http://schemas.microsoft.com/office/drawing/2014/main" id="{5662ED3D-B3E4-4C38-8506-3370EF00D10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39" name="Text Box 15">
          <a:extLst>
            <a:ext uri="{FF2B5EF4-FFF2-40B4-BE49-F238E27FC236}">
              <a16:creationId xmlns:a16="http://schemas.microsoft.com/office/drawing/2014/main" id="{3263005F-C061-4F36-B558-A188C08454C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0" name="Text Box 15">
          <a:extLst>
            <a:ext uri="{FF2B5EF4-FFF2-40B4-BE49-F238E27FC236}">
              <a16:creationId xmlns:a16="http://schemas.microsoft.com/office/drawing/2014/main" id="{E5BF3738-E168-44BB-A742-B43B71358977}"/>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1" name="Text Box 15">
          <a:extLst>
            <a:ext uri="{FF2B5EF4-FFF2-40B4-BE49-F238E27FC236}">
              <a16:creationId xmlns:a16="http://schemas.microsoft.com/office/drawing/2014/main" id="{CE087F93-E426-45D6-8F8B-B31BB1C9A5E3}"/>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2" name="Text Box 15">
          <a:extLst>
            <a:ext uri="{FF2B5EF4-FFF2-40B4-BE49-F238E27FC236}">
              <a16:creationId xmlns:a16="http://schemas.microsoft.com/office/drawing/2014/main" id="{235D646F-F055-4740-95CD-90DCC98A561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3" name="Text Box 15">
          <a:extLst>
            <a:ext uri="{FF2B5EF4-FFF2-40B4-BE49-F238E27FC236}">
              <a16:creationId xmlns:a16="http://schemas.microsoft.com/office/drawing/2014/main" id="{8DEFA247-C963-49BE-B506-0A34841EF04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4" name="Text Box 15">
          <a:extLst>
            <a:ext uri="{FF2B5EF4-FFF2-40B4-BE49-F238E27FC236}">
              <a16:creationId xmlns:a16="http://schemas.microsoft.com/office/drawing/2014/main" id="{09A3D899-C683-4E1A-861D-1B7B743EE191}"/>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5" name="Text Box 15">
          <a:extLst>
            <a:ext uri="{FF2B5EF4-FFF2-40B4-BE49-F238E27FC236}">
              <a16:creationId xmlns:a16="http://schemas.microsoft.com/office/drawing/2014/main" id="{0482E010-DCA4-479E-80BB-FE8B30EE758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6" name="Text Box 15">
          <a:extLst>
            <a:ext uri="{FF2B5EF4-FFF2-40B4-BE49-F238E27FC236}">
              <a16:creationId xmlns:a16="http://schemas.microsoft.com/office/drawing/2014/main" id="{59E3C7F9-C224-4D60-AF68-12CF8B5D6EF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7" name="Text Box 15">
          <a:extLst>
            <a:ext uri="{FF2B5EF4-FFF2-40B4-BE49-F238E27FC236}">
              <a16:creationId xmlns:a16="http://schemas.microsoft.com/office/drawing/2014/main" id="{C427518E-AC1E-4674-91DC-E22C3599EF5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8" name="Text Box 15">
          <a:extLst>
            <a:ext uri="{FF2B5EF4-FFF2-40B4-BE49-F238E27FC236}">
              <a16:creationId xmlns:a16="http://schemas.microsoft.com/office/drawing/2014/main" id="{D2608497-F070-4AF2-A9C5-D31BDC4B3E6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49" name="Text Box 15">
          <a:extLst>
            <a:ext uri="{FF2B5EF4-FFF2-40B4-BE49-F238E27FC236}">
              <a16:creationId xmlns:a16="http://schemas.microsoft.com/office/drawing/2014/main" id="{3A7FCAC4-2032-4EAC-AC44-71D33D3D658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0" name="Text Box 15">
          <a:extLst>
            <a:ext uri="{FF2B5EF4-FFF2-40B4-BE49-F238E27FC236}">
              <a16:creationId xmlns:a16="http://schemas.microsoft.com/office/drawing/2014/main" id="{74BBA9EF-7B83-4967-B25A-7DA1A23898B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1" name="Text Box 15">
          <a:extLst>
            <a:ext uri="{FF2B5EF4-FFF2-40B4-BE49-F238E27FC236}">
              <a16:creationId xmlns:a16="http://schemas.microsoft.com/office/drawing/2014/main" id="{A4065BC2-9407-4310-A8B9-9B051A5CD4C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2" name="Text Box 15">
          <a:extLst>
            <a:ext uri="{FF2B5EF4-FFF2-40B4-BE49-F238E27FC236}">
              <a16:creationId xmlns:a16="http://schemas.microsoft.com/office/drawing/2014/main" id="{0FF52400-36CA-4AF7-B2C1-058C5ABAF44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3" name="Text Box 15">
          <a:extLst>
            <a:ext uri="{FF2B5EF4-FFF2-40B4-BE49-F238E27FC236}">
              <a16:creationId xmlns:a16="http://schemas.microsoft.com/office/drawing/2014/main" id="{D1DB3B7E-7922-4C45-A1A3-0963867B2AF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4" name="Text Box 15">
          <a:extLst>
            <a:ext uri="{FF2B5EF4-FFF2-40B4-BE49-F238E27FC236}">
              <a16:creationId xmlns:a16="http://schemas.microsoft.com/office/drawing/2014/main" id="{45CB04DD-F847-4733-8205-894C935731CC}"/>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5" name="Text Box 15">
          <a:extLst>
            <a:ext uri="{FF2B5EF4-FFF2-40B4-BE49-F238E27FC236}">
              <a16:creationId xmlns:a16="http://schemas.microsoft.com/office/drawing/2014/main" id="{66108600-718F-4FDC-93C9-1AD24B35641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6" name="Text Box 15">
          <a:extLst>
            <a:ext uri="{FF2B5EF4-FFF2-40B4-BE49-F238E27FC236}">
              <a16:creationId xmlns:a16="http://schemas.microsoft.com/office/drawing/2014/main" id="{537A62ED-F716-4FE3-BB18-8D01176F81E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7" name="Text Box 15">
          <a:extLst>
            <a:ext uri="{FF2B5EF4-FFF2-40B4-BE49-F238E27FC236}">
              <a16:creationId xmlns:a16="http://schemas.microsoft.com/office/drawing/2014/main" id="{D3EEB5BD-D89F-44B9-97D8-B99289F4FC81}"/>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8" name="Text Box 15">
          <a:extLst>
            <a:ext uri="{FF2B5EF4-FFF2-40B4-BE49-F238E27FC236}">
              <a16:creationId xmlns:a16="http://schemas.microsoft.com/office/drawing/2014/main" id="{CF30EF5B-C22F-4F28-B481-3E6E830188B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59" name="Text Box 15">
          <a:extLst>
            <a:ext uri="{FF2B5EF4-FFF2-40B4-BE49-F238E27FC236}">
              <a16:creationId xmlns:a16="http://schemas.microsoft.com/office/drawing/2014/main" id="{0D98CECB-2E51-46FF-9FAB-3C0CFD1B07CC}"/>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0" name="Text Box 15">
          <a:extLst>
            <a:ext uri="{FF2B5EF4-FFF2-40B4-BE49-F238E27FC236}">
              <a16:creationId xmlns:a16="http://schemas.microsoft.com/office/drawing/2014/main" id="{E5F2E1F9-B9F0-4915-8DF2-186F98FA793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1" name="Text Box 15">
          <a:extLst>
            <a:ext uri="{FF2B5EF4-FFF2-40B4-BE49-F238E27FC236}">
              <a16:creationId xmlns:a16="http://schemas.microsoft.com/office/drawing/2014/main" id="{52088810-77A3-4468-A125-C8E325B9908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2" name="Text Box 15">
          <a:extLst>
            <a:ext uri="{FF2B5EF4-FFF2-40B4-BE49-F238E27FC236}">
              <a16:creationId xmlns:a16="http://schemas.microsoft.com/office/drawing/2014/main" id="{C25F4330-B6D1-45C3-BED0-CABBA2C003C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3" name="Text Box 15">
          <a:extLst>
            <a:ext uri="{FF2B5EF4-FFF2-40B4-BE49-F238E27FC236}">
              <a16:creationId xmlns:a16="http://schemas.microsoft.com/office/drawing/2014/main" id="{2588BEFF-BA42-435D-A45B-25FB6DA277F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4" name="Text Box 15">
          <a:extLst>
            <a:ext uri="{FF2B5EF4-FFF2-40B4-BE49-F238E27FC236}">
              <a16:creationId xmlns:a16="http://schemas.microsoft.com/office/drawing/2014/main" id="{2D7947D4-7E1A-4F95-9303-2CF0B5D8ECF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5" name="Text Box 15">
          <a:extLst>
            <a:ext uri="{FF2B5EF4-FFF2-40B4-BE49-F238E27FC236}">
              <a16:creationId xmlns:a16="http://schemas.microsoft.com/office/drawing/2014/main" id="{560698AC-0403-42D4-9D9A-8B2F3702A4A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6" name="Text Box 15">
          <a:extLst>
            <a:ext uri="{FF2B5EF4-FFF2-40B4-BE49-F238E27FC236}">
              <a16:creationId xmlns:a16="http://schemas.microsoft.com/office/drawing/2014/main" id="{D41C81FA-1A6B-4A7D-8809-14F774A0305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7" name="Text Box 15">
          <a:extLst>
            <a:ext uri="{FF2B5EF4-FFF2-40B4-BE49-F238E27FC236}">
              <a16:creationId xmlns:a16="http://schemas.microsoft.com/office/drawing/2014/main" id="{084196AC-D6F7-485E-ACC1-1107A95F443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8" name="Text Box 15">
          <a:extLst>
            <a:ext uri="{FF2B5EF4-FFF2-40B4-BE49-F238E27FC236}">
              <a16:creationId xmlns:a16="http://schemas.microsoft.com/office/drawing/2014/main" id="{E7B5AF9B-606E-4BFD-8202-939CBD7505EB}"/>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69" name="Text Box 15">
          <a:extLst>
            <a:ext uri="{FF2B5EF4-FFF2-40B4-BE49-F238E27FC236}">
              <a16:creationId xmlns:a16="http://schemas.microsoft.com/office/drawing/2014/main" id="{3D73D985-F9D2-4FBC-B223-607A60E05B0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0" name="Text Box 15">
          <a:extLst>
            <a:ext uri="{FF2B5EF4-FFF2-40B4-BE49-F238E27FC236}">
              <a16:creationId xmlns:a16="http://schemas.microsoft.com/office/drawing/2014/main" id="{1371B04C-8F70-4841-8B48-CEDD122EFF3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1" name="Text Box 15">
          <a:extLst>
            <a:ext uri="{FF2B5EF4-FFF2-40B4-BE49-F238E27FC236}">
              <a16:creationId xmlns:a16="http://schemas.microsoft.com/office/drawing/2014/main" id="{89102BAC-542A-4EA5-9BD5-9A329ED997A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2" name="Text Box 15">
          <a:extLst>
            <a:ext uri="{FF2B5EF4-FFF2-40B4-BE49-F238E27FC236}">
              <a16:creationId xmlns:a16="http://schemas.microsoft.com/office/drawing/2014/main" id="{CA4C3027-D7B6-434B-93EF-895FB665D65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3" name="Text Box 15">
          <a:extLst>
            <a:ext uri="{FF2B5EF4-FFF2-40B4-BE49-F238E27FC236}">
              <a16:creationId xmlns:a16="http://schemas.microsoft.com/office/drawing/2014/main" id="{4E3A977A-3799-40BE-97A5-A9109AA4998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4" name="Text Box 15">
          <a:extLst>
            <a:ext uri="{FF2B5EF4-FFF2-40B4-BE49-F238E27FC236}">
              <a16:creationId xmlns:a16="http://schemas.microsoft.com/office/drawing/2014/main" id="{AE8CEDE3-B000-48F4-9524-55707286F3B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5" name="Text Box 15">
          <a:extLst>
            <a:ext uri="{FF2B5EF4-FFF2-40B4-BE49-F238E27FC236}">
              <a16:creationId xmlns:a16="http://schemas.microsoft.com/office/drawing/2014/main" id="{BF32B9C7-A2E4-40E1-8624-E203A07644E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6" name="Text Box 15">
          <a:extLst>
            <a:ext uri="{FF2B5EF4-FFF2-40B4-BE49-F238E27FC236}">
              <a16:creationId xmlns:a16="http://schemas.microsoft.com/office/drawing/2014/main" id="{54BB36E2-0A19-49C7-A756-CC0903A8A72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7" name="Text Box 15">
          <a:extLst>
            <a:ext uri="{FF2B5EF4-FFF2-40B4-BE49-F238E27FC236}">
              <a16:creationId xmlns:a16="http://schemas.microsoft.com/office/drawing/2014/main" id="{E7DC18E5-63DB-47F1-BE01-DAC4CB43F5E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8" name="Text Box 15">
          <a:extLst>
            <a:ext uri="{FF2B5EF4-FFF2-40B4-BE49-F238E27FC236}">
              <a16:creationId xmlns:a16="http://schemas.microsoft.com/office/drawing/2014/main" id="{2119DBCF-21DB-4BA4-9417-A74F57E7349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79" name="Text Box 15">
          <a:extLst>
            <a:ext uri="{FF2B5EF4-FFF2-40B4-BE49-F238E27FC236}">
              <a16:creationId xmlns:a16="http://schemas.microsoft.com/office/drawing/2014/main" id="{79791F41-02A1-4DC5-ACA9-BE23EC37FC5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0" name="Text Box 15">
          <a:extLst>
            <a:ext uri="{FF2B5EF4-FFF2-40B4-BE49-F238E27FC236}">
              <a16:creationId xmlns:a16="http://schemas.microsoft.com/office/drawing/2014/main" id="{91E374E4-4484-443F-AC7F-67DA9597849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1" name="Text Box 15">
          <a:extLst>
            <a:ext uri="{FF2B5EF4-FFF2-40B4-BE49-F238E27FC236}">
              <a16:creationId xmlns:a16="http://schemas.microsoft.com/office/drawing/2014/main" id="{850E7BEC-1A56-4679-BE8D-92410D3F628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2" name="Text Box 15">
          <a:extLst>
            <a:ext uri="{FF2B5EF4-FFF2-40B4-BE49-F238E27FC236}">
              <a16:creationId xmlns:a16="http://schemas.microsoft.com/office/drawing/2014/main" id="{FACEBD77-6799-4E0E-A423-3C301C2CE45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3" name="Text Box 15">
          <a:extLst>
            <a:ext uri="{FF2B5EF4-FFF2-40B4-BE49-F238E27FC236}">
              <a16:creationId xmlns:a16="http://schemas.microsoft.com/office/drawing/2014/main" id="{EA81EE0C-6C7A-42AC-B631-99C577E72DE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4" name="Text Box 15">
          <a:extLst>
            <a:ext uri="{FF2B5EF4-FFF2-40B4-BE49-F238E27FC236}">
              <a16:creationId xmlns:a16="http://schemas.microsoft.com/office/drawing/2014/main" id="{3230E853-0E08-4747-9E9C-6F79E9776EA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5" name="Text Box 15">
          <a:extLst>
            <a:ext uri="{FF2B5EF4-FFF2-40B4-BE49-F238E27FC236}">
              <a16:creationId xmlns:a16="http://schemas.microsoft.com/office/drawing/2014/main" id="{0E7DD642-F13E-41E5-9A5A-1E76E8F3F077}"/>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6" name="Text Box 15">
          <a:extLst>
            <a:ext uri="{FF2B5EF4-FFF2-40B4-BE49-F238E27FC236}">
              <a16:creationId xmlns:a16="http://schemas.microsoft.com/office/drawing/2014/main" id="{B576E0A6-9DF8-41EA-B295-5A461ED67247}"/>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7" name="Text Box 15">
          <a:extLst>
            <a:ext uri="{FF2B5EF4-FFF2-40B4-BE49-F238E27FC236}">
              <a16:creationId xmlns:a16="http://schemas.microsoft.com/office/drawing/2014/main" id="{F6DF4547-88E3-434E-B840-C1E36025EEE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8" name="Text Box 15">
          <a:extLst>
            <a:ext uri="{FF2B5EF4-FFF2-40B4-BE49-F238E27FC236}">
              <a16:creationId xmlns:a16="http://schemas.microsoft.com/office/drawing/2014/main" id="{424B8A34-A745-4C63-807C-94839D986B6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89" name="Text Box 15">
          <a:extLst>
            <a:ext uri="{FF2B5EF4-FFF2-40B4-BE49-F238E27FC236}">
              <a16:creationId xmlns:a16="http://schemas.microsoft.com/office/drawing/2014/main" id="{AD49088E-E3C9-4DEA-B405-23DEA7BB726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0" name="Text Box 15">
          <a:extLst>
            <a:ext uri="{FF2B5EF4-FFF2-40B4-BE49-F238E27FC236}">
              <a16:creationId xmlns:a16="http://schemas.microsoft.com/office/drawing/2014/main" id="{2EBC7191-B7B3-4E93-AB2A-87F61D7075CB}"/>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1" name="Text Box 15">
          <a:extLst>
            <a:ext uri="{FF2B5EF4-FFF2-40B4-BE49-F238E27FC236}">
              <a16:creationId xmlns:a16="http://schemas.microsoft.com/office/drawing/2014/main" id="{D14D0FC9-06CA-45B2-AF36-8112E412373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2" name="Text Box 15">
          <a:extLst>
            <a:ext uri="{FF2B5EF4-FFF2-40B4-BE49-F238E27FC236}">
              <a16:creationId xmlns:a16="http://schemas.microsoft.com/office/drawing/2014/main" id="{1B6065FE-9392-45CF-8AD9-B7EE13229E0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3" name="Text Box 15">
          <a:extLst>
            <a:ext uri="{FF2B5EF4-FFF2-40B4-BE49-F238E27FC236}">
              <a16:creationId xmlns:a16="http://schemas.microsoft.com/office/drawing/2014/main" id="{493CD61C-0E75-4CAA-AE6C-FCB073F0166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4" name="Text Box 15">
          <a:extLst>
            <a:ext uri="{FF2B5EF4-FFF2-40B4-BE49-F238E27FC236}">
              <a16:creationId xmlns:a16="http://schemas.microsoft.com/office/drawing/2014/main" id="{A231831C-645B-4D80-A8B5-AC402288C44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5" name="Text Box 15">
          <a:extLst>
            <a:ext uri="{FF2B5EF4-FFF2-40B4-BE49-F238E27FC236}">
              <a16:creationId xmlns:a16="http://schemas.microsoft.com/office/drawing/2014/main" id="{0CB58B48-1670-4795-8F49-465F744150F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6" name="Text Box 15">
          <a:extLst>
            <a:ext uri="{FF2B5EF4-FFF2-40B4-BE49-F238E27FC236}">
              <a16:creationId xmlns:a16="http://schemas.microsoft.com/office/drawing/2014/main" id="{69D3716D-9858-4826-ADCA-442FDE03796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7" name="Text Box 15">
          <a:extLst>
            <a:ext uri="{FF2B5EF4-FFF2-40B4-BE49-F238E27FC236}">
              <a16:creationId xmlns:a16="http://schemas.microsoft.com/office/drawing/2014/main" id="{98FA4D91-79E2-4757-8894-BAA9751458F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8" name="Text Box 15">
          <a:extLst>
            <a:ext uri="{FF2B5EF4-FFF2-40B4-BE49-F238E27FC236}">
              <a16:creationId xmlns:a16="http://schemas.microsoft.com/office/drawing/2014/main" id="{76E68EEA-D16A-40D5-9140-F75B2D4DA8E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399" name="Text Box 15">
          <a:extLst>
            <a:ext uri="{FF2B5EF4-FFF2-40B4-BE49-F238E27FC236}">
              <a16:creationId xmlns:a16="http://schemas.microsoft.com/office/drawing/2014/main" id="{389484E9-6F65-4B68-B2DA-9D74768FD51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0" name="Text Box 15">
          <a:extLst>
            <a:ext uri="{FF2B5EF4-FFF2-40B4-BE49-F238E27FC236}">
              <a16:creationId xmlns:a16="http://schemas.microsoft.com/office/drawing/2014/main" id="{C6EABAB0-450E-4A6B-AA4E-A4C674C582D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1" name="Text Box 15">
          <a:extLst>
            <a:ext uri="{FF2B5EF4-FFF2-40B4-BE49-F238E27FC236}">
              <a16:creationId xmlns:a16="http://schemas.microsoft.com/office/drawing/2014/main" id="{075064EE-6B27-408B-9CFF-2554CDEF465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2" name="Text Box 15">
          <a:extLst>
            <a:ext uri="{FF2B5EF4-FFF2-40B4-BE49-F238E27FC236}">
              <a16:creationId xmlns:a16="http://schemas.microsoft.com/office/drawing/2014/main" id="{3833886B-0D58-4A87-9EB5-EF4369E84AD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3" name="Text Box 15">
          <a:extLst>
            <a:ext uri="{FF2B5EF4-FFF2-40B4-BE49-F238E27FC236}">
              <a16:creationId xmlns:a16="http://schemas.microsoft.com/office/drawing/2014/main" id="{AA59CBDF-9D28-4ABF-92E9-891CC956E98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4" name="Text Box 15">
          <a:extLst>
            <a:ext uri="{FF2B5EF4-FFF2-40B4-BE49-F238E27FC236}">
              <a16:creationId xmlns:a16="http://schemas.microsoft.com/office/drawing/2014/main" id="{36757AC5-DBB3-4073-A84A-5E56B1C0D5A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5" name="Text Box 15">
          <a:extLst>
            <a:ext uri="{FF2B5EF4-FFF2-40B4-BE49-F238E27FC236}">
              <a16:creationId xmlns:a16="http://schemas.microsoft.com/office/drawing/2014/main" id="{D2BF374F-2F2D-4C0A-A5CD-8F2B17F1B8E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6" name="Text Box 15">
          <a:extLst>
            <a:ext uri="{FF2B5EF4-FFF2-40B4-BE49-F238E27FC236}">
              <a16:creationId xmlns:a16="http://schemas.microsoft.com/office/drawing/2014/main" id="{8DADC231-590D-48B1-99D5-FBC240CC117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7" name="Text Box 15">
          <a:extLst>
            <a:ext uri="{FF2B5EF4-FFF2-40B4-BE49-F238E27FC236}">
              <a16:creationId xmlns:a16="http://schemas.microsoft.com/office/drawing/2014/main" id="{B7F96C1E-1E15-4339-9BBF-17439974A2B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8" name="Text Box 15">
          <a:extLst>
            <a:ext uri="{FF2B5EF4-FFF2-40B4-BE49-F238E27FC236}">
              <a16:creationId xmlns:a16="http://schemas.microsoft.com/office/drawing/2014/main" id="{C2C1C658-C7DC-4547-8DA2-34778E37BE4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09" name="Text Box 15">
          <a:extLst>
            <a:ext uri="{FF2B5EF4-FFF2-40B4-BE49-F238E27FC236}">
              <a16:creationId xmlns:a16="http://schemas.microsoft.com/office/drawing/2014/main" id="{71AEEBDD-0380-4169-8E65-8F6C4ECE36CB}"/>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0" name="Text Box 15">
          <a:extLst>
            <a:ext uri="{FF2B5EF4-FFF2-40B4-BE49-F238E27FC236}">
              <a16:creationId xmlns:a16="http://schemas.microsoft.com/office/drawing/2014/main" id="{C2AC6C01-9578-4D39-8702-AABED7F4482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1" name="Text Box 15">
          <a:extLst>
            <a:ext uri="{FF2B5EF4-FFF2-40B4-BE49-F238E27FC236}">
              <a16:creationId xmlns:a16="http://schemas.microsoft.com/office/drawing/2014/main" id="{AD4C837E-0220-40F2-8D70-0B9F14ED555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2" name="Text Box 15">
          <a:extLst>
            <a:ext uri="{FF2B5EF4-FFF2-40B4-BE49-F238E27FC236}">
              <a16:creationId xmlns:a16="http://schemas.microsoft.com/office/drawing/2014/main" id="{E09E0484-FBC3-4785-8509-9F6483DF5A0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3" name="Text Box 15">
          <a:extLst>
            <a:ext uri="{FF2B5EF4-FFF2-40B4-BE49-F238E27FC236}">
              <a16:creationId xmlns:a16="http://schemas.microsoft.com/office/drawing/2014/main" id="{2777B7DC-34CA-4B5C-AF1C-43E056E7EFB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4" name="Text Box 15">
          <a:extLst>
            <a:ext uri="{FF2B5EF4-FFF2-40B4-BE49-F238E27FC236}">
              <a16:creationId xmlns:a16="http://schemas.microsoft.com/office/drawing/2014/main" id="{3C7B608C-9022-4F30-92D1-DFD43B74CA7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5" name="Text Box 15">
          <a:extLst>
            <a:ext uri="{FF2B5EF4-FFF2-40B4-BE49-F238E27FC236}">
              <a16:creationId xmlns:a16="http://schemas.microsoft.com/office/drawing/2014/main" id="{10EE0293-6373-42A8-90B3-9DC589BACAB1}"/>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6" name="Text Box 15">
          <a:extLst>
            <a:ext uri="{FF2B5EF4-FFF2-40B4-BE49-F238E27FC236}">
              <a16:creationId xmlns:a16="http://schemas.microsoft.com/office/drawing/2014/main" id="{F698D8B5-04A7-4F3B-B092-64EF4A87435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7" name="Text Box 15">
          <a:extLst>
            <a:ext uri="{FF2B5EF4-FFF2-40B4-BE49-F238E27FC236}">
              <a16:creationId xmlns:a16="http://schemas.microsoft.com/office/drawing/2014/main" id="{FCB3DC35-EF43-4495-B6C3-EDF1C74DD74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8" name="Text Box 15">
          <a:extLst>
            <a:ext uri="{FF2B5EF4-FFF2-40B4-BE49-F238E27FC236}">
              <a16:creationId xmlns:a16="http://schemas.microsoft.com/office/drawing/2014/main" id="{E570D0CD-4439-4BC1-B9AF-B970025C464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19" name="Text Box 15">
          <a:extLst>
            <a:ext uri="{FF2B5EF4-FFF2-40B4-BE49-F238E27FC236}">
              <a16:creationId xmlns:a16="http://schemas.microsoft.com/office/drawing/2014/main" id="{730F05BB-DE67-47D8-9961-1853DE9D93E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0" name="Text Box 15">
          <a:extLst>
            <a:ext uri="{FF2B5EF4-FFF2-40B4-BE49-F238E27FC236}">
              <a16:creationId xmlns:a16="http://schemas.microsoft.com/office/drawing/2014/main" id="{99675E15-FB90-44E7-BDFC-509C67C2F0A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1" name="Text Box 15">
          <a:extLst>
            <a:ext uri="{FF2B5EF4-FFF2-40B4-BE49-F238E27FC236}">
              <a16:creationId xmlns:a16="http://schemas.microsoft.com/office/drawing/2014/main" id="{B8A85AE2-0DFB-4FD5-8ECE-C26D0160082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2" name="Text Box 15">
          <a:extLst>
            <a:ext uri="{FF2B5EF4-FFF2-40B4-BE49-F238E27FC236}">
              <a16:creationId xmlns:a16="http://schemas.microsoft.com/office/drawing/2014/main" id="{4D2074C0-489C-4ED1-907A-3F137112B8F1}"/>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3" name="Text Box 15">
          <a:extLst>
            <a:ext uri="{FF2B5EF4-FFF2-40B4-BE49-F238E27FC236}">
              <a16:creationId xmlns:a16="http://schemas.microsoft.com/office/drawing/2014/main" id="{1C764D1B-46B6-4558-855D-87D36692C12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4" name="Text Box 15">
          <a:extLst>
            <a:ext uri="{FF2B5EF4-FFF2-40B4-BE49-F238E27FC236}">
              <a16:creationId xmlns:a16="http://schemas.microsoft.com/office/drawing/2014/main" id="{2974D19A-2878-4D02-B309-F898992A578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5" name="Text Box 15">
          <a:extLst>
            <a:ext uri="{FF2B5EF4-FFF2-40B4-BE49-F238E27FC236}">
              <a16:creationId xmlns:a16="http://schemas.microsoft.com/office/drawing/2014/main" id="{FE3F9B4B-71A3-4002-976A-5FBA34B0AB53}"/>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6" name="Text Box 15">
          <a:extLst>
            <a:ext uri="{FF2B5EF4-FFF2-40B4-BE49-F238E27FC236}">
              <a16:creationId xmlns:a16="http://schemas.microsoft.com/office/drawing/2014/main" id="{AA6EACEB-D286-49E1-90C1-B34D0A82708C}"/>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7" name="Text Box 15">
          <a:extLst>
            <a:ext uri="{FF2B5EF4-FFF2-40B4-BE49-F238E27FC236}">
              <a16:creationId xmlns:a16="http://schemas.microsoft.com/office/drawing/2014/main" id="{E9184B05-0C5A-4AEA-ACA5-A65336A7082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8" name="Text Box 15">
          <a:extLst>
            <a:ext uri="{FF2B5EF4-FFF2-40B4-BE49-F238E27FC236}">
              <a16:creationId xmlns:a16="http://schemas.microsoft.com/office/drawing/2014/main" id="{06BEFDB3-0940-492E-BE1F-877A7089A0D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29" name="Text Box 15">
          <a:extLst>
            <a:ext uri="{FF2B5EF4-FFF2-40B4-BE49-F238E27FC236}">
              <a16:creationId xmlns:a16="http://schemas.microsoft.com/office/drawing/2014/main" id="{5652F52B-AAE7-4F49-8FC3-C48FC1DB50C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0" name="Text Box 15">
          <a:extLst>
            <a:ext uri="{FF2B5EF4-FFF2-40B4-BE49-F238E27FC236}">
              <a16:creationId xmlns:a16="http://schemas.microsoft.com/office/drawing/2014/main" id="{34D62FC3-099A-4F78-8FFA-F85E0ED4B74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1" name="Text Box 15">
          <a:extLst>
            <a:ext uri="{FF2B5EF4-FFF2-40B4-BE49-F238E27FC236}">
              <a16:creationId xmlns:a16="http://schemas.microsoft.com/office/drawing/2014/main" id="{6A92F617-B990-41B4-A5F4-3A7EB38ECDB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2" name="Text Box 15">
          <a:extLst>
            <a:ext uri="{FF2B5EF4-FFF2-40B4-BE49-F238E27FC236}">
              <a16:creationId xmlns:a16="http://schemas.microsoft.com/office/drawing/2014/main" id="{A714FCA6-56FF-467C-AE6B-185484CCE8B3}"/>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3" name="Text Box 15">
          <a:extLst>
            <a:ext uri="{FF2B5EF4-FFF2-40B4-BE49-F238E27FC236}">
              <a16:creationId xmlns:a16="http://schemas.microsoft.com/office/drawing/2014/main" id="{9774E1C4-5E2F-400A-9541-DB1D6A6D9E3B}"/>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4" name="Text Box 15">
          <a:extLst>
            <a:ext uri="{FF2B5EF4-FFF2-40B4-BE49-F238E27FC236}">
              <a16:creationId xmlns:a16="http://schemas.microsoft.com/office/drawing/2014/main" id="{8D443640-79D1-4C9C-AA55-21D9636998C9}"/>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5" name="Text Box 15">
          <a:extLst>
            <a:ext uri="{FF2B5EF4-FFF2-40B4-BE49-F238E27FC236}">
              <a16:creationId xmlns:a16="http://schemas.microsoft.com/office/drawing/2014/main" id="{60EDEBF8-98AB-4B13-A6FD-6617F8CA056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6" name="Text Box 15">
          <a:extLst>
            <a:ext uri="{FF2B5EF4-FFF2-40B4-BE49-F238E27FC236}">
              <a16:creationId xmlns:a16="http://schemas.microsoft.com/office/drawing/2014/main" id="{348CA078-6345-47D3-8DDD-751E2110110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7" name="Text Box 15">
          <a:extLst>
            <a:ext uri="{FF2B5EF4-FFF2-40B4-BE49-F238E27FC236}">
              <a16:creationId xmlns:a16="http://schemas.microsoft.com/office/drawing/2014/main" id="{3DD205E3-CBC6-410D-8BD7-E7A58E8814D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8" name="Text Box 15">
          <a:extLst>
            <a:ext uri="{FF2B5EF4-FFF2-40B4-BE49-F238E27FC236}">
              <a16:creationId xmlns:a16="http://schemas.microsoft.com/office/drawing/2014/main" id="{CB5CED51-8496-43EA-BEAA-5BDD662213F8}"/>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39" name="Text Box 15">
          <a:extLst>
            <a:ext uri="{FF2B5EF4-FFF2-40B4-BE49-F238E27FC236}">
              <a16:creationId xmlns:a16="http://schemas.microsoft.com/office/drawing/2014/main" id="{F143FF6B-4434-4ADF-A5DD-722F1B93FE5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0" name="Text Box 15">
          <a:extLst>
            <a:ext uri="{FF2B5EF4-FFF2-40B4-BE49-F238E27FC236}">
              <a16:creationId xmlns:a16="http://schemas.microsoft.com/office/drawing/2014/main" id="{3CA2B5D6-DA04-4E1F-9B5D-391C53783F7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1" name="Text Box 15">
          <a:extLst>
            <a:ext uri="{FF2B5EF4-FFF2-40B4-BE49-F238E27FC236}">
              <a16:creationId xmlns:a16="http://schemas.microsoft.com/office/drawing/2014/main" id="{42DA98DA-79C9-4F71-96FF-9F7D3319AB65}"/>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2" name="Text Box 15">
          <a:extLst>
            <a:ext uri="{FF2B5EF4-FFF2-40B4-BE49-F238E27FC236}">
              <a16:creationId xmlns:a16="http://schemas.microsoft.com/office/drawing/2014/main" id="{E1899E8F-7689-419C-BA7B-1B74F509905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3" name="Text Box 15">
          <a:extLst>
            <a:ext uri="{FF2B5EF4-FFF2-40B4-BE49-F238E27FC236}">
              <a16:creationId xmlns:a16="http://schemas.microsoft.com/office/drawing/2014/main" id="{46F0A1C9-2178-49E4-B13D-BD0E869207A2}"/>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4" name="Text Box 15">
          <a:extLst>
            <a:ext uri="{FF2B5EF4-FFF2-40B4-BE49-F238E27FC236}">
              <a16:creationId xmlns:a16="http://schemas.microsoft.com/office/drawing/2014/main" id="{0201F79A-D435-4445-B7D9-8BC7C48C2FE6}"/>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5" name="Text Box 15">
          <a:extLst>
            <a:ext uri="{FF2B5EF4-FFF2-40B4-BE49-F238E27FC236}">
              <a16:creationId xmlns:a16="http://schemas.microsoft.com/office/drawing/2014/main" id="{93C8A9D0-52A2-46BB-AD4C-8E98DB55071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6" name="Text Box 15">
          <a:extLst>
            <a:ext uri="{FF2B5EF4-FFF2-40B4-BE49-F238E27FC236}">
              <a16:creationId xmlns:a16="http://schemas.microsoft.com/office/drawing/2014/main" id="{B2AA9110-F9A9-4E20-BE39-570D2447EB2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7" name="Text Box 15">
          <a:extLst>
            <a:ext uri="{FF2B5EF4-FFF2-40B4-BE49-F238E27FC236}">
              <a16:creationId xmlns:a16="http://schemas.microsoft.com/office/drawing/2014/main" id="{F227B6E1-FF3F-44F0-BEC4-DCA06EAD1921}"/>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8" name="Text Box 15">
          <a:extLst>
            <a:ext uri="{FF2B5EF4-FFF2-40B4-BE49-F238E27FC236}">
              <a16:creationId xmlns:a16="http://schemas.microsoft.com/office/drawing/2014/main" id="{B6FDE4A0-CFBE-4A63-A64D-4D0ED39E212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49" name="Text Box 15">
          <a:extLst>
            <a:ext uri="{FF2B5EF4-FFF2-40B4-BE49-F238E27FC236}">
              <a16:creationId xmlns:a16="http://schemas.microsoft.com/office/drawing/2014/main" id="{AC6F21BB-1143-488A-B530-F14257D6734F}"/>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0" name="Text Box 15">
          <a:extLst>
            <a:ext uri="{FF2B5EF4-FFF2-40B4-BE49-F238E27FC236}">
              <a16:creationId xmlns:a16="http://schemas.microsoft.com/office/drawing/2014/main" id="{AA277972-16C2-4504-BE5D-5D4478DD4E0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1" name="Text Box 15">
          <a:extLst>
            <a:ext uri="{FF2B5EF4-FFF2-40B4-BE49-F238E27FC236}">
              <a16:creationId xmlns:a16="http://schemas.microsoft.com/office/drawing/2014/main" id="{7A59D059-523E-4A20-9EED-CDEEE751A14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2" name="Text Box 15">
          <a:extLst>
            <a:ext uri="{FF2B5EF4-FFF2-40B4-BE49-F238E27FC236}">
              <a16:creationId xmlns:a16="http://schemas.microsoft.com/office/drawing/2014/main" id="{281EFE6F-F979-4E27-826A-3C99552A93DB}"/>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3" name="Text Box 15">
          <a:extLst>
            <a:ext uri="{FF2B5EF4-FFF2-40B4-BE49-F238E27FC236}">
              <a16:creationId xmlns:a16="http://schemas.microsoft.com/office/drawing/2014/main" id="{D5BCE402-5AB5-4292-A52A-B8A199EDD29E}"/>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4" name="Text Box 15">
          <a:extLst>
            <a:ext uri="{FF2B5EF4-FFF2-40B4-BE49-F238E27FC236}">
              <a16:creationId xmlns:a16="http://schemas.microsoft.com/office/drawing/2014/main" id="{CE9B7261-F837-4975-9361-0881C7C0090D}"/>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5" name="Text Box 15">
          <a:extLst>
            <a:ext uri="{FF2B5EF4-FFF2-40B4-BE49-F238E27FC236}">
              <a16:creationId xmlns:a16="http://schemas.microsoft.com/office/drawing/2014/main" id="{2893AF81-B47C-42C0-904B-34459C53567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6" name="Text Box 15">
          <a:extLst>
            <a:ext uri="{FF2B5EF4-FFF2-40B4-BE49-F238E27FC236}">
              <a16:creationId xmlns:a16="http://schemas.microsoft.com/office/drawing/2014/main" id="{6F86DCAF-414E-4AF8-819C-E5AD1BF48B2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7" name="Text Box 15">
          <a:extLst>
            <a:ext uri="{FF2B5EF4-FFF2-40B4-BE49-F238E27FC236}">
              <a16:creationId xmlns:a16="http://schemas.microsoft.com/office/drawing/2014/main" id="{74241838-4EC3-44B1-9474-743093801534}"/>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8" name="Text Box 15">
          <a:extLst>
            <a:ext uri="{FF2B5EF4-FFF2-40B4-BE49-F238E27FC236}">
              <a16:creationId xmlns:a16="http://schemas.microsoft.com/office/drawing/2014/main" id="{55803671-B029-44E2-B0DC-7F42C046915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59" name="Text Box 15">
          <a:extLst>
            <a:ext uri="{FF2B5EF4-FFF2-40B4-BE49-F238E27FC236}">
              <a16:creationId xmlns:a16="http://schemas.microsoft.com/office/drawing/2014/main" id="{019F8498-6F5E-4E99-97EB-5F15222D4F4A}"/>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60" name="Text Box 15">
          <a:extLst>
            <a:ext uri="{FF2B5EF4-FFF2-40B4-BE49-F238E27FC236}">
              <a16:creationId xmlns:a16="http://schemas.microsoft.com/office/drawing/2014/main" id="{6D3AD2BB-D1C3-4EC5-BC6E-54FA722ACFA7}"/>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61" name="Text Box 15">
          <a:extLst>
            <a:ext uri="{FF2B5EF4-FFF2-40B4-BE49-F238E27FC236}">
              <a16:creationId xmlns:a16="http://schemas.microsoft.com/office/drawing/2014/main" id="{28A9D620-D65E-4FBC-B299-53E58F043EEC}"/>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546</xdr:row>
      <xdr:rowOff>0</xdr:rowOff>
    </xdr:from>
    <xdr:ext cx="3175" cy="190629"/>
    <xdr:sp macro="" textlink="">
      <xdr:nvSpPr>
        <xdr:cNvPr id="12462" name="Text Box 15">
          <a:extLst>
            <a:ext uri="{FF2B5EF4-FFF2-40B4-BE49-F238E27FC236}">
              <a16:creationId xmlns:a16="http://schemas.microsoft.com/office/drawing/2014/main" id="{DE436228-173F-4E5B-B4D2-B472BFB4F320}"/>
            </a:ext>
          </a:extLst>
        </xdr:cNvPr>
        <xdr:cNvSpPr txBox="1">
          <a:spLocks noChangeArrowheads="1"/>
        </xdr:cNvSpPr>
      </xdr:nvSpPr>
      <xdr:spPr bwMode="auto">
        <a:xfrm>
          <a:off x="9134475" y="2996946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3" name="Text Box 15">
          <a:extLst>
            <a:ext uri="{FF2B5EF4-FFF2-40B4-BE49-F238E27FC236}">
              <a16:creationId xmlns:a16="http://schemas.microsoft.com/office/drawing/2014/main" id="{48488C7D-EF9A-4515-A5C7-EBDF387AB85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4" name="Text Box 15">
          <a:extLst>
            <a:ext uri="{FF2B5EF4-FFF2-40B4-BE49-F238E27FC236}">
              <a16:creationId xmlns:a16="http://schemas.microsoft.com/office/drawing/2014/main" id="{9CAB175C-858E-40AB-80B1-8ACB765768A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5" name="Text Box 15">
          <a:extLst>
            <a:ext uri="{FF2B5EF4-FFF2-40B4-BE49-F238E27FC236}">
              <a16:creationId xmlns:a16="http://schemas.microsoft.com/office/drawing/2014/main" id="{CD5B74EA-F9B7-42F3-9683-25A808BF346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6" name="Text Box 15">
          <a:extLst>
            <a:ext uri="{FF2B5EF4-FFF2-40B4-BE49-F238E27FC236}">
              <a16:creationId xmlns:a16="http://schemas.microsoft.com/office/drawing/2014/main" id="{A679A148-D27C-47DE-941A-E5F24209D66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7" name="Text Box 15">
          <a:extLst>
            <a:ext uri="{FF2B5EF4-FFF2-40B4-BE49-F238E27FC236}">
              <a16:creationId xmlns:a16="http://schemas.microsoft.com/office/drawing/2014/main" id="{2E2B0E07-446E-4B1E-A10E-8C05CCB4E1E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8" name="Text Box 15">
          <a:extLst>
            <a:ext uri="{FF2B5EF4-FFF2-40B4-BE49-F238E27FC236}">
              <a16:creationId xmlns:a16="http://schemas.microsoft.com/office/drawing/2014/main" id="{EB0CC53B-924B-4F7D-81ED-2C09F428F77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69" name="Text Box 15">
          <a:extLst>
            <a:ext uri="{FF2B5EF4-FFF2-40B4-BE49-F238E27FC236}">
              <a16:creationId xmlns:a16="http://schemas.microsoft.com/office/drawing/2014/main" id="{EFDA2815-A202-4CA0-BFBE-2841204AD6D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0" name="Text Box 15">
          <a:extLst>
            <a:ext uri="{FF2B5EF4-FFF2-40B4-BE49-F238E27FC236}">
              <a16:creationId xmlns:a16="http://schemas.microsoft.com/office/drawing/2014/main" id="{A23971B6-3380-457D-A7F9-458AD4DE1A5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1" name="Text Box 15">
          <a:extLst>
            <a:ext uri="{FF2B5EF4-FFF2-40B4-BE49-F238E27FC236}">
              <a16:creationId xmlns:a16="http://schemas.microsoft.com/office/drawing/2014/main" id="{511ACE43-D3FA-4BC6-9B0F-25669AC75D4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2" name="Text Box 15">
          <a:extLst>
            <a:ext uri="{FF2B5EF4-FFF2-40B4-BE49-F238E27FC236}">
              <a16:creationId xmlns:a16="http://schemas.microsoft.com/office/drawing/2014/main" id="{ED898AAE-DF88-40F6-A9FD-1D15DEC11F0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3" name="Text Box 15">
          <a:extLst>
            <a:ext uri="{FF2B5EF4-FFF2-40B4-BE49-F238E27FC236}">
              <a16:creationId xmlns:a16="http://schemas.microsoft.com/office/drawing/2014/main" id="{1E7E8A5D-21B4-47E6-876B-EFEE6037356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4" name="Text Box 15">
          <a:extLst>
            <a:ext uri="{FF2B5EF4-FFF2-40B4-BE49-F238E27FC236}">
              <a16:creationId xmlns:a16="http://schemas.microsoft.com/office/drawing/2014/main" id="{8CE3445F-4E53-457B-8997-64505252F139}"/>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5" name="Text Box 15">
          <a:extLst>
            <a:ext uri="{FF2B5EF4-FFF2-40B4-BE49-F238E27FC236}">
              <a16:creationId xmlns:a16="http://schemas.microsoft.com/office/drawing/2014/main" id="{16E5C1F8-BCAD-4A35-9F0D-8AF44198C5B3}"/>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6" name="Text Box 15">
          <a:extLst>
            <a:ext uri="{FF2B5EF4-FFF2-40B4-BE49-F238E27FC236}">
              <a16:creationId xmlns:a16="http://schemas.microsoft.com/office/drawing/2014/main" id="{29E73F2C-8D2F-4C90-B58E-1AB3A68D35A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7" name="Text Box 15">
          <a:extLst>
            <a:ext uri="{FF2B5EF4-FFF2-40B4-BE49-F238E27FC236}">
              <a16:creationId xmlns:a16="http://schemas.microsoft.com/office/drawing/2014/main" id="{F61E483E-9589-4029-A272-C45E97A566A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8" name="Text Box 15">
          <a:extLst>
            <a:ext uri="{FF2B5EF4-FFF2-40B4-BE49-F238E27FC236}">
              <a16:creationId xmlns:a16="http://schemas.microsoft.com/office/drawing/2014/main" id="{63ED0981-4784-4F9A-9C26-CD40D5289E99}"/>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79" name="Text Box 15">
          <a:extLst>
            <a:ext uri="{FF2B5EF4-FFF2-40B4-BE49-F238E27FC236}">
              <a16:creationId xmlns:a16="http://schemas.microsoft.com/office/drawing/2014/main" id="{B60A06BC-BF58-4DAF-B667-ACB240B2206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0" name="Text Box 15">
          <a:extLst>
            <a:ext uri="{FF2B5EF4-FFF2-40B4-BE49-F238E27FC236}">
              <a16:creationId xmlns:a16="http://schemas.microsoft.com/office/drawing/2014/main" id="{349A7137-336D-49B9-A4E4-DC3B4EC2C32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1" name="Text Box 15">
          <a:extLst>
            <a:ext uri="{FF2B5EF4-FFF2-40B4-BE49-F238E27FC236}">
              <a16:creationId xmlns:a16="http://schemas.microsoft.com/office/drawing/2014/main" id="{14573495-3DBB-469F-A585-2346C279E9A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2" name="Text Box 15">
          <a:extLst>
            <a:ext uri="{FF2B5EF4-FFF2-40B4-BE49-F238E27FC236}">
              <a16:creationId xmlns:a16="http://schemas.microsoft.com/office/drawing/2014/main" id="{AA14B826-FED7-4DEE-A159-33329696E597}"/>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3" name="Text Box 15">
          <a:extLst>
            <a:ext uri="{FF2B5EF4-FFF2-40B4-BE49-F238E27FC236}">
              <a16:creationId xmlns:a16="http://schemas.microsoft.com/office/drawing/2014/main" id="{48710255-81FE-435A-9228-AC648DBB7EB6}"/>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4" name="Text Box 15">
          <a:extLst>
            <a:ext uri="{FF2B5EF4-FFF2-40B4-BE49-F238E27FC236}">
              <a16:creationId xmlns:a16="http://schemas.microsoft.com/office/drawing/2014/main" id="{AC72F36B-0D82-4409-9B9A-8E31FA082B77}"/>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5" name="Text Box 15">
          <a:extLst>
            <a:ext uri="{FF2B5EF4-FFF2-40B4-BE49-F238E27FC236}">
              <a16:creationId xmlns:a16="http://schemas.microsoft.com/office/drawing/2014/main" id="{96CBAD78-0014-4A1E-B94F-68059133B782}"/>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6" name="Text Box 15">
          <a:extLst>
            <a:ext uri="{FF2B5EF4-FFF2-40B4-BE49-F238E27FC236}">
              <a16:creationId xmlns:a16="http://schemas.microsoft.com/office/drawing/2014/main" id="{A8F9EB77-6D84-45F3-ADE1-563B4246906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7" name="Text Box 15">
          <a:extLst>
            <a:ext uri="{FF2B5EF4-FFF2-40B4-BE49-F238E27FC236}">
              <a16:creationId xmlns:a16="http://schemas.microsoft.com/office/drawing/2014/main" id="{5464E794-C0B3-45B9-ABB2-38B4945122E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8" name="Text Box 15">
          <a:extLst>
            <a:ext uri="{FF2B5EF4-FFF2-40B4-BE49-F238E27FC236}">
              <a16:creationId xmlns:a16="http://schemas.microsoft.com/office/drawing/2014/main" id="{50A7012C-069B-4744-BCB6-894808B10E0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89" name="Text Box 15">
          <a:extLst>
            <a:ext uri="{FF2B5EF4-FFF2-40B4-BE49-F238E27FC236}">
              <a16:creationId xmlns:a16="http://schemas.microsoft.com/office/drawing/2014/main" id="{97E3FFD1-0670-4C71-A82D-F03243475FE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0" name="Text Box 15">
          <a:extLst>
            <a:ext uri="{FF2B5EF4-FFF2-40B4-BE49-F238E27FC236}">
              <a16:creationId xmlns:a16="http://schemas.microsoft.com/office/drawing/2014/main" id="{DDC73508-CEBE-4DB9-A6F2-D2BA61E67487}"/>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1" name="Text Box 15">
          <a:extLst>
            <a:ext uri="{FF2B5EF4-FFF2-40B4-BE49-F238E27FC236}">
              <a16:creationId xmlns:a16="http://schemas.microsoft.com/office/drawing/2014/main" id="{4CFD44D6-1184-4BB6-9C93-8EFD8DF7C0B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2" name="Text Box 15">
          <a:extLst>
            <a:ext uri="{FF2B5EF4-FFF2-40B4-BE49-F238E27FC236}">
              <a16:creationId xmlns:a16="http://schemas.microsoft.com/office/drawing/2014/main" id="{3817F4FA-6DB5-493B-81DF-95A0D4A9D12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3" name="Text Box 15">
          <a:extLst>
            <a:ext uri="{FF2B5EF4-FFF2-40B4-BE49-F238E27FC236}">
              <a16:creationId xmlns:a16="http://schemas.microsoft.com/office/drawing/2014/main" id="{9C758F67-F983-435A-9B78-04A5D349D51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4" name="Text Box 15">
          <a:extLst>
            <a:ext uri="{FF2B5EF4-FFF2-40B4-BE49-F238E27FC236}">
              <a16:creationId xmlns:a16="http://schemas.microsoft.com/office/drawing/2014/main" id="{7A831F5C-B4AC-4B0E-AAB9-4E863859FA5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5" name="Text Box 15">
          <a:extLst>
            <a:ext uri="{FF2B5EF4-FFF2-40B4-BE49-F238E27FC236}">
              <a16:creationId xmlns:a16="http://schemas.microsoft.com/office/drawing/2014/main" id="{93F3D1FB-B9AB-46BB-B075-4FE0CB33957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6" name="Text Box 15">
          <a:extLst>
            <a:ext uri="{FF2B5EF4-FFF2-40B4-BE49-F238E27FC236}">
              <a16:creationId xmlns:a16="http://schemas.microsoft.com/office/drawing/2014/main" id="{FC4C2576-8FA4-4999-8F38-EA8750A4043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7" name="Text Box 15">
          <a:extLst>
            <a:ext uri="{FF2B5EF4-FFF2-40B4-BE49-F238E27FC236}">
              <a16:creationId xmlns:a16="http://schemas.microsoft.com/office/drawing/2014/main" id="{A81077EF-1D8D-42D8-B063-B682447B961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8" name="Text Box 15">
          <a:extLst>
            <a:ext uri="{FF2B5EF4-FFF2-40B4-BE49-F238E27FC236}">
              <a16:creationId xmlns:a16="http://schemas.microsoft.com/office/drawing/2014/main" id="{65DC7FD3-6FB6-43FC-9AF7-ABA6DBF627B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499" name="Text Box 15">
          <a:extLst>
            <a:ext uri="{FF2B5EF4-FFF2-40B4-BE49-F238E27FC236}">
              <a16:creationId xmlns:a16="http://schemas.microsoft.com/office/drawing/2014/main" id="{6BEEF774-4148-4530-BB18-22EE8FAC845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0" name="Text Box 15">
          <a:extLst>
            <a:ext uri="{FF2B5EF4-FFF2-40B4-BE49-F238E27FC236}">
              <a16:creationId xmlns:a16="http://schemas.microsoft.com/office/drawing/2014/main" id="{13D9A75E-7314-47FF-8709-09311E77F7A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1" name="Text Box 15">
          <a:extLst>
            <a:ext uri="{FF2B5EF4-FFF2-40B4-BE49-F238E27FC236}">
              <a16:creationId xmlns:a16="http://schemas.microsoft.com/office/drawing/2014/main" id="{B5848A20-E69C-4169-A30D-16936D965D3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2" name="Text Box 15">
          <a:extLst>
            <a:ext uri="{FF2B5EF4-FFF2-40B4-BE49-F238E27FC236}">
              <a16:creationId xmlns:a16="http://schemas.microsoft.com/office/drawing/2014/main" id="{71B79E39-1B0E-4AD9-878D-61B126CE043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3" name="Text Box 15">
          <a:extLst>
            <a:ext uri="{FF2B5EF4-FFF2-40B4-BE49-F238E27FC236}">
              <a16:creationId xmlns:a16="http://schemas.microsoft.com/office/drawing/2014/main" id="{DF35B9EE-9612-43BF-AB08-E41A182FC31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4" name="Text Box 15">
          <a:extLst>
            <a:ext uri="{FF2B5EF4-FFF2-40B4-BE49-F238E27FC236}">
              <a16:creationId xmlns:a16="http://schemas.microsoft.com/office/drawing/2014/main" id="{171DB16F-D24B-4463-9D3B-B7B91CC7315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5" name="Text Box 15">
          <a:extLst>
            <a:ext uri="{FF2B5EF4-FFF2-40B4-BE49-F238E27FC236}">
              <a16:creationId xmlns:a16="http://schemas.microsoft.com/office/drawing/2014/main" id="{D0A691EA-5E46-417C-B7E8-4C9425FE8C03}"/>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6" name="Text Box 15">
          <a:extLst>
            <a:ext uri="{FF2B5EF4-FFF2-40B4-BE49-F238E27FC236}">
              <a16:creationId xmlns:a16="http://schemas.microsoft.com/office/drawing/2014/main" id="{0DAEF596-3AEF-452F-A6AB-FD9117FF4F5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7" name="Text Box 15">
          <a:extLst>
            <a:ext uri="{FF2B5EF4-FFF2-40B4-BE49-F238E27FC236}">
              <a16:creationId xmlns:a16="http://schemas.microsoft.com/office/drawing/2014/main" id="{1562BC36-285F-4BD0-8159-6174A87D896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8" name="Text Box 15">
          <a:extLst>
            <a:ext uri="{FF2B5EF4-FFF2-40B4-BE49-F238E27FC236}">
              <a16:creationId xmlns:a16="http://schemas.microsoft.com/office/drawing/2014/main" id="{8940059C-88D2-4286-AFB7-82793FBB329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09" name="Text Box 15">
          <a:extLst>
            <a:ext uri="{FF2B5EF4-FFF2-40B4-BE49-F238E27FC236}">
              <a16:creationId xmlns:a16="http://schemas.microsoft.com/office/drawing/2014/main" id="{D16869CD-5460-44B5-A69F-0CE5453377D2}"/>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0" name="Text Box 15">
          <a:extLst>
            <a:ext uri="{FF2B5EF4-FFF2-40B4-BE49-F238E27FC236}">
              <a16:creationId xmlns:a16="http://schemas.microsoft.com/office/drawing/2014/main" id="{BA914479-B0DB-4F8E-8ABF-0DFFA46E019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1" name="Text Box 15">
          <a:extLst>
            <a:ext uri="{FF2B5EF4-FFF2-40B4-BE49-F238E27FC236}">
              <a16:creationId xmlns:a16="http://schemas.microsoft.com/office/drawing/2014/main" id="{03DA8D17-2FE6-42C9-A9C4-16D13E05D72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2" name="Text Box 15">
          <a:extLst>
            <a:ext uri="{FF2B5EF4-FFF2-40B4-BE49-F238E27FC236}">
              <a16:creationId xmlns:a16="http://schemas.microsoft.com/office/drawing/2014/main" id="{46A2AFE7-28FF-4A8D-B402-BCC329BEFBC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3" name="Text Box 15">
          <a:extLst>
            <a:ext uri="{FF2B5EF4-FFF2-40B4-BE49-F238E27FC236}">
              <a16:creationId xmlns:a16="http://schemas.microsoft.com/office/drawing/2014/main" id="{89AC699A-BDA2-4984-B35B-7E308B7F7E9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4" name="Text Box 15">
          <a:extLst>
            <a:ext uri="{FF2B5EF4-FFF2-40B4-BE49-F238E27FC236}">
              <a16:creationId xmlns:a16="http://schemas.microsoft.com/office/drawing/2014/main" id="{72308A0A-CA05-4902-9F25-CE03CB2EFA5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5" name="Text Box 15">
          <a:extLst>
            <a:ext uri="{FF2B5EF4-FFF2-40B4-BE49-F238E27FC236}">
              <a16:creationId xmlns:a16="http://schemas.microsoft.com/office/drawing/2014/main" id="{095A923B-A3F7-44D3-88E7-5A6BFA300E32}"/>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6" name="Text Box 15">
          <a:extLst>
            <a:ext uri="{FF2B5EF4-FFF2-40B4-BE49-F238E27FC236}">
              <a16:creationId xmlns:a16="http://schemas.microsoft.com/office/drawing/2014/main" id="{B0CAB660-3F50-4672-92D3-23EB15B01E1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7" name="Text Box 15">
          <a:extLst>
            <a:ext uri="{FF2B5EF4-FFF2-40B4-BE49-F238E27FC236}">
              <a16:creationId xmlns:a16="http://schemas.microsoft.com/office/drawing/2014/main" id="{0735C902-2D0D-40DF-8E67-5464E16336E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8" name="Text Box 15">
          <a:extLst>
            <a:ext uri="{FF2B5EF4-FFF2-40B4-BE49-F238E27FC236}">
              <a16:creationId xmlns:a16="http://schemas.microsoft.com/office/drawing/2014/main" id="{D0E8E3CC-CC8C-464A-8219-11465D8EB2D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19" name="Text Box 15">
          <a:extLst>
            <a:ext uri="{FF2B5EF4-FFF2-40B4-BE49-F238E27FC236}">
              <a16:creationId xmlns:a16="http://schemas.microsoft.com/office/drawing/2014/main" id="{F9404B0B-BBC0-4849-81D1-3E5CF0E76E4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0" name="Text Box 15">
          <a:extLst>
            <a:ext uri="{FF2B5EF4-FFF2-40B4-BE49-F238E27FC236}">
              <a16:creationId xmlns:a16="http://schemas.microsoft.com/office/drawing/2014/main" id="{6247C477-D94A-4B97-AC3E-80A2DCB505D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1" name="Text Box 15">
          <a:extLst>
            <a:ext uri="{FF2B5EF4-FFF2-40B4-BE49-F238E27FC236}">
              <a16:creationId xmlns:a16="http://schemas.microsoft.com/office/drawing/2014/main" id="{F8BA53F6-943B-4278-84B0-9D32AFFFB80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2" name="Text Box 15">
          <a:extLst>
            <a:ext uri="{FF2B5EF4-FFF2-40B4-BE49-F238E27FC236}">
              <a16:creationId xmlns:a16="http://schemas.microsoft.com/office/drawing/2014/main" id="{E6E549FE-EC43-4ACD-9257-3A26F218152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3" name="Text Box 15">
          <a:extLst>
            <a:ext uri="{FF2B5EF4-FFF2-40B4-BE49-F238E27FC236}">
              <a16:creationId xmlns:a16="http://schemas.microsoft.com/office/drawing/2014/main" id="{6FE8702E-7889-4E9B-B322-7B3F03AF8E5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4" name="Text Box 15">
          <a:extLst>
            <a:ext uri="{FF2B5EF4-FFF2-40B4-BE49-F238E27FC236}">
              <a16:creationId xmlns:a16="http://schemas.microsoft.com/office/drawing/2014/main" id="{3755825F-41D0-4777-A8A8-F559EBA9D6C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5" name="Text Box 15">
          <a:extLst>
            <a:ext uri="{FF2B5EF4-FFF2-40B4-BE49-F238E27FC236}">
              <a16:creationId xmlns:a16="http://schemas.microsoft.com/office/drawing/2014/main" id="{636C6228-21C0-473B-8E96-ACC7A621E20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6" name="Text Box 15">
          <a:extLst>
            <a:ext uri="{FF2B5EF4-FFF2-40B4-BE49-F238E27FC236}">
              <a16:creationId xmlns:a16="http://schemas.microsoft.com/office/drawing/2014/main" id="{23ACE3B7-AA0C-43AD-90AF-74EDA364AB1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7" name="Text Box 15">
          <a:extLst>
            <a:ext uri="{FF2B5EF4-FFF2-40B4-BE49-F238E27FC236}">
              <a16:creationId xmlns:a16="http://schemas.microsoft.com/office/drawing/2014/main" id="{56EF5650-222A-4C61-AED3-2D9B7C1688B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8" name="Text Box 15">
          <a:extLst>
            <a:ext uri="{FF2B5EF4-FFF2-40B4-BE49-F238E27FC236}">
              <a16:creationId xmlns:a16="http://schemas.microsoft.com/office/drawing/2014/main" id="{E865C2A2-2B6C-4BFC-B54B-B31CE70C02B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29" name="Text Box 15">
          <a:extLst>
            <a:ext uri="{FF2B5EF4-FFF2-40B4-BE49-F238E27FC236}">
              <a16:creationId xmlns:a16="http://schemas.microsoft.com/office/drawing/2014/main" id="{C3774B63-294F-438D-801A-39FBEB1D5B4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0" name="Text Box 15">
          <a:extLst>
            <a:ext uri="{FF2B5EF4-FFF2-40B4-BE49-F238E27FC236}">
              <a16:creationId xmlns:a16="http://schemas.microsoft.com/office/drawing/2014/main" id="{4302C2F3-CDFB-4405-962D-92F3E6F88DE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1" name="Text Box 15">
          <a:extLst>
            <a:ext uri="{FF2B5EF4-FFF2-40B4-BE49-F238E27FC236}">
              <a16:creationId xmlns:a16="http://schemas.microsoft.com/office/drawing/2014/main" id="{68A75AF8-9687-473B-B51F-31F2BCF7F62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2" name="Text Box 15">
          <a:extLst>
            <a:ext uri="{FF2B5EF4-FFF2-40B4-BE49-F238E27FC236}">
              <a16:creationId xmlns:a16="http://schemas.microsoft.com/office/drawing/2014/main" id="{698B88A9-EAE7-4680-B7CF-AAE31EC5B2E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3" name="Text Box 15">
          <a:extLst>
            <a:ext uri="{FF2B5EF4-FFF2-40B4-BE49-F238E27FC236}">
              <a16:creationId xmlns:a16="http://schemas.microsoft.com/office/drawing/2014/main" id="{A6A048D1-4D2E-463F-9D30-74835DB3EF3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4" name="Text Box 15">
          <a:extLst>
            <a:ext uri="{FF2B5EF4-FFF2-40B4-BE49-F238E27FC236}">
              <a16:creationId xmlns:a16="http://schemas.microsoft.com/office/drawing/2014/main" id="{F3EC6237-799D-4E2F-8DF3-F575D308D0E9}"/>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5" name="Text Box 15">
          <a:extLst>
            <a:ext uri="{FF2B5EF4-FFF2-40B4-BE49-F238E27FC236}">
              <a16:creationId xmlns:a16="http://schemas.microsoft.com/office/drawing/2014/main" id="{2914605B-4019-41F6-A090-602599759442}"/>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6" name="Text Box 15">
          <a:extLst>
            <a:ext uri="{FF2B5EF4-FFF2-40B4-BE49-F238E27FC236}">
              <a16:creationId xmlns:a16="http://schemas.microsoft.com/office/drawing/2014/main" id="{ABED54BC-731C-4767-8092-84C1AC2A5AF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7" name="Text Box 15">
          <a:extLst>
            <a:ext uri="{FF2B5EF4-FFF2-40B4-BE49-F238E27FC236}">
              <a16:creationId xmlns:a16="http://schemas.microsoft.com/office/drawing/2014/main" id="{A76BE6F2-9C0B-4A12-9448-B4DE6762ACA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8" name="Text Box 15">
          <a:extLst>
            <a:ext uri="{FF2B5EF4-FFF2-40B4-BE49-F238E27FC236}">
              <a16:creationId xmlns:a16="http://schemas.microsoft.com/office/drawing/2014/main" id="{2DE8FBBC-6E6E-44B4-9700-746A6550C1F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39" name="Text Box 15">
          <a:extLst>
            <a:ext uri="{FF2B5EF4-FFF2-40B4-BE49-F238E27FC236}">
              <a16:creationId xmlns:a16="http://schemas.microsoft.com/office/drawing/2014/main" id="{6FC8B94B-5421-47C7-94FD-D8E5E51EA94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0" name="Text Box 15">
          <a:extLst>
            <a:ext uri="{FF2B5EF4-FFF2-40B4-BE49-F238E27FC236}">
              <a16:creationId xmlns:a16="http://schemas.microsoft.com/office/drawing/2014/main" id="{71AB7E86-0A26-4484-B9CA-D079A5F48EC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1" name="Text Box 15">
          <a:extLst>
            <a:ext uri="{FF2B5EF4-FFF2-40B4-BE49-F238E27FC236}">
              <a16:creationId xmlns:a16="http://schemas.microsoft.com/office/drawing/2014/main" id="{585A3E8C-1C7E-4913-8C56-805A86D6DB4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2" name="Text Box 15">
          <a:extLst>
            <a:ext uri="{FF2B5EF4-FFF2-40B4-BE49-F238E27FC236}">
              <a16:creationId xmlns:a16="http://schemas.microsoft.com/office/drawing/2014/main" id="{442D87AC-8ADA-443F-8DE1-548DBA40626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3" name="Text Box 15">
          <a:extLst>
            <a:ext uri="{FF2B5EF4-FFF2-40B4-BE49-F238E27FC236}">
              <a16:creationId xmlns:a16="http://schemas.microsoft.com/office/drawing/2014/main" id="{205B0F27-4858-4835-8734-FB8FA1C7189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4" name="Text Box 15">
          <a:extLst>
            <a:ext uri="{FF2B5EF4-FFF2-40B4-BE49-F238E27FC236}">
              <a16:creationId xmlns:a16="http://schemas.microsoft.com/office/drawing/2014/main" id="{F0C7FD4C-CB78-4BE5-BEBF-8C158D95B1C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5" name="Text Box 15">
          <a:extLst>
            <a:ext uri="{FF2B5EF4-FFF2-40B4-BE49-F238E27FC236}">
              <a16:creationId xmlns:a16="http://schemas.microsoft.com/office/drawing/2014/main" id="{EAC002D4-F2EF-4EE1-9D58-38E21D0C1F67}"/>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6" name="Text Box 15">
          <a:extLst>
            <a:ext uri="{FF2B5EF4-FFF2-40B4-BE49-F238E27FC236}">
              <a16:creationId xmlns:a16="http://schemas.microsoft.com/office/drawing/2014/main" id="{B2D413A5-7058-4B0D-82F7-47BBED736D7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7" name="Text Box 15">
          <a:extLst>
            <a:ext uri="{FF2B5EF4-FFF2-40B4-BE49-F238E27FC236}">
              <a16:creationId xmlns:a16="http://schemas.microsoft.com/office/drawing/2014/main" id="{739AB8BB-C325-48D6-893C-AECA31976B2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8" name="Text Box 15">
          <a:extLst>
            <a:ext uri="{FF2B5EF4-FFF2-40B4-BE49-F238E27FC236}">
              <a16:creationId xmlns:a16="http://schemas.microsoft.com/office/drawing/2014/main" id="{59514433-7BBA-4056-882B-A826E6CB507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49" name="Text Box 15">
          <a:extLst>
            <a:ext uri="{FF2B5EF4-FFF2-40B4-BE49-F238E27FC236}">
              <a16:creationId xmlns:a16="http://schemas.microsoft.com/office/drawing/2014/main" id="{FA167CD8-3441-4610-B08F-7E92884A00C3}"/>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0" name="Text Box 15">
          <a:extLst>
            <a:ext uri="{FF2B5EF4-FFF2-40B4-BE49-F238E27FC236}">
              <a16:creationId xmlns:a16="http://schemas.microsoft.com/office/drawing/2014/main" id="{8ADF5758-7072-4C43-ACDF-39046D5B928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1" name="Text Box 15">
          <a:extLst>
            <a:ext uri="{FF2B5EF4-FFF2-40B4-BE49-F238E27FC236}">
              <a16:creationId xmlns:a16="http://schemas.microsoft.com/office/drawing/2014/main" id="{F1D53195-4B4E-4510-BD72-EF46B695740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2" name="Text Box 15">
          <a:extLst>
            <a:ext uri="{FF2B5EF4-FFF2-40B4-BE49-F238E27FC236}">
              <a16:creationId xmlns:a16="http://schemas.microsoft.com/office/drawing/2014/main" id="{C95B72BE-7651-407D-BAE0-85845B4DAA0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3" name="Text Box 15">
          <a:extLst>
            <a:ext uri="{FF2B5EF4-FFF2-40B4-BE49-F238E27FC236}">
              <a16:creationId xmlns:a16="http://schemas.microsoft.com/office/drawing/2014/main" id="{77426638-9094-4A6D-A925-DE33E864E29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4" name="Text Box 15">
          <a:extLst>
            <a:ext uri="{FF2B5EF4-FFF2-40B4-BE49-F238E27FC236}">
              <a16:creationId xmlns:a16="http://schemas.microsoft.com/office/drawing/2014/main" id="{6D7C902B-6F65-4F43-9534-2DB7360FF71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5" name="Text Box 15">
          <a:extLst>
            <a:ext uri="{FF2B5EF4-FFF2-40B4-BE49-F238E27FC236}">
              <a16:creationId xmlns:a16="http://schemas.microsoft.com/office/drawing/2014/main" id="{AFB86CA6-15BF-450B-A6FB-4AB4C3EC11A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6" name="Text Box 15">
          <a:extLst>
            <a:ext uri="{FF2B5EF4-FFF2-40B4-BE49-F238E27FC236}">
              <a16:creationId xmlns:a16="http://schemas.microsoft.com/office/drawing/2014/main" id="{B7A5A85F-A10F-44E4-9A70-23DD01203113}"/>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7" name="Text Box 15">
          <a:extLst>
            <a:ext uri="{FF2B5EF4-FFF2-40B4-BE49-F238E27FC236}">
              <a16:creationId xmlns:a16="http://schemas.microsoft.com/office/drawing/2014/main" id="{F5B7A669-EA4F-4AB0-959F-50A5E6BBA30E}"/>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8" name="Text Box 15">
          <a:extLst>
            <a:ext uri="{FF2B5EF4-FFF2-40B4-BE49-F238E27FC236}">
              <a16:creationId xmlns:a16="http://schemas.microsoft.com/office/drawing/2014/main" id="{54D8E8B0-273D-4C65-8823-FC592D2AB5A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59" name="Text Box 15">
          <a:extLst>
            <a:ext uri="{FF2B5EF4-FFF2-40B4-BE49-F238E27FC236}">
              <a16:creationId xmlns:a16="http://schemas.microsoft.com/office/drawing/2014/main" id="{776C4562-5AC0-458C-80E9-4D80FD5D38D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0" name="Text Box 15">
          <a:extLst>
            <a:ext uri="{FF2B5EF4-FFF2-40B4-BE49-F238E27FC236}">
              <a16:creationId xmlns:a16="http://schemas.microsoft.com/office/drawing/2014/main" id="{AFC51770-6B37-477D-B146-2D6029961DF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1" name="Text Box 15">
          <a:extLst>
            <a:ext uri="{FF2B5EF4-FFF2-40B4-BE49-F238E27FC236}">
              <a16:creationId xmlns:a16="http://schemas.microsoft.com/office/drawing/2014/main" id="{66742980-42B7-4927-8659-10C700F7549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2" name="Text Box 15">
          <a:extLst>
            <a:ext uri="{FF2B5EF4-FFF2-40B4-BE49-F238E27FC236}">
              <a16:creationId xmlns:a16="http://schemas.microsoft.com/office/drawing/2014/main" id="{2DDA036E-52E1-4A17-A886-6FCE5E235C9D}"/>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3" name="Text Box 15">
          <a:extLst>
            <a:ext uri="{FF2B5EF4-FFF2-40B4-BE49-F238E27FC236}">
              <a16:creationId xmlns:a16="http://schemas.microsoft.com/office/drawing/2014/main" id="{548F22F5-5D07-4F5B-B2FC-08AFFC3E9A66}"/>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4" name="Text Box 15">
          <a:extLst>
            <a:ext uri="{FF2B5EF4-FFF2-40B4-BE49-F238E27FC236}">
              <a16:creationId xmlns:a16="http://schemas.microsoft.com/office/drawing/2014/main" id="{00B064EB-DFC1-4FB6-8D07-E3A4E9612C44}"/>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5" name="Text Box 15">
          <a:extLst>
            <a:ext uri="{FF2B5EF4-FFF2-40B4-BE49-F238E27FC236}">
              <a16:creationId xmlns:a16="http://schemas.microsoft.com/office/drawing/2014/main" id="{7B840918-9322-4FB2-B6E6-254579FB2DE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6" name="Text Box 15">
          <a:extLst>
            <a:ext uri="{FF2B5EF4-FFF2-40B4-BE49-F238E27FC236}">
              <a16:creationId xmlns:a16="http://schemas.microsoft.com/office/drawing/2014/main" id="{1186592E-FCDA-43AD-97B9-1DC813AEBAE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7" name="Text Box 15">
          <a:extLst>
            <a:ext uri="{FF2B5EF4-FFF2-40B4-BE49-F238E27FC236}">
              <a16:creationId xmlns:a16="http://schemas.microsoft.com/office/drawing/2014/main" id="{1806A962-B048-4BD9-B2DD-7DACD4CE7703}"/>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8" name="Text Box 15">
          <a:extLst>
            <a:ext uri="{FF2B5EF4-FFF2-40B4-BE49-F238E27FC236}">
              <a16:creationId xmlns:a16="http://schemas.microsoft.com/office/drawing/2014/main" id="{1CDF4406-5AF4-4575-8DCF-38035502C3A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69" name="Text Box 15">
          <a:extLst>
            <a:ext uri="{FF2B5EF4-FFF2-40B4-BE49-F238E27FC236}">
              <a16:creationId xmlns:a16="http://schemas.microsoft.com/office/drawing/2014/main" id="{6F3B2A98-C8AB-481E-92AC-3245924C79E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0" name="Text Box 15">
          <a:extLst>
            <a:ext uri="{FF2B5EF4-FFF2-40B4-BE49-F238E27FC236}">
              <a16:creationId xmlns:a16="http://schemas.microsoft.com/office/drawing/2014/main" id="{62713FF0-F583-43A3-B937-996758AD6758}"/>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1" name="Text Box 15">
          <a:extLst>
            <a:ext uri="{FF2B5EF4-FFF2-40B4-BE49-F238E27FC236}">
              <a16:creationId xmlns:a16="http://schemas.microsoft.com/office/drawing/2014/main" id="{452DAD84-E4B7-434D-AC5B-13CC43AFBB5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2" name="Text Box 15">
          <a:extLst>
            <a:ext uri="{FF2B5EF4-FFF2-40B4-BE49-F238E27FC236}">
              <a16:creationId xmlns:a16="http://schemas.microsoft.com/office/drawing/2014/main" id="{54930F94-35DD-4CBF-A009-FAED131DF64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3" name="Text Box 15">
          <a:extLst>
            <a:ext uri="{FF2B5EF4-FFF2-40B4-BE49-F238E27FC236}">
              <a16:creationId xmlns:a16="http://schemas.microsoft.com/office/drawing/2014/main" id="{B9EB9B31-503B-4F20-826F-6F490AFB16F7}"/>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4" name="Text Box 15">
          <a:extLst>
            <a:ext uri="{FF2B5EF4-FFF2-40B4-BE49-F238E27FC236}">
              <a16:creationId xmlns:a16="http://schemas.microsoft.com/office/drawing/2014/main" id="{68E83E3D-768A-42AB-95AF-7836FC095D3F}"/>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5" name="Text Box 15">
          <a:extLst>
            <a:ext uri="{FF2B5EF4-FFF2-40B4-BE49-F238E27FC236}">
              <a16:creationId xmlns:a16="http://schemas.microsoft.com/office/drawing/2014/main" id="{45DFC3A5-EBDF-4033-99E6-E1162DFA5BBA}"/>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6" name="Text Box 15">
          <a:extLst>
            <a:ext uri="{FF2B5EF4-FFF2-40B4-BE49-F238E27FC236}">
              <a16:creationId xmlns:a16="http://schemas.microsoft.com/office/drawing/2014/main" id="{60171894-AE50-4FAC-B774-E68FAD2517A0}"/>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7" name="Text Box 15">
          <a:extLst>
            <a:ext uri="{FF2B5EF4-FFF2-40B4-BE49-F238E27FC236}">
              <a16:creationId xmlns:a16="http://schemas.microsoft.com/office/drawing/2014/main" id="{FC0FDC71-D516-4900-987A-68B7CBA05092}"/>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8" name="Text Box 15">
          <a:extLst>
            <a:ext uri="{FF2B5EF4-FFF2-40B4-BE49-F238E27FC236}">
              <a16:creationId xmlns:a16="http://schemas.microsoft.com/office/drawing/2014/main" id="{02C7AF19-51AE-4FC4-8F96-DF22B4B93C46}"/>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79" name="Text Box 15">
          <a:extLst>
            <a:ext uri="{FF2B5EF4-FFF2-40B4-BE49-F238E27FC236}">
              <a16:creationId xmlns:a16="http://schemas.microsoft.com/office/drawing/2014/main" id="{A9C905F6-AA47-4FB3-9836-CD8B09AEFC0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0" name="Text Box 15">
          <a:extLst>
            <a:ext uri="{FF2B5EF4-FFF2-40B4-BE49-F238E27FC236}">
              <a16:creationId xmlns:a16="http://schemas.microsoft.com/office/drawing/2014/main" id="{7EDCD815-BEDD-4411-94B6-CE7868D4033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1" name="Text Box 15">
          <a:extLst>
            <a:ext uri="{FF2B5EF4-FFF2-40B4-BE49-F238E27FC236}">
              <a16:creationId xmlns:a16="http://schemas.microsoft.com/office/drawing/2014/main" id="{93205692-F497-4F63-819C-FE55264F468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2" name="Text Box 15">
          <a:extLst>
            <a:ext uri="{FF2B5EF4-FFF2-40B4-BE49-F238E27FC236}">
              <a16:creationId xmlns:a16="http://schemas.microsoft.com/office/drawing/2014/main" id="{8D909CAC-461F-4EA5-B7E2-CC469A982E99}"/>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3" name="Text Box 15">
          <a:extLst>
            <a:ext uri="{FF2B5EF4-FFF2-40B4-BE49-F238E27FC236}">
              <a16:creationId xmlns:a16="http://schemas.microsoft.com/office/drawing/2014/main" id="{342A5573-08C0-47EA-8727-4203425E328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4" name="Text Box 15">
          <a:extLst>
            <a:ext uri="{FF2B5EF4-FFF2-40B4-BE49-F238E27FC236}">
              <a16:creationId xmlns:a16="http://schemas.microsoft.com/office/drawing/2014/main" id="{B43E05C3-8E18-4B42-A20F-4A3CB6579E25}"/>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5" name="Text Box 15">
          <a:extLst>
            <a:ext uri="{FF2B5EF4-FFF2-40B4-BE49-F238E27FC236}">
              <a16:creationId xmlns:a16="http://schemas.microsoft.com/office/drawing/2014/main" id="{9251ED4D-4113-453C-B0A2-F750D28DA77C}"/>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6" name="Text Box 15">
          <a:extLst>
            <a:ext uri="{FF2B5EF4-FFF2-40B4-BE49-F238E27FC236}">
              <a16:creationId xmlns:a16="http://schemas.microsoft.com/office/drawing/2014/main" id="{1C87B20E-9417-462A-A4F7-A962B7666EC1}"/>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7" name="Text Box 15">
          <a:extLst>
            <a:ext uri="{FF2B5EF4-FFF2-40B4-BE49-F238E27FC236}">
              <a16:creationId xmlns:a16="http://schemas.microsoft.com/office/drawing/2014/main" id="{A2A1EE18-B68D-40DD-A667-6DA278F5F756}"/>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8" name="Text Box 15">
          <a:extLst>
            <a:ext uri="{FF2B5EF4-FFF2-40B4-BE49-F238E27FC236}">
              <a16:creationId xmlns:a16="http://schemas.microsoft.com/office/drawing/2014/main" id="{54E95D28-9FF1-4930-ABD1-63E48C1B93F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89" name="Text Box 15">
          <a:extLst>
            <a:ext uri="{FF2B5EF4-FFF2-40B4-BE49-F238E27FC236}">
              <a16:creationId xmlns:a16="http://schemas.microsoft.com/office/drawing/2014/main" id="{D70D78D3-B289-4431-A3FF-65F3411DE37B}"/>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547</xdr:row>
      <xdr:rowOff>0</xdr:rowOff>
    </xdr:from>
    <xdr:ext cx="3175" cy="190629"/>
    <xdr:sp macro="" textlink="">
      <xdr:nvSpPr>
        <xdr:cNvPr id="12590" name="Text Box 15">
          <a:extLst>
            <a:ext uri="{FF2B5EF4-FFF2-40B4-BE49-F238E27FC236}">
              <a16:creationId xmlns:a16="http://schemas.microsoft.com/office/drawing/2014/main" id="{D935D6D4-8075-4C51-9E4E-8C17482AFB79}"/>
            </a:ext>
          </a:extLst>
        </xdr:cNvPr>
        <xdr:cNvSpPr txBox="1">
          <a:spLocks noChangeArrowheads="1"/>
        </xdr:cNvSpPr>
      </xdr:nvSpPr>
      <xdr:spPr bwMode="auto">
        <a:xfrm>
          <a:off x="9134475" y="3000946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1" name="Text Box 15">
          <a:extLst>
            <a:ext uri="{FF2B5EF4-FFF2-40B4-BE49-F238E27FC236}">
              <a16:creationId xmlns:a16="http://schemas.microsoft.com/office/drawing/2014/main" id="{39A6C2BA-ED4F-4BD5-BA1C-F1363926106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2" name="Text Box 15">
          <a:extLst>
            <a:ext uri="{FF2B5EF4-FFF2-40B4-BE49-F238E27FC236}">
              <a16:creationId xmlns:a16="http://schemas.microsoft.com/office/drawing/2014/main" id="{E7FCD64E-12FD-45D9-9ED1-1677B5CA641D}"/>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3" name="Text Box 15">
          <a:extLst>
            <a:ext uri="{FF2B5EF4-FFF2-40B4-BE49-F238E27FC236}">
              <a16:creationId xmlns:a16="http://schemas.microsoft.com/office/drawing/2014/main" id="{BE01A9F8-B3D3-4782-B06D-089998A357D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4" name="Text Box 15">
          <a:extLst>
            <a:ext uri="{FF2B5EF4-FFF2-40B4-BE49-F238E27FC236}">
              <a16:creationId xmlns:a16="http://schemas.microsoft.com/office/drawing/2014/main" id="{C332E2AF-7DCF-4F9F-8AAD-FF32C7F7AE2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5" name="Text Box 15">
          <a:extLst>
            <a:ext uri="{FF2B5EF4-FFF2-40B4-BE49-F238E27FC236}">
              <a16:creationId xmlns:a16="http://schemas.microsoft.com/office/drawing/2014/main" id="{C14C3412-1C49-44E4-B612-8035BF63A55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6" name="Text Box 15">
          <a:extLst>
            <a:ext uri="{FF2B5EF4-FFF2-40B4-BE49-F238E27FC236}">
              <a16:creationId xmlns:a16="http://schemas.microsoft.com/office/drawing/2014/main" id="{11969347-9B07-4256-806B-9C4824611E1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7" name="Text Box 15">
          <a:extLst>
            <a:ext uri="{FF2B5EF4-FFF2-40B4-BE49-F238E27FC236}">
              <a16:creationId xmlns:a16="http://schemas.microsoft.com/office/drawing/2014/main" id="{2EF51F2C-7806-40DD-9014-268D8589CBF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8" name="Text Box 15">
          <a:extLst>
            <a:ext uri="{FF2B5EF4-FFF2-40B4-BE49-F238E27FC236}">
              <a16:creationId xmlns:a16="http://schemas.microsoft.com/office/drawing/2014/main" id="{BB4A0AC6-0A50-47E2-ABAD-10715F90E25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599" name="Text Box 15">
          <a:extLst>
            <a:ext uri="{FF2B5EF4-FFF2-40B4-BE49-F238E27FC236}">
              <a16:creationId xmlns:a16="http://schemas.microsoft.com/office/drawing/2014/main" id="{71C4C532-C890-4E87-936F-2B5663C5D2F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0" name="Text Box 15">
          <a:extLst>
            <a:ext uri="{FF2B5EF4-FFF2-40B4-BE49-F238E27FC236}">
              <a16:creationId xmlns:a16="http://schemas.microsoft.com/office/drawing/2014/main" id="{73610288-CFD7-4362-B839-790F031A1D1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1" name="Text Box 15">
          <a:extLst>
            <a:ext uri="{FF2B5EF4-FFF2-40B4-BE49-F238E27FC236}">
              <a16:creationId xmlns:a16="http://schemas.microsoft.com/office/drawing/2014/main" id="{FAEA32F1-78C3-4E3A-B7F4-FA3B8242B00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2" name="Text Box 15">
          <a:extLst>
            <a:ext uri="{FF2B5EF4-FFF2-40B4-BE49-F238E27FC236}">
              <a16:creationId xmlns:a16="http://schemas.microsoft.com/office/drawing/2014/main" id="{F4E641BB-1ED1-4720-B87A-C5D5D6C63D32}"/>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3" name="Text Box 15">
          <a:extLst>
            <a:ext uri="{FF2B5EF4-FFF2-40B4-BE49-F238E27FC236}">
              <a16:creationId xmlns:a16="http://schemas.microsoft.com/office/drawing/2014/main" id="{CCC64824-5BED-472E-8B90-659188C05A4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4" name="Text Box 15">
          <a:extLst>
            <a:ext uri="{FF2B5EF4-FFF2-40B4-BE49-F238E27FC236}">
              <a16:creationId xmlns:a16="http://schemas.microsoft.com/office/drawing/2014/main" id="{0184E870-0CBB-4A94-8F46-C769AD443AD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5" name="Text Box 15">
          <a:extLst>
            <a:ext uri="{FF2B5EF4-FFF2-40B4-BE49-F238E27FC236}">
              <a16:creationId xmlns:a16="http://schemas.microsoft.com/office/drawing/2014/main" id="{91697F02-E25E-43A6-AB63-A362DEB545E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6" name="Text Box 15">
          <a:extLst>
            <a:ext uri="{FF2B5EF4-FFF2-40B4-BE49-F238E27FC236}">
              <a16:creationId xmlns:a16="http://schemas.microsoft.com/office/drawing/2014/main" id="{EBD41E63-539C-4EA3-B31F-A50AB5A323B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7" name="Text Box 15">
          <a:extLst>
            <a:ext uri="{FF2B5EF4-FFF2-40B4-BE49-F238E27FC236}">
              <a16:creationId xmlns:a16="http://schemas.microsoft.com/office/drawing/2014/main" id="{45814DBB-2B33-47FF-9C81-F2815AF1839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8" name="Text Box 15">
          <a:extLst>
            <a:ext uri="{FF2B5EF4-FFF2-40B4-BE49-F238E27FC236}">
              <a16:creationId xmlns:a16="http://schemas.microsoft.com/office/drawing/2014/main" id="{5827D2A5-B363-4884-85D8-40A9A36587A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09" name="Text Box 15">
          <a:extLst>
            <a:ext uri="{FF2B5EF4-FFF2-40B4-BE49-F238E27FC236}">
              <a16:creationId xmlns:a16="http://schemas.microsoft.com/office/drawing/2014/main" id="{30916A5F-6D7A-45DE-8F81-A81A960FF9C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0" name="Text Box 15">
          <a:extLst>
            <a:ext uri="{FF2B5EF4-FFF2-40B4-BE49-F238E27FC236}">
              <a16:creationId xmlns:a16="http://schemas.microsoft.com/office/drawing/2014/main" id="{61AA2FC9-4E39-46A5-BA78-4A4E67FE2E3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1" name="Text Box 15">
          <a:extLst>
            <a:ext uri="{FF2B5EF4-FFF2-40B4-BE49-F238E27FC236}">
              <a16:creationId xmlns:a16="http://schemas.microsoft.com/office/drawing/2014/main" id="{D86DE2BF-28C2-4459-A4A7-C7BE029FA6C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2" name="Text Box 15">
          <a:extLst>
            <a:ext uri="{FF2B5EF4-FFF2-40B4-BE49-F238E27FC236}">
              <a16:creationId xmlns:a16="http://schemas.microsoft.com/office/drawing/2014/main" id="{DDD1811C-DB7D-4F90-A3EF-1FBA07DA3BF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3" name="Text Box 15">
          <a:extLst>
            <a:ext uri="{FF2B5EF4-FFF2-40B4-BE49-F238E27FC236}">
              <a16:creationId xmlns:a16="http://schemas.microsoft.com/office/drawing/2014/main" id="{15E3173A-4A3E-4AEF-94F9-05750D9DB1E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4" name="Text Box 15">
          <a:extLst>
            <a:ext uri="{FF2B5EF4-FFF2-40B4-BE49-F238E27FC236}">
              <a16:creationId xmlns:a16="http://schemas.microsoft.com/office/drawing/2014/main" id="{2F22C717-AC4E-4BCF-BCEC-2D37378C8FC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5" name="Text Box 15">
          <a:extLst>
            <a:ext uri="{FF2B5EF4-FFF2-40B4-BE49-F238E27FC236}">
              <a16:creationId xmlns:a16="http://schemas.microsoft.com/office/drawing/2014/main" id="{A396308A-B949-4C44-A687-9821C883AE3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6" name="Text Box 15">
          <a:extLst>
            <a:ext uri="{FF2B5EF4-FFF2-40B4-BE49-F238E27FC236}">
              <a16:creationId xmlns:a16="http://schemas.microsoft.com/office/drawing/2014/main" id="{A0B55297-EE87-4605-BF77-5B89C59B5B4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7" name="Text Box 15">
          <a:extLst>
            <a:ext uri="{FF2B5EF4-FFF2-40B4-BE49-F238E27FC236}">
              <a16:creationId xmlns:a16="http://schemas.microsoft.com/office/drawing/2014/main" id="{3B62894C-F8AA-4910-B5D8-3D71B2D9F74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8" name="Text Box 15">
          <a:extLst>
            <a:ext uri="{FF2B5EF4-FFF2-40B4-BE49-F238E27FC236}">
              <a16:creationId xmlns:a16="http://schemas.microsoft.com/office/drawing/2014/main" id="{3CEF7F49-AEE0-4724-B3B9-8DE85FB7EC5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19" name="Text Box 15">
          <a:extLst>
            <a:ext uri="{FF2B5EF4-FFF2-40B4-BE49-F238E27FC236}">
              <a16:creationId xmlns:a16="http://schemas.microsoft.com/office/drawing/2014/main" id="{4627AD1F-F864-4625-A19D-35F705F1835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0" name="Text Box 15">
          <a:extLst>
            <a:ext uri="{FF2B5EF4-FFF2-40B4-BE49-F238E27FC236}">
              <a16:creationId xmlns:a16="http://schemas.microsoft.com/office/drawing/2014/main" id="{6D463729-71F5-48D1-9381-8F46DE8AFD2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1" name="Text Box 15">
          <a:extLst>
            <a:ext uri="{FF2B5EF4-FFF2-40B4-BE49-F238E27FC236}">
              <a16:creationId xmlns:a16="http://schemas.microsoft.com/office/drawing/2014/main" id="{7A434159-9BB4-4029-8C6C-ACDDAA36203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2" name="Text Box 15">
          <a:extLst>
            <a:ext uri="{FF2B5EF4-FFF2-40B4-BE49-F238E27FC236}">
              <a16:creationId xmlns:a16="http://schemas.microsoft.com/office/drawing/2014/main" id="{02DCC530-D60F-46A1-A52A-600A0E98DDA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3" name="Text Box 15">
          <a:extLst>
            <a:ext uri="{FF2B5EF4-FFF2-40B4-BE49-F238E27FC236}">
              <a16:creationId xmlns:a16="http://schemas.microsoft.com/office/drawing/2014/main" id="{6E610CE5-D589-4BE0-82DE-F9B4E7D6103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4" name="Text Box 15">
          <a:extLst>
            <a:ext uri="{FF2B5EF4-FFF2-40B4-BE49-F238E27FC236}">
              <a16:creationId xmlns:a16="http://schemas.microsoft.com/office/drawing/2014/main" id="{03D21DA8-2CC3-45D8-A2C6-AABE01C9273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5" name="Text Box 15">
          <a:extLst>
            <a:ext uri="{FF2B5EF4-FFF2-40B4-BE49-F238E27FC236}">
              <a16:creationId xmlns:a16="http://schemas.microsoft.com/office/drawing/2014/main" id="{05F9E7DB-ACD9-4BA6-BF23-4F1BC9B8BD8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6" name="Text Box 15">
          <a:extLst>
            <a:ext uri="{FF2B5EF4-FFF2-40B4-BE49-F238E27FC236}">
              <a16:creationId xmlns:a16="http://schemas.microsoft.com/office/drawing/2014/main" id="{2E905019-1D41-408B-BA56-167BB942601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7" name="Text Box 15">
          <a:extLst>
            <a:ext uri="{FF2B5EF4-FFF2-40B4-BE49-F238E27FC236}">
              <a16:creationId xmlns:a16="http://schemas.microsoft.com/office/drawing/2014/main" id="{E4A042C4-F1DA-4598-9EA1-3C634493A85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8" name="Text Box 15">
          <a:extLst>
            <a:ext uri="{FF2B5EF4-FFF2-40B4-BE49-F238E27FC236}">
              <a16:creationId xmlns:a16="http://schemas.microsoft.com/office/drawing/2014/main" id="{2006DDD9-EBB7-4049-BA86-A5F9BD68A4A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29" name="Text Box 15">
          <a:extLst>
            <a:ext uri="{FF2B5EF4-FFF2-40B4-BE49-F238E27FC236}">
              <a16:creationId xmlns:a16="http://schemas.microsoft.com/office/drawing/2014/main" id="{C326369F-79D2-4B1C-A503-B9BB59E6321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0" name="Text Box 15">
          <a:extLst>
            <a:ext uri="{FF2B5EF4-FFF2-40B4-BE49-F238E27FC236}">
              <a16:creationId xmlns:a16="http://schemas.microsoft.com/office/drawing/2014/main" id="{E0A42635-6284-4E6C-BA7A-016E8B6E763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1" name="Text Box 15">
          <a:extLst>
            <a:ext uri="{FF2B5EF4-FFF2-40B4-BE49-F238E27FC236}">
              <a16:creationId xmlns:a16="http://schemas.microsoft.com/office/drawing/2014/main" id="{907B58EC-AB21-4FE7-906F-7186D4ABFE5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2" name="Text Box 15">
          <a:extLst>
            <a:ext uri="{FF2B5EF4-FFF2-40B4-BE49-F238E27FC236}">
              <a16:creationId xmlns:a16="http://schemas.microsoft.com/office/drawing/2014/main" id="{EAEC21A0-98C9-4D3A-B4FF-30AFEAAC143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3" name="Text Box 15">
          <a:extLst>
            <a:ext uri="{FF2B5EF4-FFF2-40B4-BE49-F238E27FC236}">
              <a16:creationId xmlns:a16="http://schemas.microsoft.com/office/drawing/2014/main" id="{D9CB6962-B049-4B05-89D3-6A0DC978238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4" name="Text Box 15">
          <a:extLst>
            <a:ext uri="{FF2B5EF4-FFF2-40B4-BE49-F238E27FC236}">
              <a16:creationId xmlns:a16="http://schemas.microsoft.com/office/drawing/2014/main" id="{895D864E-03F7-4DD4-8CC3-4BDDB0CDF4B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5" name="Text Box 15">
          <a:extLst>
            <a:ext uri="{FF2B5EF4-FFF2-40B4-BE49-F238E27FC236}">
              <a16:creationId xmlns:a16="http://schemas.microsoft.com/office/drawing/2014/main" id="{74A97D29-6EF7-44DF-92DE-B6E8CF5DBF6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6" name="Text Box 15">
          <a:extLst>
            <a:ext uri="{FF2B5EF4-FFF2-40B4-BE49-F238E27FC236}">
              <a16:creationId xmlns:a16="http://schemas.microsoft.com/office/drawing/2014/main" id="{47357001-E438-4FF0-B9D2-7F7F372E221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7" name="Text Box 15">
          <a:extLst>
            <a:ext uri="{FF2B5EF4-FFF2-40B4-BE49-F238E27FC236}">
              <a16:creationId xmlns:a16="http://schemas.microsoft.com/office/drawing/2014/main" id="{5F35D9E5-9F0A-46B4-82A5-ABFBAFB1342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8" name="Text Box 15">
          <a:extLst>
            <a:ext uri="{FF2B5EF4-FFF2-40B4-BE49-F238E27FC236}">
              <a16:creationId xmlns:a16="http://schemas.microsoft.com/office/drawing/2014/main" id="{751B72C0-4E15-4A3E-B69D-91007523A5A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39" name="Text Box 15">
          <a:extLst>
            <a:ext uri="{FF2B5EF4-FFF2-40B4-BE49-F238E27FC236}">
              <a16:creationId xmlns:a16="http://schemas.microsoft.com/office/drawing/2014/main" id="{368DFFC2-B1EA-44F9-8DBD-DC9212FCA1F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0" name="Text Box 15">
          <a:extLst>
            <a:ext uri="{FF2B5EF4-FFF2-40B4-BE49-F238E27FC236}">
              <a16:creationId xmlns:a16="http://schemas.microsoft.com/office/drawing/2014/main" id="{E3DE2834-D26F-4A89-9F3C-6315A8EF119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1" name="Text Box 15">
          <a:extLst>
            <a:ext uri="{FF2B5EF4-FFF2-40B4-BE49-F238E27FC236}">
              <a16:creationId xmlns:a16="http://schemas.microsoft.com/office/drawing/2014/main" id="{B5EAA6B2-A940-4B09-AE47-DE675E1BC34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2" name="Text Box 15">
          <a:extLst>
            <a:ext uri="{FF2B5EF4-FFF2-40B4-BE49-F238E27FC236}">
              <a16:creationId xmlns:a16="http://schemas.microsoft.com/office/drawing/2014/main" id="{28C20573-20DD-4EBF-BDCA-1D3418A5369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3" name="Text Box 15">
          <a:extLst>
            <a:ext uri="{FF2B5EF4-FFF2-40B4-BE49-F238E27FC236}">
              <a16:creationId xmlns:a16="http://schemas.microsoft.com/office/drawing/2014/main" id="{BE111978-7F3D-42FC-BF89-AB2B86981FB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4" name="Text Box 15">
          <a:extLst>
            <a:ext uri="{FF2B5EF4-FFF2-40B4-BE49-F238E27FC236}">
              <a16:creationId xmlns:a16="http://schemas.microsoft.com/office/drawing/2014/main" id="{640DAC44-F8F7-4FC4-AAC6-02A6BC69C41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5" name="Text Box 15">
          <a:extLst>
            <a:ext uri="{FF2B5EF4-FFF2-40B4-BE49-F238E27FC236}">
              <a16:creationId xmlns:a16="http://schemas.microsoft.com/office/drawing/2014/main" id="{E1CB78EF-268D-4289-BF85-515D8E59237D}"/>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6" name="Text Box 15">
          <a:extLst>
            <a:ext uri="{FF2B5EF4-FFF2-40B4-BE49-F238E27FC236}">
              <a16:creationId xmlns:a16="http://schemas.microsoft.com/office/drawing/2014/main" id="{9B3784A6-C251-424B-925E-30B19FF2B7A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7" name="Text Box 15">
          <a:extLst>
            <a:ext uri="{FF2B5EF4-FFF2-40B4-BE49-F238E27FC236}">
              <a16:creationId xmlns:a16="http://schemas.microsoft.com/office/drawing/2014/main" id="{8ED1F728-E757-4B68-8C46-64D4429DA9E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8" name="Text Box 15">
          <a:extLst>
            <a:ext uri="{FF2B5EF4-FFF2-40B4-BE49-F238E27FC236}">
              <a16:creationId xmlns:a16="http://schemas.microsoft.com/office/drawing/2014/main" id="{F8F80D01-D49C-4CD0-A536-173EF8BD14E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49" name="Text Box 15">
          <a:extLst>
            <a:ext uri="{FF2B5EF4-FFF2-40B4-BE49-F238E27FC236}">
              <a16:creationId xmlns:a16="http://schemas.microsoft.com/office/drawing/2014/main" id="{31DB7AB8-B56E-41BC-9746-5A39AC3F203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0" name="Text Box 15">
          <a:extLst>
            <a:ext uri="{FF2B5EF4-FFF2-40B4-BE49-F238E27FC236}">
              <a16:creationId xmlns:a16="http://schemas.microsoft.com/office/drawing/2014/main" id="{A573DFA6-F331-4572-B208-49A2F9EFCB4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1" name="Text Box 15">
          <a:extLst>
            <a:ext uri="{FF2B5EF4-FFF2-40B4-BE49-F238E27FC236}">
              <a16:creationId xmlns:a16="http://schemas.microsoft.com/office/drawing/2014/main" id="{FCD93F94-3C17-4308-8A33-FB8D82D10E72}"/>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2" name="Text Box 15">
          <a:extLst>
            <a:ext uri="{FF2B5EF4-FFF2-40B4-BE49-F238E27FC236}">
              <a16:creationId xmlns:a16="http://schemas.microsoft.com/office/drawing/2014/main" id="{DB1CFFE9-71FC-4329-9640-80C5FD509C9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3" name="Text Box 15">
          <a:extLst>
            <a:ext uri="{FF2B5EF4-FFF2-40B4-BE49-F238E27FC236}">
              <a16:creationId xmlns:a16="http://schemas.microsoft.com/office/drawing/2014/main" id="{5579076D-5100-4681-9EE2-A7D914EA2AB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4" name="Text Box 15">
          <a:extLst>
            <a:ext uri="{FF2B5EF4-FFF2-40B4-BE49-F238E27FC236}">
              <a16:creationId xmlns:a16="http://schemas.microsoft.com/office/drawing/2014/main" id="{9C1C672E-B03C-4C07-8501-C6D3046C3E0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5" name="Text Box 15">
          <a:extLst>
            <a:ext uri="{FF2B5EF4-FFF2-40B4-BE49-F238E27FC236}">
              <a16:creationId xmlns:a16="http://schemas.microsoft.com/office/drawing/2014/main" id="{94231AB3-B3CA-4EF4-A8F8-E02EA161CCC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6" name="Text Box 15">
          <a:extLst>
            <a:ext uri="{FF2B5EF4-FFF2-40B4-BE49-F238E27FC236}">
              <a16:creationId xmlns:a16="http://schemas.microsoft.com/office/drawing/2014/main" id="{27D52D4A-70E6-45E5-BD94-50565503FAC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7" name="Text Box 15">
          <a:extLst>
            <a:ext uri="{FF2B5EF4-FFF2-40B4-BE49-F238E27FC236}">
              <a16:creationId xmlns:a16="http://schemas.microsoft.com/office/drawing/2014/main" id="{8196EA77-C920-4A44-8CE8-37CA7A3CF19D}"/>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8" name="Text Box 15">
          <a:extLst>
            <a:ext uri="{FF2B5EF4-FFF2-40B4-BE49-F238E27FC236}">
              <a16:creationId xmlns:a16="http://schemas.microsoft.com/office/drawing/2014/main" id="{D1199E12-3ECA-44EC-AE2E-F3865970884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59" name="Text Box 15">
          <a:extLst>
            <a:ext uri="{FF2B5EF4-FFF2-40B4-BE49-F238E27FC236}">
              <a16:creationId xmlns:a16="http://schemas.microsoft.com/office/drawing/2014/main" id="{AA4FE343-6CA3-45BD-9309-3CA1CBE134B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0" name="Text Box 15">
          <a:extLst>
            <a:ext uri="{FF2B5EF4-FFF2-40B4-BE49-F238E27FC236}">
              <a16:creationId xmlns:a16="http://schemas.microsoft.com/office/drawing/2014/main" id="{9A59ED25-5305-4F87-819D-6042A367F22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1" name="Text Box 15">
          <a:extLst>
            <a:ext uri="{FF2B5EF4-FFF2-40B4-BE49-F238E27FC236}">
              <a16:creationId xmlns:a16="http://schemas.microsoft.com/office/drawing/2014/main" id="{C3E6CA2C-D508-4CA0-9D74-6F8BCCF51F8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2" name="Text Box 15">
          <a:extLst>
            <a:ext uri="{FF2B5EF4-FFF2-40B4-BE49-F238E27FC236}">
              <a16:creationId xmlns:a16="http://schemas.microsoft.com/office/drawing/2014/main" id="{84BE98C2-BA68-493D-A4A3-2A7A6B069C9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3" name="Text Box 15">
          <a:extLst>
            <a:ext uri="{FF2B5EF4-FFF2-40B4-BE49-F238E27FC236}">
              <a16:creationId xmlns:a16="http://schemas.microsoft.com/office/drawing/2014/main" id="{531456C8-85EE-4ABB-B151-CC16BEB0C3F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4" name="Text Box 15">
          <a:extLst>
            <a:ext uri="{FF2B5EF4-FFF2-40B4-BE49-F238E27FC236}">
              <a16:creationId xmlns:a16="http://schemas.microsoft.com/office/drawing/2014/main" id="{A43EF7EF-55BB-4837-B07A-8121A72F65E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5" name="Text Box 15">
          <a:extLst>
            <a:ext uri="{FF2B5EF4-FFF2-40B4-BE49-F238E27FC236}">
              <a16:creationId xmlns:a16="http://schemas.microsoft.com/office/drawing/2014/main" id="{369B3E74-9D6C-4C38-B9C5-3A446D86D03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6" name="Text Box 15">
          <a:extLst>
            <a:ext uri="{FF2B5EF4-FFF2-40B4-BE49-F238E27FC236}">
              <a16:creationId xmlns:a16="http://schemas.microsoft.com/office/drawing/2014/main" id="{9F4C14C7-1A47-4E53-9463-45B386EBA88D}"/>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7" name="Text Box 15">
          <a:extLst>
            <a:ext uri="{FF2B5EF4-FFF2-40B4-BE49-F238E27FC236}">
              <a16:creationId xmlns:a16="http://schemas.microsoft.com/office/drawing/2014/main" id="{0ACCC90A-3B82-456A-8573-08B0DAA91CF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8" name="Text Box 15">
          <a:extLst>
            <a:ext uri="{FF2B5EF4-FFF2-40B4-BE49-F238E27FC236}">
              <a16:creationId xmlns:a16="http://schemas.microsoft.com/office/drawing/2014/main" id="{5FE9BE86-674F-42A9-BF9D-C7C806A0838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69" name="Text Box 15">
          <a:extLst>
            <a:ext uri="{FF2B5EF4-FFF2-40B4-BE49-F238E27FC236}">
              <a16:creationId xmlns:a16="http://schemas.microsoft.com/office/drawing/2014/main" id="{18440D34-75BD-475D-831C-1B5C0ADDF34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0" name="Text Box 15">
          <a:extLst>
            <a:ext uri="{FF2B5EF4-FFF2-40B4-BE49-F238E27FC236}">
              <a16:creationId xmlns:a16="http://schemas.microsoft.com/office/drawing/2014/main" id="{D85FEFE8-6992-4270-AC8E-9A126F61332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1" name="Text Box 15">
          <a:extLst>
            <a:ext uri="{FF2B5EF4-FFF2-40B4-BE49-F238E27FC236}">
              <a16:creationId xmlns:a16="http://schemas.microsoft.com/office/drawing/2014/main" id="{B77E8D79-E407-46A0-A42F-5DD5B246825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2" name="Text Box 15">
          <a:extLst>
            <a:ext uri="{FF2B5EF4-FFF2-40B4-BE49-F238E27FC236}">
              <a16:creationId xmlns:a16="http://schemas.microsoft.com/office/drawing/2014/main" id="{69E49A9B-600D-4FF9-8296-7A3DDFF098F6}"/>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3" name="Text Box 15">
          <a:extLst>
            <a:ext uri="{FF2B5EF4-FFF2-40B4-BE49-F238E27FC236}">
              <a16:creationId xmlns:a16="http://schemas.microsoft.com/office/drawing/2014/main" id="{DC56DAF8-1F3B-44CD-9D49-40E333C8C20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4" name="Text Box 15">
          <a:extLst>
            <a:ext uri="{FF2B5EF4-FFF2-40B4-BE49-F238E27FC236}">
              <a16:creationId xmlns:a16="http://schemas.microsoft.com/office/drawing/2014/main" id="{759B9930-406A-4E95-917A-975DC38546F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5" name="Text Box 15">
          <a:extLst>
            <a:ext uri="{FF2B5EF4-FFF2-40B4-BE49-F238E27FC236}">
              <a16:creationId xmlns:a16="http://schemas.microsoft.com/office/drawing/2014/main" id="{06967986-2BF9-4D7B-9AF6-0B9F42ECDAE2}"/>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6" name="Text Box 15">
          <a:extLst>
            <a:ext uri="{FF2B5EF4-FFF2-40B4-BE49-F238E27FC236}">
              <a16:creationId xmlns:a16="http://schemas.microsoft.com/office/drawing/2014/main" id="{13E01BDB-2363-4FF2-A6C1-F4A50DE67FB6}"/>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7" name="Text Box 15">
          <a:extLst>
            <a:ext uri="{FF2B5EF4-FFF2-40B4-BE49-F238E27FC236}">
              <a16:creationId xmlns:a16="http://schemas.microsoft.com/office/drawing/2014/main" id="{BAD61317-848E-480A-8EE3-547454AD884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8" name="Text Box 15">
          <a:extLst>
            <a:ext uri="{FF2B5EF4-FFF2-40B4-BE49-F238E27FC236}">
              <a16:creationId xmlns:a16="http://schemas.microsoft.com/office/drawing/2014/main" id="{DD91948D-08C0-4208-862D-8A56C70DFA7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79" name="Text Box 15">
          <a:extLst>
            <a:ext uri="{FF2B5EF4-FFF2-40B4-BE49-F238E27FC236}">
              <a16:creationId xmlns:a16="http://schemas.microsoft.com/office/drawing/2014/main" id="{37B0BFA6-61A0-4E24-B314-BA55433C90F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0" name="Text Box 15">
          <a:extLst>
            <a:ext uri="{FF2B5EF4-FFF2-40B4-BE49-F238E27FC236}">
              <a16:creationId xmlns:a16="http://schemas.microsoft.com/office/drawing/2014/main" id="{6BACF734-E504-40FC-B6FA-8573C021C99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1" name="Text Box 15">
          <a:extLst>
            <a:ext uri="{FF2B5EF4-FFF2-40B4-BE49-F238E27FC236}">
              <a16:creationId xmlns:a16="http://schemas.microsoft.com/office/drawing/2014/main" id="{F1FB6E38-E4A2-4F40-8D2C-84B75CDF7C5D}"/>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2" name="Text Box 15">
          <a:extLst>
            <a:ext uri="{FF2B5EF4-FFF2-40B4-BE49-F238E27FC236}">
              <a16:creationId xmlns:a16="http://schemas.microsoft.com/office/drawing/2014/main" id="{9685051B-922D-4D8D-B41E-F2694DC652AF}"/>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3" name="Text Box 15">
          <a:extLst>
            <a:ext uri="{FF2B5EF4-FFF2-40B4-BE49-F238E27FC236}">
              <a16:creationId xmlns:a16="http://schemas.microsoft.com/office/drawing/2014/main" id="{877902F7-8DAE-4CA7-8482-E1852F01797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4" name="Text Box 15">
          <a:extLst>
            <a:ext uri="{FF2B5EF4-FFF2-40B4-BE49-F238E27FC236}">
              <a16:creationId xmlns:a16="http://schemas.microsoft.com/office/drawing/2014/main" id="{0E6102D8-6DF4-4C7C-8332-4F90125588A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5" name="Text Box 15">
          <a:extLst>
            <a:ext uri="{FF2B5EF4-FFF2-40B4-BE49-F238E27FC236}">
              <a16:creationId xmlns:a16="http://schemas.microsoft.com/office/drawing/2014/main" id="{F4108F29-DCD7-4AB0-B624-71CD7BEC332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6" name="Text Box 15">
          <a:extLst>
            <a:ext uri="{FF2B5EF4-FFF2-40B4-BE49-F238E27FC236}">
              <a16:creationId xmlns:a16="http://schemas.microsoft.com/office/drawing/2014/main" id="{4E52B040-1308-4431-B5EB-A59A3883C20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7" name="Text Box 15">
          <a:extLst>
            <a:ext uri="{FF2B5EF4-FFF2-40B4-BE49-F238E27FC236}">
              <a16:creationId xmlns:a16="http://schemas.microsoft.com/office/drawing/2014/main" id="{A23D0D56-4A13-44D5-8FDB-6D62507C8F9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8" name="Text Box 15">
          <a:extLst>
            <a:ext uri="{FF2B5EF4-FFF2-40B4-BE49-F238E27FC236}">
              <a16:creationId xmlns:a16="http://schemas.microsoft.com/office/drawing/2014/main" id="{02A36682-2E8E-4D17-8524-3AAAD26BBB8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89" name="Text Box 15">
          <a:extLst>
            <a:ext uri="{FF2B5EF4-FFF2-40B4-BE49-F238E27FC236}">
              <a16:creationId xmlns:a16="http://schemas.microsoft.com/office/drawing/2014/main" id="{4BC46C18-28E4-4582-87B6-978305103F1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0" name="Text Box 15">
          <a:extLst>
            <a:ext uri="{FF2B5EF4-FFF2-40B4-BE49-F238E27FC236}">
              <a16:creationId xmlns:a16="http://schemas.microsoft.com/office/drawing/2014/main" id="{74F89D73-38C5-4257-B27E-E6D8E28F7E33}"/>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1" name="Text Box 15">
          <a:extLst>
            <a:ext uri="{FF2B5EF4-FFF2-40B4-BE49-F238E27FC236}">
              <a16:creationId xmlns:a16="http://schemas.microsoft.com/office/drawing/2014/main" id="{1D88E315-8502-4B3D-816E-BA85C42A797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2" name="Text Box 15">
          <a:extLst>
            <a:ext uri="{FF2B5EF4-FFF2-40B4-BE49-F238E27FC236}">
              <a16:creationId xmlns:a16="http://schemas.microsoft.com/office/drawing/2014/main" id="{7E017E2C-4ECF-47B9-B402-3598876200F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3" name="Text Box 15">
          <a:extLst>
            <a:ext uri="{FF2B5EF4-FFF2-40B4-BE49-F238E27FC236}">
              <a16:creationId xmlns:a16="http://schemas.microsoft.com/office/drawing/2014/main" id="{BF7C4C7A-F6C0-49C2-A8A2-CE8BA0F24D8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4" name="Text Box 15">
          <a:extLst>
            <a:ext uri="{FF2B5EF4-FFF2-40B4-BE49-F238E27FC236}">
              <a16:creationId xmlns:a16="http://schemas.microsoft.com/office/drawing/2014/main" id="{BC414693-3930-427E-8829-6508CB15DB3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5" name="Text Box 15">
          <a:extLst>
            <a:ext uri="{FF2B5EF4-FFF2-40B4-BE49-F238E27FC236}">
              <a16:creationId xmlns:a16="http://schemas.microsoft.com/office/drawing/2014/main" id="{E513A70A-8162-45A9-870A-285BA0B9537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6" name="Text Box 15">
          <a:extLst>
            <a:ext uri="{FF2B5EF4-FFF2-40B4-BE49-F238E27FC236}">
              <a16:creationId xmlns:a16="http://schemas.microsoft.com/office/drawing/2014/main" id="{FE54D798-1588-4279-BBD1-33B026F6D081}"/>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7" name="Text Box 15">
          <a:extLst>
            <a:ext uri="{FF2B5EF4-FFF2-40B4-BE49-F238E27FC236}">
              <a16:creationId xmlns:a16="http://schemas.microsoft.com/office/drawing/2014/main" id="{5C7E4FDD-7A5A-4F20-8B7C-4C4FBFC1AA9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8" name="Text Box 15">
          <a:extLst>
            <a:ext uri="{FF2B5EF4-FFF2-40B4-BE49-F238E27FC236}">
              <a16:creationId xmlns:a16="http://schemas.microsoft.com/office/drawing/2014/main" id="{956CE180-D5E1-42ED-AEEA-4136B13E465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699" name="Text Box 15">
          <a:extLst>
            <a:ext uri="{FF2B5EF4-FFF2-40B4-BE49-F238E27FC236}">
              <a16:creationId xmlns:a16="http://schemas.microsoft.com/office/drawing/2014/main" id="{55256AD6-9BB4-462E-AD26-CC539E92289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0" name="Text Box 15">
          <a:extLst>
            <a:ext uri="{FF2B5EF4-FFF2-40B4-BE49-F238E27FC236}">
              <a16:creationId xmlns:a16="http://schemas.microsoft.com/office/drawing/2014/main" id="{AF6E84F5-8257-4BA5-B609-1FF376B8CF12}"/>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1" name="Text Box 15">
          <a:extLst>
            <a:ext uri="{FF2B5EF4-FFF2-40B4-BE49-F238E27FC236}">
              <a16:creationId xmlns:a16="http://schemas.microsoft.com/office/drawing/2014/main" id="{0066DC89-7D0E-4DF1-B7E9-66A1046CF9F0}"/>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2" name="Text Box 15">
          <a:extLst>
            <a:ext uri="{FF2B5EF4-FFF2-40B4-BE49-F238E27FC236}">
              <a16:creationId xmlns:a16="http://schemas.microsoft.com/office/drawing/2014/main" id="{98BE30C8-801A-4C2A-8CC0-8E3B18C749B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3" name="Text Box 15">
          <a:extLst>
            <a:ext uri="{FF2B5EF4-FFF2-40B4-BE49-F238E27FC236}">
              <a16:creationId xmlns:a16="http://schemas.microsoft.com/office/drawing/2014/main" id="{C4145195-CDCA-42E7-8EE9-2FDE33D216D2}"/>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4" name="Text Box 15">
          <a:extLst>
            <a:ext uri="{FF2B5EF4-FFF2-40B4-BE49-F238E27FC236}">
              <a16:creationId xmlns:a16="http://schemas.microsoft.com/office/drawing/2014/main" id="{45466208-3446-4F53-B01C-7E4D0F28880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5" name="Text Box 15">
          <a:extLst>
            <a:ext uri="{FF2B5EF4-FFF2-40B4-BE49-F238E27FC236}">
              <a16:creationId xmlns:a16="http://schemas.microsoft.com/office/drawing/2014/main" id="{DF1CF760-998F-4B54-8932-3DB2B88185D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6" name="Text Box 15">
          <a:extLst>
            <a:ext uri="{FF2B5EF4-FFF2-40B4-BE49-F238E27FC236}">
              <a16:creationId xmlns:a16="http://schemas.microsoft.com/office/drawing/2014/main" id="{971633F5-B256-450F-9A1F-1BBDA662F50E}"/>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7" name="Text Box 15">
          <a:extLst>
            <a:ext uri="{FF2B5EF4-FFF2-40B4-BE49-F238E27FC236}">
              <a16:creationId xmlns:a16="http://schemas.microsoft.com/office/drawing/2014/main" id="{4E0052DE-F4A9-4EC2-AB40-00F12FE31526}"/>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8" name="Text Box 15">
          <a:extLst>
            <a:ext uri="{FF2B5EF4-FFF2-40B4-BE49-F238E27FC236}">
              <a16:creationId xmlns:a16="http://schemas.microsoft.com/office/drawing/2014/main" id="{D000CCB8-A696-4DC8-B43A-A3F6237E9AA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09" name="Text Box 15">
          <a:extLst>
            <a:ext uri="{FF2B5EF4-FFF2-40B4-BE49-F238E27FC236}">
              <a16:creationId xmlns:a16="http://schemas.microsoft.com/office/drawing/2014/main" id="{C651C7A9-9823-40B7-8856-B804D354F4F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0" name="Text Box 15">
          <a:extLst>
            <a:ext uri="{FF2B5EF4-FFF2-40B4-BE49-F238E27FC236}">
              <a16:creationId xmlns:a16="http://schemas.microsoft.com/office/drawing/2014/main" id="{0053B345-EB7F-4DC2-B8B0-DD420E4DBA16}"/>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1" name="Text Box 15">
          <a:extLst>
            <a:ext uri="{FF2B5EF4-FFF2-40B4-BE49-F238E27FC236}">
              <a16:creationId xmlns:a16="http://schemas.microsoft.com/office/drawing/2014/main" id="{C7177406-8F70-46D5-B845-5859E66A9D99}"/>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2" name="Text Box 15">
          <a:extLst>
            <a:ext uri="{FF2B5EF4-FFF2-40B4-BE49-F238E27FC236}">
              <a16:creationId xmlns:a16="http://schemas.microsoft.com/office/drawing/2014/main" id="{1869C3F3-D8F8-4FA3-BE96-73E9B424C238}"/>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3" name="Text Box 15">
          <a:extLst>
            <a:ext uri="{FF2B5EF4-FFF2-40B4-BE49-F238E27FC236}">
              <a16:creationId xmlns:a16="http://schemas.microsoft.com/office/drawing/2014/main" id="{953FAB3A-9E65-4E98-B766-DD353320BC67}"/>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4" name="Text Box 15">
          <a:extLst>
            <a:ext uri="{FF2B5EF4-FFF2-40B4-BE49-F238E27FC236}">
              <a16:creationId xmlns:a16="http://schemas.microsoft.com/office/drawing/2014/main" id="{777B8B31-C8DA-485C-9BE8-CB30C5116BCB}"/>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5" name="Text Box 15">
          <a:extLst>
            <a:ext uri="{FF2B5EF4-FFF2-40B4-BE49-F238E27FC236}">
              <a16:creationId xmlns:a16="http://schemas.microsoft.com/office/drawing/2014/main" id="{E8A30EFD-7FB8-4258-85B8-41F2FA731964}"/>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6" name="Text Box 15">
          <a:extLst>
            <a:ext uri="{FF2B5EF4-FFF2-40B4-BE49-F238E27FC236}">
              <a16:creationId xmlns:a16="http://schemas.microsoft.com/office/drawing/2014/main" id="{65B0A119-AEFC-4B5E-92FB-B4DFCFE6674A}"/>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7" name="Text Box 15">
          <a:extLst>
            <a:ext uri="{FF2B5EF4-FFF2-40B4-BE49-F238E27FC236}">
              <a16:creationId xmlns:a16="http://schemas.microsoft.com/office/drawing/2014/main" id="{7E815A9E-07FC-4731-9278-4272AE295ED5}"/>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548</xdr:row>
      <xdr:rowOff>0</xdr:rowOff>
    </xdr:from>
    <xdr:ext cx="3175" cy="190629"/>
    <xdr:sp macro="" textlink="">
      <xdr:nvSpPr>
        <xdr:cNvPr id="12718" name="Text Box 15">
          <a:extLst>
            <a:ext uri="{FF2B5EF4-FFF2-40B4-BE49-F238E27FC236}">
              <a16:creationId xmlns:a16="http://schemas.microsoft.com/office/drawing/2014/main" id="{6E828780-083E-4F02-BCE4-808B3A6571BC}"/>
            </a:ext>
          </a:extLst>
        </xdr:cNvPr>
        <xdr:cNvSpPr txBox="1">
          <a:spLocks noChangeArrowheads="1"/>
        </xdr:cNvSpPr>
      </xdr:nvSpPr>
      <xdr:spPr bwMode="auto">
        <a:xfrm>
          <a:off x="9134475" y="3006947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19" name="Text Box 15">
          <a:extLst>
            <a:ext uri="{FF2B5EF4-FFF2-40B4-BE49-F238E27FC236}">
              <a16:creationId xmlns:a16="http://schemas.microsoft.com/office/drawing/2014/main" id="{447D1DB8-51ED-4B6C-87DD-2058109268A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0" name="Text Box 15">
          <a:extLst>
            <a:ext uri="{FF2B5EF4-FFF2-40B4-BE49-F238E27FC236}">
              <a16:creationId xmlns:a16="http://schemas.microsoft.com/office/drawing/2014/main" id="{6BEE312C-C477-4E36-86A6-B45A5360D32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1" name="Text Box 15">
          <a:extLst>
            <a:ext uri="{FF2B5EF4-FFF2-40B4-BE49-F238E27FC236}">
              <a16:creationId xmlns:a16="http://schemas.microsoft.com/office/drawing/2014/main" id="{D98DCE76-3B7A-418F-8A2A-693A3621769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2" name="Text Box 15">
          <a:extLst>
            <a:ext uri="{FF2B5EF4-FFF2-40B4-BE49-F238E27FC236}">
              <a16:creationId xmlns:a16="http://schemas.microsoft.com/office/drawing/2014/main" id="{F303D332-8B01-4E91-AA5E-EA6A0682A27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3" name="Text Box 15">
          <a:extLst>
            <a:ext uri="{FF2B5EF4-FFF2-40B4-BE49-F238E27FC236}">
              <a16:creationId xmlns:a16="http://schemas.microsoft.com/office/drawing/2014/main" id="{680C47EB-6A41-4409-BBF3-21C99573303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4" name="Text Box 15">
          <a:extLst>
            <a:ext uri="{FF2B5EF4-FFF2-40B4-BE49-F238E27FC236}">
              <a16:creationId xmlns:a16="http://schemas.microsoft.com/office/drawing/2014/main" id="{8F5B4892-D932-46CD-8884-4F57A889358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5" name="Text Box 15">
          <a:extLst>
            <a:ext uri="{FF2B5EF4-FFF2-40B4-BE49-F238E27FC236}">
              <a16:creationId xmlns:a16="http://schemas.microsoft.com/office/drawing/2014/main" id="{9E443178-DBDE-458C-AAF0-DB5CAA10C053}"/>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6" name="Text Box 15">
          <a:extLst>
            <a:ext uri="{FF2B5EF4-FFF2-40B4-BE49-F238E27FC236}">
              <a16:creationId xmlns:a16="http://schemas.microsoft.com/office/drawing/2014/main" id="{755773C6-D6A1-47DD-934A-A9822313DB5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7" name="Text Box 15">
          <a:extLst>
            <a:ext uri="{FF2B5EF4-FFF2-40B4-BE49-F238E27FC236}">
              <a16:creationId xmlns:a16="http://schemas.microsoft.com/office/drawing/2014/main" id="{5D662D86-9713-49DF-9E90-A54F463E8D2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8" name="Text Box 15">
          <a:extLst>
            <a:ext uri="{FF2B5EF4-FFF2-40B4-BE49-F238E27FC236}">
              <a16:creationId xmlns:a16="http://schemas.microsoft.com/office/drawing/2014/main" id="{4526C924-F32B-410C-9249-077A6F6AB9FE}"/>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29" name="Text Box 15">
          <a:extLst>
            <a:ext uri="{FF2B5EF4-FFF2-40B4-BE49-F238E27FC236}">
              <a16:creationId xmlns:a16="http://schemas.microsoft.com/office/drawing/2014/main" id="{DCA04F59-10D1-4993-B0A7-2F6517D3931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0" name="Text Box 15">
          <a:extLst>
            <a:ext uri="{FF2B5EF4-FFF2-40B4-BE49-F238E27FC236}">
              <a16:creationId xmlns:a16="http://schemas.microsoft.com/office/drawing/2014/main" id="{AF9E2436-CF49-4FF9-9C12-0D51EA7E093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1" name="Text Box 15">
          <a:extLst>
            <a:ext uri="{FF2B5EF4-FFF2-40B4-BE49-F238E27FC236}">
              <a16:creationId xmlns:a16="http://schemas.microsoft.com/office/drawing/2014/main" id="{55E33DCB-BFCC-494E-9EA7-8E649078C2DE}"/>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2" name="Text Box 15">
          <a:extLst>
            <a:ext uri="{FF2B5EF4-FFF2-40B4-BE49-F238E27FC236}">
              <a16:creationId xmlns:a16="http://schemas.microsoft.com/office/drawing/2014/main" id="{F676E74D-FD37-44E3-94C1-AD75E9571AE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3" name="Text Box 15">
          <a:extLst>
            <a:ext uri="{FF2B5EF4-FFF2-40B4-BE49-F238E27FC236}">
              <a16:creationId xmlns:a16="http://schemas.microsoft.com/office/drawing/2014/main" id="{0ECFB288-E011-4381-B795-3E786AC719B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4" name="Text Box 15">
          <a:extLst>
            <a:ext uri="{FF2B5EF4-FFF2-40B4-BE49-F238E27FC236}">
              <a16:creationId xmlns:a16="http://schemas.microsoft.com/office/drawing/2014/main" id="{19F2D1C7-82F9-48B8-8792-901DED68553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5" name="Text Box 15">
          <a:extLst>
            <a:ext uri="{FF2B5EF4-FFF2-40B4-BE49-F238E27FC236}">
              <a16:creationId xmlns:a16="http://schemas.microsoft.com/office/drawing/2014/main" id="{9624556E-8384-403C-8D61-7DE2D5AE151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6" name="Text Box 15">
          <a:extLst>
            <a:ext uri="{FF2B5EF4-FFF2-40B4-BE49-F238E27FC236}">
              <a16:creationId xmlns:a16="http://schemas.microsoft.com/office/drawing/2014/main" id="{F2B2268D-745A-4320-BF7E-613306FB26D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7" name="Text Box 15">
          <a:extLst>
            <a:ext uri="{FF2B5EF4-FFF2-40B4-BE49-F238E27FC236}">
              <a16:creationId xmlns:a16="http://schemas.microsoft.com/office/drawing/2014/main" id="{0F49C73D-4994-4688-8F92-764BC1AF739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8" name="Text Box 15">
          <a:extLst>
            <a:ext uri="{FF2B5EF4-FFF2-40B4-BE49-F238E27FC236}">
              <a16:creationId xmlns:a16="http://schemas.microsoft.com/office/drawing/2014/main" id="{1EFE975A-2F97-467D-8F64-6F5E42990AD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39" name="Text Box 15">
          <a:extLst>
            <a:ext uri="{FF2B5EF4-FFF2-40B4-BE49-F238E27FC236}">
              <a16:creationId xmlns:a16="http://schemas.microsoft.com/office/drawing/2014/main" id="{DC26CEEE-010A-4BCF-A011-BFEE72544C5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0" name="Text Box 15">
          <a:extLst>
            <a:ext uri="{FF2B5EF4-FFF2-40B4-BE49-F238E27FC236}">
              <a16:creationId xmlns:a16="http://schemas.microsoft.com/office/drawing/2014/main" id="{560832FE-6F7A-4A04-92CE-34CFF774128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1" name="Text Box 15">
          <a:extLst>
            <a:ext uri="{FF2B5EF4-FFF2-40B4-BE49-F238E27FC236}">
              <a16:creationId xmlns:a16="http://schemas.microsoft.com/office/drawing/2014/main" id="{BEF734FF-8664-40E9-AD4F-E2F18A678AF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2" name="Text Box 15">
          <a:extLst>
            <a:ext uri="{FF2B5EF4-FFF2-40B4-BE49-F238E27FC236}">
              <a16:creationId xmlns:a16="http://schemas.microsoft.com/office/drawing/2014/main" id="{8C67C8EA-BBD6-46F9-92A3-C03C1EF41BD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3" name="Text Box 15">
          <a:extLst>
            <a:ext uri="{FF2B5EF4-FFF2-40B4-BE49-F238E27FC236}">
              <a16:creationId xmlns:a16="http://schemas.microsoft.com/office/drawing/2014/main" id="{C4C2D510-4670-4B98-9B61-49FC17E37E0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4" name="Text Box 15">
          <a:extLst>
            <a:ext uri="{FF2B5EF4-FFF2-40B4-BE49-F238E27FC236}">
              <a16:creationId xmlns:a16="http://schemas.microsoft.com/office/drawing/2014/main" id="{AB2321B0-239C-49C6-ABA9-109F2114CDB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5" name="Text Box 15">
          <a:extLst>
            <a:ext uri="{FF2B5EF4-FFF2-40B4-BE49-F238E27FC236}">
              <a16:creationId xmlns:a16="http://schemas.microsoft.com/office/drawing/2014/main" id="{68E96178-E24E-475F-A5C6-846D2D3113E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6" name="Text Box 15">
          <a:extLst>
            <a:ext uri="{FF2B5EF4-FFF2-40B4-BE49-F238E27FC236}">
              <a16:creationId xmlns:a16="http://schemas.microsoft.com/office/drawing/2014/main" id="{E4A1762C-E55F-447E-B663-C886E2A3539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7" name="Text Box 15">
          <a:extLst>
            <a:ext uri="{FF2B5EF4-FFF2-40B4-BE49-F238E27FC236}">
              <a16:creationId xmlns:a16="http://schemas.microsoft.com/office/drawing/2014/main" id="{5FA015C6-7A0A-4EC2-BF1A-F27331F63FB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8" name="Text Box 15">
          <a:extLst>
            <a:ext uri="{FF2B5EF4-FFF2-40B4-BE49-F238E27FC236}">
              <a16:creationId xmlns:a16="http://schemas.microsoft.com/office/drawing/2014/main" id="{A5AF40BA-A70D-4168-BAB3-B46C83CB07A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49" name="Text Box 15">
          <a:extLst>
            <a:ext uri="{FF2B5EF4-FFF2-40B4-BE49-F238E27FC236}">
              <a16:creationId xmlns:a16="http://schemas.microsoft.com/office/drawing/2014/main" id="{F19700CA-362A-4A23-A814-467180751E1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0" name="Text Box 15">
          <a:extLst>
            <a:ext uri="{FF2B5EF4-FFF2-40B4-BE49-F238E27FC236}">
              <a16:creationId xmlns:a16="http://schemas.microsoft.com/office/drawing/2014/main" id="{9F69D69F-E669-4642-8DC5-A411E7087A4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1" name="Text Box 15">
          <a:extLst>
            <a:ext uri="{FF2B5EF4-FFF2-40B4-BE49-F238E27FC236}">
              <a16:creationId xmlns:a16="http://schemas.microsoft.com/office/drawing/2014/main" id="{941780B9-89EA-487A-8134-108381804FE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2" name="Text Box 15">
          <a:extLst>
            <a:ext uri="{FF2B5EF4-FFF2-40B4-BE49-F238E27FC236}">
              <a16:creationId xmlns:a16="http://schemas.microsoft.com/office/drawing/2014/main" id="{0B055916-3FF4-44D6-B8A6-B58D25FF21C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3" name="Text Box 15">
          <a:extLst>
            <a:ext uri="{FF2B5EF4-FFF2-40B4-BE49-F238E27FC236}">
              <a16:creationId xmlns:a16="http://schemas.microsoft.com/office/drawing/2014/main" id="{49B76991-A3A0-4BCC-91FE-04FEDB88A9E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4" name="Text Box 15">
          <a:extLst>
            <a:ext uri="{FF2B5EF4-FFF2-40B4-BE49-F238E27FC236}">
              <a16:creationId xmlns:a16="http://schemas.microsoft.com/office/drawing/2014/main" id="{1CC35A54-F028-42F5-A063-8B9A56492FB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5" name="Text Box 15">
          <a:extLst>
            <a:ext uri="{FF2B5EF4-FFF2-40B4-BE49-F238E27FC236}">
              <a16:creationId xmlns:a16="http://schemas.microsoft.com/office/drawing/2014/main" id="{0CE03912-EDD0-4AD4-B656-572D43EB9FEE}"/>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6" name="Text Box 15">
          <a:extLst>
            <a:ext uri="{FF2B5EF4-FFF2-40B4-BE49-F238E27FC236}">
              <a16:creationId xmlns:a16="http://schemas.microsoft.com/office/drawing/2014/main" id="{9EF52E8A-9C97-4C99-8A62-BD4EEFFABD9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7" name="Text Box 15">
          <a:extLst>
            <a:ext uri="{FF2B5EF4-FFF2-40B4-BE49-F238E27FC236}">
              <a16:creationId xmlns:a16="http://schemas.microsoft.com/office/drawing/2014/main" id="{5FF38020-106F-4427-AA29-8FB66CBF4F3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8" name="Text Box 15">
          <a:extLst>
            <a:ext uri="{FF2B5EF4-FFF2-40B4-BE49-F238E27FC236}">
              <a16:creationId xmlns:a16="http://schemas.microsoft.com/office/drawing/2014/main" id="{7F4ADADF-A0B1-4624-A737-B1DE44CB417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59" name="Text Box 15">
          <a:extLst>
            <a:ext uri="{FF2B5EF4-FFF2-40B4-BE49-F238E27FC236}">
              <a16:creationId xmlns:a16="http://schemas.microsoft.com/office/drawing/2014/main" id="{498769FE-6AC7-4539-8357-3A71F0F819C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0" name="Text Box 15">
          <a:extLst>
            <a:ext uri="{FF2B5EF4-FFF2-40B4-BE49-F238E27FC236}">
              <a16:creationId xmlns:a16="http://schemas.microsoft.com/office/drawing/2014/main" id="{31AFF694-85FB-47DB-927A-7694C33514D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1" name="Text Box 15">
          <a:extLst>
            <a:ext uri="{FF2B5EF4-FFF2-40B4-BE49-F238E27FC236}">
              <a16:creationId xmlns:a16="http://schemas.microsoft.com/office/drawing/2014/main" id="{44B836B4-00B1-4415-B76E-623C0F286AE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2" name="Text Box 15">
          <a:extLst>
            <a:ext uri="{FF2B5EF4-FFF2-40B4-BE49-F238E27FC236}">
              <a16:creationId xmlns:a16="http://schemas.microsoft.com/office/drawing/2014/main" id="{7BB9CB69-5ABE-467C-AFCB-37156D49BE5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3" name="Text Box 15">
          <a:extLst>
            <a:ext uri="{FF2B5EF4-FFF2-40B4-BE49-F238E27FC236}">
              <a16:creationId xmlns:a16="http://schemas.microsoft.com/office/drawing/2014/main" id="{749F60A4-0402-4C45-8317-157D0A1D7713}"/>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4" name="Text Box 15">
          <a:extLst>
            <a:ext uri="{FF2B5EF4-FFF2-40B4-BE49-F238E27FC236}">
              <a16:creationId xmlns:a16="http://schemas.microsoft.com/office/drawing/2014/main" id="{C83B1095-0146-4E2A-AA36-CBFDB98E5E5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5" name="Text Box 15">
          <a:extLst>
            <a:ext uri="{FF2B5EF4-FFF2-40B4-BE49-F238E27FC236}">
              <a16:creationId xmlns:a16="http://schemas.microsoft.com/office/drawing/2014/main" id="{10265397-85C2-42AC-9785-EE1D937BCEB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6" name="Text Box 15">
          <a:extLst>
            <a:ext uri="{FF2B5EF4-FFF2-40B4-BE49-F238E27FC236}">
              <a16:creationId xmlns:a16="http://schemas.microsoft.com/office/drawing/2014/main" id="{C5CC8E9E-0260-4DAB-A074-04AFA24AD90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7" name="Text Box 15">
          <a:extLst>
            <a:ext uri="{FF2B5EF4-FFF2-40B4-BE49-F238E27FC236}">
              <a16:creationId xmlns:a16="http://schemas.microsoft.com/office/drawing/2014/main" id="{1B501A90-872C-4EF3-A730-E9FAF621F48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8" name="Text Box 15">
          <a:extLst>
            <a:ext uri="{FF2B5EF4-FFF2-40B4-BE49-F238E27FC236}">
              <a16:creationId xmlns:a16="http://schemas.microsoft.com/office/drawing/2014/main" id="{E16B270F-D9F4-4A89-9DA6-D62E9BAB217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69" name="Text Box 15">
          <a:extLst>
            <a:ext uri="{FF2B5EF4-FFF2-40B4-BE49-F238E27FC236}">
              <a16:creationId xmlns:a16="http://schemas.microsoft.com/office/drawing/2014/main" id="{ABE4EB26-AA11-4839-B3DA-60F66516364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0" name="Text Box 15">
          <a:extLst>
            <a:ext uri="{FF2B5EF4-FFF2-40B4-BE49-F238E27FC236}">
              <a16:creationId xmlns:a16="http://schemas.microsoft.com/office/drawing/2014/main" id="{74E0649C-6137-4C20-B4F6-9C07C0136FF0}"/>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1" name="Text Box 15">
          <a:extLst>
            <a:ext uri="{FF2B5EF4-FFF2-40B4-BE49-F238E27FC236}">
              <a16:creationId xmlns:a16="http://schemas.microsoft.com/office/drawing/2014/main" id="{E1469327-641C-4FF4-8F06-5E8F771F4D7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2" name="Text Box 15">
          <a:extLst>
            <a:ext uri="{FF2B5EF4-FFF2-40B4-BE49-F238E27FC236}">
              <a16:creationId xmlns:a16="http://schemas.microsoft.com/office/drawing/2014/main" id="{D2CEF9F5-7358-4B25-BA50-B7B5EA78A39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3" name="Text Box 15">
          <a:extLst>
            <a:ext uri="{FF2B5EF4-FFF2-40B4-BE49-F238E27FC236}">
              <a16:creationId xmlns:a16="http://schemas.microsoft.com/office/drawing/2014/main" id="{1F07D3FB-B7EA-4F8D-A9EE-1D279BB5C4D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4" name="Text Box 15">
          <a:extLst>
            <a:ext uri="{FF2B5EF4-FFF2-40B4-BE49-F238E27FC236}">
              <a16:creationId xmlns:a16="http://schemas.microsoft.com/office/drawing/2014/main" id="{457C4C34-10F5-41BF-B0C0-E3A10D81BBE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5" name="Text Box 15">
          <a:extLst>
            <a:ext uri="{FF2B5EF4-FFF2-40B4-BE49-F238E27FC236}">
              <a16:creationId xmlns:a16="http://schemas.microsoft.com/office/drawing/2014/main" id="{0DAC1373-CCD7-4A2E-9EB0-4EF677FDF17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6" name="Text Box 15">
          <a:extLst>
            <a:ext uri="{FF2B5EF4-FFF2-40B4-BE49-F238E27FC236}">
              <a16:creationId xmlns:a16="http://schemas.microsoft.com/office/drawing/2014/main" id="{4A7B2838-1EB7-4320-A124-E1A0B31960D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7" name="Text Box 15">
          <a:extLst>
            <a:ext uri="{FF2B5EF4-FFF2-40B4-BE49-F238E27FC236}">
              <a16:creationId xmlns:a16="http://schemas.microsoft.com/office/drawing/2014/main" id="{5D2350EE-6036-4F43-8F45-6E5189EB7DE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8" name="Text Box 15">
          <a:extLst>
            <a:ext uri="{FF2B5EF4-FFF2-40B4-BE49-F238E27FC236}">
              <a16:creationId xmlns:a16="http://schemas.microsoft.com/office/drawing/2014/main" id="{D1636684-9BBC-4163-8D86-64ECB1FA101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79" name="Text Box 15">
          <a:extLst>
            <a:ext uri="{FF2B5EF4-FFF2-40B4-BE49-F238E27FC236}">
              <a16:creationId xmlns:a16="http://schemas.microsoft.com/office/drawing/2014/main" id="{AD59F726-3170-4C49-BA40-163F3A6C0B1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0" name="Text Box 15">
          <a:extLst>
            <a:ext uri="{FF2B5EF4-FFF2-40B4-BE49-F238E27FC236}">
              <a16:creationId xmlns:a16="http://schemas.microsoft.com/office/drawing/2014/main" id="{EB848B71-B1A8-4EBE-A1EA-C4CCBC4DB0D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1" name="Text Box 15">
          <a:extLst>
            <a:ext uri="{FF2B5EF4-FFF2-40B4-BE49-F238E27FC236}">
              <a16:creationId xmlns:a16="http://schemas.microsoft.com/office/drawing/2014/main" id="{3E7E5B55-8954-4D88-8EA0-F82F46A94CB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2" name="Text Box 15">
          <a:extLst>
            <a:ext uri="{FF2B5EF4-FFF2-40B4-BE49-F238E27FC236}">
              <a16:creationId xmlns:a16="http://schemas.microsoft.com/office/drawing/2014/main" id="{84F8AEB1-0705-4A96-8121-A31598A5E24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3" name="Text Box 15">
          <a:extLst>
            <a:ext uri="{FF2B5EF4-FFF2-40B4-BE49-F238E27FC236}">
              <a16:creationId xmlns:a16="http://schemas.microsoft.com/office/drawing/2014/main" id="{AE097499-6015-483E-B10D-3BC1C6D54AD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4" name="Text Box 15">
          <a:extLst>
            <a:ext uri="{FF2B5EF4-FFF2-40B4-BE49-F238E27FC236}">
              <a16:creationId xmlns:a16="http://schemas.microsoft.com/office/drawing/2014/main" id="{29AE467F-C291-4C47-85EF-44D969B3ED02}"/>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5" name="Text Box 15">
          <a:extLst>
            <a:ext uri="{FF2B5EF4-FFF2-40B4-BE49-F238E27FC236}">
              <a16:creationId xmlns:a16="http://schemas.microsoft.com/office/drawing/2014/main" id="{CDECE0D8-5D84-426D-84F8-AFAD6994E83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6" name="Text Box 15">
          <a:extLst>
            <a:ext uri="{FF2B5EF4-FFF2-40B4-BE49-F238E27FC236}">
              <a16:creationId xmlns:a16="http://schemas.microsoft.com/office/drawing/2014/main" id="{DF7081FC-E1D9-4BB1-A81C-51CA1ADCE4E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7" name="Text Box 15">
          <a:extLst>
            <a:ext uri="{FF2B5EF4-FFF2-40B4-BE49-F238E27FC236}">
              <a16:creationId xmlns:a16="http://schemas.microsoft.com/office/drawing/2014/main" id="{CE8D6DFC-8E6F-4902-BC05-0E99B5E6BEC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8" name="Text Box 15">
          <a:extLst>
            <a:ext uri="{FF2B5EF4-FFF2-40B4-BE49-F238E27FC236}">
              <a16:creationId xmlns:a16="http://schemas.microsoft.com/office/drawing/2014/main" id="{5D4786E8-FACD-4F83-97D9-C10FBD461313}"/>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89" name="Text Box 15">
          <a:extLst>
            <a:ext uri="{FF2B5EF4-FFF2-40B4-BE49-F238E27FC236}">
              <a16:creationId xmlns:a16="http://schemas.microsoft.com/office/drawing/2014/main" id="{4B19A3BE-4336-4DFD-ABD2-6FA92E70891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0" name="Text Box 15">
          <a:extLst>
            <a:ext uri="{FF2B5EF4-FFF2-40B4-BE49-F238E27FC236}">
              <a16:creationId xmlns:a16="http://schemas.microsoft.com/office/drawing/2014/main" id="{9F05D0B4-0079-40FC-8AA0-C0188173DFB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1" name="Text Box 15">
          <a:extLst>
            <a:ext uri="{FF2B5EF4-FFF2-40B4-BE49-F238E27FC236}">
              <a16:creationId xmlns:a16="http://schemas.microsoft.com/office/drawing/2014/main" id="{0A1E408D-2204-4BF6-8E09-24D2C84AFD9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2" name="Text Box 15">
          <a:extLst>
            <a:ext uri="{FF2B5EF4-FFF2-40B4-BE49-F238E27FC236}">
              <a16:creationId xmlns:a16="http://schemas.microsoft.com/office/drawing/2014/main" id="{95E59BC4-35CF-4F2F-A8B8-7600F22E90F3}"/>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3" name="Text Box 15">
          <a:extLst>
            <a:ext uri="{FF2B5EF4-FFF2-40B4-BE49-F238E27FC236}">
              <a16:creationId xmlns:a16="http://schemas.microsoft.com/office/drawing/2014/main" id="{843527D7-E089-4461-8963-859CCC06B50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4" name="Text Box 15">
          <a:extLst>
            <a:ext uri="{FF2B5EF4-FFF2-40B4-BE49-F238E27FC236}">
              <a16:creationId xmlns:a16="http://schemas.microsoft.com/office/drawing/2014/main" id="{BFEF1C97-4200-44EA-843C-183082A5ED6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5" name="Text Box 15">
          <a:extLst>
            <a:ext uri="{FF2B5EF4-FFF2-40B4-BE49-F238E27FC236}">
              <a16:creationId xmlns:a16="http://schemas.microsoft.com/office/drawing/2014/main" id="{7869F457-2311-40F8-8AA1-3A80339ACFF3}"/>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6" name="Text Box 15">
          <a:extLst>
            <a:ext uri="{FF2B5EF4-FFF2-40B4-BE49-F238E27FC236}">
              <a16:creationId xmlns:a16="http://schemas.microsoft.com/office/drawing/2014/main" id="{918BF850-A87D-487B-926E-77DCB26B755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7" name="Text Box 15">
          <a:extLst>
            <a:ext uri="{FF2B5EF4-FFF2-40B4-BE49-F238E27FC236}">
              <a16:creationId xmlns:a16="http://schemas.microsoft.com/office/drawing/2014/main" id="{115B7098-3BD5-4B79-942E-B5352518A62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8" name="Text Box 15">
          <a:extLst>
            <a:ext uri="{FF2B5EF4-FFF2-40B4-BE49-F238E27FC236}">
              <a16:creationId xmlns:a16="http://schemas.microsoft.com/office/drawing/2014/main" id="{3B316565-28C3-44EC-ABF9-45335BE2ACD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799" name="Text Box 15">
          <a:extLst>
            <a:ext uri="{FF2B5EF4-FFF2-40B4-BE49-F238E27FC236}">
              <a16:creationId xmlns:a16="http://schemas.microsoft.com/office/drawing/2014/main" id="{48DE8335-6503-41EF-AD2F-A127D3861FA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0" name="Text Box 15">
          <a:extLst>
            <a:ext uri="{FF2B5EF4-FFF2-40B4-BE49-F238E27FC236}">
              <a16:creationId xmlns:a16="http://schemas.microsoft.com/office/drawing/2014/main" id="{B9498AF0-F616-4036-850F-3BDF6E45C61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1" name="Text Box 15">
          <a:extLst>
            <a:ext uri="{FF2B5EF4-FFF2-40B4-BE49-F238E27FC236}">
              <a16:creationId xmlns:a16="http://schemas.microsoft.com/office/drawing/2014/main" id="{78C8D095-5F94-4A4F-863A-59CCB1F6362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2" name="Text Box 15">
          <a:extLst>
            <a:ext uri="{FF2B5EF4-FFF2-40B4-BE49-F238E27FC236}">
              <a16:creationId xmlns:a16="http://schemas.microsoft.com/office/drawing/2014/main" id="{AEE2F042-BAA7-445D-91F5-82DFEE0EBFB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3" name="Text Box 15">
          <a:extLst>
            <a:ext uri="{FF2B5EF4-FFF2-40B4-BE49-F238E27FC236}">
              <a16:creationId xmlns:a16="http://schemas.microsoft.com/office/drawing/2014/main" id="{FFBE923C-7C9D-4418-B7AF-F755F5CDB26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4" name="Text Box 15">
          <a:extLst>
            <a:ext uri="{FF2B5EF4-FFF2-40B4-BE49-F238E27FC236}">
              <a16:creationId xmlns:a16="http://schemas.microsoft.com/office/drawing/2014/main" id="{B972907E-55B1-4169-9A27-2B7A77B8225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5" name="Text Box 15">
          <a:extLst>
            <a:ext uri="{FF2B5EF4-FFF2-40B4-BE49-F238E27FC236}">
              <a16:creationId xmlns:a16="http://schemas.microsoft.com/office/drawing/2014/main" id="{4932E47B-B685-4B5B-89E5-EB890B48BFE0}"/>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6" name="Text Box 15">
          <a:extLst>
            <a:ext uri="{FF2B5EF4-FFF2-40B4-BE49-F238E27FC236}">
              <a16:creationId xmlns:a16="http://schemas.microsoft.com/office/drawing/2014/main" id="{2F5C407D-CA46-42A0-88B6-C535A83543BE}"/>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7" name="Text Box 15">
          <a:extLst>
            <a:ext uri="{FF2B5EF4-FFF2-40B4-BE49-F238E27FC236}">
              <a16:creationId xmlns:a16="http://schemas.microsoft.com/office/drawing/2014/main" id="{102BDD37-9904-4E2D-8E1D-79CEF1E7A42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8" name="Text Box 15">
          <a:extLst>
            <a:ext uri="{FF2B5EF4-FFF2-40B4-BE49-F238E27FC236}">
              <a16:creationId xmlns:a16="http://schemas.microsoft.com/office/drawing/2014/main" id="{2CF1DCB9-2AA1-4D66-B1A2-4BB75CE6896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09" name="Text Box 15">
          <a:extLst>
            <a:ext uri="{FF2B5EF4-FFF2-40B4-BE49-F238E27FC236}">
              <a16:creationId xmlns:a16="http://schemas.microsoft.com/office/drawing/2014/main" id="{3EB98F05-8F0A-4906-9B2A-CE29A360B5E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0" name="Text Box 15">
          <a:extLst>
            <a:ext uri="{FF2B5EF4-FFF2-40B4-BE49-F238E27FC236}">
              <a16:creationId xmlns:a16="http://schemas.microsoft.com/office/drawing/2014/main" id="{C7F11C70-2AAD-45A9-A596-A39443DAC23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1" name="Text Box 15">
          <a:extLst>
            <a:ext uri="{FF2B5EF4-FFF2-40B4-BE49-F238E27FC236}">
              <a16:creationId xmlns:a16="http://schemas.microsoft.com/office/drawing/2014/main" id="{FAACEDE2-14DA-4E54-BA6F-603A7908924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2" name="Text Box 15">
          <a:extLst>
            <a:ext uri="{FF2B5EF4-FFF2-40B4-BE49-F238E27FC236}">
              <a16:creationId xmlns:a16="http://schemas.microsoft.com/office/drawing/2014/main" id="{0AD6B3FA-5226-4A2D-A6DA-22DB69FF7D6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3" name="Text Box 15">
          <a:extLst>
            <a:ext uri="{FF2B5EF4-FFF2-40B4-BE49-F238E27FC236}">
              <a16:creationId xmlns:a16="http://schemas.microsoft.com/office/drawing/2014/main" id="{884F6A13-B2FD-4CD1-80D4-DBEA3C26A12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4" name="Text Box 15">
          <a:extLst>
            <a:ext uri="{FF2B5EF4-FFF2-40B4-BE49-F238E27FC236}">
              <a16:creationId xmlns:a16="http://schemas.microsoft.com/office/drawing/2014/main" id="{490C80CE-3070-4D6C-9087-8B6D53CAAF7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5" name="Text Box 15">
          <a:extLst>
            <a:ext uri="{FF2B5EF4-FFF2-40B4-BE49-F238E27FC236}">
              <a16:creationId xmlns:a16="http://schemas.microsoft.com/office/drawing/2014/main" id="{9919BE28-CBF9-4B3F-A0FD-E5B31F0055C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6" name="Text Box 15">
          <a:extLst>
            <a:ext uri="{FF2B5EF4-FFF2-40B4-BE49-F238E27FC236}">
              <a16:creationId xmlns:a16="http://schemas.microsoft.com/office/drawing/2014/main" id="{A1B957E6-4514-4E08-806F-52B910C01B60}"/>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7" name="Text Box 15">
          <a:extLst>
            <a:ext uri="{FF2B5EF4-FFF2-40B4-BE49-F238E27FC236}">
              <a16:creationId xmlns:a16="http://schemas.microsoft.com/office/drawing/2014/main" id="{9DB3F7AD-3DFA-4161-A28E-B43478F310E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8" name="Text Box 15">
          <a:extLst>
            <a:ext uri="{FF2B5EF4-FFF2-40B4-BE49-F238E27FC236}">
              <a16:creationId xmlns:a16="http://schemas.microsoft.com/office/drawing/2014/main" id="{BB685C76-B3AC-429A-8BED-67BA6DB5459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19" name="Text Box 15">
          <a:extLst>
            <a:ext uri="{FF2B5EF4-FFF2-40B4-BE49-F238E27FC236}">
              <a16:creationId xmlns:a16="http://schemas.microsoft.com/office/drawing/2014/main" id="{AB731D98-3EB1-4722-ADED-784093A7475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0" name="Text Box 15">
          <a:extLst>
            <a:ext uri="{FF2B5EF4-FFF2-40B4-BE49-F238E27FC236}">
              <a16:creationId xmlns:a16="http://schemas.microsoft.com/office/drawing/2014/main" id="{220154B8-7E20-4DA1-B5ED-E891BF74A33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1" name="Text Box 15">
          <a:extLst>
            <a:ext uri="{FF2B5EF4-FFF2-40B4-BE49-F238E27FC236}">
              <a16:creationId xmlns:a16="http://schemas.microsoft.com/office/drawing/2014/main" id="{0E3B7823-5BD6-422B-B1A4-2EED9ABABF1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2" name="Text Box 15">
          <a:extLst>
            <a:ext uri="{FF2B5EF4-FFF2-40B4-BE49-F238E27FC236}">
              <a16:creationId xmlns:a16="http://schemas.microsoft.com/office/drawing/2014/main" id="{C6AFB300-1CB3-4E07-970E-9ED18F94E970}"/>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3" name="Text Box 15">
          <a:extLst>
            <a:ext uri="{FF2B5EF4-FFF2-40B4-BE49-F238E27FC236}">
              <a16:creationId xmlns:a16="http://schemas.microsoft.com/office/drawing/2014/main" id="{85F3396A-4256-417F-9879-A03DEEF8EC3A}"/>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4" name="Text Box 15">
          <a:extLst>
            <a:ext uri="{FF2B5EF4-FFF2-40B4-BE49-F238E27FC236}">
              <a16:creationId xmlns:a16="http://schemas.microsoft.com/office/drawing/2014/main" id="{1889346D-AB5C-4801-A713-C327425AA0E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5" name="Text Box 15">
          <a:extLst>
            <a:ext uri="{FF2B5EF4-FFF2-40B4-BE49-F238E27FC236}">
              <a16:creationId xmlns:a16="http://schemas.microsoft.com/office/drawing/2014/main" id="{C11A8C74-B40D-4922-962F-9FF37071CCE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6" name="Text Box 15">
          <a:extLst>
            <a:ext uri="{FF2B5EF4-FFF2-40B4-BE49-F238E27FC236}">
              <a16:creationId xmlns:a16="http://schemas.microsoft.com/office/drawing/2014/main" id="{058F8CA2-E675-4D90-B3D3-8887341A333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7" name="Text Box 15">
          <a:extLst>
            <a:ext uri="{FF2B5EF4-FFF2-40B4-BE49-F238E27FC236}">
              <a16:creationId xmlns:a16="http://schemas.microsoft.com/office/drawing/2014/main" id="{0605DE4A-2046-47C2-B7A6-12EFBDC4D59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8" name="Text Box 15">
          <a:extLst>
            <a:ext uri="{FF2B5EF4-FFF2-40B4-BE49-F238E27FC236}">
              <a16:creationId xmlns:a16="http://schemas.microsoft.com/office/drawing/2014/main" id="{5DA38182-1E33-485B-9905-2FAAF1CC5F07}"/>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29" name="Text Box 15">
          <a:extLst>
            <a:ext uri="{FF2B5EF4-FFF2-40B4-BE49-F238E27FC236}">
              <a16:creationId xmlns:a16="http://schemas.microsoft.com/office/drawing/2014/main" id="{18DC1558-2462-48AC-85B9-BEB075B2550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0" name="Text Box 15">
          <a:extLst>
            <a:ext uri="{FF2B5EF4-FFF2-40B4-BE49-F238E27FC236}">
              <a16:creationId xmlns:a16="http://schemas.microsoft.com/office/drawing/2014/main" id="{DA89D5D1-96CE-4157-A746-D88C63B3DBD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1" name="Text Box 15">
          <a:extLst>
            <a:ext uri="{FF2B5EF4-FFF2-40B4-BE49-F238E27FC236}">
              <a16:creationId xmlns:a16="http://schemas.microsoft.com/office/drawing/2014/main" id="{D13E3EF3-B7A1-4A1F-A122-D2FC14863078}"/>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2" name="Text Box 15">
          <a:extLst>
            <a:ext uri="{FF2B5EF4-FFF2-40B4-BE49-F238E27FC236}">
              <a16:creationId xmlns:a16="http://schemas.microsoft.com/office/drawing/2014/main" id="{D0407929-2B55-4A6C-8771-88BE9710A440}"/>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3" name="Text Box 15">
          <a:extLst>
            <a:ext uri="{FF2B5EF4-FFF2-40B4-BE49-F238E27FC236}">
              <a16:creationId xmlns:a16="http://schemas.microsoft.com/office/drawing/2014/main" id="{AB9499E0-BFF9-40A2-ABF2-314ECC0C5BAF}"/>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4" name="Text Box 15">
          <a:extLst>
            <a:ext uri="{FF2B5EF4-FFF2-40B4-BE49-F238E27FC236}">
              <a16:creationId xmlns:a16="http://schemas.microsoft.com/office/drawing/2014/main" id="{B20182C2-1C87-48A1-94B3-43AD0092C5C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5" name="Text Box 15">
          <a:extLst>
            <a:ext uri="{FF2B5EF4-FFF2-40B4-BE49-F238E27FC236}">
              <a16:creationId xmlns:a16="http://schemas.microsoft.com/office/drawing/2014/main" id="{8A82EF4E-DC85-4F50-9A5D-AB7861BE9976}"/>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6" name="Text Box 15">
          <a:extLst>
            <a:ext uri="{FF2B5EF4-FFF2-40B4-BE49-F238E27FC236}">
              <a16:creationId xmlns:a16="http://schemas.microsoft.com/office/drawing/2014/main" id="{1F2C8197-9EC4-458F-9135-F89EA998F42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7" name="Text Box 15">
          <a:extLst>
            <a:ext uri="{FF2B5EF4-FFF2-40B4-BE49-F238E27FC236}">
              <a16:creationId xmlns:a16="http://schemas.microsoft.com/office/drawing/2014/main" id="{5AE13F5F-C076-4D51-A721-C8E0B52E2BA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8" name="Text Box 15">
          <a:extLst>
            <a:ext uri="{FF2B5EF4-FFF2-40B4-BE49-F238E27FC236}">
              <a16:creationId xmlns:a16="http://schemas.microsoft.com/office/drawing/2014/main" id="{9D199AC1-71D6-491B-AF04-93514195134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39" name="Text Box 15">
          <a:extLst>
            <a:ext uri="{FF2B5EF4-FFF2-40B4-BE49-F238E27FC236}">
              <a16:creationId xmlns:a16="http://schemas.microsoft.com/office/drawing/2014/main" id="{5A55542D-2A9B-4263-8381-3E22AD43CBBD}"/>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0" name="Text Box 15">
          <a:extLst>
            <a:ext uri="{FF2B5EF4-FFF2-40B4-BE49-F238E27FC236}">
              <a16:creationId xmlns:a16="http://schemas.microsoft.com/office/drawing/2014/main" id="{CB63EB30-9D2A-4521-8069-D651AF69BF6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1" name="Text Box 15">
          <a:extLst>
            <a:ext uri="{FF2B5EF4-FFF2-40B4-BE49-F238E27FC236}">
              <a16:creationId xmlns:a16="http://schemas.microsoft.com/office/drawing/2014/main" id="{A7E29B16-D5F9-4909-82C1-1310D551E6F1}"/>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2" name="Text Box 15">
          <a:extLst>
            <a:ext uri="{FF2B5EF4-FFF2-40B4-BE49-F238E27FC236}">
              <a16:creationId xmlns:a16="http://schemas.microsoft.com/office/drawing/2014/main" id="{2A94E7C7-323D-478A-863C-62BCA1C4B7EB}"/>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3" name="Text Box 15">
          <a:extLst>
            <a:ext uri="{FF2B5EF4-FFF2-40B4-BE49-F238E27FC236}">
              <a16:creationId xmlns:a16="http://schemas.microsoft.com/office/drawing/2014/main" id="{95493D3F-40FA-471C-9DFD-C23AD7C31705}"/>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4" name="Text Box 15">
          <a:extLst>
            <a:ext uri="{FF2B5EF4-FFF2-40B4-BE49-F238E27FC236}">
              <a16:creationId xmlns:a16="http://schemas.microsoft.com/office/drawing/2014/main" id="{69B6CD6F-1603-4B41-AE61-8F8C70672019}"/>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5" name="Text Box 15">
          <a:extLst>
            <a:ext uri="{FF2B5EF4-FFF2-40B4-BE49-F238E27FC236}">
              <a16:creationId xmlns:a16="http://schemas.microsoft.com/office/drawing/2014/main" id="{7DF849EA-1B66-4495-95EB-E9BC8517E984}"/>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549</xdr:row>
      <xdr:rowOff>0</xdr:rowOff>
    </xdr:from>
    <xdr:ext cx="3175" cy="190629"/>
    <xdr:sp macro="" textlink="">
      <xdr:nvSpPr>
        <xdr:cNvPr id="12846" name="Text Box 15">
          <a:extLst>
            <a:ext uri="{FF2B5EF4-FFF2-40B4-BE49-F238E27FC236}">
              <a16:creationId xmlns:a16="http://schemas.microsoft.com/office/drawing/2014/main" id="{67AB0D1E-24EB-42A5-8D6A-D4CB0A8D09EC}"/>
            </a:ext>
          </a:extLst>
        </xdr:cNvPr>
        <xdr:cNvSpPr txBox="1">
          <a:spLocks noChangeArrowheads="1"/>
        </xdr:cNvSpPr>
      </xdr:nvSpPr>
      <xdr:spPr bwMode="auto">
        <a:xfrm>
          <a:off x="9134475" y="3012948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47" name="Text Box 15">
          <a:extLst>
            <a:ext uri="{FF2B5EF4-FFF2-40B4-BE49-F238E27FC236}">
              <a16:creationId xmlns:a16="http://schemas.microsoft.com/office/drawing/2014/main" id="{0E32C025-1597-476A-B905-1D4321B336A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48" name="Text Box 15">
          <a:extLst>
            <a:ext uri="{FF2B5EF4-FFF2-40B4-BE49-F238E27FC236}">
              <a16:creationId xmlns:a16="http://schemas.microsoft.com/office/drawing/2014/main" id="{D942C568-2758-4758-90F0-C12EB175C7A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49" name="Text Box 15">
          <a:extLst>
            <a:ext uri="{FF2B5EF4-FFF2-40B4-BE49-F238E27FC236}">
              <a16:creationId xmlns:a16="http://schemas.microsoft.com/office/drawing/2014/main" id="{805645D8-5110-43BD-82E7-63CC43B46A7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0" name="Text Box 15">
          <a:extLst>
            <a:ext uri="{FF2B5EF4-FFF2-40B4-BE49-F238E27FC236}">
              <a16:creationId xmlns:a16="http://schemas.microsoft.com/office/drawing/2014/main" id="{53C540AD-E75F-4797-BCF8-6453A1832427}"/>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1" name="Text Box 15">
          <a:extLst>
            <a:ext uri="{FF2B5EF4-FFF2-40B4-BE49-F238E27FC236}">
              <a16:creationId xmlns:a16="http://schemas.microsoft.com/office/drawing/2014/main" id="{099F382F-4311-43BB-BBCE-F593D081BED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2" name="Text Box 15">
          <a:extLst>
            <a:ext uri="{FF2B5EF4-FFF2-40B4-BE49-F238E27FC236}">
              <a16:creationId xmlns:a16="http://schemas.microsoft.com/office/drawing/2014/main" id="{400CEA52-7A6E-4CE3-8154-94E013999C7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3" name="Text Box 15">
          <a:extLst>
            <a:ext uri="{FF2B5EF4-FFF2-40B4-BE49-F238E27FC236}">
              <a16:creationId xmlns:a16="http://schemas.microsoft.com/office/drawing/2014/main" id="{BD20F3E6-DD2F-4051-BB76-054BC6CE983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4" name="Text Box 15">
          <a:extLst>
            <a:ext uri="{FF2B5EF4-FFF2-40B4-BE49-F238E27FC236}">
              <a16:creationId xmlns:a16="http://schemas.microsoft.com/office/drawing/2014/main" id="{3B6DACFF-7AB1-4C79-B601-B5EA07A0206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5" name="Text Box 15">
          <a:extLst>
            <a:ext uri="{FF2B5EF4-FFF2-40B4-BE49-F238E27FC236}">
              <a16:creationId xmlns:a16="http://schemas.microsoft.com/office/drawing/2014/main" id="{9CCE2FB5-6BD6-4C4E-8603-9037420FA44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6" name="Text Box 15">
          <a:extLst>
            <a:ext uri="{FF2B5EF4-FFF2-40B4-BE49-F238E27FC236}">
              <a16:creationId xmlns:a16="http://schemas.microsoft.com/office/drawing/2014/main" id="{D2A0B02D-15DC-4B5C-A41B-1FDE2EEF381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7" name="Text Box 15">
          <a:extLst>
            <a:ext uri="{FF2B5EF4-FFF2-40B4-BE49-F238E27FC236}">
              <a16:creationId xmlns:a16="http://schemas.microsoft.com/office/drawing/2014/main" id="{C917196F-9FDB-4C0B-A0C0-6A89D969D58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8" name="Text Box 15">
          <a:extLst>
            <a:ext uri="{FF2B5EF4-FFF2-40B4-BE49-F238E27FC236}">
              <a16:creationId xmlns:a16="http://schemas.microsoft.com/office/drawing/2014/main" id="{C7932A92-CD6F-41F2-8740-C257CD08DFC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59" name="Text Box 15">
          <a:extLst>
            <a:ext uri="{FF2B5EF4-FFF2-40B4-BE49-F238E27FC236}">
              <a16:creationId xmlns:a16="http://schemas.microsoft.com/office/drawing/2014/main" id="{C715CEDC-E8D5-4CDE-A84F-F11E65BC372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0" name="Text Box 15">
          <a:extLst>
            <a:ext uri="{FF2B5EF4-FFF2-40B4-BE49-F238E27FC236}">
              <a16:creationId xmlns:a16="http://schemas.microsoft.com/office/drawing/2014/main" id="{1F438927-5A29-4858-AFF7-1F88D6CBF222}"/>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1" name="Text Box 15">
          <a:extLst>
            <a:ext uri="{FF2B5EF4-FFF2-40B4-BE49-F238E27FC236}">
              <a16:creationId xmlns:a16="http://schemas.microsoft.com/office/drawing/2014/main" id="{184BDD0F-066F-4D94-834A-0885DA6DBE7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2" name="Text Box 15">
          <a:extLst>
            <a:ext uri="{FF2B5EF4-FFF2-40B4-BE49-F238E27FC236}">
              <a16:creationId xmlns:a16="http://schemas.microsoft.com/office/drawing/2014/main" id="{A13D05E1-56C7-4B80-8191-8E040E827C6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3" name="Text Box 15">
          <a:extLst>
            <a:ext uri="{FF2B5EF4-FFF2-40B4-BE49-F238E27FC236}">
              <a16:creationId xmlns:a16="http://schemas.microsoft.com/office/drawing/2014/main" id="{C1AB2390-7A6C-4722-B24E-C4C1E37C156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4" name="Text Box 15">
          <a:extLst>
            <a:ext uri="{FF2B5EF4-FFF2-40B4-BE49-F238E27FC236}">
              <a16:creationId xmlns:a16="http://schemas.microsoft.com/office/drawing/2014/main" id="{694F63B7-023F-4FD0-97CC-5270388120B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5" name="Text Box 15">
          <a:extLst>
            <a:ext uri="{FF2B5EF4-FFF2-40B4-BE49-F238E27FC236}">
              <a16:creationId xmlns:a16="http://schemas.microsoft.com/office/drawing/2014/main" id="{A04C1ED7-A18F-458C-BB97-D2AE4D74E5C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6" name="Text Box 15">
          <a:extLst>
            <a:ext uri="{FF2B5EF4-FFF2-40B4-BE49-F238E27FC236}">
              <a16:creationId xmlns:a16="http://schemas.microsoft.com/office/drawing/2014/main" id="{E09C9BDC-778A-43BA-A3BC-264F15487A5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7" name="Text Box 15">
          <a:extLst>
            <a:ext uri="{FF2B5EF4-FFF2-40B4-BE49-F238E27FC236}">
              <a16:creationId xmlns:a16="http://schemas.microsoft.com/office/drawing/2014/main" id="{A6824FF7-D76E-47EA-9C07-D6407B84047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8" name="Text Box 15">
          <a:extLst>
            <a:ext uri="{FF2B5EF4-FFF2-40B4-BE49-F238E27FC236}">
              <a16:creationId xmlns:a16="http://schemas.microsoft.com/office/drawing/2014/main" id="{4849DDA8-EBCC-405D-9490-A070351BA8F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69" name="Text Box 15">
          <a:extLst>
            <a:ext uri="{FF2B5EF4-FFF2-40B4-BE49-F238E27FC236}">
              <a16:creationId xmlns:a16="http://schemas.microsoft.com/office/drawing/2014/main" id="{7CA701B8-F1E2-4AE7-B38A-F561F1FCE912}"/>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0" name="Text Box 15">
          <a:extLst>
            <a:ext uri="{FF2B5EF4-FFF2-40B4-BE49-F238E27FC236}">
              <a16:creationId xmlns:a16="http://schemas.microsoft.com/office/drawing/2014/main" id="{2CD02A6B-C4B9-43BA-9885-0AC49857284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1" name="Text Box 15">
          <a:extLst>
            <a:ext uri="{FF2B5EF4-FFF2-40B4-BE49-F238E27FC236}">
              <a16:creationId xmlns:a16="http://schemas.microsoft.com/office/drawing/2014/main" id="{C861F63C-15E8-441E-ABCC-3FDE2583EF1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2" name="Text Box 15">
          <a:extLst>
            <a:ext uri="{FF2B5EF4-FFF2-40B4-BE49-F238E27FC236}">
              <a16:creationId xmlns:a16="http://schemas.microsoft.com/office/drawing/2014/main" id="{A77010E3-9BB8-4A0E-81E8-D754C112A27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3" name="Text Box 15">
          <a:extLst>
            <a:ext uri="{FF2B5EF4-FFF2-40B4-BE49-F238E27FC236}">
              <a16:creationId xmlns:a16="http://schemas.microsoft.com/office/drawing/2014/main" id="{4967B5E5-48F7-4A9B-A7A3-D0CF6D9131D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4" name="Text Box 15">
          <a:extLst>
            <a:ext uri="{FF2B5EF4-FFF2-40B4-BE49-F238E27FC236}">
              <a16:creationId xmlns:a16="http://schemas.microsoft.com/office/drawing/2014/main" id="{20A26377-81C4-4609-AAF6-7FFFA7821547}"/>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5" name="Text Box 15">
          <a:extLst>
            <a:ext uri="{FF2B5EF4-FFF2-40B4-BE49-F238E27FC236}">
              <a16:creationId xmlns:a16="http://schemas.microsoft.com/office/drawing/2014/main" id="{4297B2B3-A49D-4009-BC99-4ADC9D6B759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6" name="Text Box 15">
          <a:extLst>
            <a:ext uri="{FF2B5EF4-FFF2-40B4-BE49-F238E27FC236}">
              <a16:creationId xmlns:a16="http://schemas.microsoft.com/office/drawing/2014/main" id="{D793F00E-EAF8-466A-B8C5-72EC12ED011A}"/>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7" name="Text Box 15">
          <a:extLst>
            <a:ext uri="{FF2B5EF4-FFF2-40B4-BE49-F238E27FC236}">
              <a16:creationId xmlns:a16="http://schemas.microsoft.com/office/drawing/2014/main" id="{BCC01C89-699F-4CF9-B32C-8C2FE98C274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8" name="Text Box 15">
          <a:extLst>
            <a:ext uri="{FF2B5EF4-FFF2-40B4-BE49-F238E27FC236}">
              <a16:creationId xmlns:a16="http://schemas.microsoft.com/office/drawing/2014/main" id="{051BE873-4B10-45C6-AB4F-001793D4730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79" name="Text Box 15">
          <a:extLst>
            <a:ext uri="{FF2B5EF4-FFF2-40B4-BE49-F238E27FC236}">
              <a16:creationId xmlns:a16="http://schemas.microsoft.com/office/drawing/2014/main" id="{9F6AB351-EDBF-4448-BB47-03FFD916F97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0" name="Text Box 15">
          <a:extLst>
            <a:ext uri="{FF2B5EF4-FFF2-40B4-BE49-F238E27FC236}">
              <a16:creationId xmlns:a16="http://schemas.microsoft.com/office/drawing/2014/main" id="{38758B4B-50B5-4C42-A000-F463142661A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1" name="Text Box 15">
          <a:extLst>
            <a:ext uri="{FF2B5EF4-FFF2-40B4-BE49-F238E27FC236}">
              <a16:creationId xmlns:a16="http://schemas.microsoft.com/office/drawing/2014/main" id="{56E87B9D-D428-4C1A-AC05-A2B3A80FDBE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2" name="Text Box 15">
          <a:extLst>
            <a:ext uri="{FF2B5EF4-FFF2-40B4-BE49-F238E27FC236}">
              <a16:creationId xmlns:a16="http://schemas.microsoft.com/office/drawing/2014/main" id="{4FD258B8-BB0E-4E98-A1CC-F8521E3C9BB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3" name="Text Box 15">
          <a:extLst>
            <a:ext uri="{FF2B5EF4-FFF2-40B4-BE49-F238E27FC236}">
              <a16:creationId xmlns:a16="http://schemas.microsoft.com/office/drawing/2014/main" id="{2BDD2E9C-9B48-4A05-A835-F7AB58B47AD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4" name="Text Box 15">
          <a:extLst>
            <a:ext uri="{FF2B5EF4-FFF2-40B4-BE49-F238E27FC236}">
              <a16:creationId xmlns:a16="http://schemas.microsoft.com/office/drawing/2014/main" id="{E4A4B3F0-A030-4341-A9D9-A7D57F66378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5" name="Text Box 15">
          <a:extLst>
            <a:ext uri="{FF2B5EF4-FFF2-40B4-BE49-F238E27FC236}">
              <a16:creationId xmlns:a16="http://schemas.microsoft.com/office/drawing/2014/main" id="{40B8D274-4092-4647-926D-79A387AB966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6" name="Text Box 15">
          <a:extLst>
            <a:ext uri="{FF2B5EF4-FFF2-40B4-BE49-F238E27FC236}">
              <a16:creationId xmlns:a16="http://schemas.microsoft.com/office/drawing/2014/main" id="{71397A4A-3667-411E-B470-2446B66F315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7" name="Text Box 15">
          <a:extLst>
            <a:ext uri="{FF2B5EF4-FFF2-40B4-BE49-F238E27FC236}">
              <a16:creationId xmlns:a16="http://schemas.microsoft.com/office/drawing/2014/main" id="{A3388E6B-34A6-4A3F-B5D4-2D98D69B471F}"/>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8" name="Text Box 15">
          <a:extLst>
            <a:ext uri="{FF2B5EF4-FFF2-40B4-BE49-F238E27FC236}">
              <a16:creationId xmlns:a16="http://schemas.microsoft.com/office/drawing/2014/main" id="{148C4461-DADC-4B62-AB4E-F61990A5B2B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89" name="Text Box 15">
          <a:extLst>
            <a:ext uri="{FF2B5EF4-FFF2-40B4-BE49-F238E27FC236}">
              <a16:creationId xmlns:a16="http://schemas.microsoft.com/office/drawing/2014/main" id="{A64BA579-EB3D-44E7-B9F2-5DBC4557A50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0" name="Text Box 15">
          <a:extLst>
            <a:ext uri="{FF2B5EF4-FFF2-40B4-BE49-F238E27FC236}">
              <a16:creationId xmlns:a16="http://schemas.microsoft.com/office/drawing/2014/main" id="{3A539C73-8F20-4BD2-92D0-7368FA7C150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1" name="Text Box 15">
          <a:extLst>
            <a:ext uri="{FF2B5EF4-FFF2-40B4-BE49-F238E27FC236}">
              <a16:creationId xmlns:a16="http://schemas.microsoft.com/office/drawing/2014/main" id="{5D04CD54-F0A5-4EE8-8D35-9DF7E1969F3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2" name="Text Box 15">
          <a:extLst>
            <a:ext uri="{FF2B5EF4-FFF2-40B4-BE49-F238E27FC236}">
              <a16:creationId xmlns:a16="http://schemas.microsoft.com/office/drawing/2014/main" id="{F9E318AB-9A7B-4650-BCC5-15FF2B40C44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3" name="Text Box 15">
          <a:extLst>
            <a:ext uri="{FF2B5EF4-FFF2-40B4-BE49-F238E27FC236}">
              <a16:creationId xmlns:a16="http://schemas.microsoft.com/office/drawing/2014/main" id="{2E50E6C6-3E57-4EE9-B665-943613F94C3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4" name="Text Box 15">
          <a:extLst>
            <a:ext uri="{FF2B5EF4-FFF2-40B4-BE49-F238E27FC236}">
              <a16:creationId xmlns:a16="http://schemas.microsoft.com/office/drawing/2014/main" id="{B91BD6D4-A0DB-480C-B1AA-EB6FB51DBA9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5" name="Text Box 15">
          <a:extLst>
            <a:ext uri="{FF2B5EF4-FFF2-40B4-BE49-F238E27FC236}">
              <a16:creationId xmlns:a16="http://schemas.microsoft.com/office/drawing/2014/main" id="{1FB27621-1F1B-421C-8AF2-FF7070927F7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6" name="Text Box 15">
          <a:extLst>
            <a:ext uri="{FF2B5EF4-FFF2-40B4-BE49-F238E27FC236}">
              <a16:creationId xmlns:a16="http://schemas.microsoft.com/office/drawing/2014/main" id="{4F402692-03C2-43EC-B470-77B22C2411D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7" name="Text Box 15">
          <a:extLst>
            <a:ext uri="{FF2B5EF4-FFF2-40B4-BE49-F238E27FC236}">
              <a16:creationId xmlns:a16="http://schemas.microsoft.com/office/drawing/2014/main" id="{D6FCF1EE-0DE4-4624-9438-AAA25643D87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8" name="Text Box 15">
          <a:extLst>
            <a:ext uri="{FF2B5EF4-FFF2-40B4-BE49-F238E27FC236}">
              <a16:creationId xmlns:a16="http://schemas.microsoft.com/office/drawing/2014/main" id="{C7A3A8C3-E509-4499-8798-49B2E0EE067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899" name="Text Box 15">
          <a:extLst>
            <a:ext uri="{FF2B5EF4-FFF2-40B4-BE49-F238E27FC236}">
              <a16:creationId xmlns:a16="http://schemas.microsoft.com/office/drawing/2014/main" id="{4D430FF3-B6C5-45AF-9049-716F817B5AF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0" name="Text Box 15">
          <a:extLst>
            <a:ext uri="{FF2B5EF4-FFF2-40B4-BE49-F238E27FC236}">
              <a16:creationId xmlns:a16="http://schemas.microsoft.com/office/drawing/2014/main" id="{378105C0-5246-47B9-9931-1AF40567685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1" name="Text Box 15">
          <a:extLst>
            <a:ext uri="{FF2B5EF4-FFF2-40B4-BE49-F238E27FC236}">
              <a16:creationId xmlns:a16="http://schemas.microsoft.com/office/drawing/2014/main" id="{C163360D-8988-4BD2-B2D3-FCD1B97EAAA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2" name="Text Box 15">
          <a:extLst>
            <a:ext uri="{FF2B5EF4-FFF2-40B4-BE49-F238E27FC236}">
              <a16:creationId xmlns:a16="http://schemas.microsoft.com/office/drawing/2014/main" id="{2231D4AA-EC03-4790-9ACA-A79E6E28F24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3" name="Text Box 15">
          <a:extLst>
            <a:ext uri="{FF2B5EF4-FFF2-40B4-BE49-F238E27FC236}">
              <a16:creationId xmlns:a16="http://schemas.microsoft.com/office/drawing/2014/main" id="{A850DA93-39D9-4C31-9CB3-EA2E0DA7FF9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4" name="Text Box 15">
          <a:extLst>
            <a:ext uri="{FF2B5EF4-FFF2-40B4-BE49-F238E27FC236}">
              <a16:creationId xmlns:a16="http://schemas.microsoft.com/office/drawing/2014/main" id="{051B73FA-ACA1-4EEB-93E4-5F6FC47D4E0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5" name="Text Box 15">
          <a:extLst>
            <a:ext uri="{FF2B5EF4-FFF2-40B4-BE49-F238E27FC236}">
              <a16:creationId xmlns:a16="http://schemas.microsoft.com/office/drawing/2014/main" id="{25D0F9DF-51AC-43F1-BD5F-A0CA6923E9B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6" name="Text Box 15">
          <a:extLst>
            <a:ext uri="{FF2B5EF4-FFF2-40B4-BE49-F238E27FC236}">
              <a16:creationId xmlns:a16="http://schemas.microsoft.com/office/drawing/2014/main" id="{B6DF3A53-5724-431B-9758-BEA29D3BB1A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7" name="Text Box 15">
          <a:extLst>
            <a:ext uri="{FF2B5EF4-FFF2-40B4-BE49-F238E27FC236}">
              <a16:creationId xmlns:a16="http://schemas.microsoft.com/office/drawing/2014/main" id="{36C085B1-D6C3-4A88-B1C7-FACAC9A8539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8" name="Text Box 15">
          <a:extLst>
            <a:ext uri="{FF2B5EF4-FFF2-40B4-BE49-F238E27FC236}">
              <a16:creationId xmlns:a16="http://schemas.microsoft.com/office/drawing/2014/main" id="{681C5A12-6984-42CD-B5BC-9EAAC3786B3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09" name="Text Box 15">
          <a:extLst>
            <a:ext uri="{FF2B5EF4-FFF2-40B4-BE49-F238E27FC236}">
              <a16:creationId xmlns:a16="http://schemas.microsoft.com/office/drawing/2014/main" id="{E0F4B1E6-05C9-4FE8-835B-32D668F5737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0" name="Text Box 15">
          <a:extLst>
            <a:ext uri="{FF2B5EF4-FFF2-40B4-BE49-F238E27FC236}">
              <a16:creationId xmlns:a16="http://schemas.microsoft.com/office/drawing/2014/main" id="{52C816C7-DCC2-4954-8E89-8AE20BDCD68F}"/>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1" name="Text Box 15">
          <a:extLst>
            <a:ext uri="{FF2B5EF4-FFF2-40B4-BE49-F238E27FC236}">
              <a16:creationId xmlns:a16="http://schemas.microsoft.com/office/drawing/2014/main" id="{A2A1267A-6E4A-4839-88CF-51F3377BC8C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2" name="Text Box 15">
          <a:extLst>
            <a:ext uri="{FF2B5EF4-FFF2-40B4-BE49-F238E27FC236}">
              <a16:creationId xmlns:a16="http://schemas.microsoft.com/office/drawing/2014/main" id="{9576858C-E434-4D02-A07B-2716645CDAC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3" name="Text Box 15">
          <a:extLst>
            <a:ext uri="{FF2B5EF4-FFF2-40B4-BE49-F238E27FC236}">
              <a16:creationId xmlns:a16="http://schemas.microsoft.com/office/drawing/2014/main" id="{CAFB27E6-8D8C-4A2B-9B4E-5E424C5BC43A}"/>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4" name="Text Box 15">
          <a:extLst>
            <a:ext uri="{FF2B5EF4-FFF2-40B4-BE49-F238E27FC236}">
              <a16:creationId xmlns:a16="http://schemas.microsoft.com/office/drawing/2014/main" id="{3153C9CD-EEDF-423A-822A-20FAFACAE24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5" name="Text Box 15">
          <a:extLst>
            <a:ext uri="{FF2B5EF4-FFF2-40B4-BE49-F238E27FC236}">
              <a16:creationId xmlns:a16="http://schemas.microsoft.com/office/drawing/2014/main" id="{F782A751-583A-4B99-BFCF-8B7B11AC3CC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6" name="Text Box 15">
          <a:extLst>
            <a:ext uri="{FF2B5EF4-FFF2-40B4-BE49-F238E27FC236}">
              <a16:creationId xmlns:a16="http://schemas.microsoft.com/office/drawing/2014/main" id="{869FF4A8-BBFD-4F50-8951-3FB896ABD24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7" name="Text Box 15">
          <a:extLst>
            <a:ext uri="{FF2B5EF4-FFF2-40B4-BE49-F238E27FC236}">
              <a16:creationId xmlns:a16="http://schemas.microsoft.com/office/drawing/2014/main" id="{9422A714-92A1-4D1B-AF44-BBCCEE6C4EA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8" name="Text Box 15">
          <a:extLst>
            <a:ext uri="{FF2B5EF4-FFF2-40B4-BE49-F238E27FC236}">
              <a16:creationId xmlns:a16="http://schemas.microsoft.com/office/drawing/2014/main" id="{520ADE1B-E6D1-410E-BC7B-3D518EF17E5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19" name="Text Box 15">
          <a:extLst>
            <a:ext uri="{FF2B5EF4-FFF2-40B4-BE49-F238E27FC236}">
              <a16:creationId xmlns:a16="http://schemas.microsoft.com/office/drawing/2014/main" id="{C86DDEA6-D9A9-4708-9862-9229B2B23D87}"/>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0" name="Text Box 15">
          <a:extLst>
            <a:ext uri="{FF2B5EF4-FFF2-40B4-BE49-F238E27FC236}">
              <a16:creationId xmlns:a16="http://schemas.microsoft.com/office/drawing/2014/main" id="{934E30BA-B89F-4614-9FDE-08A875AC181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1" name="Text Box 15">
          <a:extLst>
            <a:ext uri="{FF2B5EF4-FFF2-40B4-BE49-F238E27FC236}">
              <a16:creationId xmlns:a16="http://schemas.microsoft.com/office/drawing/2014/main" id="{0FB92089-9942-4E21-A910-EF5A6D8A279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2" name="Text Box 15">
          <a:extLst>
            <a:ext uri="{FF2B5EF4-FFF2-40B4-BE49-F238E27FC236}">
              <a16:creationId xmlns:a16="http://schemas.microsoft.com/office/drawing/2014/main" id="{B13EFA97-24BD-4FF8-A936-3392F5F5892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3" name="Text Box 15">
          <a:extLst>
            <a:ext uri="{FF2B5EF4-FFF2-40B4-BE49-F238E27FC236}">
              <a16:creationId xmlns:a16="http://schemas.microsoft.com/office/drawing/2014/main" id="{B1F08633-680D-4EE2-A7B2-19C582525DF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4" name="Text Box 15">
          <a:extLst>
            <a:ext uri="{FF2B5EF4-FFF2-40B4-BE49-F238E27FC236}">
              <a16:creationId xmlns:a16="http://schemas.microsoft.com/office/drawing/2014/main" id="{148B782C-E514-4E7F-99B7-431E9E1891C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5" name="Text Box 15">
          <a:extLst>
            <a:ext uri="{FF2B5EF4-FFF2-40B4-BE49-F238E27FC236}">
              <a16:creationId xmlns:a16="http://schemas.microsoft.com/office/drawing/2014/main" id="{DDBEFE82-CD73-4380-A89A-8D4CF5718BA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6" name="Text Box 15">
          <a:extLst>
            <a:ext uri="{FF2B5EF4-FFF2-40B4-BE49-F238E27FC236}">
              <a16:creationId xmlns:a16="http://schemas.microsoft.com/office/drawing/2014/main" id="{49964864-0A7A-4999-888A-AE563438B17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7" name="Text Box 15">
          <a:extLst>
            <a:ext uri="{FF2B5EF4-FFF2-40B4-BE49-F238E27FC236}">
              <a16:creationId xmlns:a16="http://schemas.microsoft.com/office/drawing/2014/main" id="{9DC958E6-BD38-4364-9931-F360111B8EB1}"/>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8" name="Text Box 15">
          <a:extLst>
            <a:ext uri="{FF2B5EF4-FFF2-40B4-BE49-F238E27FC236}">
              <a16:creationId xmlns:a16="http://schemas.microsoft.com/office/drawing/2014/main" id="{D2A3608E-7044-4BA8-8701-9F001636FD9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29" name="Text Box 15">
          <a:extLst>
            <a:ext uri="{FF2B5EF4-FFF2-40B4-BE49-F238E27FC236}">
              <a16:creationId xmlns:a16="http://schemas.microsoft.com/office/drawing/2014/main" id="{D5E188D4-27AA-489D-884F-803D166FF47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0" name="Text Box 15">
          <a:extLst>
            <a:ext uri="{FF2B5EF4-FFF2-40B4-BE49-F238E27FC236}">
              <a16:creationId xmlns:a16="http://schemas.microsoft.com/office/drawing/2014/main" id="{94BEAA66-F5B6-4D8D-9B5F-256BBBCE671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1" name="Text Box 15">
          <a:extLst>
            <a:ext uri="{FF2B5EF4-FFF2-40B4-BE49-F238E27FC236}">
              <a16:creationId xmlns:a16="http://schemas.microsoft.com/office/drawing/2014/main" id="{2AEA565A-153F-443A-A6E9-212DC3728C7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2" name="Text Box 15">
          <a:extLst>
            <a:ext uri="{FF2B5EF4-FFF2-40B4-BE49-F238E27FC236}">
              <a16:creationId xmlns:a16="http://schemas.microsoft.com/office/drawing/2014/main" id="{C8DD9526-0EF2-43FA-A00B-62FB98F5C9A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3" name="Text Box 15">
          <a:extLst>
            <a:ext uri="{FF2B5EF4-FFF2-40B4-BE49-F238E27FC236}">
              <a16:creationId xmlns:a16="http://schemas.microsoft.com/office/drawing/2014/main" id="{E1C4E7B0-C81C-4733-BEC7-7E84BD5ED1E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4" name="Text Box 15">
          <a:extLst>
            <a:ext uri="{FF2B5EF4-FFF2-40B4-BE49-F238E27FC236}">
              <a16:creationId xmlns:a16="http://schemas.microsoft.com/office/drawing/2014/main" id="{677A4C84-893B-4562-994C-9B696ABCAD4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5" name="Text Box 15">
          <a:extLst>
            <a:ext uri="{FF2B5EF4-FFF2-40B4-BE49-F238E27FC236}">
              <a16:creationId xmlns:a16="http://schemas.microsoft.com/office/drawing/2014/main" id="{77B44855-1DB0-4018-BAB8-C5E3C692060F}"/>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6" name="Text Box 15">
          <a:extLst>
            <a:ext uri="{FF2B5EF4-FFF2-40B4-BE49-F238E27FC236}">
              <a16:creationId xmlns:a16="http://schemas.microsoft.com/office/drawing/2014/main" id="{6491C0F7-3F66-402F-9D10-F1CEEC42657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7" name="Text Box 15">
          <a:extLst>
            <a:ext uri="{FF2B5EF4-FFF2-40B4-BE49-F238E27FC236}">
              <a16:creationId xmlns:a16="http://schemas.microsoft.com/office/drawing/2014/main" id="{E38BBD5D-12C8-4715-BFA6-CDE7F570F0D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8" name="Text Box 15">
          <a:extLst>
            <a:ext uri="{FF2B5EF4-FFF2-40B4-BE49-F238E27FC236}">
              <a16:creationId xmlns:a16="http://schemas.microsoft.com/office/drawing/2014/main" id="{C672C7C6-DC46-4300-A7E9-C068F9D21EE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39" name="Text Box 15">
          <a:extLst>
            <a:ext uri="{FF2B5EF4-FFF2-40B4-BE49-F238E27FC236}">
              <a16:creationId xmlns:a16="http://schemas.microsoft.com/office/drawing/2014/main" id="{01F26583-B624-4437-B67D-B599C166D52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0" name="Text Box 15">
          <a:extLst>
            <a:ext uri="{FF2B5EF4-FFF2-40B4-BE49-F238E27FC236}">
              <a16:creationId xmlns:a16="http://schemas.microsoft.com/office/drawing/2014/main" id="{314321E0-B247-46DB-8E99-FE7840127A5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1" name="Text Box 15">
          <a:extLst>
            <a:ext uri="{FF2B5EF4-FFF2-40B4-BE49-F238E27FC236}">
              <a16:creationId xmlns:a16="http://schemas.microsoft.com/office/drawing/2014/main" id="{57B04F10-AEA8-4F2B-8F48-8818E19D3DB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2" name="Text Box 15">
          <a:extLst>
            <a:ext uri="{FF2B5EF4-FFF2-40B4-BE49-F238E27FC236}">
              <a16:creationId xmlns:a16="http://schemas.microsoft.com/office/drawing/2014/main" id="{12F3AAB4-D78B-405F-AA04-0C5D027C2D9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3" name="Text Box 15">
          <a:extLst>
            <a:ext uri="{FF2B5EF4-FFF2-40B4-BE49-F238E27FC236}">
              <a16:creationId xmlns:a16="http://schemas.microsoft.com/office/drawing/2014/main" id="{FAE2E354-F9DC-4917-9FFB-DA10A0CC7C3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4" name="Text Box 15">
          <a:extLst>
            <a:ext uri="{FF2B5EF4-FFF2-40B4-BE49-F238E27FC236}">
              <a16:creationId xmlns:a16="http://schemas.microsoft.com/office/drawing/2014/main" id="{91D1F46C-A180-44E5-A98C-095DF02B175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5" name="Text Box 15">
          <a:extLst>
            <a:ext uri="{FF2B5EF4-FFF2-40B4-BE49-F238E27FC236}">
              <a16:creationId xmlns:a16="http://schemas.microsoft.com/office/drawing/2014/main" id="{239A2026-F3F0-4F12-B16D-53E712EE90D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6" name="Text Box 15">
          <a:extLst>
            <a:ext uri="{FF2B5EF4-FFF2-40B4-BE49-F238E27FC236}">
              <a16:creationId xmlns:a16="http://schemas.microsoft.com/office/drawing/2014/main" id="{B74F1C72-C5B9-4991-AB3A-D246EAFFB5B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7" name="Text Box 15">
          <a:extLst>
            <a:ext uri="{FF2B5EF4-FFF2-40B4-BE49-F238E27FC236}">
              <a16:creationId xmlns:a16="http://schemas.microsoft.com/office/drawing/2014/main" id="{EE1E0E39-EB6A-4B7B-B0AD-EABE59FB6E3F}"/>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8" name="Text Box 15">
          <a:extLst>
            <a:ext uri="{FF2B5EF4-FFF2-40B4-BE49-F238E27FC236}">
              <a16:creationId xmlns:a16="http://schemas.microsoft.com/office/drawing/2014/main" id="{7FF5E757-8B88-4BFE-A606-32B6640B2B9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49" name="Text Box 15">
          <a:extLst>
            <a:ext uri="{FF2B5EF4-FFF2-40B4-BE49-F238E27FC236}">
              <a16:creationId xmlns:a16="http://schemas.microsoft.com/office/drawing/2014/main" id="{EAF01C51-FCCA-4163-9F93-401F4EF70FB2}"/>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0" name="Text Box 15">
          <a:extLst>
            <a:ext uri="{FF2B5EF4-FFF2-40B4-BE49-F238E27FC236}">
              <a16:creationId xmlns:a16="http://schemas.microsoft.com/office/drawing/2014/main" id="{DA082F8F-C64E-484E-ADD8-919031ADBB2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1" name="Text Box 15">
          <a:extLst>
            <a:ext uri="{FF2B5EF4-FFF2-40B4-BE49-F238E27FC236}">
              <a16:creationId xmlns:a16="http://schemas.microsoft.com/office/drawing/2014/main" id="{3D17764A-5EB3-451C-BA4F-B3C279F76F3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2" name="Text Box 15">
          <a:extLst>
            <a:ext uri="{FF2B5EF4-FFF2-40B4-BE49-F238E27FC236}">
              <a16:creationId xmlns:a16="http://schemas.microsoft.com/office/drawing/2014/main" id="{D4292B8B-DBD9-430A-B4B3-B47BFCB594FA}"/>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3" name="Text Box 15">
          <a:extLst>
            <a:ext uri="{FF2B5EF4-FFF2-40B4-BE49-F238E27FC236}">
              <a16:creationId xmlns:a16="http://schemas.microsoft.com/office/drawing/2014/main" id="{B5D6D2CD-F23D-4814-9F0F-D957E8EF8239}"/>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4" name="Text Box 15">
          <a:extLst>
            <a:ext uri="{FF2B5EF4-FFF2-40B4-BE49-F238E27FC236}">
              <a16:creationId xmlns:a16="http://schemas.microsoft.com/office/drawing/2014/main" id="{D48098A1-4BCE-4411-8974-3D0069B75C9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5" name="Text Box 15">
          <a:extLst>
            <a:ext uri="{FF2B5EF4-FFF2-40B4-BE49-F238E27FC236}">
              <a16:creationId xmlns:a16="http://schemas.microsoft.com/office/drawing/2014/main" id="{7E49D4FB-126C-427E-BEC6-968AA287CDE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6" name="Text Box 15">
          <a:extLst>
            <a:ext uri="{FF2B5EF4-FFF2-40B4-BE49-F238E27FC236}">
              <a16:creationId xmlns:a16="http://schemas.microsoft.com/office/drawing/2014/main" id="{BD4D55B0-2957-4075-91CE-084D83D6ED2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7" name="Text Box 15">
          <a:extLst>
            <a:ext uri="{FF2B5EF4-FFF2-40B4-BE49-F238E27FC236}">
              <a16:creationId xmlns:a16="http://schemas.microsoft.com/office/drawing/2014/main" id="{452DBAC0-459E-4657-822F-715D43A9DB28}"/>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8" name="Text Box 15">
          <a:extLst>
            <a:ext uri="{FF2B5EF4-FFF2-40B4-BE49-F238E27FC236}">
              <a16:creationId xmlns:a16="http://schemas.microsoft.com/office/drawing/2014/main" id="{63276ABA-73DF-4936-A868-8F7074A0C34C}"/>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59" name="Text Box 15">
          <a:extLst>
            <a:ext uri="{FF2B5EF4-FFF2-40B4-BE49-F238E27FC236}">
              <a16:creationId xmlns:a16="http://schemas.microsoft.com/office/drawing/2014/main" id="{A8639727-90F6-4454-9184-8C093E295A5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0" name="Text Box 15">
          <a:extLst>
            <a:ext uri="{FF2B5EF4-FFF2-40B4-BE49-F238E27FC236}">
              <a16:creationId xmlns:a16="http://schemas.microsoft.com/office/drawing/2014/main" id="{1E6D0347-38E2-40A7-ADF7-8320B74E56A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1" name="Text Box 15">
          <a:extLst>
            <a:ext uri="{FF2B5EF4-FFF2-40B4-BE49-F238E27FC236}">
              <a16:creationId xmlns:a16="http://schemas.microsoft.com/office/drawing/2014/main" id="{EB5BD6CD-DF7A-42F0-83BE-9DC71CC9B42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2" name="Text Box 15">
          <a:extLst>
            <a:ext uri="{FF2B5EF4-FFF2-40B4-BE49-F238E27FC236}">
              <a16:creationId xmlns:a16="http://schemas.microsoft.com/office/drawing/2014/main" id="{D18D3FB5-847D-4014-B1D5-EBC3ABBBDBD0}"/>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3" name="Text Box 15">
          <a:extLst>
            <a:ext uri="{FF2B5EF4-FFF2-40B4-BE49-F238E27FC236}">
              <a16:creationId xmlns:a16="http://schemas.microsoft.com/office/drawing/2014/main" id="{D50E228D-47F0-43E5-A726-ADF77B38AE62}"/>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4" name="Text Box 15">
          <a:extLst>
            <a:ext uri="{FF2B5EF4-FFF2-40B4-BE49-F238E27FC236}">
              <a16:creationId xmlns:a16="http://schemas.microsoft.com/office/drawing/2014/main" id="{A77AAB29-E5C3-443D-8071-B62C687D1B4E}"/>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5" name="Text Box 15">
          <a:extLst>
            <a:ext uri="{FF2B5EF4-FFF2-40B4-BE49-F238E27FC236}">
              <a16:creationId xmlns:a16="http://schemas.microsoft.com/office/drawing/2014/main" id="{7013D4BC-EE04-4F03-A5E7-FEEA164CF163}"/>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6" name="Text Box 15">
          <a:extLst>
            <a:ext uri="{FF2B5EF4-FFF2-40B4-BE49-F238E27FC236}">
              <a16:creationId xmlns:a16="http://schemas.microsoft.com/office/drawing/2014/main" id="{E9C3B4FC-2709-49D5-9158-A0653EB7135A}"/>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7" name="Text Box 15">
          <a:extLst>
            <a:ext uri="{FF2B5EF4-FFF2-40B4-BE49-F238E27FC236}">
              <a16:creationId xmlns:a16="http://schemas.microsoft.com/office/drawing/2014/main" id="{D2E2189A-3F90-43EC-8BFC-7BBDF88F3BB7}"/>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8" name="Text Box 15">
          <a:extLst>
            <a:ext uri="{FF2B5EF4-FFF2-40B4-BE49-F238E27FC236}">
              <a16:creationId xmlns:a16="http://schemas.microsoft.com/office/drawing/2014/main" id="{B94A37E6-D8C4-4F3B-A953-8E8134D6971D}"/>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69" name="Text Box 15">
          <a:extLst>
            <a:ext uri="{FF2B5EF4-FFF2-40B4-BE49-F238E27FC236}">
              <a16:creationId xmlns:a16="http://schemas.microsoft.com/office/drawing/2014/main" id="{5DDCC7F7-FE1E-4759-A17D-13BA5D93152B}"/>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70" name="Text Box 15">
          <a:extLst>
            <a:ext uri="{FF2B5EF4-FFF2-40B4-BE49-F238E27FC236}">
              <a16:creationId xmlns:a16="http://schemas.microsoft.com/office/drawing/2014/main" id="{30D0A4E7-EAAC-480B-8AC6-905F53539612}"/>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71" name="Text Box 15">
          <a:extLst>
            <a:ext uri="{FF2B5EF4-FFF2-40B4-BE49-F238E27FC236}">
              <a16:creationId xmlns:a16="http://schemas.microsoft.com/office/drawing/2014/main" id="{DA2CF29A-AACF-4472-B03A-24CDA75FCB2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72" name="Text Box 15">
          <a:extLst>
            <a:ext uri="{FF2B5EF4-FFF2-40B4-BE49-F238E27FC236}">
              <a16:creationId xmlns:a16="http://schemas.microsoft.com/office/drawing/2014/main" id="{C62349E3-E73E-43F7-9247-F00BCD385505}"/>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73" name="Text Box 15">
          <a:extLst>
            <a:ext uri="{FF2B5EF4-FFF2-40B4-BE49-F238E27FC236}">
              <a16:creationId xmlns:a16="http://schemas.microsoft.com/office/drawing/2014/main" id="{4702F898-92A5-40F8-833F-8008B5CC4BF4}"/>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550</xdr:row>
      <xdr:rowOff>0</xdr:rowOff>
    </xdr:from>
    <xdr:ext cx="3175" cy="190629"/>
    <xdr:sp macro="" textlink="">
      <xdr:nvSpPr>
        <xdr:cNvPr id="12974" name="Text Box 15">
          <a:extLst>
            <a:ext uri="{FF2B5EF4-FFF2-40B4-BE49-F238E27FC236}">
              <a16:creationId xmlns:a16="http://schemas.microsoft.com/office/drawing/2014/main" id="{CB293FC1-ED6B-4D6F-97FD-2A1EBEAA34B6}"/>
            </a:ext>
          </a:extLst>
        </xdr:cNvPr>
        <xdr:cNvSpPr txBox="1">
          <a:spLocks noChangeArrowheads="1"/>
        </xdr:cNvSpPr>
      </xdr:nvSpPr>
      <xdr:spPr bwMode="auto">
        <a:xfrm>
          <a:off x="9134475" y="3016948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75" name="Text Box 15">
          <a:extLst>
            <a:ext uri="{FF2B5EF4-FFF2-40B4-BE49-F238E27FC236}">
              <a16:creationId xmlns:a16="http://schemas.microsoft.com/office/drawing/2014/main" id="{A808A3F2-95F4-4532-A5F4-901A2357EB6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76" name="Text Box 15">
          <a:extLst>
            <a:ext uri="{FF2B5EF4-FFF2-40B4-BE49-F238E27FC236}">
              <a16:creationId xmlns:a16="http://schemas.microsoft.com/office/drawing/2014/main" id="{AA6DC899-6178-4010-A4BA-FE20C7A67F7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77" name="Text Box 15">
          <a:extLst>
            <a:ext uri="{FF2B5EF4-FFF2-40B4-BE49-F238E27FC236}">
              <a16:creationId xmlns:a16="http://schemas.microsoft.com/office/drawing/2014/main" id="{EE14F03B-B25B-4D2E-90B8-BC62B09B8A3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78" name="Text Box 15">
          <a:extLst>
            <a:ext uri="{FF2B5EF4-FFF2-40B4-BE49-F238E27FC236}">
              <a16:creationId xmlns:a16="http://schemas.microsoft.com/office/drawing/2014/main" id="{5103B874-0FAB-42E9-9CB5-E157318AB4F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79" name="Text Box 15">
          <a:extLst>
            <a:ext uri="{FF2B5EF4-FFF2-40B4-BE49-F238E27FC236}">
              <a16:creationId xmlns:a16="http://schemas.microsoft.com/office/drawing/2014/main" id="{B0740E01-82D3-4283-A3D6-65BF42620C2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0" name="Text Box 15">
          <a:extLst>
            <a:ext uri="{FF2B5EF4-FFF2-40B4-BE49-F238E27FC236}">
              <a16:creationId xmlns:a16="http://schemas.microsoft.com/office/drawing/2014/main" id="{F8E86132-2C5E-449E-B56B-B06FCB5B3EE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1" name="Text Box 15">
          <a:extLst>
            <a:ext uri="{FF2B5EF4-FFF2-40B4-BE49-F238E27FC236}">
              <a16:creationId xmlns:a16="http://schemas.microsoft.com/office/drawing/2014/main" id="{AF0F33C3-EDA4-4E34-BEF3-70ECB2D095A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2" name="Text Box 15">
          <a:extLst>
            <a:ext uri="{FF2B5EF4-FFF2-40B4-BE49-F238E27FC236}">
              <a16:creationId xmlns:a16="http://schemas.microsoft.com/office/drawing/2014/main" id="{DB0D2745-7766-43A5-8102-41A52504024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3" name="Text Box 15">
          <a:extLst>
            <a:ext uri="{FF2B5EF4-FFF2-40B4-BE49-F238E27FC236}">
              <a16:creationId xmlns:a16="http://schemas.microsoft.com/office/drawing/2014/main" id="{FC71B62B-A43D-4EDA-9769-7682711FA20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4" name="Text Box 15">
          <a:extLst>
            <a:ext uri="{FF2B5EF4-FFF2-40B4-BE49-F238E27FC236}">
              <a16:creationId xmlns:a16="http://schemas.microsoft.com/office/drawing/2014/main" id="{B142A0B2-6E20-4378-8095-577E88A880D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5" name="Text Box 15">
          <a:extLst>
            <a:ext uri="{FF2B5EF4-FFF2-40B4-BE49-F238E27FC236}">
              <a16:creationId xmlns:a16="http://schemas.microsoft.com/office/drawing/2014/main" id="{E7839A38-9EED-4322-9B5A-6362F65C158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6" name="Text Box 15">
          <a:extLst>
            <a:ext uri="{FF2B5EF4-FFF2-40B4-BE49-F238E27FC236}">
              <a16:creationId xmlns:a16="http://schemas.microsoft.com/office/drawing/2014/main" id="{6049B4CD-1549-437E-92F9-8BDEDE2B231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7" name="Text Box 15">
          <a:extLst>
            <a:ext uri="{FF2B5EF4-FFF2-40B4-BE49-F238E27FC236}">
              <a16:creationId xmlns:a16="http://schemas.microsoft.com/office/drawing/2014/main" id="{61AF58A4-BB8E-4782-A105-0C701249A6D7}"/>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8" name="Text Box 15">
          <a:extLst>
            <a:ext uri="{FF2B5EF4-FFF2-40B4-BE49-F238E27FC236}">
              <a16:creationId xmlns:a16="http://schemas.microsoft.com/office/drawing/2014/main" id="{6AE68351-3678-468E-9E56-AD098D90882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89" name="Text Box 15">
          <a:extLst>
            <a:ext uri="{FF2B5EF4-FFF2-40B4-BE49-F238E27FC236}">
              <a16:creationId xmlns:a16="http://schemas.microsoft.com/office/drawing/2014/main" id="{6CF6E06F-5471-484E-B27C-36772FCF9A5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0" name="Text Box 15">
          <a:extLst>
            <a:ext uri="{FF2B5EF4-FFF2-40B4-BE49-F238E27FC236}">
              <a16:creationId xmlns:a16="http://schemas.microsoft.com/office/drawing/2014/main" id="{795BA81B-9C6B-4371-87A1-31AACE4B7AD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1" name="Text Box 15">
          <a:extLst>
            <a:ext uri="{FF2B5EF4-FFF2-40B4-BE49-F238E27FC236}">
              <a16:creationId xmlns:a16="http://schemas.microsoft.com/office/drawing/2014/main" id="{0D5FBDF3-0851-4C03-82A1-540386CCE96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2" name="Text Box 15">
          <a:extLst>
            <a:ext uri="{FF2B5EF4-FFF2-40B4-BE49-F238E27FC236}">
              <a16:creationId xmlns:a16="http://schemas.microsoft.com/office/drawing/2014/main" id="{3B92928E-C21D-41F9-975E-74997CE8DB4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3" name="Text Box 15">
          <a:extLst>
            <a:ext uri="{FF2B5EF4-FFF2-40B4-BE49-F238E27FC236}">
              <a16:creationId xmlns:a16="http://schemas.microsoft.com/office/drawing/2014/main" id="{2C9A8BAF-1D40-411F-96FE-4D13BB7D128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4" name="Text Box 15">
          <a:extLst>
            <a:ext uri="{FF2B5EF4-FFF2-40B4-BE49-F238E27FC236}">
              <a16:creationId xmlns:a16="http://schemas.microsoft.com/office/drawing/2014/main" id="{6D26A4FA-A323-4A50-A893-231EBC1BCEF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5" name="Text Box 15">
          <a:extLst>
            <a:ext uri="{FF2B5EF4-FFF2-40B4-BE49-F238E27FC236}">
              <a16:creationId xmlns:a16="http://schemas.microsoft.com/office/drawing/2014/main" id="{4D398CB6-E58D-4398-9761-7759C863057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6" name="Text Box 15">
          <a:extLst>
            <a:ext uri="{FF2B5EF4-FFF2-40B4-BE49-F238E27FC236}">
              <a16:creationId xmlns:a16="http://schemas.microsoft.com/office/drawing/2014/main" id="{C4EABD65-3A77-4125-BFD5-81FAC807B8A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7" name="Text Box 15">
          <a:extLst>
            <a:ext uri="{FF2B5EF4-FFF2-40B4-BE49-F238E27FC236}">
              <a16:creationId xmlns:a16="http://schemas.microsoft.com/office/drawing/2014/main" id="{83F9ADAA-CB3C-49D8-921C-85B65393DE2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8" name="Text Box 15">
          <a:extLst>
            <a:ext uri="{FF2B5EF4-FFF2-40B4-BE49-F238E27FC236}">
              <a16:creationId xmlns:a16="http://schemas.microsoft.com/office/drawing/2014/main" id="{92AFB303-7B5F-4D51-BA37-6DB968C51E2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2999" name="Text Box 15">
          <a:extLst>
            <a:ext uri="{FF2B5EF4-FFF2-40B4-BE49-F238E27FC236}">
              <a16:creationId xmlns:a16="http://schemas.microsoft.com/office/drawing/2014/main" id="{9212D631-0684-460E-8CFE-54D5527089E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0" name="Text Box 15">
          <a:extLst>
            <a:ext uri="{FF2B5EF4-FFF2-40B4-BE49-F238E27FC236}">
              <a16:creationId xmlns:a16="http://schemas.microsoft.com/office/drawing/2014/main" id="{D563B4EB-0902-4367-BA95-AEBD5933173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1" name="Text Box 15">
          <a:extLst>
            <a:ext uri="{FF2B5EF4-FFF2-40B4-BE49-F238E27FC236}">
              <a16:creationId xmlns:a16="http://schemas.microsoft.com/office/drawing/2014/main" id="{1A70994F-9AC3-43EA-8A51-E2C6AECE9A6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2" name="Text Box 15">
          <a:extLst>
            <a:ext uri="{FF2B5EF4-FFF2-40B4-BE49-F238E27FC236}">
              <a16:creationId xmlns:a16="http://schemas.microsoft.com/office/drawing/2014/main" id="{181B252F-7CBB-4AC9-B8CA-E8A679D5ECB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3" name="Text Box 15">
          <a:extLst>
            <a:ext uri="{FF2B5EF4-FFF2-40B4-BE49-F238E27FC236}">
              <a16:creationId xmlns:a16="http://schemas.microsoft.com/office/drawing/2014/main" id="{B1503426-7942-4FAF-9E8C-21BED355BE8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4" name="Text Box 15">
          <a:extLst>
            <a:ext uri="{FF2B5EF4-FFF2-40B4-BE49-F238E27FC236}">
              <a16:creationId xmlns:a16="http://schemas.microsoft.com/office/drawing/2014/main" id="{996F1678-322E-4D2D-9E11-AC1FE2DD3FB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5" name="Text Box 15">
          <a:extLst>
            <a:ext uri="{FF2B5EF4-FFF2-40B4-BE49-F238E27FC236}">
              <a16:creationId xmlns:a16="http://schemas.microsoft.com/office/drawing/2014/main" id="{5035D094-0DD9-4B44-AB76-FE82439D772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6" name="Text Box 15">
          <a:extLst>
            <a:ext uri="{FF2B5EF4-FFF2-40B4-BE49-F238E27FC236}">
              <a16:creationId xmlns:a16="http://schemas.microsoft.com/office/drawing/2014/main" id="{DC9F6E89-217D-4180-AD5A-4B95D77C8E0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7" name="Text Box 15">
          <a:extLst>
            <a:ext uri="{FF2B5EF4-FFF2-40B4-BE49-F238E27FC236}">
              <a16:creationId xmlns:a16="http://schemas.microsoft.com/office/drawing/2014/main" id="{DCE2C156-C39F-449F-84B3-FABA0C65E82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8" name="Text Box 15">
          <a:extLst>
            <a:ext uri="{FF2B5EF4-FFF2-40B4-BE49-F238E27FC236}">
              <a16:creationId xmlns:a16="http://schemas.microsoft.com/office/drawing/2014/main" id="{89F26DA5-DAC4-4964-BD9E-2D69AAB2C20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09" name="Text Box 15">
          <a:extLst>
            <a:ext uri="{FF2B5EF4-FFF2-40B4-BE49-F238E27FC236}">
              <a16:creationId xmlns:a16="http://schemas.microsoft.com/office/drawing/2014/main" id="{3056B2AD-1B6A-473F-A4BE-C209859F6C6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0" name="Text Box 15">
          <a:extLst>
            <a:ext uri="{FF2B5EF4-FFF2-40B4-BE49-F238E27FC236}">
              <a16:creationId xmlns:a16="http://schemas.microsoft.com/office/drawing/2014/main" id="{D42E5C54-177B-498D-8614-C18B0BF65BD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1" name="Text Box 15">
          <a:extLst>
            <a:ext uri="{FF2B5EF4-FFF2-40B4-BE49-F238E27FC236}">
              <a16:creationId xmlns:a16="http://schemas.microsoft.com/office/drawing/2014/main" id="{EAC9BF43-6104-49F1-AFE2-84BF6FD2018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2" name="Text Box 15">
          <a:extLst>
            <a:ext uri="{FF2B5EF4-FFF2-40B4-BE49-F238E27FC236}">
              <a16:creationId xmlns:a16="http://schemas.microsoft.com/office/drawing/2014/main" id="{5159ED21-DF04-42CD-AA2A-8B264F6F91E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3" name="Text Box 15">
          <a:extLst>
            <a:ext uri="{FF2B5EF4-FFF2-40B4-BE49-F238E27FC236}">
              <a16:creationId xmlns:a16="http://schemas.microsoft.com/office/drawing/2014/main" id="{0656D6A7-27C3-4922-87E2-E90963B793B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4" name="Text Box 15">
          <a:extLst>
            <a:ext uri="{FF2B5EF4-FFF2-40B4-BE49-F238E27FC236}">
              <a16:creationId xmlns:a16="http://schemas.microsoft.com/office/drawing/2014/main" id="{161E0E3F-B3CD-46CD-A137-4DE9E0E5DBE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5" name="Text Box 15">
          <a:extLst>
            <a:ext uri="{FF2B5EF4-FFF2-40B4-BE49-F238E27FC236}">
              <a16:creationId xmlns:a16="http://schemas.microsoft.com/office/drawing/2014/main" id="{4074C591-DF00-4804-B476-7873D2A179F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6" name="Text Box 15">
          <a:extLst>
            <a:ext uri="{FF2B5EF4-FFF2-40B4-BE49-F238E27FC236}">
              <a16:creationId xmlns:a16="http://schemas.microsoft.com/office/drawing/2014/main" id="{76C10A7C-EC58-4B7E-BF0C-BD486F07C8B5}"/>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7" name="Text Box 15">
          <a:extLst>
            <a:ext uri="{FF2B5EF4-FFF2-40B4-BE49-F238E27FC236}">
              <a16:creationId xmlns:a16="http://schemas.microsoft.com/office/drawing/2014/main" id="{2CD45775-B1AB-4180-AC56-AEAC11ED3C2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8" name="Text Box 15">
          <a:extLst>
            <a:ext uri="{FF2B5EF4-FFF2-40B4-BE49-F238E27FC236}">
              <a16:creationId xmlns:a16="http://schemas.microsoft.com/office/drawing/2014/main" id="{F7E62B92-0D20-480E-ADAB-EFACB5A5172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19" name="Text Box 15">
          <a:extLst>
            <a:ext uri="{FF2B5EF4-FFF2-40B4-BE49-F238E27FC236}">
              <a16:creationId xmlns:a16="http://schemas.microsoft.com/office/drawing/2014/main" id="{3C1B1DED-79A4-4824-AF8B-F1818C0FBC6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0" name="Text Box 15">
          <a:extLst>
            <a:ext uri="{FF2B5EF4-FFF2-40B4-BE49-F238E27FC236}">
              <a16:creationId xmlns:a16="http://schemas.microsoft.com/office/drawing/2014/main" id="{AC913615-09F4-47D8-AA32-30D9916A764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1" name="Text Box 15">
          <a:extLst>
            <a:ext uri="{FF2B5EF4-FFF2-40B4-BE49-F238E27FC236}">
              <a16:creationId xmlns:a16="http://schemas.microsoft.com/office/drawing/2014/main" id="{A18948F5-9F71-4559-8DA6-C7EBB0D3F03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2" name="Text Box 15">
          <a:extLst>
            <a:ext uri="{FF2B5EF4-FFF2-40B4-BE49-F238E27FC236}">
              <a16:creationId xmlns:a16="http://schemas.microsoft.com/office/drawing/2014/main" id="{0AB814D7-4CA6-4BC8-A106-33883D1E046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3" name="Text Box 15">
          <a:extLst>
            <a:ext uri="{FF2B5EF4-FFF2-40B4-BE49-F238E27FC236}">
              <a16:creationId xmlns:a16="http://schemas.microsoft.com/office/drawing/2014/main" id="{A782B4DE-A5D3-4742-9EB8-6E9D4337AF07}"/>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4" name="Text Box 15">
          <a:extLst>
            <a:ext uri="{FF2B5EF4-FFF2-40B4-BE49-F238E27FC236}">
              <a16:creationId xmlns:a16="http://schemas.microsoft.com/office/drawing/2014/main" id="{91FE7814-5CAC-41F4-9653-B7AF6CF8746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5" name="Text Box 15">
          <a:extLst>
            <a:ext uri="{FF2B5EF4-FFF2-40B4-BE49-F238E27FC236}">
              <a16:creationId xmlns:a16="http://schemas.microsoft.com/office/drawing/2014/main" id="{B5049A01-0CBD-4BD6-9F04-FDC9BDDFBE7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6" name="Text Box 15">
          <a:extLst>
            <a:ext uri="{FF2B5EF4-FFF2-40B4-BE49-F238E27FC236}">
              <a16:creationId xmlns:a16="http://schemas.microsoft.com/office/drawing/2014/main" id="{E43621AC-9E82-486D-879A-EB1280C0DA7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7" name="Text Box 15">
          <a:extLst>
            <a:ext uri="{FF2B5EF4-FFF2-40B4-BE49-F238E27FC236}">
              <a16:creationId xmlns:a16="http://schemas.microsoft.com/office/drawing/2014/main" id="{067BB1FE-4B2E-4D19-9CCB-7BD999DF310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8" name="Text Box 15">
          <a:extLst>
            <a:ext uri="{FF2B5EF4-FFF2-40B4-BE49-F238E27FC236}">
              <a16:creationId xmlns:a16="http://schemas.microsoft.com/office/drawing/2014/main" id="{F365A395-823F-4229-9556-EE12FD7B17A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29" name="Text Box 15">
          <a:extLst>
            <a:ext uri="{FF2B5EF4-FFF2-40B4-BE49-F238E27FC236}">
              <a16:creationId xmlns:a16="http://schemas.microsoft.com/office/drawing/2014/main" id="{66748278-1F81-4B00-8297-3E84A4F84CE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0" name="Text Box 15">
          <a:extLst>
            <a:ext uri="{FF2B5EF4-FFF2-40B4-BE49-F238E27FC236}">
              <a16:creationId xmlns:a16="http://schemas.microsoft.com/office/drawing/2014/main" id="{37699937-9279-4137-8015-06C9C4DBACF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1" name="Text Box 15">
          <a:extLst>
            <a:ext uri="{FF2B5EF4-FFF2-40B4-BE49-F238E27FC236}">
              <a16:creationId xmlns:a16="http://schemas.microsoft.com/office/drawing/2014/main" id="{A3396271-DA80-42B4-9A6F-8F4CEAA0462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2" name="Text Box 15">
          <a:extLst>
            <a:ext uri="{FF2B5EF4-FFF2-40B4-BE49-F238E27FC236}">
              <a16:creationId xmlns:a16="http://schemas.microsoft.com/office/drawing/2014/main" id="{BB94D0DD-FCA2-4747-A07D-FF4E442774C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3" name="Text Box 15">
          <a:extLst>
            <a:ext uri="{FF2B5EF4-FFF2-40B4-BE49-F238E27FC236}">
              <a16:creationId xmlns:a16="http://schemas.microsoft.com/office/drawing/2014/main" id="{12803D7E-2ABD-471C-87EB-EA5F5B413F3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4" name="Text Box 15">
          <a:extLst>
            <a:ext uri="{FF2B5EF4-FFF2-40B4-BE49-F238E27FC236}">
              <a16:creationId xmlns:a16="http://schemas.microsoft.com/office/drawing/2014/main" id="{473875A1-0E0E-44D1-87BA-799926D2D135}"/>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5" name="Text Box 15">
          <a:extLst>
            <a:ext uri="{FF2B5EF4-FFF2-40B4-BE49-F238E27FC236}">
              <a16:creationId xmlns:a16="http://schemas.microsoft.com/office/drawing/2014/main" id="{824153B4-1F5B-4C44-BA65-905F882AE90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6" name="Text Box 15">
          <a:extLst>
            <a:ext uri="{FF2B5EF4-FFF2-40B4-BE49-F238E27FC236}">
              <a16:creationId xmlns:a16="http://schemas.microsoft.com/office/drawing/2014/main" id="{6C9BABA5-BC49-40A7-8293-3CA5590E4F1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7" name="Text Box 15">
          <a:extLst>
            <a:ext uri="{FF2B5EF4-FFF2-40B4-BE49-F238E27FC236}">
              <a16:creationId xmlns:a16="http://schemas.microsoft.com/office/drawing/2014/main" id="{3F9A11AD-818A-4E15-A2C3-D745C6F7AC6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8" name="Text Box 15">
          <a:extLst>
            <a:ext uri="{FF2B5EF4-FFF2-40B4-BE49-F238E27FC236}">
              <a16:creationId xmlns:a16="http://schemas.microsoft.com/office/drawing/2014/main" id="{BB93215A-855B-41A7-9DC6-5CD00BEA52F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39" name="Text Box 15">
          <a:extLst>
            <a:ext uri="{FF2B5EF4-FFF2-40B4-BE49-F238E27FC236}">
              <a16:creationId xmlns:a16="http://schemas.microsoft.com/office/drawing/2014/main" id="{BF60BF43-00EF-4D05-987E-55395025DFD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0" name="Text Box 15">
          <a:extLst>
            <a:ext uri="{FF2B5EF4-FFF2-40B4-BE49-F238E27FC236}">
              <a16:creationId xmlns:a16="http://schemas.microsoft.com/office/drawing/2014/main" id="{235F9C80-CB8A-4BA4-8FB5-FDFC196B860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1" name="Text Box 15">
          <a:extLst>
            <a:ext uri="{FF2B5EF4-FFF2-40B4-BE49-F238E27FC236}">
              <a16:creationId xmlns:a16="http://schemas.microsoft.com/office/drawing/2014/main" id="{1F0935B8-CF20-4E30-A634-DCD3AD35ADC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2" name="Text Box 15">
          <a:extLst>
            <a:ext uri="{FF2B5EF4-FFF2-40B4-BE49-F238E27FC236}">
              <a16:creationId xmlns:a16="http://schemas.microsoft.com/office/drawing/2014/main" id="{0A508055-C720-44E4-B133-A52E7848CFB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3" name="Text Box 15">
          <a:extLst>
            <a:ext uri="{FF2B5EF4-FFF2-40B4-BE49-F238E27FC236}">
              <a16:creationId xmlns:a16="http://schemas.microsoft.com/office/drawing/2014/main" id="{63E880D9-A390-42A3-AE28-20DCF6D146B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4" name="Text Box 15">
          <a:extLst>
            <a:ext uri="{FF2B5EF4-FFF2-40B4-BE49-F238E27FC236}">
              <a16:creationId xmlns:a16="http://schemas.microsoft.com/office/drawing/2014/main" id="{21763791-CB36-4866-9341-38DE7111AF8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5" name="Text Box 15">
          <a:extLst>
            <a:ext uri="{FF2B5EF4-FFF2-40B4-BE49-F238E27FC236}">
              <a16:creationId xmlns:a16="http://schemas.microsoft.com/office/drawing/2014/main" id="{7024FF9E-F898-47AE-9F91-76C73FAF3C5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6" name="Text Box 15">
          <a:extLst>
            <a:ext uri="{FF2B5EF4-FFF2-40B4-BE49-F238E27FC236}">
              <a16:creationId xmlns:a16="http://schemas.microsoft.com/office/drawing/2014/main" id="{F0E18501-C6B1-412A-B14C-3617343393B7}"/>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7" name="Text Box 15">
          <a:extLst>
            <a:ext uri="{FF2B5EF4-FFF2-40B4-BE49-F238E27FC236}">
              <a16:creationId xmlns:a16="http://schemas.microsoft.com/office/drawing/2014/main" id="{B1FBE0F7-B63A-447E-8BD0-4EEECDA9CB4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8" name="Text Box 15">
          <a:extLst>
            <a:ext uri="{FF2B5EF4-FFF2-40B4-BE49-F238E27FC236}">
              <a16:creationId xmlns:a16="http://schemas.microsoft.com/office/drawing/2014/main" id="{49885315-1EF0-457D-A634-492C3180372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49" name="Text Box 15">
          <a:extLst>
            <a:ext uri="{FF2B5EF4-FFF2-40B4-BE49-F238E27FC236}">
              <a16:creationId xmlns:a16="http://schemas.microsoft.com/office/drawing/2014/main" id="{3CD29769-4A02-417E-BF04-CA79B08F0CB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0" name="Text Box 15">
          <a:extLst>
            <a:ext uri="{FF2B5EF4-FFF2-40B4-BE49-F238E27FC236}">
              <a16:creationId xmlns:a16="http://schemas.microsoft.com/office/drawing/2014/main" id="{0168945B-3A0F-43AA-A54B-A3201F49560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1" name="Text Box 15">
          <a:extLst>
            <a:ext uri="{FF2B5EF4-FFF2-40B4-BE49-F238E27FC236}">
              <a16:creationId xmlns:a16="http://schemas.microsoft.com/office/drawing/2014/main" id="{84A5B46E-E270-4638-A227-BD9C24612FD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2" name="Text Box 15">
          <a:extLst>
            <a:ext uri="{FF2B5EF4-FFF2-40B4-BE49-F238E27FC236}">
              <a16:creationId xmlns:a16="http://schemas.microsoft.com/office/drawing/2014/main" id="{782A3506-6C52-4A46-BE67-13989372C45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3" name="Text Box 15">
          <a:extLst>
            <a:ext uri="{FF2B5EF4-FFF2-40B4-BE49-F238E27FC236}">
              <a16:creationId xmlns:a16="http://schemas.microsoft.com/office/drawing/2014/main" id="{8081922F-191F-490F-BFC2-E13AC595A2B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4" name="Text Box 15">
          <a:extLst>
            <a:ext uri="{FF2B5EF4-FFF2-40B4-BE49-F238E27FC236}">
              <a16:creationId xmlns:a16="http://schemas.microsoft.com/office/drawing/2014/main" id="{9CD17CB4-ED27-4CF3-B038-6B68185086D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5" name="Text Box 15">
          <a:extLst>
            <a:ext uri="{FF2B5EF4-FFF2-40B4-BE49-F238E27FC236}">
              <a16:creationId xmlns:a16="http://schemas.microsoft.com/office/drawing/2014/main" id="{D5241D16-77D3-4899-923B-293F6FB51325}"/>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6" name="Text Box 15">
          <a:extLst>
            <a:ext uri="{FF2B5EF4-FFF2-40B4-BE49-F238E27FC236}">
              <a16:creationId xmlns:a16="http://schemas.microsoft.com/office/drawing/2014/main" id="{2B4CC429-E35C-4188-B0CE-7C52B3B1668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7" name="Text Box 15">
          <a:extLst>
            <a:ext uri="{FF2B5EF4-FFF2-40B4-BE49-F238E27FC236}">
              <a16:creationId xmlns:a16="http://schemas.microsoft.com/office/drawing/2014/main" id="{574E019A-D7A1-4EAC-BFBE-E7ECD189C5A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8" name="Text Box 15">
          <a:extLst>
            <a:ext uri="{FF2B5EF4-FFF2-40B4-BE49-F238E27FC236}">
              <a16:creationId xmlns:a16="http://schemas.microsoft.com/office/drawing/2014/main" id="{B7A35F61-77C1-4424-B21C-08CB937380D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59" name="Text Box 15">
          <a:extLst>
            <a:ext uri="{FF2B5EF4-FFF2-40B4-BE49-F238E27FC236}">
              <a16:creationId xmlns:a16="http://schemas.microsoft.com/office/drawing/2014/main" id="{8250819E-FC66-483F-81AA-C42399882D7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0" name="Text Box 15">
          <a:extLst>
            <a:ext uri="{FF2B5EF4-FFF2-40B4-BE49-F238E27FC236}">
              <a16:creationId xmlns:a16="http://schemas.microsoft.com/office/drawing/2014/main" id="{6B3B039E-B479-431C-8740-80E8A470EF8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1" name="Text Box 15">
          <a:extLst>
            <a:ext uri="{FF2B5EF4-FFF2-40B4-BE49-F238E27FC236}">
              <a16:creationId xmlns:a16="http://schemas.microsoft.com/office/drawing/2014/main" id="{914A405B-9CF9-4406-A26B-56A64565B56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2" name="Text Box 15">
          <a:extLst>
            <a:ext uri="{FF2B5EF4-FFF2-40B4-BE49-F238E27FC236}">
              <a16:creationId xmlns:a16="http://schemas.microsoft.com/office/drawing/2014/main" id="{A6BBA2BB-9817-4ACE-BB6B-C511C70D9A0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3" name="Text Box 15">
          <a:extLst>
            <a:ext uri="{FF2B5EF4-FFF2-40B4-BE49-F238E27FC236}">
              <a16:creationId xmlns:a16="http://schemas.microsoft.com/office/drawing/2014/main" id="{F2DA7E94-09CC-4590-B03E-0C212DD64B8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4" name="Text Box 15">
          <a:extLst>
            <a:ext uri="{FF2B5EF4-FFF2-40B4-BE49-F238E27FC236}">
              <a16:creationId xmlns:a16="http://schemas.microsoft.com/office/drawing/2014/main" id="{ECFB849F-621A-4F34-8761-148A683F6D0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5" name="Text Box 15">
          <a:extLst>
            <a:ext uri="{FF2B5EF4-FFF2-40B4-BE49-F238E27FC236}">
              <a16:creationId xmlns:a16="http://schemas.microsoft.com/office/drawing/2014/main" id="{7E25F4C3-6E75-4457-8F7C-F909C762284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6" name="Text Box 15">
          <a:extLst>
            <a:ext uri="{FF2B5EF4-FFF2-40B4-BE49-F238E27FC236}">
              <a16:creationId xmlns:a16="http://schemas.microsoft.com/office/drawing/2014/main" id="{5300739A-E004-4195-9783-9A0D1A29034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7" name="Text Box 15">
          <a:extLst>
            <a:ext uri="{FF2B5EF4-FFF2-40B4-BE49-F238E27FC236}">
              <a16:creationId xmlns:a16="http://schemas.microsoft.com/office/drawing/2014/main" id="{D02A3379-CB8F-4A92-8E3B-E26B979EF4C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8" name="Text Box 15">
          <a:extLst>
            <a:ext uri="{FF2B5EF4-FFF2-40B4-BE49-F238E27FC236}">
              <a16:creationId xmlns:a16="http://schemas.microsoft.com/office/drawing/2014/main" id="{4D252C3F-C1E6-4924-A0A0-9E372E8CACF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69" name="Text Box 15">
          <a:extLst>
            <a:ext uri="{FF2B5EF4-FFF2-40B4-BE49-F238E27FC236}">
              <a16:creationId xmlns:a16="http://schemas.microsoft.com/office/drawing/2014/main" id="{41966C59-BF7B-4047-B82F-485189C6520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0" name="Text Box 15">
          <a:extLst>
            <a:ext uri="{FF2B5EF4-FFF2-40B4-BE49-F238E27FC236}">
              <a16:creationId xmlns:a16="http://schemas.microsoft.com/office/drawing/2014/main" id="{17786BD5-02A4-4D69-AA3D-87FC8B2C9D3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1" name="Text Box 15">
          <a:extLst>
            <a:ext uri="{FF2B5EF4-FFF2-40B4-BE49-F238E27FC236}">
              <a16:creationId xmlns:a16="http://schemas.microsoft.com/office/drawing/2014/main" id="{D9D56EFA-7229-4F71-9DC4-0CEA92260EB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2" name="Text Box 15">
          <a:extLst>
            <a:ext uri="{FF2B5EF4-FFF2-40B4-BE49-F238E27FC236}">
              <a16:creationId xmlns:a16="http://schemas.microsoft.com/office/drawing/2014/main" id="{6B399EEE-8E7E-49D8-8C31-B6135BF5EEB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3" name="Text Box 15">
          <a:extLst>
            <a:ext uri="{FF2B5EF4-FFF2-40B4-BE49-F238E27FC236}">
              <a16:creationId xmlns:a16="http://schemas.microsoft.com/office/drawing/2014/main" id="{642A9552-7D85-42FD-A055-C67199CD456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4" name="Text Box 15">
          <a:extLst>
            <a:ext uri="{FF2B5EF4-FFF2-40B4-BE49-F238E27FC236}">
              <a16:creationId xmlns:a16="http://schemas.microsoft.com/office/drawing/2014/main" id="{7FE9B92C-FDF1-4F2B-B5C1-32827E74213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5" name="Text Box 15">
          <a:extLst>
            <a:ext uri="{FF2B5EF4-FFF2-40B4-BE49-F238E27FC236}">
              <a16:creationId xmlns:a16="http://schemas.microsoft.com/office/drawing/2014/main" id="{8B35D83E-C682-44D7-8A76-29CA718B7E16}"/>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6" name="Text Box 15">
          <a:extLst>
            <a:ext uri="{FF2B5EF4-FFF2-40B4-BE49-F238E27FC236}">
              <a16:creationId xmlns:a16="http://schemas.microsoft.com/office/drawing/2014/main" id="{0D9B6877-70FB-42AD-9344-F467DD84A1E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7" name="Text Box 15">
          <a:extLst>
            <a:ext uri="{FF2B5EF4-FFF2-40B4-BE49-F238E27FC236}">
              <a16:creationId xmlns:a16="http://schemas.microsoft.com/office/drawing/2014/main" id="{1F1516C0-1FBB-4017-A568-1E877ABE7D33}"/>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8" name="Text Box 15">
          <a:extLst>
            <a:ext uri="{FF2B5EF4-FFF2-40B4-BE49-F238E27FC236}">
              <a16:creationId xmlns:a16="http://schemas.microsoft.com/office/drawing/2014/main" id="{798DD403-260B-4492-BFD7-393F6611338A}"/>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79" name="Text Box 15">
          <a:extLst>
            <a:ext uri="{FF2B5EF4-FFF2-40B4-BE49-F238E27FC236}">
              <a16:creationId xmlns:a16="http://schemas.microsoft.com/office/drawing/2014/main" id="{FF6929DC-BB7B-4E3D-93AC-A9598F19755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0" name="Text Box 15">
          <a:extLst>
            <a:ext uri="{FF2B5EF4-FFF2-40B4-BE49-F238E27FC236}">
              <a16:creationId xmlns:a16="http://schemas.microsoft.com/office/drawing/2014/main" id="{29AC5163-7342-42DF-ADC5-6763C55F33A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1" name="Text Box 15">
          <a:extLst>
            <a:ext uri="{FF2B5EF4-FFF2-40B4-BE49-F238E27FC236}">
              <a16:creationId xmlns:a16="http://schemas.microsoft.com/office/drawing/2014/main" id="{BFA43648-1D46-4A57-A959-00ED9D2B93A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2" name="Text Box 15">
          <a:extLst>
            <a:ext uri="{FF2B5EF4-FFF2-40B4-BE49-F238E27FC236}">
              <a16:creationId xmlns:a16="http://schemas.microsoft.com/office/drawing/2014/main" id="{CFB5A5AC-73BE-4ECE-BCA3-FAD40FDBD2CD}"/>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3" name="Text Box 15">
          <a:extLst>
            <a:ext uri="{FF2B5EF4-FFF2-40B4-BE49-F238E27FC236}">
              <a16:creationId xmlns:a16="http://schemas.microsoft.com/office/drawing/2014/main" id="{E9B1DAAE-3105-4CDD-9031-DD731A745D5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4" name="Text Box 15">
          <a:extLst>
            <a:ext uri="{FF2B5EF4-FFF2-40B4-BE49-F238E27FC236}">
              <a16:creationId xmlns:a16="http://schemas.microsoft.com/office/drawing/2014/main" id="{5D1960E1-4302-41AE-8FD8-233204BE1884}"/>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5" name="Text Box 15">
          <a:extLst>
            <a:ext uri="{FF2B5EF4-FFF2-40B4-BE49-F238E27FC236}">
              <a16:creationId xmlns:a16="http://schemas.microsoft.com/office/drawing/2014/main" id="{0921DE12-DB41-47DC-848D-68D67B22969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6" name="Text Box 15">
          <a:extLst>
            <a:ext uri="{FF2B5EF4-FFF2-40B4-BE49-F238E27FC236}">
              <a16:creationId xmlns:a16="http://schemas.microsoft.com/office/drawing/2014/main" id="{2E2B1CDA-69EA-44B1-B6CE-113FD377BC5E}"/>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7" name="Text Box 15">
          <a:extLst>
            <a:ext uri="{FF2B5EF4-FFF2-40B4-BE49-F238E27FC236}">
              <a16:creationId xmlns:a16="http://schemas.microsoft.com/office/drawing/2014/main" id="{A430C462-2001-43BF-B901-F699811AAF9C}"/>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8" name="Text Box 15">
          <a:extLst>
            <a:ext uri="{FF2B5EF4-FFF2-40B4-BE49-F238E27FC236}">
              <a16:creationId xmlns:a16="http://schemas.microsoft.com/office/drawing/2014/main" id="{95DB5D94-EC44-45EB-A649-F029EDA7321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89" name="Text Box 15">
          <a:extLst>
            <a:ext uri="{FF2B5EF4-FFF2-40B4-BE49-F238E27FC236}">
              <a16:creationId xmlns:a16="http://schemas.microsoft.com/office/drawing/2014/main" id="{BD5854B3-0BB3-4E9E-A7D8-BA3B0EF78115}"/>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0" name="Text Box 15">
          <a:extLst>
            <a:ext uri="{FF2B5EF4-FFF2-40B4-BE49-F238E27FC236}">
              <a16:creationId xmlns:a16="http://schemas.microsoft.com/office/drawing/2014/main" id="{A477865A-29DF-47BD-BA9C-47F1CB303F5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1" name="Text Box 15">
          <a:extLst>
            <a:ext uri="{FF2B5EF4-FFF2-40B4-BE49-F238E27FC236}">
              <a16:creationId xmlns:a16="http://schemas.microsoft.com/office/drawing/2014/main" id="{95062CFD-FF23-42F3-BB71-D17A7D0ACD35}"/>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2" name="Text Box 15">
          <a:extLst>
            <a:ext uri="{FF2B5EF4-FFF2-40B4-BE49-F238E27FC236}">
              <a16:creationId xmlns:a16="http://schemas.microsoft.com/office/drawing/2014/main" id="{21A73C05-6157-42DD-98BD-135F323A05C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3" name="Text Box 15">
          <a:extLst>
            <a:ext uri="{FF2B5EF4-FFF2-40B4-BE49-F238E27FC236}">
              <a16:creationId xmlns:a16="http://schemas.microsoft.com/office/drawing/2014/main" id="{87BFA0BB-711B-491E-A9BF-73D40B25E7E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4" name="Text Box 15">
          <a:extLst>
            <a:ext uri="{FF2B5EF4-FFF2-40B4-BE49-F238E27FC236}">
              <a16:creationId xmlns:a16="http://schemas.microsoft.com/office/drawing/2014/main" id="{16F9F1F8-5BEF-4502-AB7C-B53AC01886B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5" name="Text Box 15">
          <a:extLst>
            <a:ext uri="{FF2B5EF4-FFF2-40B4-BE49-F238E27FC236}">
              <a16:creationId xmlns:a16="http://schemas.microsoft.com/office/drawing/2014/main" id="{F5EFFAA8-0040-43AB-B812-AF4E52947010}"/>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6" name="Text Box 15">
          <a:extLst>
            <a:ext uri="{FF2B5EF4-FFF2-40B4-BE49-F238E27FC236}">
              <a16:creationId xmlns:a16="http://schemas.microsoft.com/office/drawing/2014/main" id="{8C87907D-0F1A-44E3-84FA-A846765B0F22}"/>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7" name="Text Box 15">
          <a:extLst>
            <a:ext uri="{FF2B5EF4-FFF2-40B4-BE49-F238E27FC236}">
              <a16:creationId xmlns:a16="http://schemas.microsoft.com/office/drawing/2014/main" id="{A9EF714A-AB40-44BE-918B-BBD16AD2FEA1}"/>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8" name="Text Box 15">
          <a:extLst>
            <a:ext uri="{FF2B5EF4-FFF2-40B4-BE49-F238E27FC236}">
              <a16:creationId xmlns:a16="http://schemas.microsoft.com/office/drawing/2014/main" id="{4FEE48EB-084D-4B81-A2F4-DDFE71B6D50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099" name="Text Box 15">
          <a:extLst>
            <a:ext uri="{FF2B5EF4-FFF2-40B4-BE49-F238E27FC236}">
              <a16:creationId xmlns:a16="http://schemas.microsoft.com/office/drawing/2014/main" id="{C5ED556B-0E0A-416A-BD63-9439F46F83AF}"/>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100" name="Text Box 15">
          <a:extLst>
            <a:ext uri="{FF2B5EF4-FFF2-40B4-BE49-F238E27FC236}">
              <a16:creationId xmlns:a16="http://schemas.microsoft.com/office/drawing/2014/main" id="{8DBDC962-9B62-4C09-BFA6-38914C89F01B}"/>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101" name="Text Box 15">
          <a:extLst>
            <a:ext uri="{FF2B5EF4-FFF2-40B4-BE49-F238E27FC236}">
              <a16:creationId xmlns:a16="http://schemas.microsoft.com/office/drawing/2014/main" id="{0E40FE8D-ED24-4B5C-B4A7-426E8F70AC28}"/>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551</xdr:row>
      <xdr:rowOff>0</xdr:rowOff>
    </xdr:from>
    <xdr:ext cx="3175" cy="190629"/>
    <xdr:sp macro="" textlink="">
      <xdr:nvSpPr>
        <xdr:cNvPr id="13102" name="Text Box 15">
          <a:extLst>
            <a:ext uri="{FF2B5EF4-FFF2-40B4-BE49-F238E27FC236}">
              <a16:creationId xmlns:a16="http://schemas.microsoft.com/office/drawing/2014/main" id="{0C175817-EC89-4DC9-8682-BB672EF6DC59}"/>
            </a:ext>
          </a:extLst>
        </xdr:cNvPr>
        <xdr:cNvSpPr txBox="1">
          <a:spLocks noChangeArrowheads="1"/>
        </xdr:cNvSpPr>
      </xdr:nvSpPr>
      <xdr:spPr bwMode="auto">
        <a:xfrm>
          <a:off x="9134475" y="3022949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3" name="Text Box 15">
          <a:extLst>
            <a:ext uri="{FF2B5EF4-FFF2-40B4-BE49-F238E27FC236}">
              <a16:creationId xmlns:a16="http://schemas.microsoft.com/office/drawing/2014/main" id="{D42421CC-4A95-4B9F-9279-DF3D79C1215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4" name="Text Box 15">
          <a:extLst>
            <a:ext uri="{FF2B5EF4-FFF2-40B4-BE49-F238E27FC236}">
              <a16:creationId xmlns:a16="http://schemas.microsoft.com/office/drawing/2014/main" id="{63768D4A-5B67-46F9-BAB2-10122CA0474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5" name="Text Box 15">
          <a:extLst>
            <a:ext uri="{FF2B5EF4-FFF2-40B4-BE49-F238E27FC236}">
              <a16:creationId xmlns:a16="http://schemas.microsoft.com/office/drawing/2014/main" id="{7B8F1AF3-5F03-40DE-BAEE-E0B07DDDA62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6" name="Text Box 15">
          <a:extLst>
            <a:ext uri="{FF2B5EF4-FFF2-40B4-BE49-F238E27FC236}">
              <a16:creationId xmlns:a16="http://schemas.microsoft.com/office/drawing/2014/main" id="{F23812D7-003B-4A12-97EF-14B37E754B7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7" name="Text Box 15">
          <a:extLst>
            <a:ext uri="{FF2B5EF4-FFF2-40B4-BE49-F238E27FC236}">
              <a16:creationId xmlns:a16="http://schemas.microsoft.com/office/drawing/2014/main" id="{4226101E-3044-45BC-8103-89F9E62F7CB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8" name="Text Box 15">
          <a:extLst>
            <a:ext uri="{FF2B5EF4-FFF2-40B4-BE49-F238E27FC236}">
              <a16:creationId xmlns:a16="http://schemas.microsoft.com/office/drawing/2014/main" id="{274CB958-0474-43E2-A787-6BBD05C2923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09" name="Text Box 15">
          <a:extLst>
            <a:ext uri="{FF2B5EF4-FFF2-40B4-BE49-F238E27FC236}">
              <a16:creationId xmlns:a16="http://schemas.microsoft.com/office/drawing/2014/main" id="{CFCF2639-D44A-4589-83BA-9F35C150858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0" name="Text Box 15">
          <a:extLst>
            <a:ext uri="{FF2B5EF4-FFF2-40B4-BE49-F238E27FC236}">
              <a16:creationId xmlns:a16="http://schemas.microsoft.com/office/drawing/2014/main" id="{B7EAF035-CD0B-4357-AA31-456EE214A29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1" name="Text Box 15">
          <a:extLst>
            <a:ext uri="{FF2B5EF4-FFF2-40B4-BE49-F238E27FC236}">
              <a16:creationId xmlns:a16="http://schemas.microsoft.com/office/drawing/2014/main" id="{E93FA17F-2633-4FA5-880C-A160168BE96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2" name="Text Box 15">
          <a:extLst>
            <a:ext uri="{FF2B5EF4-FFF2-40B4-BE49-F238E27FC236}">
              <a16:creationId xmlns:a16="http://schemas.microsoft.com/office/drawing/2014/main" id="{0CBEAD9C-4495-4851-A307-2D6F57E219F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3" name="Text Box 15">
          <a:extLst>
            <a:ext uri="{FF2B5EF4-FFF2-40B4-BE49-F238E27FC236}">
              <a16:creationId xmlns:a16="http://schemas.microsoft.com/office/drawing/2014/main" id="{ADE51358-2ED0-41C6-A48D-3D26C1F3DF7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4" name="Text Box 15">
          <a:extLst>
            <a:ext uri="{FF2B5EF4-FFF2-40B4-BE49-F238E27FC236}">
              <a16:creationId xmlns:a16="http://schemas.microsoft.com/office/drawing/2014/main" id="{77510C8F-CB0F-4FBF-B472-0991205DDC3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5" name="Text Box 15">
          <a:extLst>
            <a:ext uri="{FF2B5EF4-FFF2-40B4-BE49-F238E27FC236}">
              <a16:creationId xmlns:a16="http://schemas.microsoft.com/office/drawing/2014/main" id="{157C36E1-4D83-45EF-9C89-5A2A70F5255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6" name="Text Box 15">
          <a:extLst>
            <a:ext uri="{FF2B5EF4-FFF2-40B4-BE49-F238E27FC236}">
              <a16:creationId xmlns:a16="http://schemas.microsoft.com/office/drawing/2014/main" id="{250C4FE6-D101-4F08-AF2A-1EF0DDA30E3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7" name="Text Box 15">
          <a:extLst>
            <a:ext uri="{FF2B5EF4-FFF2-40B4-BE49-F238E27FC236}">
              <a16:creationId xmlns:a16="http://schemas.microsoft.com/office/drawing/2014/main" id="{1D63F843-814B-4F6B-9925-A8586E3849A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8" name="Text Box 15">
          <a:extLst>
            <a:ext uri="{FF2B5EF4-FFF2-40B4-BE49-F238E27FC236}">
              <a16:creationId xmlns:a16="http://schemas.microsoft.com/office/drawing/2014/main" id="{EC480141-5CC5-44BC-9DE2-BBE9243D868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19" name="Text Box 15">
          <a:extLst>
            <a:ext uri="{FF2B5EF4-FFF2-40B4-BE49-F238E27FC236}">
              <a16:creationId xmlns:a16="http://schemas.microsoft.com/office/drawing/2014/main" id="{CE0ECFF3-077B-43B1-830A-DE2018FA416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0" name="Text Box 15">
          <a:extLst>
            <a:ext uri="{FF2B5EF4-FFF2-40B4-BE49-F238E27FC236}">
              <a16:creationId xmlns:a16="http://schemas.microsoft.com/office/drawing/2014/main" id="{A7BA194C-512D-496C-A5F1-6AA34C48B17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1" name="Text Box 15">
          <a:extLst>
            <a:ext uri="{FF2B5EF4-FFF2-40B4-BE49-F238E27FC236}">
              <a16:creationId xmlns:a16="http://schemas.microsoft.com/office/drawing/2014/main" id="{642F5CAD-DDBD-4735-8FFB-BF3E2779EA9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2" name="Text Box 15">
          <a:extLst>
            <a:ext uri="{FF2B5EF4-FFF2-40B4-BE49-F238E27FC236}">
              <a16:creationId xmlns:a16="http://schemas.microsoft.com/office/drawing/2014/main" id="{643FE10A-4DCD-4C26-8FDA-0AAE5D087BC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3" name="Text Box 15">
          <a:extLst>
            <a:ext uri="{FF2B5EF4-FFF2-40B4-BE49-F238E27FC236}">
              <a16:creationId xmlns:a16="http://schemas.microsoft.com/office/drawing/2014/main" id="{CF51F197-9C0A-43F3-8066-EB6A98DAE9B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4" name="Text Box 15">
          <a:extLst>
            <a:ext uri="{FF2B5EF4-FFF2-40B4-BE49-F238E27FC236}">
              <a16:creationId xmlns:a16="http://schemas.microsoft.com/office/drawing/2014/main" id="{059771C6-B922-4A0D-A276-F3B2A47CA73F}"/>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5" name="Text Box 15">
          <a:extLst>
            <a:ext uri="{FF2B5EF4-FFF2-40B4-BE49-F238E27FC236}">
              <a16:creationId xmlns:a16="http://schemas.microsoft.com/office/drawing/2014/main" id="{B49D9527-D58B-4F0F-943F-4CE4F2268C1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6" name="Text Box 15">
          <a:extLst>
            <a:ext uri="{FF2B5EF4-FFF2-40B4-BE49-F238E27FC236}">
              <a16:creationId xmlns:a16="http://schemas.microsoft.com/office/drawing/2014/main" id="{D3C465EF-C17A-4FA5-AE11-C6B33C4C0D6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7" name="Text Box 15">
          <a:extLst>
            <a:ext uri="{FF2B5EF4-FFF2-40B4-BE49-F238E27FC236}">
              <a16:creationId xmlns:a16="http://schemas.microsoft.com/office/drawing/2014/main" id="{E063390B-E57A-4488-A77C-88E59AED5CE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8" name="Text Box 15">
          <a:extLst>
            <a:ext uri="{FF2B5EF4-FFF2-40B4-BE49-F238E27FC236}">
              <a16:creationId xmlns:a16="http://schemas.microsoft.com/office/drawing/2014/main" id="{EB1703DD-88EC-4F44-A2B6-17C11897174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29" name="Text Box 15">
          <a:extLst>
            <a:ext uri="{FF2B5EF4-FFF2-40B4-BE49-F238E27FC236}">
              <a16:creationId xmlns:a16="http://schemas.microsoft.com/office/drawing/2014/main" id="{97FB3AF6-8275-4081-AB51-F5800365AD7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0" name="Text Box 15">
          <a:extLst>
            <a:ext uri="{FF2B5EF4-FFF2-40B4-BE49-F238E27FC236}">
              <a16:creationId xmlns:a16="http://schemas.microsoft.com/office/drawing/2014/main" id="{9C24901F-CF2E-4895-89C9-4E9F096BD06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1" name="Text Box 15">
          <a:extLst>
            <a:ext uri="{FF2B5EF4-FFF2-40B4-BE49-F238E27FC236}">
              <a16:creationId xmlns:a16="http://schemas.microsoft.com/office/drawing/2014/main" id="{4B5FA41C-F237-40B8-A2C1-4FAC5B1BA0F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2" name="Text Box 15">
          <a:extLst>
            <a:ext uri="{FF2B5EF4-FFF2-40B4-BE49-F238E27FC236}">
              <a16:creationId xmlns:a16="http://schemas.microsoft.com/office/drawing/2014/main" id="{80E96955-238E-4A15-A9A7-813E544A5DF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3" name="Text Box 15">
          <a:extLst>
            <a:ext uri="{FF2B5EF4-FFF2-40B4-BE49-F238E27FC236}">
              <a16:creationId xmlns:a16="http://schemas.microsoft.com/office/drawing/2014/main" id="{C738AE9C-1331-4B48-94BB-BD894C27179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4" name="Text Box 15">
          <a:extLst>
            <a:ext uri="{FF2B5EF4-FFF2-40B4-BE49-F238E27FC236}">
              <a16:creationId xmlns:a16="http://schemas.microsoft.com/office/drawing/2014/main" id="{6E465EE3-BD69-4D4E-88F0-9F8C7CC6D6A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5" name="Text Box 15">
          <a:extLst>
            <a:ext uri="{FF2B5EF4-FFF2-40B4-BE49-F238E27FC236}">
              <a16:creationId xmlns:a16="http://schemas.microsoft.com/office/drawing/2014/main" id="{6997F62F-6188-4CC9-A77E-05B60E20342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6" name="Text Box 15">
          <a:extLst>
            <a:ext uri="{FF2B5EF4-FFF2-40B4-BE49-F238E27FC236}">
              <a16:creationId xmlns:a16="http://schemas.microsoft.com/office/drawing/2014/main" id="{3DCE1EA7-BAEB-4384-8317-A29D61CECC7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7" name="Text Box 15">
          <a:extLst>
            <a:ext uri="{FF2B5EF4-FFF2-40B4-BE49-F238E27FC236}">
              <a16:creationId xmlns:a16="http://schemas.microsoft.com/office/drawing/2014/main" id="{1EC3E873-8AA8-4D1F-B7BC-319BDB63C0AF}"/>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8" name="Text Box 15">
          <a:extLst>
            <a:ext uri="{FF2B5EF4-FFF2-40B4-BE49-F238E27FC236}">
              <a16:creationId xmlns:a16="http://schemas.microsoft.com/office/drawing/2014/main" id="{F97C7ADE-01C8-431A-993C-FA10FD9F20B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39" name="Text Box 15">
          <a:extLst>
            <a:ext uri="{FF2B5EF4-FFF2-40B4-BE49-F238E27FC236}">
              <a16:creationId xmlns:a16="http://schemas.microsoft.com/office/drawing/2014/main" id="{345B032F-6738-429B-8238-896C0D11F08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0" name="Text Box 15">
          <a:extLst>
            <a:ext uri="{FF2B5EF4-FFF2-40B4-BE49-F238E27FC236}">
              <a16:creationId xmlns:a16="http://schemas.microsoft.com/office/drawing/2014/main" id="{DC833AD4-90AC-4940-95EB-F422275E0E7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1" name="Text Box 15">
          <a:extLst>
            <a:ext uri="{FF2B5EF4-FFF2-40B4-BE49-F238E27FC236}">
              <a16:creationId xmlns:a16="http://schemas.microsoft.com/office/drawing/2014/main" id="{0D851B2B-4A81-4CFA-8396-C4DD535DF99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2" name="Text Box 15">
          <a:extLst>
            <a:ext uri="{FF2B5EF4-FFF2-40B4-BE49-F238E27FC236}">
              <a16:creationId xmlns:a16="http://schemas.microsoft.com/office/drawing/2014/main" id="{6F2A98FF-AC19-4148-AD64-A74EEFBF575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3" name="Text Box 15">
          <a:extLst>
            <a:ext uri="{FF2B5EF4-FFF2-40B4-BE49-F238E27FC236}">
              <a16:creationId xmlns:a16="http://schemas.microsoft.com/office/drawing/2014/main" id="{8584AB5B-4787-4A67-9CF1-75045238AAC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4" name="Text Box 15">
          <a:extLst>
            <a:ext uri="{FF2B5EF4-FFF2-40B4-BE49-F238E27FC236}">
              <a16:creationId xmlns:a16="http://schemas.microsoft.com/office/drawing/2014/main" id="{0E3A1EF2-5EE4-456D-9BBE-59B15E76AD6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5" name="Text Box 15">
          <a:extLst>
            <a:ext uri="{FF2B5EF4-FFF2-40B4-BE49-F238E27FC236}">
              <a16:creationId xmlns:a16="http://schemas.microsoft.com/office/drawing/2014/main" id="{E5536B2E-0D13-4237-A782-977B5C29B0C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6" name="Text Box 15">
          <a:extLst>
            <a:ext uri="{FF2B5EF4-FFF2-40B4-BE49-F238E27FC236}">
              <a16:creationId xmlns:a16="http://schemas.microsoft.com/office/drawing/2014/main" id="{12F707DD-ED96-4A1F-8B30-7E58F4DD6CA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7" name="Text Box 15">
          <a:extLst>
            <a:ext uri="{FF2B5EF4-FFF2-40B4-BE49-F238E27FC236}">
              <a16:creationId xmlns:a16="http://schemas.microsoft.com/office/drawing/2014/main" id="{351ECBEF-357D-4788-B011-FB19146E3DA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8" name="Text Box 15">
          <a:extLst>
            <a:ext uri="{FF2B5EF4-FFF2-40B4-BE49-F238E27FC236}">
              <a16:creationId xmlns:a16="http://schemas.microsoft.com/office/drawing/2014/main" id="{BDEB475B-D525-4662-AB67-4467650569C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49" name="Text Box 15">
          <a:extLst>
            <a:ext uri="{FF2B5EF4-FFF2-40B4-BE49-F238E27FC236}">
              <a16:creationId xmlns:a16="http://schemas.microsoft.com/office/drawing/2014/main" id="{DBB304E7-3AE5-4970-9BA3-21B8839FB80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0" name="Text Box 15">
          <a:extLst>
            <a:ext uri="{FF2B5EF4-FFF2-40B4-BE49-F238E27FC236}">
              <a16:creationId xmlns:a16="http://schemas.microsoft.com/office/drawing/2014/main" id="{555DF18A-70CE-4C60-912E-1CA5E79E2A0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1" name="Text Box 15">
          <a:extLst>
            <a:ext uri="{FF2B5EF4-FFF2-40B4-BE49-F238E27FC236}">
              <a16:creationId xmlns:a16="http://schemas.microsoft.com/office/drawing/2014/main" id="{CE216B5D-C0CE-478B-8C67-A28DC2561E7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2" name="Text Box 15">
          <a:extLst>
            <a:ext uri="{FF2B5EF4-FFF2-40B4-BE49-F238E27FC236}">
              <a16:creationId xmlns:a16="http://schemas.microsoft.com/office/drawing/2014/main" id="{1C0E3868-1017-486F-8981-3DB55ED38F3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3" name="Text Box 15">
          <a:extLst>
            <a:ext uri="{FF2B5EF4-FFF2-40B4-BE49-F238E27FC236}">
              <a16:creationId xmlns:a16="http://schemas.microsoft.com/office/drawing/2014/main" id="{8E9D3F66-EE8D-4346-A8ED-99FEDF1BB05F}"/>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4" name="Text Box 15">
          <a:extLst>
            <a:ext uri="{FF2B5EF4-FFF2-40B4-BE49-F238E27FC236}">
              <a16:creationId xmlns:a16="http://schemas.microsoft.com/office/drawing/2014/main" id="{1B41E58B-0A7E-42EA-8D33-A06E3180938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5" name="Text Box 15">
          <a:extLst>
            <a:ext uri="{FF2B5EF4-FFF2-40B4-BE49-F238E27FC236}">
              <a16:creationId xmlns:a16="http://schemas.microsoft.com/office/drawing/2014/main" id="{114C14B3-4D7C-4525-AB17-F0ABF13E689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6" name="Text Box 15">
          <a:extLst>
            <a:ext uri="{FF2B5EF4-FFF2-40B4-BE49-F238E27FC236}">
              <a16:creationId xmlns:a16="http://schemas.microsoft.com/office/drawing/2014/main" id="{4198C91F-5939-4221-B414-E28800BC892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7" name="Text Box 15">
          <a:extLst>
            <a:ext uri="{FF2B5EF4-FFF2-40B4-BE49-F238E27FC236}">
              <a16:creationId xmlns:a16="http://schemas.microsoft.com/office/drawing/2014/main" id="{1F2DFE09-8397-4D8E-9FCA-C2148B43EAE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8" name="Text Box 15">
          <a:extLst>
            <a:ext uri="{FF2B5EF4-FFF2-40B4-BE49-F238E27FC236}">
              <a16:creationId xmlns:a16="http://schemas.microsoft.com/office/drawing/2014/main" id="{B3285980-1A6B-4DCE-8829-1B621097EEE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59" name="Text Box 15">
          <a:extLst>
            <a:ext uri="{FF2B5EF4-FFF2-40B4-BE49-F238E27FC236}">
              <a16:creationId xmlns:a16="http://schemas.microsoft.com/office/drawing/2014/main" id="{7C443249-2094-4AD5-B121-1681E509EDD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0" name="Text Box 15">
          <a:extLst>
            <a:ext uri="{FF2B5EF4-FFF2-40B4-BE49-F238E27FC236}">
              <a16:creationId xmlns:a16="http://schemas.microsoft.com/office/drawing/2014/main" id="{2ED62A1F-18E5-47C3-B906-69D15EA51F3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1" name="Text Box 15">
          <a:extLst>
            <a:ext uri="{FF2B5EF4-FFF2-40B4-BE49-F238E27FC236}">
              <a16:creationId xmlns:a16="http://schemas.microsoft.com/office/drawing/2014/main" id="{1B6FB73B-9566-48DC-9928-FE45DFF1B07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2" name="Text Box 15">
          <a:extLst>
            <a:ext uri="{FF2B5EF4-FFF2-40B4-BE49-F238E27FC236}">
              <a16:creationId xmlns:a16="http://schemas.microsoft.com/office/drawing/2014/main" id="{34EFFA26-94A8-4F50-A9CE-3B570C1961B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3" name="Text Box 15">
          <a:extLst>
            <a:ext uri="{FF2B5EF4-FFF2-40B4-BE49-F238E27FC236}">
              <a16:creationId xmlns:a16="http://schemas.microsoft.com/office/drawing/2014/main" id="{80908862-68FF-4254-922E-AD8667C3772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4" name="Text Box 15">
          <a:extLst>
            <a:ext uri="{FF2B5EF4-FFF2-40B4-BE49-F238E27FC236}">
              <a16:creationId xmlns:a16="http://schemas.microsoft.com/office/drawing/2014/main" id="{ACE7428B-D958-4A6F-913C-7E7E41528EF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5" name="Text Box 15">
          <a:extLst>
            <a:ext uri="{FF2B5EF4-FFF2-40B4-BE49-F238E27FC236}">
              <a16:creationId xmlns:a16="http://schemas.microsoft.com/office/drawing/2014/main" id="{72BBB164-C175-439B-99DF-D1015D9ED6B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6" name="Text Box 15">
          <a:extLst>
            <a:ext uri="{FF2B5EF4-FFF2-40B4-BE49-F238E27FC236}">
              <a16:creationId xmlns:a16="http://schemas.microsoft.com/office/drawing/2014/main" id="{34F8D4B2-4D04-470D-90F7-AC662A564CB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7" name="Text Box 15">
          <a:extLst>
            <a:ext uri="{FF2B5EF4-FFF2-40B4-BE49-F238E27FC236}">
              <a16:creationId xmlns:a16="http://schemas.microsoft.com/office/drawing/2014/main" id="{995E2D89-0385-4B9F-8B59-0A0008E61A0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8" name="Text Box 15">
          <a:extLst>
            <a:ext uri="{FF2B5EF4-FFF2-40B4-BE49-F238E27FC236}">
              <a16:creationId xmlns:a16="http://schemas.microsoft.com/office/drawing/2014/main" id="{BA7AB1F4-2EBE-4299-B963-A354E42EBD7F}"/>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69" name="Text Box 15">
          <a:extLst>
            <a:ext uri="{FF2B5EF4-FFF2-40B4-BE49-F238E27FC236}">
              <a16:creationId xmlns:a16="http://schemas.microsoft.com/office/drawing/2014/main" id="{008A5182-6981-491C-A958-D134526A1F5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0" name="Text Box 15">
          <a:extLst>
            <a:ext uri="{FF2B5EF4-FFF2-40B4-BE49-F238E27FC236}">
              <a16:creationId xmlns:a16="http://schemas.microsoft.com/office/drawing/2014/main" id="{4BBF628D-0775-41EE-A3BC-1D02100EF9B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1" name="Text Box 15">
          <a:extLst>
            <a:ext uri="{FF2B5EF4-FFF2-40B4-BE49-F238E27FC236}">
              <a16:creationId xmlns:a16="http://schemas.microsoft.com/office/drawing/2014/main" id="{12996320-ABAE-46FC-9EE8-D6F2D4A9267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2" name="Text Box 15">
          <a:extLst>
            <a:ext uri="{FF2B5EF4-FFF2-40B4-BE49-F238E27FC236}">
              <a16:creationId xmlns:a16="http://schemas.microsoft.com/office/drawing/2014/main" id="{D5983CDC-CEC6-42A7-A0DF-23C3DB33AB2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3" name="Text Box 15">
          <a:extLst>
            <a:ext uri="{FF2B5EF4-FFF2-40B4-BE49-F238E27FC236}">
              <a16:creationId xmlns:a16="http://schemas.microsoft.com/office/drawing/2014/main" id="{F908E133-87A9-45A9-ACF0-F80701971DA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4" name="Text Box 15">
          <a:extLst>
            <a:ext uri="{FF2B5EF4-FFF2-40B4-BE49-F238E27FC236}">
              <a16:creationId xmlns:a16="http://schemas.microsoft.com/office/drawing/2014/main" id="{5B8D5B03-03BD-41B0-A1CB-D97C391F935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5" name="Text Box 15">
          <a:extLst>
            <a:ext uri="{FF2B5EF4-FFF2-40B4-BE49-F238E27FC236}">
              <a16:creationId xmlns:a16="http://schemas.microsoft.com/office/drawing/2014/main" id="{96FB022A-6851-4D60-ADA8-9682F3FC6EE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6" name="Text Box 15">
          <a:extLst>
            <a:ext uri="{FF2B5EF4-FFF2-40B4-BE49-F238E27FC236}">
              <a16:creationId xmlns:a16="http://schemas.microsoft.com/office/drawing/2014/main" id="{3838DCF2-B44F-4D89-836F-51E29D11F10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7" name="Text Box 15">
          <a:extLst>
            <a:ext uri="{FF2B5EF4-FFF2-40B4-BE49-F238E27FC236}">
              <a16:creationId xmlns:a16="http://schemas.microsoft.com/office/drawing/2014/main" id="{20ED4340-73BC-4F1F-9156-EFB0A80FA35F}"/>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8" name="Text Box 15">
          <a:extLst>
            <a:ext uri="{FF2B5EF4-FFF2-40B4-BE49-F238E27FC236}">
              <a16:creationId xmlns:a16="http://schemas.microsoft.com/office/drawing/2014/main" id="{E4532089-E13F-4EFE-98DE-615A81E2B45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79" name="Text Box 15">
          <a:extLst>
            <a:ext uri="{FF2B5EF4-FFF2-40B4-BE49-F238E27FC236}">
              <a16:creationId xmlns:a16="http://schemas.microsoft.com/office/drawing/2014/main" id="{4D05295D-69F0-4F83-8260-885923AC0B1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0" name="Text Box 15">
          <a:extLst>
            <a:ext uri="{FF2B5EF4-FFF2-40B4-BE49-F238E27FC236}">
              <a16:creationId xmlns:a16="http://schemas.microsoft.com/office/drawing/2014/main" id="{8A9FED4E-04B6-4CAF-833C-00687FFD191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1" name="Text Box 15">
          <a:extLst>
            <a:ext uri="{FF2B5EF4-FFF2-40B4-BE49-F238E27FC236}">
              <a16:creationId xmlns:a16="http://schemas.microsoft.com/office/drawing/2014/main" id="{0E0A7DED-5C31-4D89-B917-B9F19C10A64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2" name="Text Box 15">
          <a:extLst>
            <a:ext uri="{FF2B5EF4-FFF2-40B4-BE49-F238E27FC236}">
              <a16:creationId xmlns:a16="http://schemas.microsoft.com/office/drawing/2014/main" id="{5C69CFC4-692A-4941-A58D-0E3EA3FA208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3" name="Text Box 15">
          <a:extLst>
            <a:ext uri="{FF2B5EF4-FFF2-40B4-BE49-F238E27FC236}">
              <a16:creationId xmlns:a16="http://schemas.microsoft.com/office/drawing/2014/main" id="{1DE0BF3D-0943-4CAC-929F-26600694B41E}"/>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4" name="Text Box 15">
          <a:extLst>
            <a:ext uri="{FF2B5EF4-FFF2-40B4-BE49-F238E27FC236}">
              <a16:creationId xmlns:a16="http://schemas.microsoft.com/office/drawing/2014/main" id="{54244590-23C7-453A-9409-C753FE75DE5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5" name="Text Box 15">
          <a:extLst>
            <a:ext uri="{FF2B5EF4-FFF2-40B4-BE49-F238E27FC236}">
              <a16:creationId xmlns:a16="http://schemas.microsoft.com/office/drawing/2014/main" id="{6ABEFE31-381B-47BF-A547-71AC8462E21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6" name="Text Box 15">
          <a:extLst>
            <a:ext uri="{FF2B5EF4-FFF2-40B4-BE49-F238E27FC236}">
              <a16:creationId xmlns:a16="http://schemas.microsoft.com/office/drawing/2014/main" id="{8B7297A5-AE8E-4D52-9633-2939DA7A6A8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7" name="Text Box 15">
          <a:extLst>
            <a:ext uri="{FF2B5EF4-FFF2-40B4-BE49-F238E27FC236}">
              <a16:creationId xmlns:a16="http://schemas.microsoft.com/office/drawing/2014/main" id="{01A48667-4308-47C4-998C-B5F5C1979FD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8" name="Text Box 15">
          <a:extLst>
            <a:ext uri="{FF2B5EF4-FFF2-40B4-BE49-F238E27FC236}">
              <a16:creationId xmlns:a16="http://schemas.microsoft.com/office/drawing/2014/main" id="{9E5B53E3-C313-4FAD-9968-AD81FFDC753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89" name="Text Box 15">
          <a:extLst>
            <a:ext uri="{FF2B5EF4-FFF2-40B4-BE49-F238E27FC236}">
              <a16:creationId xmlns:a16="http://schemas.microsoft.com/office/drawing/2014/main" id="{A385E2FC-343E-4D99-87FC-8E236973357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0" name="Text Box 15">
          <a:extLst>
            <a:ext uri="{FF2B5EF4-FFF2-40B4-BE49-F238E27FC236}">
              <a16:creationId xmlns:a16="http://schemas.microsoft.com/office/drawing/2014/main" id="{2CFDDA71-C902-4B27-8631-D2C56151BDD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1" name="Text Box 15">
          <a:extLst>
            <a:ext uri="{FF2B5EF4-FFF2-40B4-BE49-F238E27FC236}">
              <a16:creationId xmlns:a16="http://schemas.microsoft.com/office/drawing/2014/main" id="{8D26D20A-D69D-424F-BD5E-374702E5947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2" name="Text Box 15">
          <a:extLst>
            <a:ext uri="{FF2B5EF4-FFF2-40B4-BE49-F238E27FC236}">
              <a16:creationId xmlns:a16="http://schemas.microsoft.com/office/drawing/2014/main" id="{F6B62CD0-72FA-4788-AC03-C315567EDD5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3" name="Text Box 15">
          <a:extLst>
            <a:ext uri="{FF2B5EF4-FFF2-40B4-BE49-F238E27FC236}">
              <a16:creationId xmlns:a16="http://schemas.microsoft.com/office/drawing/2014/main" id="{0E0FAB27-FAE0-4061-AC71-8D3A680335B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4" name="Text Box 15">
          <a:extLst>
            <a:ext uri="{FF2B5EF4-FFF2-40B4-BE49-F238E27FC236}">
              <a16:creationId xmlns:a16="http://schemas.microsoft.com/office/drawing/2014/main" id="{0B00B8DD-C973-4ACE-B5D6-E6855A65B74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5" name="Text Box 15">
          <a:extLst>
            <a:ext uri="{FF2B5EF4-FFF2-40B4-BE49-F238E27FC236}">
              <a16:creationId xmlns:a16="http://schemas.microsoft.com/office/drawing/2014/main" id="{74161427-01D4-4BC7-85BE-A778E0069D8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6" name="Text Box 15">
          <a:extLst>
            <a:ext uri="{FF2B5EF4-FFF2-40B4-BE49-F238E27FC236}">
              <a16:creationId xmlns:a16="http://schemas.microsoft.com/office/drawing/2014/main" id="{E10F2B69-7508-4A71-91C1-A74B46765D4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7" name="Text Box 15">
          <a:extLst>
            <a:ext uri="{FF2B5EF4-FFF2-40B4-BE49-F238E27FC236}">
              <a16:creationId xmlns:a16="http://schemas.microsoft.com/office/drawing/2014/main" id="{3A34FF1C-0629-4F90-BEF9-80727727872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8" name="Text Box 15">
          <a:extLst>
            <a:ext uri="{FF2B5EF4-FFF2-40B4-BE49-F238E27FC236}">
              <a16:creationId xmlns:a16="http://schemas.microsoft.com/office/drawing/2014/main" id="{96C219CF-E381-4A0A-810A-2FF58DA352B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199" name="Text Box 15">
          <a:extLst>
            <a:ext uri="{FF2B5EF4-FFF2-40B4-BE49-F238E27FC236}">
              <a16:creationId xmlns:a16="http://schemas.microsoft.com/office/drawing/2014/main" id="{8876A229-FC66-453A-9679-D51D1BF69242}"/>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0" name="Text Box 15">
          <a:extLst>
            <a:ext uri="{FF2B5EF4-FFF2-40B4-BE49-F238E27FC236}">
              <a16:creationId xmlns:a16="http://schemas.microsoft.com/office/drawing/2014/main" id="{AEB72E0C-B6CB-4B3A-8B2C-80AAF4E3F8E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1" name="Text Box 15">
          <a:extLst>
            <a:ext uri="{FF2B5EF4-FFF2-40B4-BE49-F238E27FC236}">
              <a16:creationId xmlns:a16="http://schemas.microsoft.com/office/drawing/2014/main" id="{6635FBC8-8CC6-4853-8019-8B449F8ADDE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2" name="Text Box 15">
          <a:extLst>
            <a:ext uri="{FF2B5EF4-FFF2-40B4-BE49-F238E27FC236}">
              <a16:creationId xmlns:a16="http://schemas.microsoft.com/office/drawing/2014/main" id="{9E23B448-1957-4569-898F-B17EE5BE107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3" name="Text Box 15">
          <a:extLst>
            <a:ext uri="{FF2B5EF4-FFF2-40B4-BE49-F238E27FC236}">
              <a16:creationId xmlns:a16="http://schemas.microsoft.com/office/drawing/2014/main" id="{18B37E6C-48CF-4D6A-A269-73DFC23730B5}"/>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4" name="Text Box 15">
          <a:extLst>
            <a:ext uri="{FF2B5EF4-FFF2-40B4-BE49-F238E27FC236}">
              <a16:creationId xmlns:a16="http://schemas.microsoft.com/office/drawing/2014/main" id="{35566E2E-5F74-4C9D-B020-3AC7D66B62F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5" name="Text Box 15">
          <a:extLst>
            <a:ext uri="{FF2B5EF4-FFF2-40B4-BE49-F238E27FC236}">
              <a16:creationId xmlns:a16="http://schemas.microsoft.com/office/drawing/2014/main" id="{4F5A80A4-91BA-47B2-9192-467E81B4F2F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6" name="Text Box 15">
          <a:extLst>
            <a:ext uri="{FF2B5EF4-FFF2-40B4-BE49-F238E27FC236}">
              <a16:creationId xmlns:a16="http://schemas.microsoft.com/office/drawing/2014/main" id="{3230530B-5E16-4911-BFFE-E479EFC37009}"/>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7" name="Text Box 15">
          <a:extLst>
            <a:ext uri="{FF2B5EF4-FFF2-40B4-BE49-F238E27FC236}">
              <a16:creationId xmlns:a16="http://schemas.microsoft.com/office/drawing/2014/main" id="{A6EFF710-7A7C-4C1F-A1E8-5A8BB52BA5E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8" name="Text Box 15">
          <a:extLst>
            <a:ext uri="{FF2B5EF4-FFF2-40B4-BE49-F238E27FC236}">
              <a16:creationId xmlns:a16="http://schemas.microsoft.com/office/drawing/2014/main" id="{E7696735-D9BF-4F62-A248-2FFD918C104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09" name="Text Box 15">
          <a:extLst>
            <a:ext uri="{FF2B5EF4-FFF2-40B4-BE49-F238E27FC236}">
              <a16:creationId xmlns:a16="http://schemas.microsoft.com/office/drawing/2014/main" id="{713E38F9-34F2-4CC8-A178-6B638DEC6F8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0" name="Text Box 15">
          <a:extLst>
            <a:ext uri="{FF2B5EF4-FFF2-40B4-BE49-F238E27FC236}">
              <a16:creationId xmlns:a16="http://schemas.microsoft.com/office/drawing/2014/main" id="{4247CE09-7A9A-4E0C-9C8E-B8D4784170F0}"/>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1" name="Text Box 15">
          <a:extLst>
            <a:ext uri="{FF2B5EF4-FFF2-40B4-BE49-F238E27FC236}">
              <a16:creationId xmlns:a16="http://schemas.microsoft.com/office/drawing/2014/main" id="{03D075DE-2ADD-4C3C-BCB8-38033C0A76D4}"/>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2" name="Text Box 15">
          <a:extLst>
            <a:ext uri="{FF2B5EF4-FFF2-40B4-BE49-F238E27FC236}">
              <a16:creationId xmlns:a16="http://schemas.microsoft.com/office/drawing/2014/main" id="{F9865497-C2AD-4DD1-BD25-CEC25BC336FB}"/>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3" name="Text Box 15">
          <a:extLst>
            <a:ext uri="{FF2B5EF4-FFF2-40B4-BE49-F238E27FC236}">
              <a16:creationId xmlns:a16="http://schemas.microsoft.com/office/drawing/2014/main" id="{3D424C6F-B646-4FCB-B4CD-C143B23F824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4" name="Text Box 15">
          <a:extLst>
            <a:ext uri="{FF2B5EF4-FFF2-40B4-BE49-F238E27FC236}">
              <a16:creationId xmlns:a16="http://schemas.microsoft.com/office/drawing/2014/main" id="{6D268C1F-C9E9-4CB4-9966-C9FE59F1A7F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5" name="Text Box 15">
          <a:extLst>
            <a:ext uri="{FF2B5EF4-FFF2-40B4-BE49-F238E27FC236}">
              <a16:creationId xmlns:a16="http://schemas.microsoft.com/office/drawing/2014/main" id="{FEE48A7F-92E9-4C6B-8B24-78DFAABD732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6" name="Text Box 15">
          <a:extLst>
            <a:ext uri="{FF2B5EF4-FFF2-40B4-BE49-F238E27FC236}">
              <a16:creationId xmlns:a16="http://schemas.microsoft.com/office/drawing/2014/main" id="{202122C4-9374-4B81-9062-3ABA0402110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7" name="Text Box 15">
          <a:extLst>
            <a:ext uri="{FF2B5EF4-FFF2-40B4-BE49-F238E27FC236}">
              <a16:creationId xmlns:a16="http://schemas.microsoft.com/office/drawing/2014/main" id="{5C07D73C-BD69-4EA5-A2F3-D82186C2F88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8" name="Text Box 15">
          <a:extLst>
            <a:ext uri="{FF2B5EF4-FFF2-40B4-BE49-F238E27FC236}">
              <a16:creationId xmlns:a16="http://schemas.microsoft.com/office/drawing/2014/main" id="{B88D3B29-3BFE-4500-9ECB-F3C1A02653CD}"/>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19" name="Text Box 15">
          <a:extLst>
            <a:ext uri="{FF2B5EF4-FFF2-40B4-BE49-F238E27FC236}">
              <a16:creationId xmlns:a16="http://schemas.microsoft.com/office/drawing/2014/main" id="{3AD9DB30-4E9A-448D-BDE8-0253F3F6CFD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0" name="Text Box 15">
          <a:extLst>
            <a:ext uri="{FF2B5EF4-FFF2-40B4-BE49-F238E27FC236}">
              <a16:creationId xmlns:a16="http://schemas.microsoft.com/office/drawing/2014/main" id="{43918FFF-D0E2-4167-8BEB-F274859CE9E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1" name="Text Box 15">
          <a:extLst>
            <a:ext uri="{FF2B5EF4-FFF2-40B4-BE49-F238E27FC236}">
              <a16:creationId xmlns:a16="http://schemas.microsoft.com/office/drawing/2014/main" id="{CD32B20A-F82D-4F0D-9F0C-5EB2C371647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2" name="Text Box 15">
          <a:extLst>
            <a:ext uri="{FF2B5EF4-FFF2-40B4-BE49-F238E27FC236}">
              <a16:creationId xmlns:a16="http://schemas.microsoft.com/office/drawing/2014/main" id="{FB4C6BF4-6D95-4B08-B05A-BD03A355FA7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3" name="Text Box 15">
          <a:extLst>
            <a:ext uri="{FF2B5EF4-FFF2-40B4-BE49-F238E27FC236}">
              <a16:creationId xmlns:a16="http://schemas.microsoft.com/office/drawing/2014/main" id="{DC549E1F-A323-4AD5-BF46-99B6424E75EC}"/>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4" name="Text Box 15">
          <a:extLst>
            <a:ext uri="{FF2B5EF4-FFF2-40B4-BE49-F238E27FC236}">
              <a16:creationId xmlns:a16="http://schemas.microsoft.com/office/drawing/2014/main" id="{EC32ABC8-DE0F-49BF-837C-A6AEB4ED8DD3}"/>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5" name="Text Box 15">
          <a:extLst>
            <a:ext uri="{FF2B5EF4-FFF2-40B4-BE49-F238E27FC236}">
              <a16:creationId xmlns:a16="http://schemas.microsoft.com/office/drawing/2014/main" id="{058AE71B-0E72-4C94-80A4-75D9B4D93971}"/>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6" name="Text Box 15">
          <a:extLst>
            <a:ext uri="{FF2B5EF4-FFF2-40B4-BE49-F238E27FC236}">
              <a16:creationId xmlns:a16="http://schemas.microsoft.com/office/drawing/2014/main" id="{5BB143FF-90D3-4F5C-A8A4-98FF1E06D7C7}"/>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7" name="Text Box 15">
          <a:extLst>
            <a:ext uri="{FF2B5EF4-FFF2-40B4-BE49-F238E27FC236}">
              <a16:creationId xmlns:a16="http://schemas.microsoft.com/office/drawing/2014/main" id="{DBE0B3CA-5A9E-45AC-B63D-36715F25D7BA}"/>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8" name="Text Box 15">
          <a:extLst>
            <a:ext uri="{FF2B5EF4-FFF2-40B4-BE49-F238E27FC236}">
              <a16:creationId xmlns:a16="http://schemas.microsoft.com/office/drawing/2014/main" id="{90942098-30FB-4DAE-9052-0CAAF0F3897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29" name="Text Box 15">
          <a:extLst>
            <a:ext uri="{FF2B5EF4-FFF2-40B4-BE49-F238E27FC236}">
              <a16:creationId xmlns:a16="http://schemas.microsoft.com/office/drawing/2014/main" id="{B1D37862-0041-4EF2-9606-E868B9181BD6}"/>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552</xdr:row>
      <xdr:rowOff>0</xdr:rowOff>
    </xdr:from>
    <xdr:ext cx="3175" cy="190629"/>
    <xdr:sp macro="" textlink="">
      <xdr:nvSpPr>
        <xdr:cNvPr id="13230" name="Text Box 15">
          <a:extLst>
            <a:ext uri="{FF2B5EF4-FFF2-40B4-BE49-F238E27FC236}">
              <a16:creationId xmlns:a16="http://schemas.microsoft.com/office/drawing/2014/main" id="{B28710DB-C7B2-4424-9DC9-9B3D32E843E8}"/>
            </a:ext>
          </a:extLst>
        </xdr:cNvPr>
        <xdr:cNvSpPr txBox="1">
          <a:spLocks noChangeArrowheads="1"/>
        </xdr:cNvSpPr>
      </xdr:nvSpPr>
      <xdr:spPr bwMode="auto">
        <a:xfrm>
          <a:off x="9134475" y="3032950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1" name="Text Box 15">
          <a:extLst>
            <a:ext uri="{FF2B5EF4-FFF2-40B4-BE49-F238E27FC236}">
              <a16:creationId xmlns:a16="http://schemas.microsoft.com/office/drawing/2014/main" id="{F2A1F3E3-FF96-4D09-AD8F-2B209F18A9C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2" name="Text Box 15">
          <a:extLst>
            <a:ext uri="{FF2B5EF4-FFF2-40B4-BE49-F238E27FC236}">
              <a16:creationId xmlns:a16="http://schemas.microsoft.com/office/drawing/2014/main" id="{2352AB54-C577-4D9E-9B89-D9286D728FC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3" name="Text Box 15">
          <a:extLst>
            <a:ext uri="{FF2B5EF4-FFF2-40B4-BE49-F238E27FC236}">
              <a16:creationId xmlns:a16="http://schemas.microsoft.com/office/drawing/2014/main" id="{EF60A46F-ED15-4EC0-A0D3-740C897464E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4" name="Text Box 15">
          <a:extLst>
            <a:ext uri="{FF2B5EF4-FFF2-40B4-BE49-F238E27FC236}">
              <a16:creationId xmlns:a16="http://schemas.microsoft.com/office/drawing/2014/main" id="{72256BFF-F964-4888-B3D6-896D75EF9FA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5" name="Text Box 15">
          <a:extLst>
            <a:ext uri="{FF2B5EF4-FFF2-40B4-BE49-F238E27FC236}">
              <a16:creationId xmlns:a16="http://schemas.microsoft.com/office/drawing/2014/main" id="{4F067718-CB80-4EC7-B25A-701754BA5E6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6" name="Text Box 15">
          <a:extLst>
            <a:ext uri="{FF2B5EF4-FFF2-40B4-BE49-F238E27FC236}">
              <a16:creationId xmlns:a16="http://schemas.microsoft.com/office/drawing/2014/main" id="{98B5FE9B-DBE5-4296-AC43-2EA832E8077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7" name="Text Box 15">
          <a:extLst>
            <a:ext uri="{FF2B5EF4-FFF2-40B4-BE49-F238E27FC236}">
              <a16:creationId xmlns:a16="http://schemas.microsoft.com/office/drawing/2014/main" id="{2D5EFE63-BA45-42AD-85E2-D81E0E1DCB75}"/>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8" name="Text Box 15">
          <a:extLst>
            <a:ext uri="{FF2B5EF4-FFF2-40B4-BE49-F238E27FC236}">
              <a16:creationId xmlns:a16="http://schemas.microsoft.com/office/drawing/2014/main" id="{D1252EAC-AF75-4093-9CF5-8532505FCF6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39" name="Text Box 15">
          <a:extLst>
            <a:ext uri="{FF2B5EF4-FFF2-40B4-BE49-F238E27FC236}">
              <a16:creationId xmlns:a16="http://schemas.microsoft.com/office/drawing/2014/main" id="{1195892E-1C70-42AC-88CE-C74BA81FE7E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0" name="Text Box 15">
          <a:extLst>
            <a:ext uri="{FF2B5EF4-FFF2-40B4-BE49-F238E27FC236}">
              <a16:creationId xmlns:a16="http://schemas.microsoft.com/office/drawing/2014/main" id="{66001E7B-DA11-4306-A5C8-0EE183A71B7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1" name="Text Box 15">
          <a:extLst>
            <a:ext uri="{FF2B5EF4-FFF2-40B4-BE49-F238E27FC236}">
              <a16:creationId xmlns:a16="http://schemas.microsoft.com/office/drawing/2014/main" id="{F6CC2F45-9BAC-47B0-B9B3-65D46BF2173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2" name="Text Box 15">
          <a:extLst>
            <a:ext uri="{FF2B5EF4-FFF2-40B4-BE49-F238E27FC236}">
              <a16:creationId xmlns:a16="http://schemas.microsoft.com/office/drawing/2014/main" id="{FD4EFB77-03B7-454D-8292-45685D6F2DF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3" name="Text Box 15">
          <a:extLst>
            <a:ext uri="{FF2B5EF4-FFF2-40B4-BE49-F238E27FC236}">
              <a16:creationId xmlns:a16="http://schemas.microsoft.com/office/drawing/2014/main" id="{348FAABE-969E-48B5-B6D8-97047D0637B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4" name="Text Box 15">
          <a:extLst>
            <a:ext uri="{FF2B5EF4-FFF2-40B4-BE49-F238E27FC236}">
              <a16:creationId xmlns:a16="http://schemas.microsoft.com/office/drawing/2014/main" id="{B7CC6926-4769-4E58-B007-1E7E4616485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5" name="Text Box 15">
          <a:extLst>
            <a:ext uri="{FF2B5EF4-FFF2-40B4-BE49-F238E27FC236}">
              <a16:creationId xmlns:a16="http://schemas.microsoft.com/office/drawing/2014/main" id="{19AEF4B5-7A3F-465D-AC99-1F399DAC438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6" name="Text Box 15">
          <a:extLst>
            <a:ext uri="{FF2B5EF4-FFF2-40B4-BE49-F238E27FC236}">
              <a16:creationId xmlns:a16="http://schemas.microsoft.com/office/drawing/2014/main" id="{C132E769-7AD6-466E-9DCB-83E35CA9798E}"/>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7" name="Text Box 15">
          <a:extLst>
            <a:ext uri="{FF2B5EF4-FFF2-40B4-BE49-F238E27FC236}">
              <a16:creationId xmlns:a16="http://schemas.microsoft.com/office/drawing/2014/main" id="{3EB949EE-C6C3-48E4-9F42-200BE8FFA89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8" name="Text Box 15">
          <a:extLst>
            <a:ext uri="{FF2B5EF4-FFF2-40B4-BE49-F238E27FC236}">
              <a16:creationId xmlns:a16="http://schemas.microsoft.com/office/drawing/2014/main" id="{322D9153-1C70-47CC-8069-783F17AEDF0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49" name="Text Box 15">
          <a:extLst>
            <a:ext uri="{FF2B5EF4-FFF2-40B4-BE49-F238E27FC236}">
              <a16:creationId xmlns:a16="http://schemas.microsoft.com/office/drawing/2014/main" id="{0DF3ED83-2B1A-40B6-B5DE-EE95399BA79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0" name="Text Box 15">
          <a:extLst>
            <a:ext uri="{FF2B5EF4-FFF2-40B4-BE49-F238E27FC236}">
              <a16:creationId xmlns:a16="http://schemas.microsoft.com/office/drawing/2014/main" id="{7EBF7DB6-50F2-4794-9BC2-69347182415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1" name="Text Box 15">
          <a:extLst>
            <a:ext uri="{FF2B5EF4-FFF2-40B4-BE49-F238E27FC236}">
              <a16:creationId xmlns:a16="http://schemas.microsoft.com/office/drawing/2014/main" id="{509EE2F6-661A-41CD-90E6-A3DB13A221A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2" name="Text Box 15">
          <a:extLst>
            <a:ext uri="{FF2B5EF4-FFF2-40B4-BE49-F238E27FC236}">
              <a16:creationId xmlns:a16="http://schemas.microsoft.com/office/drawing/2014/main" id="{3D2FC1D6-7656-44BC-B06A-9CA186521F7E}"/>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3" name="Text Box 15">
          <a:extLst>
            <a:ext uri="{FF2B5EF4-FFF2-40B4-BE49-F238E27FC236}">
              <a16:creationId xmlns:a16="http://schemas.microsoft.com/office/drawing/2014/main" id="{33E14F84-7DE5-4EE1-9DCF-ED3CF5830DAD}"/>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4" name="Text Box 15">
          <a:extLst>
            <a:ext uri="{FF2B5EF4-FFF2-40B4-BE49-F238E27FC236}">
              <a16:creationId xmlns:a16="http://schemas.microsoft.com/office/drawing/2014/main" id="{C667971B-F6D4-49CB-B22F-19DA2EE8A58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5" name="Text Box 15">
          <a:extLst>
            <a:ext uri="{FF2B5EF4-FFF2-40B4-BE49-F238E27FC236}">
              <a16:creationId xmlns:a16="http://schemas.microsoft.com/office/drawing/2014/main" id="{06704487-0EA8-4F3D-B564-2332867081D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6" name="Text Box 15">
          <a:extLst>
            <a:ext uri="{FF2B5EF4-FFF2-40B4-BE49-F238E27FC236}">
              <a16:creationId xmlns:a16="http://schemas.microsoft.com/office/drawing/2014/main" id="{31FC548C-4BA5-433E-BE65-D75B68C5446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7" name="Text Box 15">
          <a:extLst>
            <a:ext uri="{FF2B5EF4-FFF2-40B4-BE49-F238E27FC236}">
              <a16:creationId xmlns:a16="http://schemas.microsoft.com/office/drawing/2014/main" id="{59D75805-1E7D-446B-BCFD-BAFE5387469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8" name="Text Box 15">
          <a:extLst>
            <a:ext uri="{FF2B5EF4-FFF2-40B4-BE49-F238E27FC236}">
              <a16:creationId xmlns:a16="http://schemas.microsoft.com/office/drawing/2014/main" id="{1F212ABA-5A21-45A7-9125-7167FC1A832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59" name="Text Box 15">
          <a:extLst>
            <a:ext uri="{FF2B5EF4-FFF2-40B4-BE49-F238E27FC236}">
              <a16:creationId xmlns:a16="http://schemas.microsoft.com/office/drawing/2014/main" id="{2AA5072E-8E9E-402B-8101-95D710B17A7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0" name="Text Box 15">
          <a:extLst>
            <a:ext uri="{FF2B5EF4-FFF2-40B4-BE49-F238E27FC236}">
              <a16:creationId xmlns:a16="http://schemas.microsoft.com/office/drawing/2014/main" id="{B4EB3E9B-1B4B-4F0B-8C80-215C536D176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1" name="Text Box 15">
          <a:extLst>
            <a:ext uri="{FF2B5EF4-FFF2-40B4-BE49-F238E27FC236}">
              <a16:creationId xmlns:a16="http://schemas.microsoft.com/office/drawing/2014/main" id="{A21A0DDD-B4F1-4074-B778-836EBF62797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2" name="Text Box 15">
          <a:extLst>
            <a:ext uri="{FF2B5EF4-FFF2-40B4-BE49-F238E27FC236}">
              <a16:creationId xmlns:a16="http://schemas.microsoft.com/office/drawing/2014/main" id="{5644F9B8-A9BB-4E2F-B6CB-45B0D14207F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3" name="Text Box 15">
          <a:extLst>
            <a:ext uri="{FF2B5EF4-FFF2-40B4-BE49-F238E27FC236}">
              <a16:creationId xmlns:a16="http://schemas.microsoft.com/office/drawing/2014/main" id="{3CA5A39E-07FC-46F0-8715-FC9E1A82407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4" name="Text Box 15">
          <a:extLst>
            <a:ext uri="{FF2B5EF4-FFF2-40B4-BE49-F238E27FC236}">
              <a16:creationId xmlns:a16="http://schemas.microsoft.com/office/drawing/2014/main" id="{2751FB6A-3189-4526-879D-D951DB964EB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5" name="Text Box 15">
          <a:extLst>
            <a:ext uri="{FF2B5EF4-FFF2-40B4-BE49-F238E27FC236}">
              <a16:creationId xmlns:a16="http://schemas.microsoft.com/office/drawing/2014/main" id="{C1065273-CF60-40EA-9C7F-10E025904BA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6" name="Text Box 15">
          <a:extLst>
            <a:ext uri="{FF2B5EF4-FFF2-40B4-BE49-F238E27FC236}">
              <a16:creationId xmlns:a16="http://schemas.microsoft.com/office/drawing/2014/main" id="{65833D7A-9F3F-47D4-8F52-8C50F731AED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7" name="Text Box 15">
          <a:extLst>
            <a:ext uri="{FF2B5EF4-FFF2-40B4-BE49-F238E27FC236}">
              <a16:creationId xmlns:a16="http://schemas.microsoft.com/office/drawing/2014/main" id="{C2CB8C02-B742-4D00-AEFA-1BBA644D73BE}"/>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8" name="Text Box 15">
          <a:extLst>
            <a:ext uri="{FF2B5EF4-FFF2-40B4-BE49-F238E27FC236}">
              <a16:creationId xmlns:a16="http://schemas.microsoft.com/office/drawing/2014/main" id="{D620DCCD-DD04-4EAA-B089-398FC761B8F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69" name="Text Box 15">
          <a:extLst>
            <a:ext uri="{FF2B5EF4-FFF2-40B4-BE49-F238E27FC236}">
              <a16:creationId xmlns:a16="http://schemas.microsoft.com/office/drawing/2014/main" id="{E8EEF808-A9EB-412B-96B6-487A945CE1B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0" name="Text Box 15">
          <a:extLst>
            <a:ext uri="{FF2B5EF4-FFF2-40B4-BE49-F238E27FC236}">
              <a16:creationId xmlns:a16="http://schemas.microsoft.com/office/drawing/2014/main" id="{D56D457E-5DA0-4207-BC5C-56B1140562A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1" name="Text Box 15">
          <a:extLst>
            <a:ext uri="{FF2B5EF4-FFF2-40B4-BE49-F238E27FC236}">
              <a16:creationId xmlns:a16="http://schemas.microsoft.com/office/drawing/2014/main" id="{74283BE4-2C78-424E-B604-09A25088270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2" name="Text Box 15">
          <a:extLst>
            <a:ext uri="{FF2B5EF4-FFF2-40B4-BE49-F238E27FC236}">
              <a16:creationId xmlns:a16="http://schemas.microsoft.com/office/drawing/2014/main" id="{E279E845-6D7E-41AB-B3A0-CBBAC019386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3" name="Text Box 15">
          <a:extLst>
            <a:ext uri="{FF2B5EF4-FFF2-40B4-BE49-F238E27FC236}">
              <a16:creationId xmlns:a16="http://schemas.microsoft.com/office/drawing/2014/main" id="{B7976DDE-AA02-4727-8DBE-D3885B15415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4" name="Text Box 15">
          <a:extLst>
            <a:ext uri="{FF2B5EF4-FFF2-40B4-BE49-F238E27FC236}">
              <a16:creationId xmlns:a16="http://schemas.microsoft.com/office/drawing/2014/main" id="{0E84E002-1358-481F-BAFA-CF5C0FDCF0D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5" name="Text Box 15">
          <a:extLst>
            <a:ext uri="{FF2B5EF4-FFF2-40B4-BE49-F238E27FC236}">
              <a16:creationId xmlns:a16="http://schemas.microsoft.com/office/drawing/2014/main" id="{5776AFE9-D057-46F9-9E3F-7FF5153BEDD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6" name="Text Box 15">
          <a:extLst>
            <a:ext uri="{FF2B5EF4-FFF2-40B4-BE49-F238E27FC236}">
              <a16:creationId xmlns:a16="http://schemas.microsoft.com/office/drawing/2014/main" id="{59FFFF18-1634-4DA0-B41A-7082CC8F210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7" name="Text Box 15">
          <a:extLst>
            <a:ext uri="{FF2B5EF4-FFF2-40B4-BE49-F238E27FC236}">
              <a16:creationId xmlns:a16="http://schemas.microsoft.com/office/drawing/2014/main" id="{DC97752C-21E8-4435-8C23-C03D73949CF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8" name="Text Box 15">
          <a:extLst>
            <a:ext uri="{FF2B5EF4-FFF2-40B4-BE49-F238E27FC236}">
              <a16:creationId xmlns:a16="http://schemas.microsoft.com/office/drawing/2014/main" id="{BF4460D0-41E0-4F94-A113-0DFCD150C75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79" name="Text Box 15">
          <a:extLst>
            <a:ext uri="{FF2B5EF4-FFF2-40B4-BE49-F238E27FC236}">
              <a16:creationId xmlns:a16="http://schemas.microsoft.com/office/drawing/2014/main" id="{9B65DF88-E7AE-4A75-8492-4903B713D1A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0" name="Text Box 15">
          <a:extLst>
            <a:ext uri="{FF2B5EF4-FFF2-40B4-BE49-F238E27FC236}">
              <a16:creationId xmlns:a16="http://schemas.microsoft.com/office/drawing/2014/main" id="{0CCEB801-3F31-4AC6-A75E-EAAC8884A14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1" name="Text Box 15">
          <a:extLst>
            <a:ext uri="{FF2B5EF4-FFF2-40B4-BE49-F238E27FC236}">
              <a16:creationId xmlns:a16="http://schemas.microsoft.com/office/drawing/2014/main" id="{A91D9E5F-3761-4406-A1F0-42EFCC128DA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2" name="Text Box 15">
          <a:extLst>
            <a:ext uri="{FF2B5EF4-FFF2-40B4-BE49-F238E27FC236}">
              <a16:creationId xmlns:a16="http://schemas.microsoft.com/office/drawing/2014/main" id="{F60F845C-5DF3-4E93-B9EE-A31F629C2AF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3" name="Text Box 15">
          <a:extLst>
            <a:ext uri="{FF2B5EF4-FFF2-40B4-BE49-F238E27FC236}">
              <a16:creationId xmlns:a16="http://schemas.microsoft.com/office/drawing/2014/main" id="{F169DFCC-1069-4B5E-A846-E7B19C2C127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4" name="Text Box 15">
          <a:extLst>
            <a:ext uri="{FF2B5EF4-FFF2-40B4-BE49-F238E27FC236}">
              <a16:creationId xmlns:a16="http://schemas.microsoft.com/office/drawing/2014/main" id="{5A925D9B-03B0-4913-B4FD-7C4ABEBFF47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5" name="Text Box 15">
          <a:extLst>
            <a:ext uri="{FF2B5EF4-FFF2-40B4-BE49-F238E27FC236}">
              <a16:creationId xmlns:a16="http://schemas.microsoft.com/office/drawing/2014/main" id="{FAF07318-6491-4623-9F61-8695E1E8246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6" name="Text Box 15">
          <a:extLst>
            <a:ext uri="{FF2B5EF4-FFF2-40B4-BE49-F238E27FC236}">
              <a16:creationId xmlns:a16="http://schemas.microsoft.com/office/drawing/2014/main" id="{9AE126DF-0974-4586-84C5-B603201F223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7" name="Text Box 15">
          <a:extLst>
            <a:ext uri="{FF2B5EF4-FFF2-40B4-BE49-F238E27FC236}">
              <a16:creationId xmlns:a16="http://schemas.microsoft.com/office/drawing/2014/main" id="{D337EE9E-867C-4A51-B4F7-F1B9CC7E845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8" name="Text Box 15">
          <a:extLst>
            <a:ext uri="{FF2B5EF4-FFF2-40B4-BE49-F238E27FC236}">
              <a16:creationId xmlns:a16="http://schemas.microsoft.com/office/drawing/2014/main" id="{3BCEE503-07F7-4AD4-8526-7C60FB82E94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89" name="Text Box 15">
          <a:extLst>
            <a:ext uri="{FF2B5EF4-FFF2-40B4-BE49-F238E27FC236}">
              <a16:creationId xmlns:a16="http://schemas.microsoft.com/office/drawing/2014/main" id="{EF2162AE-B8A3-4AFC-B7EB-A7EF7024AA2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0" name="Text Box 15">
          <a:extLst>
            <a:ext uri="{FF2B5EF4-FFF2-40B4-BE49-F238E27FC236}">
              <a16:creationId xmlns:a16="http://schemas.microsoft.com/office/drawing/2014/main" id="{A7404993-A508-4039-8335-3EE182E0060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1" name="Text Box 15">
          <a:extLst>
            <a:ext uri="{FF2B5EF4-FFF2-40B4-BE49-F238E27FC236}">
              <a16:creationId xmlns:a16="http://schemas.microsoft.com/office/drawing/2014/main" id="{188FD62F-61CA-46BF-86F9-E92A4EC5C01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2" name="Text Box 15">
          <a:extLst>
            <a:ext uri="{FF2B5EF4-FFF2-40B4-BE49-F238E27FC236}">
              <a16:creationId xmlns:a16="http://schemas.microsoft.com/office/drawing/2014/main" id="{2F250E33-CDA2-4BAE-BC1C-555EC8007CD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3" name="Text Box 15">
          <a:extLst>
            <a:ext uri="{FF2B5EF4-FFF2-40B4-BE49-F238E27FC236}">
              <a16:creationId xmlns:a16="http://schemas.microsoft.com/office/drawing/2014/main" id="{F6E4E268-578F-41A5-AA6E-97A582E8C545}"/>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4" name="Text Box 15">
          <a:extLst>
            <a:ext uri="{FF2B5EF4-FFF2-40B4-BE49-F238E27FC236}">
              <a16:creationId xmlns:a16="http://schemas.microsoft.com/office/drawing/2014/main" id="{C6DF0E6F-602C-4A61-8FD0-BFAC91699A6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5" name="Text Box 15">
          <a:extLst>
            <a:ext uri="{FF2B5EF4-FFF2-40B4-BE49-F238E27FC236}">
              <a16:creationId xmlns:a16="http://schemas.microsoft.com/office/drawing/2014/main" id="{4A3DFE2B-3227-4EE6-9706-D9E80DD8772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6" name="Text Box 15">
          <a:extLst>
            <a:ext uri="{FF2B5EF4-FFF2-40B4-BE49-F238E27FC236}">
              <a16:creationId xmlns:a16="http://schemas.microsoft.com/office/drawing/2014/main" id="{966E81E0-56DF-4812-AE10-9BA4FFCA39E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7" name="Text Box 15">
          <a:extLst>
            <a:ext uri="{FF2B5EF4-FFF2-40B4-BE49-F238E27FC236}">
              <a16:creationId xmlns:a16="http://schemas.microsoft.com/office/drawing/2014/main" id="{5294C1D3-1CED-42E7-9430-5313660AAC7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8" name="Text Box 15">
          <a:extLst>
            <a:ext uri="{FF2B5EF4-FFF2-40B4-BE49-F238E27FC236}">
              <a16:creationId xmlns:a16="http://schemas.microsoft.com/office/drawing/2014/main" id="{CF059F1F-12E1-4C01-85F1-A8D9278A497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299" name="Text Box 15">
          <a:extLst>
            <a:ext uri="{FF2B5EF4-FFF2-40B4-BE49-F238E27FC236}">
              <a16:creationId xmlns:a16="http://schemas.microsoft.com/office/drawing/2014/main" id="{7FB6FC5B-3B8F-483A-872C-34989999E4F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0" name="Text Box 15">
          <a:extLst>
            <a:ext uri="{FF2B5EF4-FFF2-40B4-BE49-F238E27FC236}">
              <a16:creationId xmlns:a16="http://schemas.microsoft.com/office/drawing/2014/main" id="{527A8032-1A0F-432C-8C2F-A0FEDBA1635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1" name="Text Box 15">
          <a:extLst>
            <a:ext uri="{FF2B5EF4-FFF2-40B4-BE49-F238E27FC236}">
              <a16:creationId xmlns:a16="http://schemas.microsoft.com/office/drawing/2014/main" id="{BF0F251C-5E41-4EED-8BE5-96C965697B1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2" name="Text Box 15">
          <a:extLst>
            <a:ext uri="{FF2B5EF4-FFF2-40B4-BE49-F238E27FC236}">
              <a16:creationId xmlns:a16="http://schemas.microsoft.com/office/drawing/2014/main" id="{C433555F-1646-42A9-AB7C-C3796DABC0C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3" name="Text Box 15">
          <a:extLst>
            <a:ext uri="{FF2B5EF4-FFF2-40B4-BE49-F238E27FC236}">
              <a16:creationId xmlns:a16="http://schemas.microsoft.com/office/drawing/2014/main" id="{58D49387-B141-40CE-8774-44FA609B521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4" name="Text Box 15">
          <a:extLst>
            <a:ext uri="{FF2B5EF4-FFF2-40B4-BE49-F238E27FC236}">
              <a16:creationId xmlns:a16="http://schemas.microsoft.com/office/drawing/2014/main" id="{F6B6065B-FB6A-4560-B437-A707A533D25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5" name="Text Box 15">
          <a:extLst>
            <a:ext uri="{FF2B5EF4-FFF2-40B4-BE49-F238E27FC236}">
              <a16:creationId xmlns:a16="http://schemas.microsoft.com/office/drawing/2014/main" id="{5DBCF806-25B5-424B-AA60-86DC05B58F1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6" name="Text Box 15">
          <a:extLst>
            <a:ext uri="{FF2B5EF4-FFF2-40B4-BE49-F238E27FC236}">
              <a16:creationId xmlns:a16="http://schemas.microsoft.com/office/drawing/2014/main" id="{B420B010-0670-4633-A9B5-DF91A008FF8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7" name="Text Box 15">
          <a:extLst>
            <a:ext uri="{FF2B5EF4-FFF2-40B4-BE49-F238E27FC236}">
              <a16:creationId xmlns:a16="http://schemas.microsoft.com/office/drawing/2014/main" id="{3CA72E97-255A-4C96-ADFC-CC38B101368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8" name="Text Box 15">
          <a:extLst>
            <a:ext uri="{FF2B5EF4-FFF2-40B4-BE49-F238E27FC236}">
              <a16:creationId xmlns:a16="http://schemas.microsoft.com/office/drawing/2014/main" id="{0DC90064-E911-4925-B1EA-20AA9CDF34D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09" name="Text Box 15">
          <a:extLst>
            <a:ext uri="{FF2B5EF4-FFF2-40B4-BE49-F238E27FC236}">
              <a16:creationId xmlns:a16="http://schemas.microsoft.com/office/drawing/2014/main" id="{80B8DAD8-7B4A-4628-8C24-2C5990039BE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0" name="Text Box 15">
          <a:extLst>
            <a:ext uri="{FF2B5EF4-FFF2-40B4-BE49-F238E27FC236}">
              <a16:creationId xmlns:a16="http://schemas.microsoft.com/office/drawing/2014/main" id="{FDD36C49-3C06-4D79-826F-D5DF9E5F03C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1" name="Text Box 15">
          <a:extLst>
            <a:ext uri="{FF2B5EF4-FFF2-40B4-BE49-F238E27FC236}">
              <a16:creationId xmlns:a16="http://schemas.microsoft.com/office/drawing/2014/main" id="{93727693-08E0-401C-8913-F81A08C529C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2" name="Text Box 15">
          <a:extLst>
            <a:ext uri="{FF2B5EF4-FFF2-40B4-BE49-F238E27FC236}">
              <a16:creationId xmlns:a16="http://schemas.microsoft.com/office/drawing/2014/main" id="{6DAFAA0A-4CC6-48F2-93F9-FC7392895E1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3" name="Text Box 15">
          <a:extLst>
            <a:ext uri="{FF2B5EF4-FFF2-40B4-BE49-F238E27FC236}">
              <a16:creationId xmlns:a16="http://schemas.microsoft.com/office/drawing/2014/main" id="{2709D4F4-BF94-4D27-A9C7-D66BC454C70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4" name="Text Box 15">
          <a:extLst>
            <a:ext uri="{FF2B5EF4-FFF2-40B4-BE49-F238E27FC236}">
              <a16:creationId xmlns:a16="http://schemas.microsoft.com/office/drawing/2014/main" id="{91AB8E66-BB60-46A7-943C-1F00D5D2A3F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5" name="Text Box 15">
          <a:extLst>
            <a:ext uri="{FF2B5EF4-FFF2-40B4-BE49-F238E27FC236}">
              <a16:creationId xmlns:a16="http://schemas.microsoft.com/office/drawing/2014/main" id="{3AA5B829-F521-4464-A9A8-D17467B6AA3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6" name="Text Box 15">
          <a:extLst>
            <a:ext uri="{FF2B5EF4-FFF2-40B4-BE49-F238E27FC236}">
              <a16:creationId xmlns:a16="http://schemas.microsoft.com/office/drawing/2014/main" id="{DABC2285-8E6B-45E9-B35B-A33823AACEB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7" name="Text Box 15">
          <a:extLst>
            <a:ext uri="{FF2B5EF4-FFF2-40B4-BE49-F238E27FC236}">
              <a16:creationId xmlns:a16="http://schemas.microsoft.com/office/drawing/2014/main" id="{86B8F762-9CBD-479F-AA4F-6AF7B9975A3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8" name="Text Box 15">
          <a:extLst>
            <a:ext uri="{FF2B5EF4-FFF2-40B4-BE49-F238E27FC236}">
              <a16:creationId xmlns:a16="http://schemas.microsoft.com/office/drawing/2014/main" id="{08A65C55-7FE3-4556-94D1-685CADC8C78C}"/>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19" name="Text Box 15">
          <a:extLst>
            <a:ext uri="{FF2B5EF4-FFF2-40B4-BE49-F238E27FC236}">
              <a16:creationId xmlns:a16="http://schemas.microsoft.com/office/drawing/2014/main" id="{338C3306-6622-4836-9621-7AA97E1EFDB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0" name="Text Box 15">
          <a:extLst>
            <a:ext uri="{FF2B5EF4-FFF2-40B4-BE49-F238E27FC236}">
              <a16:creationId xmlns:a16="http://schemas.microsoft.com/office/drawing/2014/main" id="{877E18B8-05EA-4634-BA55-9DA3CA1B980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1" name="Text Box 15">
          <a:extLst>
            <a:ext uri="{FF2B5EF4-FFF2-40B4-BE49-F238E27FC236}">
              <a16:creationId xmlns:a16="http://schemas.microsoft.com/office/drawing/2014/main" id="{88CDC104-DF11-4002-B90C-6FF72BC7DFE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2" name="Text Box 15">
          <a:extLst>
            <a:ext uri="{FF2B5EF4-FFF2-40B4-BE49-F238E27FC236}">
              <a16:creationId xmlns:a16="http://schemas.microsoft.com/office/drawing/2014/main" id="{C015AD16-93BA-4FF2-84A7-B89FE2040F3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3" name="Text Box 15">
          <a:extLst>
            <a:ext uri="{FF2B5EF4-FFF2-40B4-BE49-F238E27FC236}">
              <a16:creationId xmlns:a16="http://schemas.microsoft.com/office/drawing/2014/main" id="{F0040A9B-4834-4C07-880C-E93F5C22D48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4" name="Text Box 15">
          <a:extLst>
            <a:ext uri="{FF2B5EF4-FFF2-40B4-BE49-F238E27FC236}">
              <a16:creationId xmlns:a16="http://schemas.microsoft.com/office/drawing/2014/main" id="{28113E1C-0E54-4A42-BDCC-27B296D07B95}"/>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5" name="Text Box 15">
          <a:extLst>
            <a:ext uri="{FF2B5EF4-FFF2-40B4-BE49-F238E27FC236}">
              <a16:creationId xmlns:a16="http://schemas.microsoft.com/office/drawing/2014/main" id="{9E4BEFC4-D20C-4AC8-BBC2-067BF04D306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6" name="Text Box 15">
          <a:extLst>
            <a:ext uri="{FF2B5EF4-FFF2-40B4-BE49-F238E27FC236}">
              <a16:creationId xmlns:a16="http://schemas.microsoft.com/office/drawing/2014/main" id="{83C78D50-05E7-40FF-B1B8-B2817AA1634E}"/>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7" name="Text Box 15">
          <a:extLst>
            <a:ext uri="{FF2B5EF4-FFF2-40B4-BE49-F238E27FC236}">
              <a16:creationId xmlns:a16="http://schemas.microsoft.com/office/drawing/2014/main" id="{7D068F62-6DDD-4351-8C0B-2DB3097313E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8" name="Text Box 15">
          <a:extLst>
            <a:ext uri="{FF2B5EF4-FFF2-40B4-BE49-F238E27FC236}">
              <a16:creationId xmlns:a16="http://schemas.microsoft.com/office/drawing/2014/main" id="{C29B695F-53F2-4DEF-B1DE-1122F6198FC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29" name="Text Box 15">
          <a:extLst>
            <a:ext uri="{FF2B5EF4-FFF2-40B4-BE49-F238E27FC236}">
              <a16:creationId xmlns:a16="http://schemas.microsoft.com/office/drawing/2014/main" id="{0073A91F-8ABF-4B57-BC98-9EC049D99AE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0" name="Text Box 15">
          <a:extLst>
            <a:ext uri="{FF2B5EF4-FFF2-40B4-BE49-F238E27FC236}">
              <a16:creationId xmlns:a16="http://schemas.microsoft.com/office/drawing/2014/main" id="{598A5A74-D603-4C9A-A68F-152E3B0F340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1" name="Text Box 15">
          <a:extLst>
            <a:ext uri="{FF2B5EF4-FFF2-40B4-BE49-F238E27FC236}">
              <a16:creationId xmlns:a16="http://schemas.microsoft.com/office/drawing/2014/main" id="{AA81DCC8-36B2-433C-B520-A498F9AA9DB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2" name="Text Box 15">
          <a:extLst>
            <a:ext uri="{FF2B5EF4-FFF2-40B4-BE49-F238E27FC236}">
              <a16:creationId xmlns:a16="http://schemas.microsoft.com/office/drawing/2014/main" id="{09E2491B-7748-42C6-8335-755E12FFD59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3" name="Text Box 15">
          <a:extLst>
            <a:ext uri="{FF2B5EF4-FFF2-40B4-BE49-F238E27FC236}">
              <a16:creationId xmlns:a16="http://schemas.microsoft.com/office/drawing/2014/main" id="{E4D88C28-B9C5-4E5C-B6A2-ACF78EAD2135}"/>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4" name="Text Box 15">
          <a:extLst>
            <a:ext uri="{FF2B5EF4-FFF2-40B4-BE49-F238E27FC236}">
              <a16:creationId xmlns:a16="http://schemas.microsoft.com/office/drawing/2014/main" id="{F678024C-B3C4-4AA2-B7CB-6829F9FC056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5" name="Text Box 15">
          <a:extLst>
            <a:ext uri="{FF2B5EF4-FFF2-40B4-BE49-F238E27FC236}">
              <a16:creationId xmlns:a16="http://schemas.microsoft.com/office/drawing/2014/main" id="{85644835-A2AD-41B8-A206-587C1FAF992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6" name="Text Box 15">
          <a:extLst>
            <a:ext uri="{FF2B5EF4-FFF2-40B4-BE49-F238E27FC236}">
              <a16:creationId xmlns:a16="http://schemas.microsoft.com/office/drawing/2014/main" id="{0E17688E-8FA1-4260-8BA9-45B49E0BEB41}"/>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7" name="Text Box 15">
          <a:extLst>
            <a:ext uri="{FF2B5EF4-FFF2-40B4-BE49-F238E27FC236}">
              <a16:creationId xmlns:a16="http://schemas.microsoft.com/office/drawing/2014/main" id="{2B0EA559-748C-4F73-B972-D563F8B4F9E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8" name="Text Box 15">
          <a:extLst>
            <a:ext uri="{FF2B5EF4-FFF2-40B4-BE49-F238E27FC236}">
              <a16:creationId xmlns:a16="http://schemas.microsoft.com/office/drawing/2014/main" id="{55C586C5-1858-4390-9E5D-78BC817AF212}"/>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39" name="Text Box 15">
          <a:extLst>
            <a:ext uri="{FF2B5EF4-FFF2-40B4-BE49-F238E27FC236}">
              <a16:creationId xmlns:a16="http://schemas.microsoft.com/office/drawing/2014/main" id="{0A6EB01E-ED58-42A7-B9EE-170A9FA596C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0" name="Text Box 15">
          <a:extLst>
            <a:ext uri="{FF2B5EF4-FFF2-40B4-BE49-F238E27FC236}">
              <a16:creationId xmlns:a16="http://schemas.microsoft.com/office/drawing/2014/main" id="{3BD6F4E4-91BD-47EE-AB85-C333703B77C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1" name="Text Box 15">
          <a:extLst>
            <a:ext uri="{FF2B5EF4-FFF2-40B4-BE49-F238E27FC236}">
              <a16:creationId xmlns:a16="http://schemas.microsoft.com/office/drawing/2014/main" id="{198B3708-32E1-46E2-A94D-F7A2B933C5EE}"/>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2" name="Text Box 15">
          <a:extLst>
            <a:ext uri="{FF2B5EF4-FFF2-40B4-BE49-F238E27FC236}">
              <a16:creationId xmlns:a16="http://schemas.microsoft.com/office/drawing/2014/main" id="{4576F316-F854-4232-96AD-96A888F1FFB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3" name="Text Box 15">
          <a:extLst>
            <a:ext uri="{FF2B5EF4-FFF2-40B4-BE49-F238E27FC236}">
              <a16:creationId xmlns:a16="http://schemas.microsoft.com/office/drawing/2014/main" id="{4C8598D5-CEE9-4116-9237-1A3DE98F203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4" name="Text Box 15">
          <a:extLst>
            <a:ext uri="{FF2B5EF4-FFF2-40B4-BE49-F238E27FC236}">
              <a16:creationId xmlns:a16="http://schemas.microsoft.com/office/drawing/2014/main" id="{A93C1577-7F69-4C1C-83C9-E65D3E9BFF2D}"/>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5" name="Text Box 15">
          <a:extLst>
            <a:ext uri="{FF2B5EF4-FFF2-40B4-BE49-F238E27FC236}">
              <a16:creationId xmlns:a16="http://schemas.microsoft.com/office/drawing/2014/main" id="{3C773007-CD16-4935-9F6D-87494925042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6" name="Text Box 15">
          <a:extLst>
            <a:ext uri="{FF2B5EF4-FFF2-40B4-BE49-F238E27FC236}">
              <a16:creationId xmlns:a16="http://schemas.microsoft.com/office/drawing/2014/main" id="{96D6910D-7EA0-4473-9736-E62A3EBEEEB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7" name="Text Box 15">
          <a:extLst>
            <a:ext uri="{FF2B5EF4-FFF2-40B4-BE49-F238E27FC236}">
              <a16:creationId xmlns:a16="http://schemas.microsoft.com/office/drawing/2014/main" id="{BBC7A2A8-123B-4DB8-873E-E873B27B7F30}"/>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8" name="Text Box 15">
          <a:extLst>
            <a:ext uri="{FF2B5EF4-FFF2-40B4-BE49-F238E27FC236}">
              <a16:creationId xmlns:a16="http://schemas.microsoft.com/office/drawing/2014/main" id="{9928F41B-C6BE-4735-BF71-B79FC8648F0F}"/>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49" name="Text Box 15">
          <a:extLst>
            <a:ext uri="{FF2B5EF4-FFF2-40B4-BE49-F238E27FC236}">
              <a16:creationId xmlns:a16="http://schemas.microsoft.com/office/drawing/2014/main" id="{8D0E5122-4B82-4047-9E01-AF7E30BBE5F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0" name="Text Box 15">
          <a:extLst>
            <a:ext uri="{FF2B5EF4-FFF2-40B4-BE49-F238E27FC236}">
              <a16:creationId xmlns:a16="http://schemas.microsoft.com/office/drawing/2014/main" id="{AB48B369-4035-46F1-94B8-50104C23CAD7}"/>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1" name="Text Box 15">
          <a:extLst>
            <a:ext uri="{FF2B5EF4-FFF2-40B4-BE49-F238E27FC236}">
              <a16:creationId xmlns:a16="http://schemas.microsoft.com/office/drawing/2014/main" id="{FF2AE908-C2DF-4838-A85C-F57944C42353}"/>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2" name="Text Box 15">
          <a:extLst>
            <a:ext uri="{FF2B5EF4-FFF2-40B4-BE49-F238E27FC236}">
              <a16:creationId xmlns:a16="http://schemas.microsoft.com/office/drawing/2014/main" id="{8CD1CD38-A6B2-460A-9A78-3D9F176C6D45}"/>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3" name="Text Box 15">
          <a:extLst>
            <a:ext uri="{FF2B5EF4-FFF2-40B4-BE49-F238E27FC236}">
              <a16:creationId xmlns:a16="http://schemas.microsoft.com/office/drawing/2014/main" id="{1F513115-BB9F-410C-927A-17D09ED840EB}"/>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4" name="Text Box 15">
          <a:extLst>
            <a:ext uri="{FF2B5EF4-FFF2-40B4-BE49-F238E27FC236}">
              <a16:creationId xmlns:a16="http://schemas.microsoft.com/office/drawing/2014/main" id="{20276B79-05B6-42F4-B7F7-9D97968A4878}"/>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5" name="Text Box 15">
          <a:extLst>
            <a:ext uri="{FF2B5EF4-FFF2-40B4-BE49-F238E27FC236}">
              <a16:creationId xmlns:a16="http://schemas.microsoft.com/office/drawing/2014/main" id="{B359C114-4332-492D-9B85-D88DDE59E084}"/>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6" name="Text Box 15">
          <a:extLst>
            <a:ext uri="{FF2B5EF4-FFF2-40B4-BE49-F238E27FC236}">
              <a16:creationId xmlns:a16="http://schemas.microsoft.com/office/drawing/2014/main" id="{F0F8C34B-1278-4540-A075-C6D59C1AC4DA}"/>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7" name="Text Box 15">
          <a:extLst>
            <a:ext uri="{FF2B5EF4-FFF2-40B4-BE49-F238E27FC236}">
              <a16:creationId xmlns:a16="http://schemas.microsoft.com/office/drawing/2014/main" id="{AD0E75BB-E5C2-46FB-B528-7F8B413E7EF6}"/>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553</xdr:row>
      <xdr:rowOff>0</xdr:rowOff>
    </xdr:from>
    <xdr:ext cx="3175" cy="190629"/>
    <xdr:sp macro="" textlink="">
      <xdr:nvSpPr>
        <xdr:cNvPr id="13358" name="Text Box 15">
          <a:extLst>
            <a:ext uri="{FF2B5EF4-FFF2-40B4-BE49-F238E27FC236}">
              <a16:creationId xmlns:a16="http://schemas.microsoft.com/office/drawing/2014/main" id="{FA15162A-6CD4-4ADF-AE3B-DCD2C7426A79}"/>
            </a:ext>
          </a:extLst>
        </xdr:cNvPr>
        <xdr:cNvSpPr txBox="1">
          <a:spLocks noChangeArrowheads="1"/>
        </xdr:cNvSpPr>
      </xdr:nvSpPr>
      <xdr:spPr bwMode="auto">
        <a:xfrm>
          <a:off x="9134475" y="3040951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59" name="Text Box 15">
          <a:extLst>
            <a:ext uri="{FF2B5EF4-FFF2-40B4-BE49-F238E27FC236}">
              <a16:creationId xmlns:a16="http://schemas.microsoft.com/office/drawing/2014/main" id="{23CEA690-0DE5-4583-87BD-B484B9F8672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0" name="Text Box 15">
          <a:extLst>
            <a:ext uri="{FF2B5EF4-FFF2-40B4-BE49-F238E27FC236}">
              <a16:creationId xmlns:a16="http://schemas.microsoft.com/office/drawing/2014/main" id="{1AF3ABC6-E0DD-4DA6-8B3F-71D3204F7AD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1" name="Text Box 15">
          <a:extLst>
            <a:ext uri="{FF2B5EF4-FFF2-40B4-BE49-F238E27FC236}">
              <a16:creationId xmlns:a16="http://schemas.microsoft.com/office/drawing/2014/main" id="{3AEF86BA-155E-489E-A027-A7A52D770FC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2" name="Text Box 15">
          <a:extLst>
            <a:ext uri="{FF2B5EF4-FFF2-40B4-BE49-F238E27FC236}">
              <a16:creationId xmlns:a16="http://schemas.microsoft.com/office/drawing/2014/main" id="{373CF47B-5E55-4B2D-ADE5-D352DC962F1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3" name="Text Box 15">
          <a:extLst>
            <a:ext uri="{FF2B5EF4-FFF2-40B4-BE49-F238E27FC236}">
              <a16:creationId xmlns:a16="http://schemas.microsoft.com/office/drawing/2014/main" id="{66765776-9D8B-44B5-BDE0-2BEEEB5B2C0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4" name="Text Box 15">
          <a:extLst>
            <a:ext uri="{FF2B5EF4-FFF2-40B4-BE49-F238E27FC236}">
              <a16:creationId xmlns:a16="http://schemas.microsoft.com/office/drawing/2014/main" id="{3832E212-8851-4BE8-B017-67892B584E9D}"/>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5" name="Text Box 15">
          <a:extLst>
            <a:ext uri="{FF2B5EF4-FFF2-40B4-BE49-F238E27FC236}">
              <a16:creationId xmlns:a16="http://schemas.microsoft.com/office/drawing/2014/main" id="{5701097C-A263-483D-95FF-8360F38CFB3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6" name="Text Box 15">
          <a:extLst>
            <a:ext uri="{FF2B5EF4-FFF2-40B4-BE49-F238E27FC236}">
              <a16:creationId xmlns:a16="http://schemas.microsoft.com/office/drawing/2014/main" id="{9E870D43-0531-432B-90ED-3FB071BA538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7" name="Text Box 15">
          <a:extLst>
            <a:ext uri="{FF2B5EF4-FFF2-40B4-BE49-F238E27FC236}">
              <a16:creationId xmlns:a16="http://schemas.microsoft.com/office/drawing/2014/main" id="{F7A4F531-1255-442F-B693-CB435F51BC4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8" name="Text Box 15">
          <a:extLst>
            <a:ext uri="{FF2B5EF4-FFF2-40B4-BE49-F238E27FC236}">
              <a16:creationId xmlns:a16="http://schemas.microsoft.com/office/drawing/2014/main" id="{90243F43-7BB5-47DF-B782-7B25F233D64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69" name="Text Box 15">
          <a:extLst>
            <a:ext uri="{FF2B5EF4-FFF2-40B4-BE49-F238E27FC236}">
              <a16:creationId xmlns:a16="http://schemas.microsoft.com/office/drawing/2014/main" id="{58E31617-A35B-4711-A82A-29E74D05A9F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0" name="Text Box 15">
          <a:extLst>
            <a:ext uri="{FF2B5EF4-FFF2-40B4-BE49-F238E27FC236}">
              <a16:creationId xmlns:a16="http://schemas.microsoft.com/office/drawing/2014/main" id="{C37008ED-FED5-4313-B8EA-9FAB7D4377D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1" name="Text Box 15">
          <a:extLst>
            <a:ext uri="{FF2B5EF4-FFF2-40B4-BE49-F238E27FC236}">
              <a16:creationId xmlns:a16="http://schemas.microsoft.com/office/drawing/2014/main" id="{43F083DD-EF56-4E07-9241-8D92CA11E8B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2" name="Text Box 15">
          <a:extLst>
            <a:ext uri="{FF2B5EF4-FFF2-40B4-BE49-F238E27FC236}">
              <a16:creationId xmlns:a16="http://schemas.microsoft.com/office/drawing/2014/main" id="{6C65E787-0FDA-4C8E-9604-3A0550A2E88D}"/>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3" name="Text Box 15">
          <a:extLst>
            <a:ext uri="{FF2B5EF4-FFF2-40B4-BE49-F238E27FC236}">
              <a16:creationId xmlns:a16="http://schemas.microsoft.com/office/drawing/2014/main" id="{407730D0-4DB8-45DD-80AF-C0C67ABFC2C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4" name="Text Box 15">
          <a:extLst>
            <a:ext uri="{FF2B5EF4-FFF2-40B4-BE49-F238E27FC236}">
              <a16:creationId xmlns:a16="http://schemas.microsoft.com/office/drawing/2014/main" id="{151C29A5-7BB2-45EC-9C0D-19633557A31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5" name="Text Box 15">
          <a:extLst>
            <a:ext uri="{FF2B5EF4-FFF2-40B4-BE49-F238E27FC236}">
              <a16:creationId xmlns:a16="http://schemas.microsoft.com/office/drawing/2014/main" id="{A67DD009-BFBA-40DD-A6DF-DC450FCCDA6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6" name="Text Box 15">
          <a:extLst>
            <a:ext uri="{FF2B5EF4-FFF2-40B4-BE49-F238E27FC236}">
              <a16:creationId xmlns:a16="http://schemas.microsoft.com/office/drawing/2014/main" id="{1C4711A4-9D5A-4206-A3CD-ED45250227C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7" name="Text Box 15">
          <a:extLst>
            <a:ext uri="{FF2B5EF4-FFF2-40B4-BE49-F238E27FC236}">
              <a16:creationId xmlns:a16="http://schemas.microsoft.com/office/drawing/2014/main" id="{F0C7164C-4D8D-49DD-A853-9D6D10C0638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8" name="Text Box 15">
          <a:extLst>
            <a:ext uri="{FF2B5EF4-FFF2-40B4-BE49-F238E27FC236}">
              <a16:creationId xmlns:a16="http://schemas.microsoft.com/office/drawing/2014/main" id="{79DC838A-F466-446B-9021-3C3DAED7AB7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79" name="Text Box 15">
          <a:extLst>
            <a:ext uri="{FF2B5EF4-FFF2-40B4-BE49-F238E27FC236}">
              <a16:creationId xmlns:a16="http://schemas.microsoft.com/office/drawing/2014/main" id="{0CEE94E9-03F2-4BB1-8299-7B7EB1F323A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0" name="Text Box 15">
          <a:extLst>
            <a:ext uri="{FF2B5EF4-FFF2-40B4-BE49-F238E27FC236}">
              <a16:creationId xmlns:a16="http://schemas.microsoft.com/office/drawing/2014/main" id="{1AF648A0-4D5C-4895-A60C-DBEB55E2DE2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1" name="Text Box 15">
          <a:extLst>
            <a:ext uri="{FF2B5EF4-FFF2-40B4-BE49-F238E27FC236}">
              <a16:creationId xmlns:a16="http://schemas.microsoft.com/office/drawing/2014/main" id="{88C37DC1-C021-4787-9C1B-1F6B285866F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2" name="Text Box 15">
          <a:extLst>
            <a:ext uri="{FF2B5EF4-FFF2-40B4-BE49-F238E27FC236}">
              <a16:creationId xmlns:a16="http://schemas.microsoft.com/office/drawing/2014/main" id="{3E67BA83-70CC-43E2-ABCB-E92ADB29A3D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3" name="Text Box 15">
          <a:extLst>
            <a:ext uri="{FF2B5EF4-FFF2-40B4-BE49-F238E27FC236}">
              <a16:creationId xmlns:a16="http://schemas.microsoft.com/office/drawing/2014/main" id="{CFC72FB8-2F36-4BD9-95F1-6B37A77A117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4" name="Text Box 15">
          <a:extLst>
            <a:ext uri="{FF2B5EF4-FFF2-40B4-BE49-F238E27FC236}">
              <a16:creationId xmlns:a16="http://schemas.microsoft.com/office/drawing/2014/main" id="{B5270ACF-D159-4E85-96C3-032B9D642E1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5" name="Text Box 15">
          <a:extLst>
            <a:ext uri="{FF2B5EF4-FFF2-40B4-BE49-F238E27FC236}">
              <a16:creationId xmlns:a16="http://schemas.microsoft.com/office/drawing/2014/main" id="{EC274C9B-9AF7-4E9B-BAC9-D200F3AC996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6" name="Text Box 15">
          <a:extLst>
            <a:ext uri="{FF2B5EF4-FFF2-40B4-BE49-F238E27FC236}">
              <a16:creationId xmlns:a16="http://schemas.microsoft.com/office/drawing/2014/main" id="{BEAE3749-C67E-4C2C-BF28-FC07CA824D8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7" name="Text Box 15">
          <a:extLst>
            <a:ext uri="{FF2B5EF4-FFF2-40B4-BE49-F238E27FC236}">
              <a16:creationId xmlns:a16="http://schemas.microsoft.com/office/drawing/2014/main" id="{CA5707E2-4DD9-4C98-8CBF-21D568F96CA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8" name="Text Box 15">
          <a:extLst>
            <a:ext uri="{FF2B5EF4-FFF2-40B4-BE49-F238E27FC236}">
              <a16:creationId xmlns:a16="http://schemas.microsoft.com/office/drawing/2014/main" id="{F700BC91-AA97-47EA-B698-D7D29ACB008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89" name="Text Box 15">
          <a:extLst>
            <a:ext uri="{FF2B5EF4-FFF2-40B4-BE49-F238E27FC236}">
              <a16:creationId xmlns:a16="http://schemas.microsoft.com/office/drawing/2014/main" id="{B631114D-F8EA-4F80-9C18-8D05E26FE88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0" name="Text Box 15">
          <a:extLst>
            <a:ext uri="{FF2B5EF4-FFF2-40B4-BE49-F238E27FC236}">
              <a16:creationId xmlns:a16="http://schemas.microsoft.com/office/drawing/2014/main" id="{6425E53E-D7A9-44CE-93A7-CC055939DEC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1" name="Text Box 15">
          <a:extLst>
            <a:ext uri="{FF2B5EF4-FFF2-40B4-BE49-F238E27FC236}">
              <a16:creationId xmlns:a16="http://schemas.microsoft.com/office/drawing/2014/main" id="{9AC5D80A-35ED-4634-AEDB-98C92A51E12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2" name="Text Box 15">
          <a:extLst>
            <a:ext uri="{FF2B5EF4-FFF2-40B4-BE49-F238E27FC236}">
              <a16:creationId xmlns:a16="http://schemas.microsoft.com/office/drawing/2014/main" id="{C5AC194B-FE05-4B88-8CC1-502F7EA24B5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3" name="Text Box 15">
          <a:extLst>
            <a:ext uri="{FF2B5EF4-FFF2-40B4-BE49-F238E27FC236}">
              <a16:creationId xmlns:a16="http://schemas.microsoft.com/office/drawing/2014/main" id="{3323E62A-4694-459F-8A70-09172C82519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4" name="Text Box 15">
          <a:extLst>
            <a:ext uri="{FF2B5EF4-FFF2-40B4-BE49-F238E27FC236}">
              <a16:creationId xmlns:a16="http://schemas.microsoft.com/office/drawing/2014/main" id="{893CBF7A-5228-4F5E-BEFA-E56975211D5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5" name="Text Box 15">
          <a:extLst>
            <a:ext uri="{FF2B5EF4-FFF2-40B4-BE49-F238E27FC236}">
              <a16:creationId xmlns:a16="http://schemas.microsoft.com/office/drawing/2014/main" id="{AE4BD5A8-551A-48BB-A19D-B820DD5332E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6" name="Text Box 15">
          <a:extLst>
            <a:ext uri="{FF2B5EF4-FFF2-40B4-BE49-F238E27FC236}">
              <a16:creationId xmlns:a16="http://schemas.microsoft.com/office/drawing/2014/main" id="{3CDE80F8-2647-422F-9875-0296658F1CC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7" name="Text Box 15">
          <a:extLst>
            <a:ext uri="{FF2B5EF4-FFF2-40B4-BE49-F238E27FC236}">
              <a16:creationId xmlns:a16="http://schemas.microsoft.com/office/drawing/2014/main" id="{1768D4FC-C1E7-47C7-B121-D19198552B4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8" name="Text Box 15">
          <a:extLst>
            <a:ext uri="{FF2B5EF4-FFF2-40B4-BE49-F238E27FC236}">
              <a16:creationId xmlns:a16="http://schemas.microsoft.com/office/drawing/2014/main" id="{FF162C56-6873-4B9C-938F-3460190D0C6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399" name="Text Box 15">
          <a:extLst>
            <a:ext uri="{FF2B5EF4-FFF2-40B4-BE49-F238E27FC236}">
              <a16:creationId xmlns:a16="http://schemas.microsoft.com/office/drawing/2014/main" id="{D5D27346-71E6-43F3-8314-990DFF9C732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0" name="Text Box 15">
          <a:extLst>
            <a:ext uri="{FF2B5EF4-FFF2-40B4-BE49-F238E27FC236}">
              <a16:creationId xmlns:a16="http://schemas.microsoft.com/office/drawing/2014/main" id="{B4E24720-B615-49C5-9D12-271FCC22865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1" name="Text Box 15">
          <a:extLst>
            <a:ext uri="{FF2B5EF4-FFF2-40B4-BE49-F238E27FC236}">
              <a16:creationId xmlns:a16="http://schemas.microsoft.com/office/drawing/2014/main" id="{E91A7AF8-0916-4FF8-A3F4-B6832AF8973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2" name="Text Box 15">
          <a:extLst>
            <a:ext uri="{FF2B5EF4-FFF2-40B4-BE49-F238E27FC236}">
              <a16:creationId xmlns:a16="http://schemas.microsoft.com/office/drawing/2014/main" id="{1D48AD2A-5460-4208-BA61-A4D6782941E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3" name="Text Box 15">
          <a:extLst>
            <a:ext uri="{FF2B5EF4-FFF2-40B4-BE49-F238E27FC236}">
              <a16:creationId xmlns:a16="http://schemas.microsoft.com/office/drawing/2014/main" id="{38AC7DE9-AC5D-434B-87EB-0FAE41FE9D5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4" name="Text Box 15">
          <a:extLst>
            <a:ext uri="{FF2B5EF4-FFF2-40B4-BE49-F238E27FC236}">
              <a16:creationId xmlns:a16="http://schemas.microsoft.com/office/drawing/2014/main" id="{1D8768D0-BA10-43C5-92C6-CE05C74B369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5" name="Text Box 15">
          <a:extLst>
            <a:ext uri="{FF2B5EF4-FFF2-40B4-BE49-F238E27FC236}">
              <a16:creationId xmlns:a16="http://schemas.microsoft.com/office/drawing/2014/main" id="{9BDD49F4-3DED-447D-8DA8-BBC7044F062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6" name="Text Box 15">
          <a:extLst>
            <a:ext uri="{FF2B5EF4-FFF2-40B4-BE49-F238E27FC236}">
              <a16:creationId xmlns:a16="http://schemas.microsoft.com/office/drawing/2014/main" id="{39706FCA-4100-4F06-A97B-5D6EF64EA55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7" name="Text Box 15">
          <a:extLst>
            <a:ext uri="{FF2B5EF4-FFF2-40B4-BE49-F238E27FC236}">
              <a16:creationId xmlns:a16="http://schemas.microsoft.com/office/drawing/2014/main" id="{57D76D5F-850E-461B-BC1A-F2A4BDFAE55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8" name="Text Box 15">
          <a:extLst>
            <a:ext uri="{FF2B5EF4-FFF2-40B4-BE49-F238E27FC236}">
              <a16:creationId xmlns:a16="http://schemas.microsoft.com/office/drawing/2014/main" id="{5879E1C1-9F0C-4FC9-A99C-F3FCD980275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09" name="Text Box 15">
          <a:extLst>
            <a:ext uri="{FF2B5EF4-FFF2-40B4-BE49-F238E27FC236}">
              <a16:creationId xmlns:a16="http://schemas.microsoft.com/office/drawing/2014/main" id="{00A9FFA2-A97F-4FE4-9121-41DBD0EA339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0" name="Text Box 15">
          <a:extLst>
            <a:ext uri="{FF2B5EF4-FFF2-40B4-BE49-F238E27FC236}">
              <a16:creationId xmlns:a16="http://schemas.microsoft.com/office/drawing/2014/main" id="{10BB566D-2F39-4BC1-A854-D84B458FF71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1" name="Text Box 15">
          <a:extLst>
            <a:ext uri="{FF2B5EF4-FFF2-40B4-BE49-F238E27FC236}">
              <a16:creationId xmlns:a16="http://schemas.microsoft.com/office/drawing/2014/main" id="{DA4DFE8E-8223-4406-88D9-1D0DFED2D37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2" name="Text Box 15">
          <a:extLst>
            <a:ext uri="{FF2B5EF4-FFF2-40B4-BE49-F238E27FC236}">
              <a16:creationId xmlns:a16="http://schemas.microsoft.com/office/drawing/2014/main" id="{D6FF7828-29CE-4590-96F2-CE1339F4138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3" name="Text Box 15">
          <a:extLst>
            <a:ext uri="{FF2B5EF4-FFF2-40B4-BE49-F238E27FC236}">
              <a16:creationId xmlns:a16="http://schemas.microsoft.com/office/drawing/2014/main" id="{CAE806FD-56A8-4BD7-B974-F67BDEFC12E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4" name="Text Box 15">
          <a:extLst>
            <a:ext uri="{FF2B5EF4-FFF2-40B4-BE49-F238E27FC236}">
              <a16:creationId xmlns:a16="http://schemas.microsoft.com/office/drawing/2014/main" id="{409F5D8C-A874-497E-A565-3F14A9B2047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5" name="Text Box 15">
          <a:extLst>
            <a:ext uri="{FF2B5EF4-FFF2-40B4-BE49-F238E27FC236}">
              <a16:creationId xmlns:a16="http://schemas.microsoft.com/office/drawing/2014/main" id="{86CB6E80-0161-45FE-B1A6-075CCD3AEDD3}"/>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6" name="Text Box 15">
          <a:extLst>
            <a:ext uri="{FF2B5EF4-FFF2-40B4-BE49-F238E27FC236}">
              <a16:creationId xmlns:a16="http://schemas.microsoft.com/office/drawing/2014/main" id="{7D33B469-A9F6-4120-A2F7-642DE4CC9C6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7" name="Text Box 15">
          <a:extLst>
            <a:ext uri="{FF2B5EF4-FFF2-40B4-BE49-F238E27FC236}">
              <a16:creationId xmlns:a16="http://schemas.microsoft.com/office/drawing/2014/main" id="{8BE7CFC1-4EB5-41D8-979F-6EC2D8514F6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8" name="Text Box 15">
          <a:extLst>
            <a:ext uri="{FF2B5EF4-FFF2-40B4-BE49-F238E27FC236}">
              <a16:creationId xmlns:a16="http://schemas.microsoft.com/office/drawing/2014/main" id="{EFBE2B5C-E311-4A4D-A6AD-F7FA72D7CBA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19" name="Text Box 15">
          <a:extLst>
            <a:ext uri="{FF2B5EF4-FFF2-40B4-BE49-F238E27FC236}">
              <a16:creationId xmlns:a16="http://schemas.microsoft.com/office/drawing/2014/main" id="{09641353-D0F0-40F2-A709-DF12F87BA8A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0" name="Text Box 15">
          <a:extLst>
            <a:ext uri="{FF2B5EF4-FFF2-40B4-BE49-F238E27FC236}">
              <a16:creationId xmlns:a16="http://schemas.microsoft.com/office/drawing/2014/main" id="{2BE2D440-1064-4436-819C-26B6DAD4909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1" name="Text Box 15">
          <a:extLst>
            <a:ext uri="{FF2B5EF4-FFF2-40B4-BE49-F238E27FC236}">
              <a16:creationId xmlns:a16="http://schemas.microsoft.com/office/drawing/2014/main" id="{539697B8-70F7-44FD-8810-F2572A62FF07}"/>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2" name="Text Box 15">
          <a:extLst>
            <a:ext uri="{FF2B5EF4-FFF2-40B4-BE49-F238E27FC236}">
              <a16:creationId xmlns:a16="http://schemas.microsoft.com/office/drawing/2014/main" id="{A6FA50D5-998C-4B56-B050-4A57AED47D6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3" name="Text Box 15">
          <a:extLst>
            <a:ext uri="{FF2B5EF4-FFF2-40B4-BE49-F238E27FC236}">
              <a16:creationId xmlns:a16="http://schemas.microsoft.com/office/drawing/2014/main" id="{D15469F4-B2EE-4D66-8B34-35DDBF237867}"/>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4" name="Text Box 15">
          <a:extLst>
            <a:ext uri="{FF2B5EF4-FFF2-40B4-BE49-F238E27FC236}">
              <a16:creationId xmlns:a16="http://schemas.microsoft.com/office/drawing/2014/main" id="{23FC4F72-4620-4866-B7BD-39E6D41CE433}"/>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5" name="Text Box 15">
          <a:extLst>
            <a:ext uri="{FF2B5EF4-FFF2-40B4-BE49-F238E27FC236}">
              <a16:creationId xmlns:a16="http://schemas.microsoft.com/office/drawing/2014/main" id="{3A76F6FD-9ECA-4587-8B64-4EEECEB3F69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6" name="Text Box 15">
          <a:extLst>
            <a:ext uri="{FF2B5EF4-FFF2-40B4-BE49-F238E27FC236}">
              <a16:creationId xmlns:a16="http://schemas.microsoft.com/office/drawing/2014/main" id="{B2832D9A-8091-4C6F-9AA2-5F7D8EF3DC9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7" name="Text Box 15">
          <a:extLst>
            <a:ext uri="{FF2B5EF4-FFF2-40B4-BE49-F238E27FC236}">
              <a16:creationId xmlns:a16="http://schemas.microsoft.com/office/drawing/2014/main" id="{18D2366C-C647-4BF3-A8A8-6D49F230123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8" name="Text Box 15">
          <a:extLst>
            <a:ext uri="{FF2B5EF4-FFF2-40B4-BE49-F238E27FC236}">
              <a16:creationId xmlns:a16="http://schemas.microsoft.com/office/drawing/2014/main" id="{39A10B0D-B10A-4039-99F1-DEB73537565D}"/>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29" name="Text Box 15">
          <a:extLst>
            <a:ext uri="{FF2B5EF4-FFF2-40B4-BE49-F238E27FC236}">
              <a16:creationId xmlns:a16="http://schemas.microsoft.com/office/drawing/2014/main" id="{94287160-BC87-4776-8058-AD718A6F962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0" name="Text Box 15">
          <a:extLst>
            <a:ext uri="{FF2B5EF4-FFF2-40B4-BE49-F238E27FC236}">
              <a16:creationId xmlns:a16="http://schemas.microsoft.com/office/drawing/2014/main" id="{A1A89290-D89B-45F8-A7B4-35E3A99157F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1" name="Text Box 15">
          <a:extLst>
            <a:ext uri="{FF2B5EF4-FFF2-40B4-BE49-F238E27FC236}">
              <a16:creationId xmlns:a16="http://schemas.microsoft.com/office/drawing/2014/main" id="{A67DD1F0-A914-4453-8835-D56EBC728293}"/>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2" name="Text Box 15">
          <a:extLst>
            <a:ext uri="{FF2B5EF4-FFF2-40B4-BE49-F238E27FC236}">
              <a16:creationId xmlns:a16="http://schemas.microsoft.com/office/drawing/2014/main" id="{3C1184AB-1F6C-4951-AFB1-7F5DCC53986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3" name="Text Box 15">
          <a:extLst>
            <a:ext uri="{FF2B5EF4-FFF2-40B4-BE49-F238E27FC236}">
              <a16:creationId xmlns:a16="http://schemas.microsoft.com/office/drawing/2014/main" id="{88065263-BF6C-468C-B581-7451FC0B476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4" name="Text Box 15">
          <a:extLst>
            <a:ext uri="{FF2B5EF4-FFF2-40B4-BE49-F238E27FC236}">
              <a16:creationId xmlns:a16="http://schemas.microsoft.com/office/drawing/2014/main" id="{2CDB9BFC-C66B-45A3-849F-4B60C8523FD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5" name="Text Box 15">
          <a:extLst>
            <a:ext uri="{FF2B5EF4-FFF2-40B4-BE49-F238E27FC236}">
              <a16:creationId xmlns:a16="http://schemas.microsoft.com/office/drawing/2014/main" id="{7FC65155-7997-46CB-8902-155FC1F3C13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6" name="Text Box 15">
          <a:extLst>
            <a:ext uri="{FF2B5EF4-FFF2-40B4-BE49-F238E27FC236}">
              <a16:creationId xmlns:a16="http://schemas.microsoft.com/office/drawing/2014/main" id="{BC46F5C4-5253-416A-BB41-39A91AC4193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7" name="Text Box 15">
          <a:extLst>
            <a:ext uri="{FF2B5EF4-FFF2-40B4-BE49-F238E27FC236}">
              <a16:creationId xmlns:a16="http://schemas.microsoft.com/office/drawing/2014/main" id="{82FBC49E-B4B7-492B-B5F7-D8FEBCFADE0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8" name="Text Box 15">
          <a:extLst>
            <a:ext uri="{FF2B5EF4-FFF2-40B4-BE49-F238E27FC236}">
              <a16:creationId xmlns:a16="http://schemas.microsoft.com/office/drawing/2014/main" id="{0B4D0117-F7C1-4607-A8A2-D10D46C3B6A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39" name="Text Box 15">
          <a:extLst>
            <a:ext uri="{FF2B5EF4-FFF2-40B4-BE49-F238E27FC236}">
              <a16:creationId xmlns:a16="http://schemas.microsoft.com/office/drawing/2014/main" id="{88928389-F4EA-4BF7-9A02-1577851ED12D}"/>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0" name="Text Box 15">
          <a:extLst>
            <a:ext uri="{FF2B5EF4-FFF2-40B4-BE49-F238E27FC236}">
              <a16:creationId xmlns:a16="http://schemas.microsoft.com/office/drawing/2014/main" id="{738C65B5-BB6F-4060-BE93-6125BDE3A70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1" name="Text Box 15">
          <a:extLst>
            <a:ext uri="{FF2B5EF4-FFF2-40B4-BE49-F238E27FC236}">
              <a16:creationId xmlns:a16="http://schemas.microsoft.com/office/drawing/2014/main" id="{67B9AEF2-FF2A-4B37-8E57-E6676F8CC58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2" name="Text Box 15">
          <a:extLst>
            <a:ext uri="{FF2B5EF4-FFF2-40B4-BE49-F238E27FC236}">
              <a16:creationId xmlns:a16="http://schemas.microsoft.com/office/drawing/2014/main" id="{0E30BE30-31B7-4CBA-9F14-E84A00B82EA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3" name="Text Box 15">
          <a:extLst>
            <a:ext uri="{FF2B5EF4-FFF2-40B4-BE49-F238E27FC236}">
              <a16:creationId xmlns:a16="http://schemas.microsoft.com/office/drawing/2014/main" id="{54E93EE1-729C-418C-9B55-739E0444BDF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4" name="Text Box 15">
          <a:extLst>
            <a:ext uri="{FF2B5EF4-FFF2-40B4-BE49-F238E27FC236}">
              <a16:creationId xmlns:a16="http://schemas.microsoft.com/office/drawing/2014/main" id="{894BAF47-BE8E-4148-A6A8-138E1B040F4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5" name="Text Box 15">
          <a:extLst>
            <a:ext uri="{FF2B5EF4-FFF2-40B4-BE49-F238E27FC236}">
              <a16:creationId xmlns:a16="http://schemas.microsoft.com/office/drawing/2014/main" id="{CC796FE4-5CEB-4574-A370-892FFD88312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6" name="Text Box 15">
          <a:extLst>
            <a:ext uri="{FF2B5EF4-FFF2-40B4-BE49-F238E27FC236}">
              <a16:creationId xmlns:a16="http://schemas.microsoft.com/office/drawing/2014/main" id="{00A306D4-01B3-4B08-AF6C-29DEF685273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7" name="Text Box 15">
          <a:extLst>
            <a:ext uri="{FF2B5EF4-FFF2-40B4-BE49-F238E27FC236}">
              <a16:creationId xmlns:a16="http://schemas.microsoft.com/office/drawing/2014/main" id="{3D1D8DD9-FBEA-40D2-895E-717D9D31C18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8" name="Text Box 15">
          <a:extLst>
            <a:ext uri="{FF2B5EF4-FFF2-40B4-BE49-F238E27FC236}">
              <a16:creationId xmlns:a16="http://schemas.microsoft.com/office/drawing/2014/main" id="{E9B9B177-2BF8-4AE0-B8DD-ACD546E9786E}"/>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49" name="Text Box 15">
          <a:extLst>
            <a:ext uri="{FF2B5EF4-FFF2-40B4-BE49-F238E27FC236}">
              <a16:creationId xmlns:a16="http://schemas.microsoft.com/office/drawing/2014/main" id="{133B1E8F-E3C0-41F4-A1FD-5DB79FB295D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0" name="Text Box 15">
          <a:extLst>
            <a:ext uri="{FF2B5EF4-FFF2-40B4-BE49-F238E27FC236}">
              <a16:creationId xmlns:a16="http://schemas.microsoft.com/office/drawing/2014/main" id="{90E45F0C-891F-4F92-9F4E-DBCB3D0FF3B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1" name="Text Box 15">
          <a:extLst>
            <a:ext uri="{FF2B5EF4-FFF2-40B4-BE49-F238E27FC236}">
              <a16:creationId xmlns:a16="http://schemas.microsoft.com/office/drawing/2014/main" id="{B26431B1-D3F2-431E-8B94-66FC0421468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2" name="Text Box 15">
          <a:extLst>
            <a:ext uri="{FF2B5EF4-FFF2-40B4-BE49-F238E27FC236}">
              <a16:creationId xmlns:a16="http://schemas.microsoft.com/office/drawing/2014/main" id="{9DC00DBE-97BC-450C-9EF7-0DED4E7FDE5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3" name="Text Box 15">
          <a:extLst>
            <a:ext uri="{FF2B5EF4-FFF2-40B4-BE49-F238E27FC236}">
              <a16:creationId xmlns:a16="http://schemas.microsoft.com/office/drawing/2014/main" id="{87B2F0C4-4953-4464-AF51-45D41361C25F}"/>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4" name="Text Box 15">
          <a:extLst>
            <a:ext uri="{FF2B5EF4-FFF2-40B4-BE49-F238E27FC236}">
              <a16:creationId xmlns:a16="http://schemas.microsoft.com/office/drawing/2014/main" id="{3C976CE6-4D2F-44E0-A47A-18B4EEA84B8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5" name="Text Box 15">
          <a:extLst>
            <a:ext uri="{FF2B5EF4-FFF2-40B4-BE49-F238E27FC236}">
              <a16:creationId xmlns:a16="http://schemas.microsoft.com/office/drawing/2014/main" id="{A2C99173-C5A4-4E5A-80EF-BA65AE02342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6" name="Text Box 15">
          <a:extLst>
            <a:ext uri="{FF2B5EF4-FFF2-40B4-BE49-F238E27FC236}">
              <a16:creationId xmlns:a16="http://schemas.microsoft.com/office/drawing/2014/main" id="{ADF80221-E25A-4EFF-9310-2D41563AEC1D}"/>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7" name="Text Box 15">
          <a:extLst>
            <a:ext uri="{FF2B5EF4-FFF2-40B4-BE49-F238E27FC236}">
              <a16:creationId xmlns:a16="http://schemas.microsoft.com/office/drawing/2014/main" id="{2DEB547C-1F97-4DEE-BD3B-1A9124D4DEC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8" name="Text Box 15">
          <a:extLst>
            <a:ext uri="{FF2B5EF4-FFF2-40B4-BE49-F238E27FC236}">
              <a16:creationId xmlns:a16="http://schemas.microsoft.com/office/drawing/2014/main" id="{A13FEA24-3FB3-41AF-ADFC-66C049928EC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59" name="Text Box 15">
          <a:extLst>
            <a:ext uri="{FF2B5EF4-FFF2-40B4-BE49-F238E27FC236}">
              <a16:creationId xmlns:a16="http://schemas.microsoft.com/office/drawing/2014/main" id="{EA8E3637-9D44-45B3-8246-1735B8B91753}"/>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0" name="Text Box 15">
          <a:extLst>
            <a:ext uri="{FF2B5EF4-FFF2-40B4-BE49-F238E27FC236}">
              <a16:creationId xmlns:a16="http://schemas.microsoft.com/office/drawing/2014/main" id="{080B0431-9C99-49E6-8CA6-EF4FE038282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1" name="Text Box 15">
          <a:extLst>
            <a:ext uri="{FF2B5EF4-FFF2-40B4-BE49-F238E27FC236}">
              <a16:creationId xmlns:a16="http://schemas.microsoft.com/office/drawing/2014/main" id="{B0E0B737-9802-4084-93B5-2059F0D12AA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2" name="Text Box 15">
          <a:extLst>
            <a:ext uri="{FF2B5EF4-FFF2-40B4-BE49-F238E27FC236}">
              <a16:creationId xmlns:a16="http://schemas.microsoft.com/office/drawing/2014/main" id="{4495D095-2E8D-4438-9D4E-B4258B7A2E0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3" name="Text Box 15">
          <a:extLst>
            <a:ext uri="{FF2B5EF4-FFF2-40B4-BE49-F238E27FC236}">
              <a16:creationId xmlns:a16="http://schemas.microsoft.com/office/drawing/2014/main" id="{23896C5D-F1D0-4186-B99C-E3FF82031A4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4" name="Text Box 15">
          <a:extLst>
            <a:ext uri="{FF2B5EF4-FFF2-40B4-BE49-F238E27FC236}">
              <a16:creationId xmlns:a16="http://schemas.microsoft.com/office/drawing/2014/main" id="{384C64B6-A962-4748-9ACF-B40E5F87469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5" name="Text Box 15">
          <a:extLst>
            <a:ext uri="{FF2B5EF4-FFF2-40B4-BE49-F238E27FC236}">
              <a16:creationId xmlns:a16="http://schemas.microsoft.com/office/drawing/2014/main" id="{95B24B76-7EFE-40F3-A341-A7073EC8783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6" name="Text Box 15">
          <a:extLst>
            <a:ext uri="{FF2B5EF4-FFF2-40B4-BE49-F238E27FC236}">
              <a16:creationId xmlns:a16="http://schemas.microsoft.com/office/drawing/2014/main" id="{A1BB5C24-512E-4981-9209-69F9D7C01590}"/>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7" name="Text Box 15">
          <a:extLst>
            <a:ext uri="{FF2B5EF4-FFF2-40B4-BE49-F238E27FC236}">
              <a16:creationId xmlns:a16="http://schemas.microsoft.com/office/drawing/2014/main" id="{0AB482C4-C3E1-4113-A1B3-373063B6FAF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8" name="Text Box 15">
          <a:extLst>
            <a:ext uri="{FF2B5EF4-FFF2-40B4-BE49-F238E27FC236}">
              <a16:creationId xmlns:a16="http://schemas.microsoft.com/office/drawing/2014/main" id="{3BCD93FF-9F02-4F03-B54F-9134F0E1C96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69" name="Text Box 15">
          <a:extLst>
            <a:ext uri="{FF2B5EF4-FFF2-40B4-BE49-F238E27FC236}">
              <a16:creationId xmlns:a16="http://schemas.microsoft.com/office/drawing/2014/main" id="{9DD225BD-D646-4756-BD67-A07CF797C664}"/>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0" name="Text Box 15">
          <a:extLst>
            <a:ext uri="{FF2B5EF4-FFF2-40B4-BE49-F238E27FC236}">
              <a16:creationId xmlns:a16="http://schemas.microsoft.com/office/drawing/2014/main" id="{93ECCE58-037B-4AA4-B2A9-514C0106F1F1}"/>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1" name="Text Box 15">
          <a:extLst>
            <a:ext uri="{FF2B5EF4-FFF2-40B4-BE49-F238E27FC236}">
              <a16:creationId xmlns:a16="http://schemas.microsoft.com/office/drawing/2014/main" id="{43B3F4AE-C6AA-4D00-A419-2EC856FB8A2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2" name="Text Box 15">
          <a:extLst>
            <a:ext uri="{FF2B5EF4-FFF2-40B4-BE49-F238E27FC236}">
              <a16:creationId xmlns:a16="http://schemas.microsoft.com/office/drawing/2014/main" id="{1957DC5C-35FA-4B51-B733-91F293209E15}"/>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3" name="Text Box 15">
          <a:extLst>
            <a:ext uri="{FF2B5EF4-FFF2-40B4-BE49-F238E27FC236}">
              <a16:creationId xmlns:a16="http://schemas.microsoft.com/office/drawing/2014/main" id="{C7E56528-C9CF-4C2F-9007-6DDFE9993CC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4" name="Text Box 15">
          <a:extLst>
            <a:ext uri="{FF2B5EF4-FFF2-40B4-BE49-F238E27FC236}">
              <a16:creationId xmlns:a16="http://schemas.microsoft.com/office/drawing/2014/main" id="{FBE5238D-B48D-4E84-AC1D-FE972149807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5" name="Text Box 15">
          <a:extLst>
            <a:ext uri="{FF2B5EF4-FFF2-40B4-BE49-F238E27FC236}">
              <a16:creationId xmlns:a16="http://schemas.microsoft.com/office/drawing/2014/main" id="{FFA0F12A-2328-4EC5-BC09-9218E74EC88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6" name="Text Box 15">
          <a:extLst>
            <a:ext uri="{FF2B5EF4-FFF2-40B4-BE49-F238E27FC236}">
              <a16:creationId xmlns:a16="http://schemas.microsoft.com/office/drawing/2014/main" id="{07ED94EB-C687-4A09-B5D5-D658398202F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7" name="Text Box 15">
          <a:extLst>
            <a:ext uri="{FF2B5EF4-FFF2-40B4-BE49-F238E27FC236}">
              <a16:creationId xmlns:a16="http://schemas.microsoft.com/office/drawing/2014/main" id="{BCE9FBFD-33AE-4478-8E74-8735E31C0DA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8" name="Text Box 15">
          <a:extLst>
            <a:ext uri="{FF2B5EF4-FFF2-40B4-BE49-F238E27FC236}">
              <a16:creationId xmlns:a16="http://schemas.microsoft.com/office/drawing/2014/main" id="{B5BEA14A-BCA5-4CBA-95F6-1A74E13F753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79" name="Text Box 15">
          <a:extLst>
            <a:ext uri="{FF2B5EF4-FFF2-40B4-BE49-F238E27FC236}">
              <a16:creationId xmlns:a16="http://schemas.microsoft.com/office/drawing/2014/main" id="{101DFEEC-F03D-4EAB-970C-DB5A3C40E7D2}"/>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0" name="Text Box 15">
          <a:extLst>
            <a:ext uri="{FF2B5EF4-FFF2-40B4-BE49-F238E27FC236}">
              <a16:creationId xmlns:a16="http://schemas.microsoft.com/office/drawing/2014/main" id="{3C048C0C-255F-4070-B0AB-2FFE453FFDC6}"/>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1" name="Text Box 15">
          <a:extLst>
            <a:ext uri="{FF2B5EF4-FFF2-40B4-BE49-F238E27FC236}">
              <a16:creationId xmlns:a16="http://schemas.microsoft.com/office/drawing/2014/main" id="{69E8B73C-8405-45D7-97B6-7784294AD289}"/>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2" name="Text Box 15">
          <a:extLst>
            <a:ext uri="{FF2B5EF4-FFF2-40B4-BE49-F238E27FC236}">
              <a16:creationId xmlns:a16="http://schemas.microsoft.com/office/drawing/2014/main" id="{FEA330A3-67A4-42C8-BCB4-A147C75EC11A}"/>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3" name="Text Box 15">
          <a:extLst>
            <a:ext uri="{FF2B5EF4-FFF2-40B4-BE49-F238E27FC236}">
              <a16:creationId xmlns:a16="http://schemas.microsoft.com/office/drawing/2014/main" id="{CD8BC9E1-4AC0-49B4-B492-09F13239AAFB}"/>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4" name="Text Box 15">
          <a:extLst>
            <a:ext uri="{FF2B5EF4-FFF2-40B4-BE49-F238E27FC236}">
              <a16:creationId xmlns:a16="http://schemas.microsoft.com/office/drawing/2014/main" id="{6323FA08-BA6B-4DCF-9CE1-5F2B7CC24D48}"/>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5" name="Text Box 15">
          <a:extLst>
            <a:ext uri="{FF2B5EF4-FFF2-40B4-BE49-F238E27FC236}">
              <a16:creationId xmlns:a16="http://schemas.microsoft.com/office/drawing/2014/main" id="{5A332B32-BB02-48D1-A660-90183833154C}"/>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554</xdr:row>
      <xdr:rowOff>0</xdr:rowOff>
    </xdr:from>
    <xdr:ext cx="3175" cy="190629"/>
    <xdr:sp macro="" textlink="">
      <xdr:nvSpPr>
        <xdr:cNvPr id="13486" name="Text Box 15">
          <a:extLst>
            <a:ext uri="{FF2B5EF4-FFF2-40B4-BE49-F238E27FC236}">
              <a16:creationId xmlns:a16="http://schemas.microsoft.com/office/drawing/2014/main" id="{AC3F9C4D-27FF-49C3-B390-4268E5ACEDD3}"/>
            </a:ext>
          </a:extLst>
        </xdr:cNvPr>
        <xdr:cNvSpPr txBox="1">
          <a:spLocks noChangeArrowheads="1"/>
        </xdr:cNvSpPr>
      </xdr:nvSpPr>
      <xdr:spPr bwMode="auto">
        <a:xfrm>
          <a:off x="9134475" y="3046952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87" name="Text Box 15">
          <a:extLst>
            <a:ext uri="{FF2B5EF4-FFF2-40B4-BE49-F238E27FC236}">
              <a16:creationId xmlns:a16="http://schemas.microsoft.com/office/drawing/2014/main" id="{3A3F528C-13D9-4C1A-91C7-20D50EF86B4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88" name="Text Box 15">
          <a:extLst>
            <a:ext uri="{FF2B5EF4-FFF2-40B4-BE49-F238E27FC236}">
              <a16:creationId xmlns:a16="http://schemas.microsoft.com/office/drawing/2014/main" id="{1DBF5F5C-9347-4DDC-AC2E-7ABA694CCD7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89" name="Text Box 15">
          <a:extLst>
            <a:ext uri="{FF2B5EF4-FFF2-40B4-BE49-F238E27FC236}">
              <a16:creationId xmlns:a16="http://schemas.microsoft.com/office/drawing/2014/main" id="{6072BB0B-DBA1-4BC4-A0CB-B131B3CABC69}"/>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0" name="Text Box 15">
          <a:extLst>
            <a:ext uri="{FF2B5EF4-FFF2-40B4-BE49-F238E27FC236}">
              <a16:creationId xmlns:a16="http://schemas.microsoft.com/office/drawing/2014/main" id="{E92EC99B-20B4-4645-AB18-7C141AE7793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1" name="Text Box 15">
          <a:extLst>
            <a:ext uri="{FF2B5EF4-FFF2-40B4-BE49-F238E27FC236}">
              <a16:creationId xmlns:a16="http://schemas.microsoft.com/office/drawing/2014/main" id="{0224E270-1534-42E8-B9F0-33D5E6A84ED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2" name="Text Box 15">
          <a:extLst>
            <a:ext uri="{FF2B5EF4-FFF2-40B4-BE49-F238E27FC236}">
              <a16:creationId xmlns:a16="http://schemas.microsoft.com/office/drawing/2014/main" id="{6210C1C6-39A2-4518-92A8-24316703D73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3" name="Text Box 15">
          <a:extLst>
            <a:ext uri="{FF2B5EF4-FFF2-40B4-BE49-F238E27FC236}">
              <a16:creationId xmlns:a16="http://schemas.microsoft.com/office/drawing/2014/main" id="{5CFB6F6A-CE70-421B-BC17-32CD89F9DEE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4" name="Text Box 15">
          <a:extLst>
            <a:ext uri="{FF2B5EF4-FFF2-40B4-BE49-F238E27FC236}">
              <a16:creationId xmlns:a16="http://schemas.microsoft.com/office/drawing/2014/main" id="{29B2FFDB-2561-456E-8D28-1542A0BD560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5" name="Text Box 15">
          <a:extLst>
            <a:ext uri="{FF2B5EF4-FFF2-40B4-BE49-F238E27FC236}">
              <a16:creationId xmlns:a16="http://schemas.microsoft.com/office/drawing/2014/main" id="{28FB61D8-B1EF-4AAA-9B02-8B1F7B10A8E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6" name="Text Box 15">
          <a:extLst>
            <a:ext uri="{FF2B5EF4-FFF2-40B4-BE49-F238E27FC236}">
              <a16:creationId xmlns:a16="http://schemas.microsoft.com/office/drawing/2014/main" id="{7B2D1C5F-FDC7-45D9-AF5F-5BD41985D035}"/>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7" name="Text Box 15">
          <a:extLst>
            <a:ext uri="{FF2B5EF4-FFF2-40B4-BE49-F238E27FC236}">
              <a16:creationId xmlns:a16="http://schemas.microsoft.com/office/drawing/2014/main" id="{4C53CD2F-DD8B-4982-B84C-24528F1B421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8" name="Text Box 15">
          <a:extLst>
            <a:ext uri="{FF2B5EF4-FFF2-40B4-BE49-F238E27FC236}">
              <a16:creationId xmlns:a16="http://schemas.microsoft.com/office/drawing/2014/main" id="{E6B839FE-4A60-48B6-84E1-0D7F997381E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499" name="Text Box 15">
          <a:extLst>
            <a:ext uri="{FF2B5EF4-FFF2-40B4-BE49-F238E27FC236}">
              <a16:creationId xmlns:a16="http://schemas.microsoft.com/office/drawing/2014/main" id="{34265225-3030-4691-A069-122DE8A33F5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0" name="Text Box 15">
          <a:extLst>
            <a:ext uri="{FF2B5EF4-FFF2-40B4-BE49-F238E27FC236}">
              <a16:creationId xmlns:a16="http://schemas.microsoft.com/office/drawing/2014/main" id="{02BE7FE5-9A11-4378-B248-5CA4E63B3C6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1" name="Text Box 15">
          <a:extLst>
            <a:ext uri="{FF2B5EF4-FFF2-40B4-BE49-F238E27FC236}">
              <a16:creationId xmlns:a16="http://schemas.microsoft.com/office/drawing/2014/main" id="{50DDA181-CE72-4333-A456-350E94399C9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2" name="Text Box 15">
          <a:extLst>
            <a:ext uri="{FF2B5EF4-FFF2-40B4-BE49-F238E27FC236}">
              <a16:creationId xmlns:a16="http://schemas.microsoft.com/office/drawing/2014/main" id="{D96715EE-B2D2-4777-8F49-E5D47E24123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3" name="Text Box 15">
          <a:extLst>
            <a:ext uri="{FF2B5EF4-FFF2-40B4-BE49-F238E27FC236}">
              <a16:creationId xmlns:a16="http://schemas.microsoft.com/office/drawing/2014/main" id="{1C36874B-3A7E-4FF4-8240-49D0D2FBC91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4" name="Text Box 15">
          <a:extLst>
            <a:ext uri="{FF2B5EF4-FFF2-40B4-BE49-F238E27FC236}">
              <a16:creationId xmlns:a16="http://schemas.microsoft.com/office/drawing/2014/main" id="{1BA944F7-E1CA-4274-8874-0D80B76F39F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5" name="Text Box 15">
          <a:extLst>
            <a:ext uri="{FF2B5EF4-FFF2-40B4-BE49-F238E27FC236}">
              <a16:creationId xmlns:a16="http://schemas.microsoft.com/office/drawing/2014/main" id="{0EFAFAC5-A630-4491-99D5-070B6183308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6" name="Text Box 15">
          <a:extLst>
            <a:ext uri="{FF2B5EF4-FFF2-40B4-BE49-F238E27FC236}">
              <a16:creationId xmlns:a16="http://schemas.microsoft.com/office/drawing/2014/main" id="{CE46E119-6D54-42E1-8D94-F4FC7C84FED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7" name="Text Box 15">
          <a:extLst>
            <a:ext uri="{FF2B5EF4-FFF2-40B4-BE49-F238E27FC236}">
              <a16:creationId xmlns:a16="http://schemas.microsoft.com/office/drawing/2014/main" id="{077A9448-F52B-42A4-89BB-D9CAF588B5C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8" name="Text Box 15">
          <a:extLst>
            <a:ext uri="{FF2B5EF4-FFF2-40B4-BE49-F238E27FC236}">
              <a16:creationId xmlns:a16="http://schemas.microsoft.com/office/drawing/2014/main" id="{220E1CCB-D5FD-4B81-81D8-1E60511FD18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09" name="Text Box 15">
          <a:extLst>
            <a:ext uri="{FF2B5EF4-FFF2-40B4-BE49-F238E27FC236}">
              <a16:creationId xmlns:a16="http://schemas.microsoft.com/office/drawing/2014/main" id="{982EDF3A-29B4-4C04-829B-E45F65C776B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0" name="Text Box 15">
          <a:extLst>
            <a:ext uri="{FF2B5EF4-FFF2-40B4-BE49-F238E27FC236}">
              <a16:creationId xmlns:a16="http://schemas.microsoft.com/office/drawing/2014/main" id="{678A0B0B-8620-4F46-A69E-B2DD669E11C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1" name="Text Box 15">
          <a:extLst>
            <a:ext uri="{FF2B5EF4-FFF2-40B4-BE49-F238E27FC236}">
              <a16:creationId xmlns:a16="http://schemas.microsoft.com/office/drawing/2014/main" id="{6942DFE5-C70A-4894-81F7-8DEF1E1AF83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2" name="Text Box 15">
          <a:extLst>
            <a:ext uri="{FF2B5EF4-FFF2-40B4-BE49-F238E27FC236}">
              <a16:creationId xmlns:a16="http://schemas.microsoft.com/office/drawing/2014/main" id="{27CCF03B-D909-44EF-AA46-A109A698FC3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3" name="Text Box 15">
          <a:extLst>
            <a:ext uri="{FF2B5EF4-FFF2-40B4-BE49-F238E27FC236}">
              <a16:creationId xmlns:a16="http://schemas.microsoft.com/office/drawing/2014/main" id="{4E29EA3B-DAD2-49D0-9EB5-DECDF475AC9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4" name="Text Box 15">
          <a:extLst>
            <a:ext uri="{FF2B5EF4-FFF2-40B4-BE49-F238E27FC236}">
              <a16:creationId xmlns:a16="http://schemas.microsoft.com/office/drawing/2014/main" id="{3D89FE63-F155-4E66-AD67-FF38063E6BC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5" name="Text Box 15">
          <a:extLst>
            <a:ext uri="{FF2B5EF4-FFF2-40B4-BE49-F238E27FC236}">
              <a16:creationId xmlns:a16="http://schemas.microsoft.com/office/drawing/2014/main" id="{889C73AC-8D7B-4443-83F4-9A8A4DAC8963}"/>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6" name="Text Box 15">
          <a:extLst>
            <a:ext uri="{FF2B5EF4-FFF2-40B4-BE49-F238E27FC236}">
              <a16:creationId xmlns:a16="http://schemas.microsoft.com/office/drawing/2014/main" id="{0470BD4B-58F2-4225-B8A4-55F32CB6AC63}"/>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7" name="Text Box 15">
          <a:extLst>
            <a:ext uri="{FF2B5EF4-FFF2-40B4-BE49-F238E27FC236}">
              <a16:creationId xmlns:a16="http://schemas.microsoft.com/office/drawing/2014/main" id="{347FC523-7479-46D9-A022-A6060E6C2B9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8" name="Text Box 15">
          <a:extLst>
            <a:ext uri="{FF2B5EF4-FFF2-40B4-BE49-F238E27FC236}">
              <a16:creationId xmlns:a16="http://schemas.microsoft.com/office/drawing/2014/main" id="{DAF7DA75-97BB-4157-8782-BB62A662AC3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19" name="Text Box 15">
          <a:extLst>
            <a:ext uri="{FF2B5EF4-FFF2-40B4-BE49-F238E27FC236}">
              <a16:creationId xmlns:a16="http://schemas.microsoft.com/office/drawing/2014/main" id="{E2EF5749-4251-46E1-AB6A-3E94829056E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0" name="Text Box 15">
          <a:extLst>
            <a:ext uri="{FF2B5EF4-FFF2-40B4-BE49-F238E27FC236}">
              <a16:creationId xmlns:a16="http://schemas.microsoft.com/office/drawing/2014/main" id="{ECFE4E2D-1194-4F29-85EA-E634C46FCAD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1" name="Text Box 15">
          <a:extLst>
            <a:ext uri="{FF2B5EF4-FFF2-40B4-BE49-F238E27FC236}">
              <a16:creationId xmlns:a16="http://schemas.microsoft.com/office/drawing/2014/main" id="{0981BD19-E5B5-4F49-86BC-F57C1435B343}"/>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2" name="Text Box 15">
          <a:extLst>
            <a:ext uri="{FF2B5EF4-FFF2-40B4-BE49-F238E27FC236}">
              <a16:creationId xmlns:a16="http://schemas.microsoft.com/office/drawing/2014/main" id="{6079BA3A-D8D5-4B59-98B9-4F01C9C88C7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3" name="Text Box 15">
          <a:extLst>
            <a:ext uri="{FF2B5EF4-FFF2-40B4-BE49-F238E27FC236}">
              <a16:creationId xmlns:a16="http://schemas.microsoft.com/office/drawing/2014/main" id="{5EB78E44-5985-478C-8F0C-F3A7C46D440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4" name="Text Box 15">
          <a:extLst>
            <a:ext uri="{FF2B5EF4-FFF2-40B4-BE49-F238E27FC236}">
              <a16:creationId xmlns:a16="http://schemas.microsoft.com/office/drawing/2014/main" id="{E5EAA853-AEE8-43FA-8EA5-EE52847046C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5" name="Text Box 15">
          <a:extLst>
            <a:ext uri="{FF2B5EF4-FFF2-40B4-BE49-F238E27FC236}">
              <a16:creationId xmlns:a16="http://schemas.microsoft.com/office/drawing/2014/main" id="{FBE5EB95-17ED-4355-890C-25F821641F0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6" name="Text Box 15">
          <a:extLst>
            <a:ext uri="{FF2B5EF4-FFF2-40B4-BE49-F238E27FC236}">
              <a16:creationId xmlns:a16="http://schemas.microsoft.com/office/drawing/2014/main" id="{9F9929E8-52C6-43EA-ACFA-5F9E8AD0A1C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7" name="Text Box 15">
          <a:extLst>
            <a:ext uri="{FF2B5EF4-FFF2-40B4-BE49-F238E27FC236}">
              <a16:creationId xmlns:a16="http://schemas.microsoft.com/office/drawing/2014/main" id="{182C60C9-31F5-4CCE-A3D0-F2D23697716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8" name="Text Box 15">
          <a:extLst>
            <a:ext uri="{FF2B5EF4-FFF2-40B4-BE49-F238E27FC236}">
              <a16:creationId xmlns:a16="http://schemas.microsoft.com/office/drawing/2014/main" id="{3613DFAA-45BA-4170-9F1F-73A9F2F0A07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29" name="Text Box 15">
          <a:extLst>
            <a:ext uri="{FF2B5EF4-FFF2-40B4-BE49-F238E27FC236}">
              <a16:creationId xmlns:a16="http://schemas.microsoft.com/office/drawing/2014/main" id="{042196CF-3D7D-4533-AACC-395014F7067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0" name="Text Box 15">
          <a:extLst>
            <a:ext uri="{FF2B5EF4-FFF2-40B4-BE49-F238E27FC236}">
              <a16:creationId xmlns:a16="http://schemas.microsoft.com/office/drawing/2014/main" id="{245E56DF-84AF-4923-ACEB-B209815B08A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1" name="Text Box 15">
          <a:extLst>
            <a:ext uri="{FF2B5EF4-FFF2-40B4-BE49-F238E27FC236}">
              <a16:creationId xmlns:a16="http://schemas.microsoft.com/office/drawing/2014/main" id="{F5BF2B55-4F94-4538-A22E-34914F8AFC1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2" name="Text Box 15">
          <a:extLst>
            <a:ext uri="{FF2B5EF4-FFF2-40B4-BE49-F238E27FC236}">
              <a16:creationId xmlns:a16="http://schemas.microsoft.com/office/drawing/2014/main" id="{A042CFB0-7CEA-4ECE-9FB9-3F22F5E901F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3" name="Text Box 15">
          <a:extLst>
            <a:ext uri="{FF2B5EF4-FFF2-40B4-BE49-F238E27FC236}">
              <a16:creationId xmlns:a16="http://schemas.microsoft.com/office/drawing/2014/main" id="{9215547B-88B8-4665-9D76-36C56195F9E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4" name="Text Box 15">
          <a:extLst>
            <a:ext uri="{FF2B5EF4-FFF2-40B4-BE49-F238E27FC236}">
              <a16:creationId xmlns:a16="http://schemas.microsoft.com/office/drawing/2014/main" id="{9A737CD4-2DD8-44BF-8CBA-86712145CE8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5" name="Text Box 15">
          <a:extLst>
            <a:ext uri="{FF2B5EF4-FFF2-40B4-BE49-F238E27FC236}">
              <a16:creationId xmlns:a16="http://schemas.microsoft.com/office/drawing/2014/main" id="{352CF175-4593-49B7-9C8A-23CE163EFBE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6" name="Text Box 15">
          <a:extLst>
            <a:ext uri="{FF2B5EF4-FFF2-40B4-BE49-F238E27FC236}">
              <a16:creationId xmlns:a16="http://schemas.microsoft.com/office/drawing/2014/main" id="{992A3B24-1715-463E-8699-B9ABD4A0EED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7" name="Text Box 15">
          <a:extLst>
            <a:ext uri="{FF2B5EF4-FFF2-40B4-BE49-F238E27FC236}">
              <a16:creationId xmlns:a16="http://schemas.microsoft.com/office/drawing/2014/main" id="{684BB6E0-4C03-40E0-8529-EE16F7A83F6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8" name="Text Box 15">
          <a:extLst>
            <a:ext uri="{FF2B5EF4-FFF2-40B4-BE49-F238E27FC236}">
              <a16:creationId xmlns:a16="http://schemas.microsoft.com/office/drawing/2014/main" id="{CDF8F679-35F2-4FAF-BBAE-6C504AE99CA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39" name="Text Box 15">
          <a:extLst>
            <a:ext uri="{FF2B5EF4-FFF2-40B4-BE49-F238E27FC236}">
              <a16:creationId xmlns:a16="http://schemas.microsoft.com/office/drawing/2014/main" id="{A611A9B0-5C2D-433E-B535-21BD4AF8E25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0" name="Text Box 15">
          <a:extLst>
            <a:ext uri="{FF2B5EF4-FFF2-40B4-BE49-F238E27FC236}">
              <a16:creationId xmlns:a16="http://schemas.microsoft.com/office/drawing/2014/main" id="{F6BA44C2-22F9-45EA-9D4F-8A454288B857}"/>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1" name="Text Box 15">
          <a:extLst>
            <a:ext uri="{FF2B5EF4-FFF2-40B4-BE49-F238E27FC236}">
              <a16:creationId xmlns:a16="http://schemas.microsoft.com/office/drawing/2014/main" id="{7B11E800-0165-4417-80B3-B5244011680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2" name="Text Box 15">
          <a:extLst>
            <a:ext uri="{FF2B5EF4-FFF2-40B4-BE49-F238E27FC236}">
              <a16:creationId xmlns:a16="http://schemas.microsoft.com/office/drawing/2014/main" id="{A51A5584-B5C5-429C-BDD9-39BE19CA939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3" name="Text Box 15">
          <a:extLst>
            <a:ext uri="{FF2B5EF4-FFF2-40B4-BE49-F238E27FC236}">
              <a16:creationId xmlns:a16="http://schemas.microsoft.com/office/drawing/2014/main" id="{00355E52-23DE-4B67-8DE2-48AB04EE4C3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4" name="Text Box 15">
          <a:extLst>
            <a:ext uri="{FF2B5EF4-FFF2-40B4-BE49-F238E27FC236}">
              <a16:creationId xmlns:a16="http://schemas.microsoft.com/office/drawing/2014/main" id="{8F6925B7-29B9-45F8-AD8D-2F4D3F2417C9}"/>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5" name="Text Box 15">
          <a:extLst>
            <a:ext uri="{FF2B5EF4-FFF2-40B4-BE49-F238E27FC236}">
              <a16:creationId xmlns:a16="http://schemas.microsoft.com/office/drawing/2014/main" id="{56DED0F3-739B-4A45-876E-936B4AA8BD87}"/>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6" name="Text Box 15">
          <a:extLst>
            <a:ext uri="{FF2B5EF4-FFF2-40B4-BE49-F238E27FC236}">
              <a16:creationId xmlns:a16="http://schemas.microsoft.com/office/drawing/2014/main" id="{F6041572-B5D6-4865-AC39-AC17AF8B35A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7" name="Text Box 15">
          <a:extLst>
            <a:ext uri="{FF2B5EF4-FFF2-40B4-BE49-F238E27FC236}">
              <a16:creationId xmlns:a16="http://schemas.microsoft.com/office/drawing/2014/main" id="{F90758A3-70B4-4E57-AB73-A7A89696F579}"/>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8" name="Text Box 15">
          <a:extLst>
            <a:ext uri="{FF2B5EF4-FFF2-40B4-BE49-F238E27FC236}">
              <a16:creationId xmlns:a16="http://schemas.microsoft.com/office/drawing/2014/main" id="{90613B4D-BD70-4278-BC3B-BFA11EFE786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49" name="Text Box 15">
          <a:extLst>
            <a:ext uri="{FF2B5EF4-FFF2-40B4-BE49-F238E27FC236}">
              <a16:creationId xmlns:a16="http://schemas.microsoft.com/office/drawing/2014/main" id="{FE6848DD-BCD1-49D7-92B4-489997375925}"/>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0" name="Text Box 15">
          <a:extLst>
            <a:ext uri="{FF2B5EF4-FFF2-40B4-BE49-F238E27FC236}">
              <a16:creationId xmlns:a16="http://schemas.microsoft.com/office/drawing/2014/main" id="{15769D93-185B-4552-8C33-AC1EC505FFE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1" name="Text Box 15">
          <a:extLst>
            <a:ext uri="{FF2B5EF4-FFF2-40B4-BE49-F238E27FC236}">
              <a16:creationId xmlns:a16="http://schemas.microsoft.com/office/drawing/2014/main" id="{627E516D-E20B-4601-9988-4ABBFE6E1EB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2" name="Text Box 15">
          <a:extLst>
            <a:ext uri="{FF2B5EF4-FFF2-40B4-BE49-F238E27FC236}">
              <a16:creationId xmlns:a16="http://schemas.microsoft.com/office/drawing/2014/main" id="{047796D4-92EB-4B27-98A1-A85D8E00537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3" name="Text Box 15">
          <a:extLst>
            <a:ext uri="{FF2B5EF4-FFF2-40B4-BE49-F238E27FC236}">
              <a16:creationId xmlns:a16="http://schemas.microsoft.com/office/drawing/2014/main" id="{2D62A3CF-2DFE-45D1-A670-7B5EE5EC0BF5}"/>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4" name="Text Box 15">
          <a:extLst>
            <a:ext uri="{FF2B5EF4-FFF2-40B4-BE49-F238E27FC236}">
              <a16:creationId xmlns:a16="http://schemas.microsoft.com/office/drawing/2014/main" id="{13FC85FC-5E1B-48FF-B180-D058AD9F558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5" name="Text Box 15">
          <a:extLst>
            <a:ext uri="{FF2B5EF4-FFF2-40B4-BE49-F238E27FC236}">
              <a16:creationId xmlns:a16="http://schemas.microsoft.com/office/drawing/2014/main" id="{6F42B6F2-3FCD-4693-BF50-304763EDF6D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6" name="Text Box 15">
          <a:extLst>
            <a:ext uri="{FF2B5EF4-FFF2-40B4-BE49-F238E27FC236}">
              <a16:creationId xmlns:a16="http://schemas.microsoft.com/office/drawing/2014/main" id="{F33B85AA-8BD8-4B7D-88A6-E300D0CF132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7" name="Text Box 15">
          <a:extLst>
            <a:ext uri="{FF2B5EF4-FFF2-40B4-BE49-F238E27FC236}">
              <a16:creationId xmlns:a16="http://schemas.microsoft.com/office/drawing/2014/main" id="{816FFD20-8E6E-480D-B097-39C252EC39F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8" name="Text Box 15">
          <a:extLst>
            <a:ext uri="{FF2B5EF4-FFF2-40B4-BE49-F238E27FC236}">
              <a16:creationId xmlns:a16="http://schemas.microsoft.com/office/drawing/2014/main" id="{12AD13DE-2AE6-4968-B2A5-553553C93529}"/>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59" name="Text Box 15">
          <a:extLst>
            <a:ext uri="{FF2B5EF4-FFF2-40B4-BE49-F238E27FC236}">
              <a16:creationId xmlns:a16="http://schemas.microsoft.com/office/drawing/2014/main" id="{CC72C635-CD8C-448D-A404-E76F7D7F6FB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0" name="Text Box 15">
          <a:extLst>
            <a:ext uri="{FF2B5EF4-FFF2-40B4-BE49-F238E27FC236}">
              <a16:creationId xmlns:a16="http://schemas.microsoft.com/office/drawing/2014/main" id="{6B23AEF6-9809-4DA3-BF1F-A95339D3A3F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1" name="Text Box 15">
          <a:extLst>
            <a:ext uri="{FF2B5EF4-FFF2-40B4-BE49-F238E27FC236}">
              <a16:creationId xmlns:a16="http://schemas.microsoft.com/office/drawing/2014/main" id="{B26C8DD8-B5D2-4A4A-B9A2-FCAE808A391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2" name="Text Box 15">
          <a:extLst>
            <a:ext uri="{FF2B5EF4-FFF2-40B4-BE49-F238E27FC236}">
              <a16:creationId xmlns:a16="http://schemas.microsoft.com/office/drawing/2014/main" id="{54E80B2A-DDD2-4F7F-A3DB-50D1FA951CE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3" name="Text Box 15">
          <a:extLst>
            <a:ext uri="{FF2B5EF4-FFF2-40B4-BE49-F238E27FC236}">
              <a16:creationId xmlns:a16="http://schemas.microsoft.com/office/drawing/2014/main" id="{7F492355-FF58-4342-941E-67DE83F7E339}"/>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4" name="Text Box 15">
          <a:extLst>
            <a:ext uri="{FF2B5EF4-FFF2-40B4-BE49-F238E27FC236}">
              <a16:creationId xmlns:a16="http://schemas.microsoft.com/office/drawing/2014/main" id="{019CBFFC-E1AA-4BE5-8397-F8A94F68693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5" name="Text Box 15">
          <a:extLst>
            <a:ext uri="{FF2B5EF4-FFF2-40B4-BE49-F238E27FC236}">
              <a16:creationId xmlns:a16="http://schemas.microsoft.com/office/drawing/2014/main" id="{51F197B1-B9C6-4F1C-BC48-713B80CB06A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6" name="Text Box 15">
          <a:extLst>
            <a:ext uri="{FF2B5EF4-FFF2-40B4-BE49-F238E27FC236}">
              <a16:creationId xmlns:a16="http://schemas.microsoft.com/office/drawing/2014/main" id="{86E9812C-E94B-4A44-9BF7-7F8FE2B93E0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7" name="Text Box 15">
          <a:extLst>
            <a:ext uri="{FF2B5EF4-FFF2-40B4-BE49-F238E27FC236}">
              <a16:creationId xmlns:a16="http://schemas.microsoft.com/office/drawing/2014/main" id="{23A4E2AD-73E4-4875-9903-2D9A21B5228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8" name="Text Box 15">
          <a:extLst>
            <a:ext uri="{FF2B5EF4-FFF2-40B4-BE49-F238E27FC236}">
              <a16:creationId xmlns:a16="http://schemas.microsoft.com/office/drawing/2014/main" id="{40CEC4C2-7EAD-4694-9C7C-8F07EDC19D5D}"/>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69" name="Text Box 15">
          <a:extLst>
            <a:ext uri="{FF2B5EF4-FFF2-40B4-BE49-F238E27FC236}">
              <a16:creationId xmlns:a16="http://schemas.microsoft.com/office/drawing/2014/main" id="{A25B368D-D08A-4166-92F1-3BBFA99A500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0" name="Text Box 15">
          <a:extLst>
            <a:ext uri="{FF2B5EF4-FFF2-40B4-BE49-F238E27FC236}">
              <a16:creationId xmlns:a16="http://schemas.microsoft.com/office/drawing/2014/main" id="{15EFBAF9-9C69-47B9-B1F5-1FEA7C90DB6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1" name="Text Box 15">
          <a:extLst>
            <a:ext uri="{FF2B5EF4-FFF2-40B4-BE49-F238E27FC236}">
              <a16:creationId xmlns:a16="http://schemas.microsoft.com/office/drawing/2014/main" id="{EB01C857-C5EE-4420-ACE0-0C3CCF2D8407}"/>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2" name="Text Box 15">
          <a:extLst>
            <a:ext uri="{FF2B5EF4-FFF2-40B4-BE49-F238E27FC236}">
              <a16:creationId xmlns:a16="http://schemas.microsoft.com/office/drawing/2014/main" id="{0135BABB-AA50-4983-90B9-C91B3C9281F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3" name="Text Box 15">
          <a:extLst>
            <a:ext uri="{FF2B5EF4-FFF2-40B4-BE49-F238E27FC236}">
              <a16:creationId xmlns:a16="http://schemas.microsoft.com/office/drawing/2014/main" id="{39F9D900-6ED2-4D0E-8C96-7E00D973F01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4" name="Text Box 15">
          <a:extLst>
            <a:ext uri="{FF2B5EF4-FFF2-40B4-BE49-F238E27FC236}">
              <a16:creationId xmlns:a16="http://schemas.microsoft.com/office/drawing/2014/main" id="{042DAE12-3054-4CF3-A967-7D72E053F11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5" name="Text Box 15">
          <a:extLst>
            <a:ext uri="{FF2B5EF4-FFF2-40B4-BE49-F238E27FC236}">
              <a16:creationId xmlns:a16="http://schemas.microsoft.com/office/drawing/2014/main" id="{C42775D7-16CB-4720-9EED-0243425130F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6" name="Text Box 15">
          <a:extLst>
            <a:ext uri="{FF2B5EF4-FFF2-40B4-BE49-F238E27FC236}">
              <a16:creationId xmlns:a16="http://schemas.microsoft.com/office/drawing/2014/main" id="{FFDB644E-579E-4C3E-BD05-EC5F0F1EC17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7" name="Text Box 15">
          <a:extLst>
            <a:ext uri="{FF2B5EF4-FFF2-40B4-BE49-F238E27FC236}">
              <a16:creationId xmlns:a16="http://schemas.microsoft.com/office/drawing/2014/main" id="{10844C5E-1E5A-4A5A-9A42-1FB1942793D3}"/>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8" name="Text Box 15">
          <a:extLst>
            <a:ext uri="{FF2B5EF4-FFF2-40B4-BE49-F238E27FC236}">
              <a16:creationId xmlns:a16="http://schemas.microsoft.com/office/drawing/2014/main" id="{7EC0CC8B-BAC6-431E-BC5F-5F5E06CA59F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79" name="Text Box 15">
          <a:extLst>
            <a:ext uri="{FF2B5EF4-FFF2-40B4-BE49-F238E27FC236}">
              <a16:creationId xmlns:a16="http://schemas.microsoft.com/office/drawing/2014/main" id="{505CFEAD-816C-4391-81E8-5889138C7FA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0" name="Text Box 15">
          <a:extLst>
            <a:ext uri="{FF2B5EF4-FFF2-40B4-BE49-F238E27FC236}">
              <a16:creationId xmlns:a16="http://schemas.microsoft.com/office/drawing/2014/main" id="{02F4BC9F-4A1A-4607-9CA3-E0063F4E247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1" name="Text Box 15">
          <a:extLst>
            <a:ext uri="{FF2B5EF4-FFF2-40B4-BE49-F238E27FC236}">
              <a16:creationId xmlns:a16="http://schemas.microsoft.com/office/drawing/2014/main" id="{986C6243-23BE-4D4F-8609-70668ECF8E1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2" name="Text Box 15">
          <a:extLst>
            <a:ext uri="{FF2B5EF4-FFF2-40B4-BE49-F238E27FC236}">
              <a16:creationId xmlns:a16="http://schemas.microsoft.com/office/drawing/2014/main" id="{44ECA765-1CBD-4828-99CA-11FDA3E28EF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3" name="Text Box 15">
          <a:extLst>
            <a:ext uri="{FF2B5EF4-FFF2-40B4-BE49-F238E27FC236}">
              <a16:creationId xmlns:a16="http://schemas.microsoft.com/office/drawing/2014/main" id="{11977DA3-568D-46A8-A99D-24BA65D4741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4" name="Text Box 15">
          <a:extLst>
            <a:ext uri="{FF2B5EF4-FFF2-40B4-BE49-F238E27FC236}">
              <a16:creationId xmlns:a16="http://schemas.microsoft.com/office/drawing/2014/main" id="{1D42D51E-8C73-4609-A6F7-75535289525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5" name="Text Box 15">
          <a:extLst>
            <a:ext uri="{FF2B5EF4-FFF2-40B4-BE49-F238E27FC236}">
              <a16:creationId xmlns:a16="http://schemas.microsoft.com/office/drawing/2014/main" id="{9AE7DC8F-6401-46E6-9D86-A52319BB4AD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6" name="Text Box 15">
          <a:extLst>
            <a:ext uri="{FF2B5EF4-FFF2-40B4-BE49-F238E27FC236}">
              <a16:creationId xmlns:a16="http://schemas.microsoft.com/office/drawing/2014/main" id="{67C7964F-451E-42D0-9A5C-D269B5F432C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7" name="Text Box 15">
          <a:extLst>
            <a:ext uri="{FF2B5EF4-FFF2-40B4-BE49-F238E27FC236}">
              <a16:creationId xmlns:a16="http://schemas.microsoft.com/office/drawing/2014/main" id="{8C2E7314-F067-465B-905C-F39ADA8C031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8" name="Text Box 15">
          <a:extLst>
            <a:ext uri="{FF2B5EF4-FFF2-40B4-BE49-F238E27FC236}">
              <a16:creationId xmlns:a16="http://schemas.microsoft.com/office/drawing/2014/main" id="{8B243AF6-D9DB-4BDA-B23F-91998BE92D3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89" name="Text Box 15">
          <a:extLst>
            <a:ext uri="{FF2B5EF4-FFF2-40B4-BE49-F238E27FC236}">
              <a16:creationId xmlns:a16="http://schemas.microsoft.com/office/drawing/2014/main" id="{CD5E67EE-7ACC-45FD-BADD-DA93AA99D31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0" name="Text Box 15">
          <a:extLst>
            <a:ext uri="{FF2B5EF4-FFF2-40B4-BE49-F238E27FC236}">
              <a16:creationId xmlns:a16="http://schemas.microsoft.com/office/drawing/2014/main" id="{59F55E91-BB4C-4936-8E7C-DF6106F53CBE}"/>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1" name="Text Box 15">
          <a:extLst>
            <a:ext uri="{FF2B5EF4-FFF2-40B4-BE49-F238E27FC236}">
              <a16:creationId xmlns:a16="http://schemas.microsoft.com/office/drawing/2014/main" id="{CD562153-FE4A-4DF2-BBAE-90F891FCFEF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2" name="Text Box 15">
          <a:extLst>
            <a:ext uri="{FF2B5EF4-FFF2-40B4-BE49-F238E27FC236}">
              <a16:creationId xmlns:a16="http://schemas.microsoft.com/office/drawing/2014/main" id="{94A501EA-A903-40A8-93D4-E1E106DA0EF5}"/>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3" name="Text Box 15">
          <a:extLst>
            <a:ext uri="{FF2B5EF4-FFF2-40B4-BE49-F238E27FC236}">
              <a16:creationId xmlns:a16="http://schemas.microsoft.com/office/drawing/2014/main" id="{B4FAC26A-F54D-4683-B039-2240DB4EA4A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4" name="Text Box 15">
          <a:extLst>
            <a:ext uri="{FF2B5EF4-FFF2-40B4-BE49-F238E27FC236}">
              <a16:creationId xmlns:a16="http://schemas.microsoft.com/office/drawing/2014/main" id="{70638C1B-C566-409A-B0DA-B4D1B2DECF3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5" name="Text Box 15">
          <a:extLst>
            <a:ext uri="{FF2B5EF4-FFF2-40B4-BE49-F238E27FC236}">
              <a16:creationId xmlns:a16="http://schemas.microsoft.com/office/drawing/2014/main" id="{01A58FCE-32F2-41F7-9C3D-F65D129A211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6" name="Text Box 15">
          <a:extLst>
            <a:ext uri="{FF2B5EF4-FFF2-40B4-BE49-F238E27FC236}">
              <a16:creationId xmlns:a16="http://schemas.microsoft.com/office/drawing/2014/main" id="{C017CFE2-C88A-4E78-9F37-7906AFBFD1E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7" name="Text Box 15">
          <a:extLst>
            <a:ext uri="{FF2B5EF4-FFF2-40B4-BE49-F238E27FC236}">
              <a16:creationId xmlns:a16="http://schemas.microsoft.com/office/drawing/2014/main" id="{C77C216E-FCCD-477C-880F-AF0BDD53731C}"/>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8" name="Text Box 15">
          <a:extLst>
            <a:ext uri="{FF2B5EF4-FFF2-40B4-BE49-F238E27FC236}">
              <a16:creationId xmlns:a16="http://schemas.microsoft.com/office/drawing/2014/main" id="{FF975F4C-685F-4E14-AF0B-09B41B67FAF7}"/>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599" name="Text Box 15">
          <a:extLst>
            <a:ext uri="{FF2B5EF4-FFF2-40B4-BE49-F238E27FC236}">
              <a16:creationId xmlns:a16="http://schemas.microsoft.com/office/drawing/2014/main" id="{7B814944-071F-4712-A8D1-314CE9894361}"/>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0" name="Text Box 15">
          <a:extLst>
            <a:ext uri="{FF2B5EF4-FFF2-40B4-BE49-F238E27FC236}">
              <a16:creationId xmlns:a16="http://schemas.microsoft.com/office/drawing/2014/main" id="{DC0EF451-F3B9-41C1-81D1-704AC435C46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1" name="Text Box 15">
          <a:extLst>
            <a:ext uri="{FF2B5EF4-FFF2-40B4-BE49-F238E27FC236}">
              <a16:creationId xmlns:a16="http://schemas.microsoft.com/office/drawing/2014/main" id="{7E8D2E31-5796-442E-91D0-DE0BE5BD0AD8}"/>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2" name="Text Box 15">
          <a:extLst>
            <a:ext uri="{FF2B5EF4-FFF2-40B4-BE49-F238E27FC236}">
              <a16:creationId xmlns:a16="http://schemas.microsoft.com/office/drawing/2014/main" id="{DC4AA829-8E18-436C-BEFC-541EFC2FAB1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3" name="Text Box 15">
          <a:extLst>
            <a:ext uri="{FF2B5EF4-FFF2-40B4-BE49-F238E27FC236}">
              <a16:creationId xmlns:a16="http://schemas.microsoft.com/office/drawing/2014/main" id="{324FC8B7-271B-4576-9CAF-961876353362}"/>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4" name="Text Box 15">
          <a:extLst>
            <a:ext uri="{FF2B5EF4-FFF2-40B4-BE49-F238E27FC236}">
              <a16:creationId xmlns:a16="http://schemas.microsoft.com/office/drawing/2014/main" id="{44452B02-9E9D-4F9C-81A9-ED6DB966F4AF}"/>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5" name="Text Box 15">
          <a:extLst>
            <a:ext uri="{FF2B5EF4-FFF2-40B4-BE49-F238E27FC236}">
              <a16:creationId xmlns:a16="http://schemas.microsoft.com/office/drawing/2014/main" id="{DCA96401-3E44-4800-93DB-2FA5D7913FB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6" name="Text Box 15">
          <a:extLst>
            <a:ext uri="{FF2B5EF4-FFF2-40B4-BE49-F238E27FC236}">
              <a16:creationId xmlns:a16="http://schemas.microsoft.com/office/drawing/2014/main" id="{840D230E-4A99-4DCE-8FD5-603329F6F09B}"/>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7" name="Text Box 15">
          <a:extLst>
            <a:ext uri="{FF2B5EF4-FFF2-40B4-BE49-F238E27FC236}">
              <a16:creationId xmlns:a16="http://schemas.microsoft.com/office/drawing/2014/main" id="{099F9688-7779-42D1-84F2-5720A619FB8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8" name="Text Box 15">
          <a:extLst>
            <a:ext uri="{FF2B5EF4-FFF2-40B4-BE49-F238E27FC236}">
              <a16:creationId xmlns:a16="http://schemas.microsoft.com/office/drawing/2014/main" id="{64177443-BFB4-40A6-9E89-D97AAB8058E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09" name="Text Box 15">
          <a:extLst>
            <a:ext uri="{FF2B5EF4-FFF2-40B4-BE49-F238E27FC236}">
              <a16:creationId xmlns:a16="http://schemas.microsoft.com/office/drawing/2014/main" id="{92D4B66D-64DD-453C-A58D-29F11A849036}"/>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10" name="Text Box 15">
          <a:extLst>
            <a:ext uri="{FF2B5EF4-FFF2-40B4-BE49-F238E27FC236}">
              <a16:creationId xmlns:a16="http://schemas.microsoft.com/office/drawing/2014/main" id="{8F3C0203-1B01-44E3-A768-243F3E5BC67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11" name="Text Box 15">
          <a:extLst>
            <a:ext uri="{FF2B5EF4-FFF2-40B4-BE49-F238E27FC236}">
              <a16:creationId xmlns:a16="http://schemas.microsoft.com/office/drawing/2014/main" id="{818A8997-D9D0-4EFB-A5A1-1B4C847E9E6A}"/>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12" name="Text Box 15">
          <a:extLst>
            <a:ext uri="{FF2B5EF4-FFF2-40B4-BE49-F238E27FC236}">
              <a16:creationId xmlns:a16="http://schemas.microsoft.com/office/drawing/2014/main" id="{9D146420-0CAF-4F94-B3EC-60FAED8FB8B0}"/>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13" name="Text Box 15">
          <a:extLst>
            <a:ext uri="{FF2B5EF4-FFF2-40B4-BE49-F238E27FC236}">
              <a16:creationId xmlns:a16="http://schemas.microsoft.com/office/drawing/2014/main" id="{99095ED1-CA63-494F-B12B-59E5934AB494}"/>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555</xdr:row>
      <xdr:rowOff>0</xdr:rowOff>
    </xdr:from>
    <xdr:ext cx="3175" cy="190629"/>
    <xdr:sp macro="" textlink="">
      <xdr:nvSpPr>
        <xdr:cNvPr id="13614" name="Text Box 15">
          <a:extLst>
            <a:ext uri="{FF2B5EF4-FFF2-40B4-BE49-F238E27FC236}">
              <a16:creationId xmlns:a16="http://schemas.microsoft.com/office/drawing/2014/main" id="{388F10FC-245F-40BE-BE31-006B047D5915}"/>
            </a:ext>
          </a:extLst>
        </xdr:cNvPr>
        <xdr:cNvSpPr txBox="1">
          <a:spLocks noChangeArrowheads="1"/>
        </xdr:cNvSpPr>
      </xdr:nvSpPr>
      <xdr:spPr bwMode="auto">
        <a:xfrm>
          <a:off x="9134475" y="30669547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15" name="Text Box 15">
          <a:extLst>
            <a:ext uri="{FF2B5EF4-FFF2-40B4-BE49-F238E27FC236}">
              <a16:creationId xmlns:a16="http://schemas.microsoft.com/office/drawing/2014/main" id="{5D9FA243-B69F-4154-9378-DC6270000D5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16" name="Text Box 15">
          <a:extLst>
            <a:ext uri="{FF2B5EF4-FFF2-40B4-BE49-F238E27FC236}">
              <a16:creationId xmlns:a16="http://schemas.microsoft.com/office/drawing/2014/main" id="{23C5F65E-2B7A-49A1-BEB4-243252A1859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17" name="Text Box 15">
          <a:extLst>
            <a:ext uri="{FF2B5EF4-FFF2-40B4-BE49-F238E27FC236}">
              <a16:creationId xmlns:a16="http://schemas.microsoft.com/office/drawing/2014/main" id="{007E1ED5-AEBD-4F7E-958C-CBD6F1D309A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18" name="Text Box 15">
          <a:extLst>
            <a:ext uri="{FF2B5EF4-FFF2-40B4-BE49-F238E27FC236}">
              <a16:creationId xmlns:a16="http://schemas.microsoft.com/office/drawing/2014/main" id="{2C1CAB65-3D96-4149-984B-1BDD5E019C8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19" name="Text Box 15">
          <a:extLst>
            <a:ext uri="{FF2B5EF4-FFF2-40B4-BE49-F238E27FC236}">
              <a16:creationId xmlns:a16="http://schemas.microsoft.com/office/drawing/2014/main" id="{A16768E7-1C6B-49A5-BFED-4B35C2D4E02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0" name="Text Box 15">
          <a:extLst>
            <a:ext uri="{FF2B5EF4-FFF2-40B4-BE49-F238E27FC236}">
              <a16:creationId xmlns:a16="http://schemas.microsoft.com/office/drawing/2014/main" id="{0870BDE8-20F7-4033-A561-8BD134B390E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1" name="Text Box 15">
          <a:extLst>
            <a:ext uri="{FF2B5EF4-FFF2-40B4-BE49-F238E27FC236}">
              <a16:creationId xmlns:a16="http://schemas.microsoft.com/office/drawing/2014/main" id="{545F9253-0179-4B91-A11D-2E4AF5202D62}"/>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2" name="Text Box 15">
          <a:extLst>
            <a:ext uri="{FF2B5EF4-FFF2-40B4-BE49-F238E27FC236}">
              <a16:creationId xmlns:a16="http://schemas.microsoft.com/office/drawing/2014/main" id="{8864E47C-CEB5-41B5-AE70-9C86A7B7F40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3" name="Text Box 15">
          <a:extLst>
            <a:ext uri="{FF2B5EF4-FFF2-40B4-BE49-F238E27FC236}">
              <a16:creationId xmlns:a16="http://schemas.microsoft.com/office/drawing/2014/main" id="{666B71E2-8052-4C67-8393-D13441D983C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4" name="Text Box 15">
          <a:extLst>
            <a:ext uri="{FF2B5EF4-FFF2-40B4-BE49-F238E27FC236}">
              <a16:creationId xmlns:a16="http://schemas.microsoft.com/office/drawing/2014/main" id="{09300852-DEA2-4FE4-8C8A-079F5EE67D6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5" name="Text Box 15">
          <a:extLst>
            <a:ext uri="{FF2B5EF4-FFF2-40B4-BE49-F238E27FC236}">
              <a16:creationId xmlns:a16="http://schemas.microsoft.com/office/drawing/2014/main" id="{A22EC475-ECD8-4DE6-A156-C163CEF17C6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6" name="Text Box 15">
          <a:extLst>
            <a:ext uri="{FF2B5EF4-FFF2-40B4-BE49-F238E27FC236}">
              <a16:creationId xmlns:a16="http://schemas.microsoft.com/office/drawing/2014/main" id="{CB168F07-7508-4B4C-8D23-EA9D7E084C1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7" name="Text Box 15">
          <a:extLst>
            <a:ext uri="{FF2B5EF4-FFF2-40B4-BE49-F238E27FC236}">
              <a16:creationId xmlns:a16="http://schemas.microsoft.com/office/drawing/2014/main" id="{09B43BCA-180B-4896-BA1E-6DFC6EDF85E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8" name="Text Box 15">
          <a:extLst>
            <a:ext uri="{FF2B5EF4-FFF2-40B4-BE49-F238E27FC236}">
              <a16:creationId xmlns:a16="http://schemas.microsoft.com/office/drawing/2014/main" id="{87CEB39F-6C5D-4CDF-AE9F-A3CE8D30EBA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29" name="Text Box 15">
          <a:extLst>
            <a:ext uri="{FF2B5EF4-FFF2-40B4-BE49-F238E27FC236}">
              <a16:creationId xmlns:a16="http://schemas.microsoft.com/office/drawing/2014/main" id="{1CBEDB65-0C2E-4D53-9D4B-BF15CB1D003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0" name="Text Box 15">
          <a:extLst>
            <a:ext uri="{FF2B5EF4-FFF2-40B4-BE49-F238E27FC236}">
              <a16:creationId xmlns:a16="http://schemas.microsoft.com/office/drawing/2014/main" id="{A2D76141-23A0-47E8-986D-42722CEE62C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1" name="Text Box 15">
          <a:extLst>
            <a:ext uri="{FF2B5EF4-FFF2-40B4-BE49-F238E27FC236}">
              <a16:creationId xmlns:a16="http://schemas.microsoft.com/office/drawing/2014/main" id="{3E0D840F-7262-4172-89D1-A95208E38BF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2" name="Text Box 15">
          <a:extLst>
            <a:ext uri="{FF2B5EF4-FFF2-40B4-BE49-F238E27FC236}">
              <a16:creationId xmlns:a16="http://schemas.microsoft.com/office/drawing/2014/main" id="{DB6EB866-2E9C-4384-B9C4-2FFF76370472}"/>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3" name="Text Box 15">
          <a:extLst>
            <a:ext uri="{FF2B5EF4-FFF2-40B4-BE49-F238E27FC236}">
              <a16:creationId xmlns:a16="http://schemas.microsoft.com/office/drawing/2014/main" id="{4681E2DA-A061-4227-96B4-239383F7CA1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4" name="Text Box 15">
          <a:extLst>
            <a:ext uri="{FF2B5EF4-FFF2-40B4-BE49-F238E27FC236}">
              <a16:creationId xmlns:a16="http://schemas.microsoft.com/office/drawing/2014/main" id="{4A650F06-875D-45C8-BF0E-285F370AF13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5" name="Text Box 15">
          <a:extLst>
            <a:ext uri="{FF2B5EF4-FFF2-40B4-BE49-F238E27FC236}">
              <a16:creationId xmlns:a16="http://schemas.microsoft.com/office/drawing/2014/main" id="{52D53444-B8F4-4C56-AA0B-774CA6E37DD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6" name="Text Box 15">
          <a:extLst>
            <a:ext uri="{FF2B5EF4-FFF2-40B4-BE49-F238E27FC236}">
              <a16:creationId xmlns:a16="http://schemas.microsoft.com/office/drawing/2014/main" id="{D49D5939-CC33-43F4-A5BE-0366111D4AD2}"/>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7" name="Text Box 15">
          <a:extLst>
            <a:ext uri="{FF2B5EF4-FFF2-40B4-BE49-F238E27FC236}">
              <a16:creationId xmlns:a16="http://schemas.microsoft.com/office/drawing/2014/main" id="{5377CCDF-FD86-4CFF-9E37-66C6EBD646E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8" name="Text Box 15">
          <a:extLst>
            <a:ext uri="{FF2B5EF4-FFF2-40B4-BE49-F238E27FC236}">
              <a16:creationId xmlns:a16="http://schemas.microsoft.com/office/drawing/2014/main" id="{D2C24531-B2A7-46A9-BBFC-8D29631A5211}"/>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39" name="Text Box 15">
          <a:extLst>
            <a:ext uri="{FF2B5EF4-FFF2-40B4-BE49-F238E27FC236}">
              <a16:creationId xmlns:a16="http://schemas.microsoft.com/office/drawing/2014/main" id="{409B0ABA-F4D1-4E04-A358-C809636002B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0" name="Text Box 15">
          <a:extLst>
            <a:ext uri="{FF2B5EF4-FFF2-40B4-BE49-F238E27FC236}">
              <a16:creationId xmlns:a16="http://schemas.microsoft.com/office/drawing/2014/main" id="{366768BA-97BD-43C9-8D2A-96E02AF0D84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1" name="Text Box 15">
          <a:extLst>
            <a:ext uri="{FF2B5EF4-FFF2-40B4-BE49-F238E27FC236}">
              <a16:creationId xmlns:a16="http://schemas.microsoft.com/office/drawing/2014/main" id="{88584D6A-289E-4FDF-B554-93AF23FE6F7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2" name="Text Box 15">
          <a:extLst>
            <a:ext uri="{FF2B5EF4-FFF2-40B4-BE49-F238E27FC236}">
              <a16:creationId xmlns:a16="http://schemas.microsoft.com/office/drawing/2014/main" id="{B5C51120-7526-4FBE-AE33-C9B80D66A20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3" name="Text Box 15">
          <a:extLst>
            <a:ext uri="{FF2B5EF4-FFF2-40B4-BE49-F238E27FC236}">
              <a16:creationId xmlns:a16="http://schemas.microsoft.com/office/drawing/2014/main" id="{71AF718B-0E93-489A-8E7C-C057B011DF3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4" name="Text Box 15">
          <a:extLst>
            <a:ext uri="{FF2B5EF4-FFF2-40B4-BE49-F238E27FC236}">
              <a16:creationId xmlns:a16="http://schemas.microsoft.com/office/drawing/2014/main" id="{32ADF14D-34C0-4DE0-87C4-30115876524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5" name="Text Box 15">
          <a:extLst>
            <a:ext uri="{FF2B5EF4-FFF2-40B4-BE49-F238E27FC236}">
              <a16:creationId xmlns:a16="http://schemas.microsoft.com/office/drawing/2014/main" id="{3C63F79B-65AE-4596-83C8-869CA632427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6" name="Text Box 15">
          <a:extLst>
            <a:ext uri="{FF2B5EF4-FFF2-40B4-BE49-F238E27FC236}">
              <a16:creationId xmlns:a16="http://schemas.microsoft.com/office/drawing/2014/main" id="{3C2AA11A-1979-44CD-A190-71FF49A7EA4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7" name="Text Box 15">
          <a:extLst>
            <a:ext uri="{FF2B5EF4-FFF2-40B4-BE49-F238E27FC236}">
              <a16:creationId xmlns:a16="http://schemas.microsoft.com/office/drawing/2014/main" id="{89489ACB-DF1F-4CD9-B3C7-7E1EBA2B428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8" name="Text Box 15">
          <a:extLst>
            <a:ext uri="{FF2B5EF4-FFF2-40B4-BE49-F238E27FC236}">
              <a16:creationId xmlns:a16="http://schemas.microsoft.com/office/drawing/2014/main" id="{235EDB29-56F3-4230-BC9F-39973B08FA1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49" name="Text Box 15">
          <a:extLst>
            <a:ext uri="{FF2B5EF4-FFF2-40B4-BE49-F238E27FC236}">
              <a16:creationId xmlns:a16="http://schemas.microsoft.com/office/drawing/2014/main" id="{FDE72C96-C7B1-4D30-8AA5-A184DBB7F2E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0" name="Text Box 15">
          <a:extLst>
            <a:ext uri="{FF2B5EF4-FFF2-40B4-BE49-F238E27FC236}">
              <a16:creationId xmlns:a16="http://schemas.microsoft.com/office/drawing/2014/main" id="{CFFF8019-6908-4412-91BD-02AF08271681}"/>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1" name="Text Box 15">
          <a:extLst>
            <a:ext uri="{FF2B5EF4-FFF2-40B4-BE49-F238E27FC236}">
              <a16:creationId xmlns:a16="http://schemas.microsoft.com/office/drawing/2014/main" id="{8775D8ED-14AA-4A9A-ADD4-62ABF8831E6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2" name="Text Box 15">
          <a:extLst>
            <a:ext uri="{FF2B5EF4-FFF2-40B4-BE49-F238E27FC236}">
              <a16:creationId xmlns:a16="http://schemas.microsoft.com/office/drawing/2014/main" id="{020CA488-F72A-4F77-A566-A233BCAF989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3" name="Text Box 15">
          <a:extLst>
            <a:ext uri="{FF2B5EF4-FFF2-40B4-BE49-F238E27FC236}">
              <a16:creationId xmlns:a16="http://schemas.microsoft.com/office/drawing/2014/main" id="{FCE5C424-3E18-486B-AA95-89D88BEEDB8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4" name="Text Box 15">
          <a:extLst>
            <a:ext uri="{FF2B5EF4-FFF2-40B4-BE49-F238E27FC236}">
              <a16:creationId xmlns:a16="http://schemas.microsoft.com/office/drawing/2014/main" id="{8253BED7-84E4-4C51-B0A9-20B53E6CBC7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5" name="Text Box 15">
          <a:extLst>
            <a:ext uri="{FF2B5EF4-FFF2-40B4-BE49-F238E27FC236}">
              <a16:creationId xmlns:a16="http://schemas.microsoft.com/office/drawing/2014/main" id="{B9B072D5-BA0F-440D-AAD3-B1F754F1FED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6" name="Text Box 15">
          <a:extLst>
            <a:ext uri="{FF2B5EF4-FFF2-40B4-BE49-F238E27FC236}">
              <a16:creationId xmlns:a16="http://schemas.microsoft.com/office/drawing/2014/main" id="{A5158D50-C004-4515-AF10-C80BFF82590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7" name="Text Box 15">
          <a:extLst>
            <a:ext uri="{FF2B5EF4-FFF2-40B4-BE49-F238E27FC236}">
              <a16:creationId xmlns:a16="http://schemas.microsoft.com/office/drawing/2014/main" id="{B215A846-3B03-47CC-9E94-029A248BB41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8" name="Text Box 15">
          <a:extLst>
            <a:ext uri="{FF2B5EF4-FFF2-40B4-BE49-F238E27FC236}">
              <a16:creationId xmlns:a16="http://schemas.microsoft.com/office/drawing/2014/main" id="{14DAF0F5-7D2B-4649-A2C7-9AFFA2BF875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59" name="Text Box 15">
          <a:extLst>
            <a:ext uri="{FF2B5EF4-FFF2-40B4-BE49-F238E27FC236}">
              <a16:creationId xmlns:a16="http://schemas.microsoft.com/office/drawing/2014/main" id="{A349135F-172E-4C79-A3BD-BE19040B8EA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0" name="Text Box 15">
          <a:extLst>
            <a:ext uri="{FF2B5EF4-FFF2-40B4-BE49-F238E27FC236}">
              <a16:creationId xmlns:a16="http://schemas.microsoft.com/office/drawing/2014/main" id="{8D5382BA-4728-47E9-9252-EC943C1C93D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1" name="Text Box 15">
          <a:extLst>
            <a:ext uri="{FF2B5EF4-FFF2-40B4-BE49-F238E27FC236}">
              <a16:creationId xmlns:a16="http://schemas.microsoft.com/office/drawing/2014/main" id="{FF4FC1CB-992E-4DB7-A8D5-7D2AB724C95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2" name="Text Box 15">
          <a:extLst>
            <a:ext uri="{FF2B5EF4-FFF2-40B4-BE49-F238E27FC236}">
              <a16:creationId xmlns:a16="http://schemas.microsoft.com/office/drawing/2014/main" id="{22AB3CC8-52D4-47D5-83BE-40BBE9CCE2AB}"/>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3" name="Text Box 15">
          <a:extLst>
            <a:ext uri="{FF2B5EF4-FFF2-40B4-BE49-F238E27FC236}">
              <a16:creationId xmlns:a16="http://schemas.microsoft.com/office/drawing/2014/main" id="{2446BAB2-F790-4C81-82C1-06C02DE475B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4" name="Text Box 15">
          <a:extLst>
            <a:ext uri="{FF2B5EF4-FFF2-40B4-BE49-F238E27FC236}">
              <a16:creationId xmlns:a16="http://schemas.microsoft.com/office/drawing/2014/main" id="{7E854CA9-3B4C-42E6-84EF-CEFAA03C786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5" name="Text Box 15">
          <a:extLst>
            <a:ext uri="{FF2B5EF4-FFF2-40B4-BE49-F238E27FC236}">
              <a16:creationId xmlns:a16="http://schemas.microsoft.com/office/drawing/2014/main" id="{E6F6E515-3F20-4F50-8165-3F36898268D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6" name="Text Box 15">
          <a:extLst>
            <a:ext uri="{FF2B5EF4-FFF2-40B4-BE49-F238E27FC236}">
              <a16:creationId xmlns:a16="http://schemas.microsoft.com/office/drawing/2014/main" id="{BE4CFBE2-1C4B-4759-8C6B-1ADC63A83DA4}"/>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7" name="Text Box 15">
          <a:extLst>
            <a:ext uri="{FF2B5EF4-FFF2-40B4-BE49-F238E27FC236}">
              <a16:creationId xmlns:a16="http://schemas.microsoft.com/office/drawing/2014/main" id="{F3FDE4DF-1A20-4A79-A5E0-43568DDA13C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8" name="Text Box 15">
          <a:extLst>
            <a:ext uri="{FF2B5EF4-FFF2-40B4-BE49-F238E27FC236}">
              <a16:creationId xmlns:a16="http://schemas.microsoft.com/office/drawing/2014/main" id="{3687EEF8-F2C1-4686-B67D-86841397F31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69" name="Text Box 15">
          <a:extLst>
            <a:ext uri="{FF2B5EF4-FFF2-40B4-BE49-F238E27FC236}">
              <a16:creationId xmlns:a16="http://schemas.microsoft.com/office/drawing/2014/main" id="{B4E91B94-E970-42C6-8CCF-A7C96323F00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0" name="Text Box 15">
          <a:extLst>
            <a:ext uri="{FF2B5EF4-FFF2-40B4-BE49-F238E27FC236}">
              <a16:creationId xmlns:a16="http://schemas.microsoft.com/office/drawing/2014/main" id="{1A3254B9-A36A-40C7-938C-A6B3094FB4E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1" name="Text Box 15">
          <a:extLst>
            <a:ext uri="{FF2B5EF4-FFF2-40B4-BE49-F238E27FC236}">
              <a16:creationId xmlns:a16="http://schemas.microsoft.com/office/drawing/2014/main" id="{53813AD4-4A26-42F3-A8C6-856106D38FF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2" name="Text Box 15">
          <a:extLst>
            <a:ext uri="{FF2B5EF4-FFF2-40B4-BE49-F238E27FC236}">
              <a16:creationId xmlns:a16="http://schemas.microsoft.com/office/drawing/2014/main" id="{2FD26047-36BE-442B-950B-97BDEF00A19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3" name="Text Box 15">
          <a:extLst>
            <a:ext uri="{FF2B5EF4-FFF2-40B4-BE49-F238E27FC236}">
              <a16:creationId xmlns:a16="http://schemas.microsoft.com/office/drawing/2014/main" id="{315E893F-594C-4FD7-BD79-7F721099F49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4" name="Text Box 15">
          <a:extLst>
            <a:ext uri="{FF2B5EF4-FFF2-40B4-BE49-F238E27FC236}">
              <a16:creationId xmlns:a16="http://schemas.microsoft.com/office/drawing/2014/main" id="{E3F85890-7CBC-43CB-919A-A967BE94A70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5" name="Text Box 15">
          <a:extLst>
            <a:ext uri="{FF2B5EF4-FFF2-40B4-BE49-F238E27FC236}">
              <a16:creationId xmlns:a16="http://schemas.microsoft.com/office/drawing/2014/main" id="{45456995-2BA2-45EC-990D-3B22755A83E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6" name="Text Box 15">
          <a:extLst>
            <a:ext uri="{FF2B5EF4-FFF2-40B4-BE49-F238E27FC236}">
              <a16:creationId xmlns:a16="http://schemas.microsoft.com/office/drawing/2014/main" id="{23068059-436E-44C2-A664-D7726C2ECB5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7" name="Text Box 15">
          <a:extLst>
            <a:ext uri="{FF2B5EF4-FFF2-40B4-BE49-F238E27FC236}">
              <a16:creationId xmlns:a16="http://schemas.microsoft.com/office/drawing/2014/main" id="{3FBDC634-8492-4266-8F34-80B0693DFE8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8" name="Text Box 15">
          <a:extLst>
            <a:ext uri="{FF2B5EF4-FFF2-40B4-BE49-F238E27FC236}">
              <a16:creationId xmlns:a16="http://schemas.microsoft.com/office/drawing/2014/main" id="{2538D5FB-93DD-44E2-AA58-623753AFC37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79" name="Text Box 15">
          <a:extLst>
            <a:ext uri="{FF2B5EF4-FFF2-40B4-BE49-F238E27FC236}">
              <a16:creationId xmlns:a16="http://schemas.microsoft.com/office/drawing/2014/main" id="{A4223935-196E-4831-9354-91F5392CF83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0" name="Text Box 15">
          <a:extLst>
            <a:ext uri="{FF2B5EF4-FFF2-40B4-BE49-F238E27FC236}">
              <a16:creationId xmlns:a16="http://schemas.microsoft.com/office/drawing/2014/main" id="{96E135D1-8F54-43AC-A7F2-1D10D23E16F4}"/>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1" name="Text Box 15">
          <a:extLst>
            <a:ext uri="{FF2B5EF4-FFF2-40B4-BE49-F238E27FC236}">
              <a16:creationId xmlns:a16="http://schemas.microsoft.com/office/drawing/2014/main" id="{D82ED6DB-8D02-4CE1-94A2-E3D96304F28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2" name="Text Box 15">
          <a:extLst>
            <a:ext uri="{FF2B5EF4-FFF2-40B4-BE49-F238E27FC236}">
              <a16:creationId xmlns:a16="http://schemas.microsoft.com/office/drawing/2014/main" id="{311780B7-92B0-43B6-8ABC-665478CB04C4}"/>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3" name="Text Box 15">
          <a:extLst>
            <a:ext uri="{FF2B5EF4-FFF2-40B4-BE49-F238E27FC236}">
              <a16:creationId xmlns:a16="http://schemas.microsoft.com/office/drawing/2014/main" id="{4E34C307-D90A-499C-995E-529C2E83D3E1}"/>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4" name="Text Box 15">
          <a:extLst>
            <a:ext uri="{FF2B5EF4-FFF2-40B4-BE49-F238E27FC236}">
              <a16:creationId xmlns:a16="http://schemas.microsoft.com/office/drawing/2014/main" id="{373637F3-A21D-43C7-9439-298F454BE13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5" name="Text Box 15">
          <a:extLst>
            <a:ext uri="{FF2B5EF4-FFF2-40B4-BE49-F238E27FC236}">
              <a16:creationId xmlns:a16="http://schemas.microsoft.com/office/drawing/2014/main" id="{B361FBC5-592F-4D15-BA0B-2CDAD09037C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6" name="Text Box 15">
          <a:extLst>
            <a:ext uri="{FF2B5EF4-FFF2-40B4-BE49-F238E27FC236}">
              <a16:creationId xmlns:a16="http://schemas.microsoft.com/office/drawing/2014/main" id="{684F7F66-055B-48CC-AAE9-D95AD7D1990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7" name="Text Box 15">
          <a:extLst>
            <a:ext uri="{FF2B5EF4-FFF2-40B4-BE49-F238E27FC236}">
              <a16:creationId xmlns:a16="http://schemas.microsoft.com/office/drawing/2014/main" id="{168C81B3-5DF7-412A-9B57-34315C25D67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8" name="Text Box 15">
          <a:extLst>
            <a:ext uri="{FF2B5EF4-FFF2-40B4-BE49-F238E27FC236}">
              <a16:creationId xmlns:a16="http://schemas.microsoft.com/office/drawing/2014/main" id="{DB93F1B3-8E4D-4345-B73E-B8B334B1EF5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89" name="Text Box 15">
          <a:extLst>
            <a:ext uri="{FF2B5EF4-FFF2-40B4-BE49-F238E27FC236}">
              <a16:creationId xmlns:a16="http://schemas.microsoft.com/office/drawing/2014/main" id="{58A1549F-8EA5-462D-910F-BF3FF6D4113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0" name="Text Box 15">
          <a:extLst>
            <a:ext uri="{FF2B5EF4-FFF2-40B4-BE49-F238E27FC236}">
              <a16:creationId xmlns:a16="http://schemas.microsoft.com/office/drawing/2014/main" id="{DF59B5F8-6FCD-419E-9C5B-7F90FE40DD5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1" name="Text Box 15">
          <a:extLst>
            <a:ext uri="{FF2B5EF4-FFF2-40B4-BE49-F238E27FC236}">
              <a16:creationId xmlns:a16="http://schemas.microsoft.com/office/drawing/2014/main" id="{CE71D407-2394-45A5-80E9-BA31FE058ED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2" name="Text Box 15">
          <a:extLst>
            <a:ext uri="{FF2B5EF4-FFF2-40B4-BE49-F238E27FC236}">
              <a16:creationId xmlns:a16="http://schemas.microsoft.com/office/drawing/2014/main" id="{C9C5C8DA-45AF-4CA2-B015-28B73B76548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3" name="Text Box 15">
          <a:extLst>
            <a:ext uri="{FF2B5EF4-FFF2-40B4-BE49-F238E27FC236}">
              <a16:creationId xmlns:a16="http://schemas.microsoft.com/office/drawing/2014/main" id="{B64BD42F-EE6F-4B46-9302-B0C668176A5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4" name="Text Box 15">
          <a:extLst>
            <a:ext uri="{FF2B5EF4-FFF2-40B4-BE49-F238E27FC236}">
              <a16:creationId xmlns:a16="http://schemas.microsoft.com/office/drawing/2014/main" id="{DC938405-D1C4-431A-A511-64EB82A08BC2}"/>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5" name="Text Box 15">
          <a:extLst>
            <a:ext uri="{FF2B5EF4-FFF2-40B4-BE49-F238E27FC236}">
              <a16:creationId xmlns:a16="http://schemas.microsoft.com/office/drawing/2014/main" id="{9B2A5E38-2C94-4706-914A-EF54F920690B}"/>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6" name="Text Box 15">
          <a:extLst>
            <a:ext uri="{FF2B5EF4-FFF2-40B4-BE49-F238E27FC236}">
              <a16:creationId xmlns:a16="http://schemas.microsoft.com/office/drawing/2014/main" id="{784762D1-F009-4AAC-B1B4-B79A03BAEC4B}"/>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7" name="Text Box 15">
          <a:extLst>
            <a:ext uri="{FF2B5EF4-FFF2-40B4-BE49-F238E27FC236}">
              <a16:creationId xmlns:a16="http://schemas.microsoft.com/office/drawing/2014/main" id="{BBA8AEAE-C83D-4887-8F2B-D02561A42FA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8" name="Text Box 15">
          <a:extLst>
            <a:ext uri="{FF2B5EF4-FFF2-40B4-BE49-F238E27FC236}">
              <a16:creationId xmlns:a16="http://schemas.microsoft.com/office/drawing/2014/main" id="{9434D3AF-FAB3-4C76-9EF9-DD927B0A5A2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699" name="Text Box 15">
          <a:extLst>
            <a:ext uri="{FF2B5EF4-FFF2-40B4-BE49-F238E27FC236}">
              <a16:creationId xmlns:a16="http://schemas.microsoft.com/office/drawing/2014/main" id="{CC6C7F46-2C2C-4ADA-8B33-5C24BC5CEB9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0" name="Text Box 15">
          <a:extLst>
            <a:ext uri="{FF2B5EF4-FFF2-40B4-BE49-F238E27FC236}">
              <a16:creationId xmlns:a16="http://schemas.microsoft.com/office/drawing/2014/main" id="{83AAF785-8810-4706-AB35-5F216E65F8A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1" name="Text Box 15">
          <a:extLst>
            <a:ext uri="{FF2B5EF4-FFF2-40B4-BE49-F238E27FC236}">
              <a16:creationId xmlns:a16="http://schemas.microsoft.com/office/drawing/2014/main" id="{FD94C08C-AEDB-474B-9EE3-0C923EF422F0}"/>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2" name="Text Box 15">
          <a:extLst>
            <a:ext uri="{FF2B5EF4-FFF2-40B4-BE49-F238E27FC236}">
              <a16:creationId xmlns:a16="http://schemas.microsoft.com/office/drawing/2014/main" id="{773301F1-13D3-47AA-BBE7-A962536706A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3" name="Text Box 15">
          <a:extLst>
            <a:ext uri="{FF2B5EF4-FFF2-40B4-BE49-F238E27FC236}">
              <a16:creationId xmlns:a16="http://schemas.microsoft.com/office/drawing/2014/main" id="{B10BD9EF-CAD6-4BDF-AE1F-8459C820F07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4" name="Text Box 15">
          <a:extLst>
            <a:ext uri="{FF2B5EF4-FFF2-40B4-BE49-F238E27FC236}">
              <a16:creationId xmlns:a16="http://schemas.microsoft.com/office/drawing/2014/main" id="{F3B8335E-86E0-4EDD-9284-5EF1DFAFAEE9}"/>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5" name="Text Box 15">
          <a:extLst>
            <a:ext uri="{FF2B5EF4-FFF2-40B4-BE49-F238E27FC236}">
              <a16:creationId xmlns:a16="http://schemas.microsoft.com/office/drawing/2014/main" id="{EA459DAC-9744-432B-A0E5-9D571A561A3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6" name="Text Box 15">
          <a:extLst>
            <a:ext uri="{FF2B5EF4-FFF2-40B4-BE49-F238E27FC236}">
              <a16:creationId xmlns:a16="http://schemas.microsoft.com/office/drawing/2014/main" id="{C6FABE17-8DAD-4916-B181-95156F7FFDE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7" name="Text Box 15">
          <a:extLst>
            <a:ext uri="{FF2B5EF4-FFF2-40B4-BE49-F238E27FC236}">
              <a16:creationId xmlns:a16="http://schemas.microsoft.com/office/drawing/2014/main" id="{113C60CB-4A4E-4BF1-A073-15CD59438F71}"/>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8" name="Text Box 15">
          <a:extLst>
            <a:ext uri="{FF2B5EF4-FFF2-40B4-BE49-F238E27FC236}">
              <a16:creationId xmlns:a16="http://schemas.microsoft.com/office/drawing/2014/main" id="{61645617-7EC0-4D37-AC8F-88837883338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09" name="Text Box 15">
          <a:extLst>
            <a:ext uri="{FF2B5EF4-FFF2-40B4-BE49-F238E27FC236}">
              <a16:creationId xmlns:a16="http://schemas.microsoft.com/office/drawing/2014/main" id="{0B6C9701-6818-4BE5-8A1E-195C36E905F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0" name="Text Box 15">
          <a:extLst>
            <a:ext uri="{FF2B5EF4-FFF2-40B4-BE49-F238E27FC236}">
              <a16:creationId xmlns:a16="http://schemas.microsoft.com/office/drawing/2014/main" id="{4A0AB275-99A5-4E02-A2B9-5D7BD65C21C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1" name="Text Box 15">
          <a:extLst>
            <a:ext uri="{FF2B5EF4-FFF2-40B4-BE49-F238E27FC236}">
              <a16:creationId xmlns:a16="http://schemas.microsoft.com/office/drawing/2014/main" id="{C37DD02D-8A09-463F-8EE8-0BA02AD8B3D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2" name="Text Box 15">
          <a:extLst>
            <a:ext uri="{FF2B5EF4-FFF2-40B4-BE49-F238E27FC236}">
              <a16:creationId xmlns:a16="http://schemas.microsoft.com/office/drawing/2014/main" id="{2C635305-01E2-430C-999E-BE059F034EE4}"/>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3" name="Text Box 15">
          <a:extLst>
            <a:ext uri="{FF2B5EF4-FFF2-40B4-BE49-F238E27FC236}">
              <a16:creationId xmlns:a16="http://schemas.microsoft.com/office/drawing/2014/main" id="{129C45B5-B8C8-404C-8F31-FCE73938FA2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4" name="Text Box 15">
          <a:extLst>
            <a:ext uri="{FF2B5EF4-FFF2-40B4-BE49-F238E27FC236}">
              <a16:creationId xmlns:a16="http://schemas.microsoft.com/office/drawing/2014/main" id="{23DAC614-D221-4E5B-B2E0-288A6C2EC05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5" name="Text Box 15">
          <a:extLst>
            <a:ext uri="{FF2B5EF4-FFF2-40B4-BE49-F238E27FC236}">
              <a16:creationId xmlns:a16="http://schemas.microsoft.com/office/drawing/2014/main" id="{62AACD5C-3337-47F9-9BAB-FAF8171DB51E}"/>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6" name="Text Box 15">
          <a:extLst>
            <a:ext uri="{FF2B5EF4-FFF2-40B4-BE49-F238E27FC236}">
              <a16:creationId xmlns:a16="http://schemas.microsoft.com/office/drawing/2014/main" id="{1A82B11D-F40A-4D07-AFE4-3C1395DAC1AA}"/>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7" name="Text Box 15">
          <a:extLst>
            <a:ext uri="{FF2B5EF4-FFF2-40B4-BE49-F238E27FC236}">
              <a16:creationId xmlns:a16="http://schemas.microsoft.com/office/drawing/2014/main" id="{3352C3EF-E45F-4026-BBE2-5F86840ECBCB}"/>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8" name="Text Box 15">
          <a:extLst>
            <a:ext uri="{FF2B5EF4-FFF2-40B4-BE49-F238E27FC236}">
              <a16:creationId xmlns:a16="http://schemas.microsoft.com/office/drawing/2014/main" id="{A26FFC2E-0F09-4906-BB2E-14BF103F9A8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19" name="Text Box 15">
          <a:extLst>
            <a:ext uri="{FF2B5EF4-FFF2-40B4-BE49-F238E27FC236}">
              <a16:creationId xmlns:a16="http://schemas.microsoft.com/office/drawing/2014/main" id="{916151C7-0058-46C2-A637-EED50A54636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0" name="Text Box 15">
          <a:extLst>
            <a:ext uri="{FF2B5EF4-FFF2-40B4-BE49-F238E27FC236}">
              <a16:creationId xmlns:a16="http://schemas.microsoft.com/office/drawing/2014/main" id="{275C09B2-9CD2-420C-9CA3-CF5FC5E0AFF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1" name="Text Box 15">
          <a:extLst>
            <a:ext uri="{FF2B5EF4-FFF2-40B4-BE49-F238E27FC236}">
              <a16:creationId xmlns:a16="http://schemas.microsoft.com/office/drawing/2014/main" id="{B08A1F3D-9D02-48A2-A11A-CD0B20D42FE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2" name="Text Box 15">
          <a:extLst>
            <a:ext uri="{FF2B5EF4-FFF2-40B4-BE49-F238E27FC236}">
              <a16:creationId xmlns:a16="http://schemas.microsoft.com/office/drawing/2014/main" id="{6A04BC42-DCD7-414C-B403-5A3F231500C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3" name="Text Box 15">
          <a:extLst>
            <a:ext uri="{FF2B5EF4-FFF2-40B4-BE49-F238E27FC236}">
              <a16:creationId xmlns:a16="http://schemas.microsoft.com/office/drawing/2014/main" id="{4A8EF3DA-014C-405E-AE22-2E4775D8F441}"/>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4" name="Text Box 15">
          <a:extLst>
            <a:ext uri="{FF2B5EF4-FFF2-40B4-BE49-F238E27FC236}">
              <a16:creationId xmlns:a16="http://schemas.microsoft.com/office/drawing/2014/main" id="{FF8DFAAE-90C3-48A8-B0E6-EDB67EF7106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5" name="Text Box 15">
          <a:extLst>
            <a:ext uri="{FF2B5EF4-FFF2-40B4-BE49-F238E27FC236}">
              <a16:creationId xmlns:a16="http://schemas.microsoft.com/office/drawing/2014/main" id="{72DFEE18-306D-4013-8FA0-EE43E795E91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6" name="Text Box 15">
          <a:extLst>
            <a:ext uri="{FF2B5EF4-FFF2-40B4-BE49-F238E27FC236}">
              <a16:creationId xmlns:a16="http://schemas.microsoft.com/office/drawing/2014/main" id="{E3A82915-3582-47F8-A78C-7375CE70B76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7" name="Text Box 15">
          <a:extLst>
            <a:ext uri="{FF2B5EF4-FFF2-40B4-BE49-F238E27FC236}">
              <a16:creationId xmlns:a16="http://schemas.microsoft.com/office/drawing/2014/main" id="{3F51E094-469F-4FCC-A901-911CC467A94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8" name="Text Box 15">
          <a:extLst>
            <a:ext uri="{FF2B5EF4-FFF2-40B4-BE49-F238E27FC236}">
              <a16:creationId xmlns:a16="http://schemas.microsoft.com/office/drawing/2014/main" id="{264170E5-ADE7-4C09-BBF2-580BDED47EF3}"/>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29" name="Text Box 15">
          <a:extLst>
            <a:ext uri="{FF2B5EF4-FFF2-40B4-BE49-F238E27FC236}">
              <a16:creationId xmlns:a16="http://schemas.microsoft.com/office/drawing/2014/main" id="{A5FA8184-D5EB-4EAE-8DE2-49AD718011E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0" name="Text Box 15">
          <a:extLst>
            <a:ext uri="{FF2B5EF4-FFF2-40B4-BE49-F238E27FC236}">
              <a16:creationId xmlns:a16="http://schemas.microsoft.com/office/drawing/2014/main" id="{352E64C7-38C7-4B35-AAA1-442FDBB2845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1" name="Text Box 15">
          <a:extLst>
            <a:ext uri="{FF2B5EF4-FFF2-40B4-BE49-F238E27FC236}">
              <a16:creationId xmlns:a16="http://schemas.microsoft.com/office/drawing/2014/main" id="{8C8A6F66-B1B7-4F0D-9B03-6A09BB3B4D07}"/>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2" name="Text Box 15">
          <a:extLst>
            <a:ext uri="{FF2B5EF4-FFF2-40B4-BE49-F238E27FC236}">
              <a16:creationId xmlns:a16="http://schemas.microsoft.com/office/drawing/2014/main" id="{35CCCFD0-8783-4BEE-85A1-9CA35F5D8FD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3" name="Text Box 15">
          <a:extLst>
            <a:ext uri="{FF2B5EF4-FFF2-40B4-BE49-F238E27FC236}">
              <a16:creationId xmlns:a16="http://schemas.microsoft.com/office/drawing/2014/main" id="{BAC245D7-B12E-4932-97E3-8125D39D60D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4" name="Text Box 15">
          <a:extLst>
            <a:ext uri="{FF2B5EF4-FFF2-40B4-BE49-F238E27FC236}">
              <a16:creationId xmlns:a16="http://schemas.microsoft.com/office/drawing/2014/main" id="{ACC3AF8F-9E37-405D-A742-5343FDB403A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5" name="Text Box 15">
          <a:extLst>
            <a:ext uri="{FF2B5EF4-FFF2-40B4-BE49-F238E27FC236}">
              <a16:creationId xmlns:a16="http://schemas.microsoft.com/office/drawing/2014/main" id="{ACC34F57-BDD6-470F-8634-F5237C6DECBC}"/>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6" name="Text Box 15">
          <a:extLst>
            <a:ext uri="{FF2B5EF4-FFF2-40B4-BE49-F238E27FC236}">
              <a16:creationId xmlns:a16="http://schemas.microsoft.com/office/drawing/2014/main" id="{B8D2E2D8-97D8-4D69-8B10-AC421CE5AA55}"/>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7" name="Text Box 15">
          <a:extLst>
            <a:ext uri="{FF2B5EF4-FFF2-40B4-BE49-F238E27FC236}">
              <a16:creationId xmlns:a16="http://schemas.microsoft.com/office/drawing/2014/main" id="{CDC3E658-7B44-4EC7-AFAE-BBB86A391E1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8" name="Text Box 15">
          <a:extLst>
            <a:ext uri="{FF2B5EF4-FFF2-40B4-BE49-F238E27FC236}">
              <a16:creationId xmlns:a16="http://schemas.microsoft.com/office/drawing/2014/main" id="{9275E704-0EE9-445F-B309-51823CED37F8}"/>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39" name="Text Box 15">
          <a:extLst>
            <a:ext uri="{FF2B5EF4-FFF2-40B4-BE49-F238E27FC236}">
              <a16:creationId xmlns:a16="http://schemas.microsoft.com/office/drawing/2014/main" id="{87AE6089-EFF5-4847-A1B4-04B638E7B0BB}"/>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40" name="Text Box 15">
          <a:extLst>
            <a:ext uri="{FF2B5EF4-FFF2-40B4-BE49-F238E27FC236}">
              <a16:creationId xmlns:a16="http://schemas.microsoft.com/office/drawing/2014/main" id="{FE009488-902E-47C1-BA61-034BFE18963F}"/>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41" name="Text Box 15">
          <a:extLst>
            <a:ext uri="{FF2B5EF4-FFF2-40B4-BE49-F238E27FC236}">
              <a16:creationId xmlns:a16="http://schemas.microsoft.com/office/drawing/2014/main" id="{ABA33426-9036-47FE-A360-809FF67175B6}"/>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556</xdr:row>
      <xdr:rowOff>0</xdr:rowOff>
    </xdr:from>
    <xdr:ext cx="3175" cy="190629"/>
    <xdr:sp macro="" textlink="">
      <xdr:nvSpPr>
        <xdr:cNvPr id="13742" name="Text Box 15">
          <a:extLst>
            <a:ext uri="{FF2B5EF4-FFF2-40B4-BE49-F238E27FC236}">
              <a16:creationId xmlns:a16="http://schemas.microsoft.com/office/drawing/2014/main" id="{5A496AC2-3C3F-4A1B-9E18-4B8509DDB0BD}"/>
            </a:ext>
          </a:extLst>
        </xdr:cNvPr>
        <xdr:cNvSpPr txBox="1">
          <a:spLocks noChangeArrowheads="1"/>
        </xdr:cNvSpPr>
      </xdr:nvSpPr>
      <xdr:spPr bwMode="auto">
        <a:xfrm>
          <a:off x="9134475" y="307095525"/>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3" name="Text Box 15">
          <a:extLst>
            <a:ext uri="{FF2B5EF4-FFF2-40B4-BE49-F238E27FC236}">
              <a16:creationId xmlns:a16="http://schemas.microsoft.com/office/drawing/2014/main" id="{6B2229B3-65AC-46E0-8B6C-2A899C34381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4" name="Text Box 15">
          <a:extLst>
            <a:ext uri="{FF2B5EF4-FFF2-40B4-BE49-F238E27FC236}">
              <a16:creationId xmlns:a16="http://schemas.microsoft.com/office/drawing/2014/main" id="{764554BB-B1A5-41CB-A12F-8ECEBF62DE9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5" name="Text Box 15">
          <a:extLst>
            <a:ext uri="{FF2B5EF4-FFF2-40B4-BE49-F238E27FC236}">
              <a16:creationId xmlns:a16="http://schemas.microsoft.com/office/drawing/2014/main" id="{B6EB42E1-EC9B-4DEB-A297-FE42CB2C160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6" name="Text Box 15">
          <a:extLst>
            <a:ext uri="{FF2B5EF4-FFF2-40B4-BE49-F238E27FC236}">
              <a16:creationId xmlns:a16="http://schemas.microsoft.com/office/drawing/2014/main" id="{76ACD36B-E317-4F2C-BB1B-C7E38C1DB0A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7" name="Text Box 15">
          <a:extLst>
            <a:ext uri="{FF2B5EF4-FFF2-40B4-BE49-F238E27FC236}">
              <a16:creationId xmlns:a16="http://schemas.microsoft.com/office/drawing/2014/main" id="{3A4E0381-166C-4E19-BFD3-9349E2A32A6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8" name="Text Box 15">
          <a:extLst>
            <a:ext uri="{FF2B5EF4-FFF2-40B4-BE49-F238E27FC236}">
              <a16:creationId xmlns:a16="http://schemas.microsoft.com/office/drawing/2014/main" id="{73427577-21BB-41EC-A0C2-39E3B5D297D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49" name="Text Box 15">
          <a:extLst>
            <a:ext uri="{FF2B5EF4-FFF2-40B4-BE49-F238E27FC236}">
              <a16:creationId xmlns:a16="http://schemas.microsoft.com/office/drawing/2014/main" id="{B71EEEA6-8807-43E5-8061-5C7390D8D76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0" name="Text Box 15">
          <a:extLst>
            <a:ext uri="{FF2B5EF4-FFF2-40B4-BE49-F238E27FC236}">
              <a16:creationId xmlns:a16="http://schemas.microsoft.com/office/drawing/2014/main" id="{3DA0F855-AB04-45FC-91AA-1D2556C753E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1" name="Text Box 15">
          <a:extLst>
            <a:ext uri="{FF2B5EF4-FFF2-40B4-BE49-F238E27FC236}">
              <a16:creationId xmlns:a16="http://schemas.microsoft.com/office/drawing/2014/main" id="{13790E55-DD4F-4AFD-9933-62D6B80F216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2" name="Text Box 15">
          <a:extLst>
            <a:ext uri="{FF2B5EF4-FFF2-40B4-BE49-F238E27FC236}">
              <a16:creationId xmlns:a16="http://schemas.microsoft.com/office/drawing/2014/main" id="{0874974E-2B7C-4304-99D4-860C638D35F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3" name="Text Box 15">
          <a:extLst>
            <a:ext uri="{FF2B5EF4-FFF2-40B4-BE49-F238E27FC236}">
              <a16:creationId xmlns:a16="http://schemas.microsoft.com/office/drawing/2014/main" id="{C31D4AF2-1A5D-4D70-ABE8-2384EB3A038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4" name="Text Box 15">
          <a:extLst>
            <a:ext uri="{FF2B5EF4-FFF2-40B4-BE49-F238E27FC236}">
              <a16:creationId xmlns:a16="http://schemas.microsoft.com/office/drawing/2014/main" id="{13F7F900-9821-4DAE-9021-6AF571C3C64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5" name="Text Box 15">
          <a:extLst>
            <a:ext uri="{FF2B5EF4-FFF2-40B4-BE49-F238E27FC236}">
              <a16:creationId xmlns:a16="http://schemas.microsoft.com/office/drawing/2014/main" id="{71B22B99-D897-4787-9AA1-3F9D10F12D2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6" name="Text Box 15">
          <a:extLst>
            <a:ext uri="{FF2B5EF4-FFF2-40B4-BE49-F238E27FC236}">
              <a16:creationId xmlns:a16="http://schemas.microsoft.com/office/drawing/2014/main" id="{B601ECAA-7FF7-44A7-8AF8-35E22EB6247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7" name="Text Box 15">
          <a:extLst>
            <a:ext uri="{FF2B5EF4-FFF2-40B4-BE49-F238E27FC236}">
              <a16:creationId xmlns:a16="http://schemas.microsoft.com/office/drawing/2014/main" id="{C2814BBD-F0E9-4D7E-9BA4-59CFAEB60D3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8" name="Text Box 15">
          <a:extLst>
            <a:ext uri="{FF2B5EF4-FFF2-40B4-BE49-F238E27FC236}">
              <a16:creationId xmlns:a16="http://schemas.microsoft.com/office/drawing/2014/main" id="{E80C9470-B8DE-4DD3-9A24-AF00A6507F4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59" name="Text Box 15">
          <a:extLst>
            <a:ext uri="{FF2B5EF4-FFF2-40B4-BE49-F238E27FC236}">
              <a16:creationId xmlns:a16="http://schemas.microsoft.com/office/drawing/2014/main" id="{963248BC-A3B1-4B53-8767-A38EAFF1961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0" name="Text Box 15">
          <a:extLst>
            <a:ext uri="{FF2B5EF4-FFF2-40B4-BE49-F238E27FC236}">
              <a16:creationId xmlns:a16="http://schemas.microsoft.com/office/drawing/2014/main" id="{D4007DB5-621A-4A81-A2CC-BA674FD37C9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1" name="Text Box 15">
          <a:extLst>
            <a:ext uri="{FF2B5EF4-FFF2-40B4-BE49-F238E27FC236}">
              <a16:creationId xmlns:a16="http://schemas.microsoft.com/office/drawing/2014/main" id="{08A91D3F-98CF-4DD9-9435-B76C1415129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2" name="Text Box 15">
          <a:extLst>
            <a:ext uri="{FF2B5EF4-FFF2-40B4-BE49-F238E27FC236}">
              <a16:creationId xmlns:a16="http://schemas.microsoft.com/office/drawing/2014/main" id="{0681E568-13F5-411B-A5B0-754990337DD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3" name="Text Box 15">
          <a:extLst>
            <a:ext uri="{FF2B5EF4-FFF2-40B4-BE49-F238E27FC236}">
              <a16:creationId xmlns:a16="http://schemas.microsoft.com/office/drawing/2014/main" id="{AAEAB0F9-D3E1-429A-9F6E-6C6FDBCE29D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4" name="Text Box 15">
          <a:extLst>
            <a:ext uri="{FF2B5EF4-FFF2-40B4-BE49-F238E27FC236}">
              <a16:creationId xmlns:a16="http://schemas.microsoft.com/office/drawing/2014/main" id="{8C6A40B6-CE2D-4736-89FE-75055506F3A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5" name="Text Box 15">
          <a:extLst>
            <a:ext uri="{FF2B5EF4-FFF2-40B4-BE49-F238E27FC236}">
              <a16:creationId xmlns:a16="http://schemas.microsoft.com/office/drawing/2014/main" id="{2B85C336-C334-4729-AA0E-BCB4E239BB8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6" name="Text Box 15">
          <a:extLst>
            <a:ext uri="{FF2B5EF4-FFF2-40B4-BE49-F238E27FC236}">
              <a16:creationId xmlns:a16="http://schemas.microsoft.com/office/drawing/2014/main" id="{DEE38484-C666-4F61-AE95-2A3B8E144EB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7" name="Text Box 15">
          <a:extLst>
            <a:ext uri="{FF2B5EF4-FFF2-40B4-BE49-F238E27FC236}">
              <a16:creationId xmlns:a16="http://schemas.microsoft.com/office/drawing/2014/main" id="{6769E492-0A53-44DF-B2DF-CD7EC81F275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8" name="Text Box 15">
          <a:extLst>
            <a:ext uri="{FF2B5EF4-FFF2-40B4-BE49-F238E27FC236}">
              <a16:creationId xmlns:a16="http://schemas.microsoft.com/office/drawing/2014/main" id="{C744217F-8095-4E74-A76E-22CDBE64DD8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69" name="Text Box 15">
          <a:extLst>
            <a:ext uri="{FF2B5EF4-FFF2-40B4-BE49-F238E27FC236}">
              <a16:creationId xmlns:a16="http://schemas.microsoft.com/office/drawing/2014/main" id="{2F6A7064-B97E-4712-9837-A26B277176F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0" name="Text Box 15">
          <a:extLst>
            <a:ext uri="{FF2B5EF4-FFF2-40B4-BE49-F238E27FC236}">
              <a16:creationId xmlns:a16="http://schemas.microsoft.com/office/drawing/2014/main" id="{6D391384-6E09-4DE0-BD22-B7EB6B63C8A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1" name="Text Box 15">
          <a:extLst>
            <a:ext uri="{FF2B5EF4-FFF2-40B4-BE49-F238E27FC236}">
              <a16:creationId xmlns:a16="http://schemas.microsoft.com/office/drawing/2014/main" id="{0480FA75-4F5C-4E12-90F9-B3CA6C4C5A1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2" name="Text Box 15">
          <a:extLst>
            <a:ext uri="{FF2B5EF4-FFF2-40B4-BE49-F238E27FC236}">
              <a16:creationId xmlns:a16="http://schemas.microsoft.com/office/drawing/2014/main" id="{3A9E8938-24E1-4F3B-88C9-A18D4291E94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3" name="Text Box 15">
          <a:extLst>
            <a:ext uri="{FF2B5EF4-FFF2-40B4-BE49-F238E27FC236}">
              <a16:creationId xmlns:a16="http://schemas.microsoft.com/office/drawing/2014/main" id="{A3FE6823-2840-4C4C-AC2F-543E682E199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4" name="Text Box 15">
          <a:extLst>
            <a:ext uri="{FF2B5EF4-FFF2-40B4-BE49-F238E27FC236}">
              <a16:creationId xmlns:a16="http://schemas.microsoft.com/office/drawing/2014/main" id="{59B9EACF-7730-418B-9827-87B385B0E98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5" name="Text Box 15">
          <a:extLst>
            <a:ext uri="{FF2B5EF4-FFF2-40B4-BE49-F238E27FC236}">
              <a16:creationId xmlns:a16="http://schemas.microsoft.com/office/drawing/2014/main" id="{16AC7465-D81D-445A-8BEA-297D9AFC06A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6" name="Text Box 15">
          <a:extLst>
            <a:ext uri="{FF2B5EF4-FFF2-40B4-BE49-F238E27FC236}">
              <a16:creationId xmlns:a16="http://schemas.microsoft.com/office/drawing/2014/main" id="{5F9462D2-DF99-4227-A4EA-DE2CAD8F96E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7" name="Text Box 15">
          <a:extLst>
            <a:ext uri="{FF2B5EF4-FFF2-40B4-BE49-F238E27FC236}">
              <a16:creationId xmlns:a16="http://schemas.microsoft.com/office/drawing/2014/main" id="{EB5FCC3D-FCC4-4EE0-9B0B-1828E67D664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8" name="Text Box 15">
          <a:extLst>
            <a:ext uri="{FF2B5EF4-FFF2-40B4-BE49-F238E27FC236}">
              <a16:creationId xmlns:a16="http://schemas.microsoft.com/office/drawing/2014/main" id="{61F812CA-54D6-461F-A410-A0AB3A50952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79" name="Text Box 15">
          <a:extLst>
            <a:ext uri="{FF2B5EF4-FFF2-40B4-BE49-F238E27FC236}">
              <a16:creationId xmlns:a16="http://schemas.microsoft.com/office/drawing/2014/main" id="{AE73DCD2-5BD3-4378-9F3C-78FB6D101A9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0" name="Text Box 15">
          <a:extLst>
            <a:ext uri="{FF2B5EF4-FFF2-40B4-BE49-F238E27FC236}">
              <a16:creationId xmlns:a16="http://schemas.microsoft.com/office/drawing/2014/main" id="{336949CB-B550-4A99-A772-44DEF311695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1" name="Text Box 15">
          <a:extLst>
            <a:ext uri="{FF2B5EF4-FFF2-40B4-BE49-F238E27FC236}">
              <a16:creationId xmlns:a16="http://schemas.microsoft.com/office/drawing/2014/main" id="{CDC4577B-BD51-41AF-BAE3-C812397FD97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2" name="Text Box 15">
          <a:extLst>
            <a:ext uri="{FF2B5EF4-FFF2-40B4-BE49-F238E27FC236}">
              <a16:creationId xmlns:a16="http://schemas.microsoft.com/office/drawing/2014/main" id="{6C535F54-17B0-47E1-B0BE-6EA0C50938B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3" name="Text Box 15">
          <a:extLst>
            <a:ext uri="{FF2B5EF4-FFF2-40B4-BE49-F238E27FC236}">
              <a16:creationId xmlns:a16="http://schemas.microsoft.com/office/drawing/2014/main" id="{CDF03ADA-C5B4-4B27-A819-E045150D867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4" name="Text Box 15">
          <a:extLst>
            <a:ext uri="{FF2B5EF4-FFF2-40B4-BE49-F238E27FC236}">
              <a16:creationId xmlns:a16="http://schemas.microsoft.com/office/drawing/2014/main" id="{3BC70C29-3093-4CCA-9B1F-0FBC169CABE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5" name="Text Box 15">
          <a:extLst>
            <a:ext uri="{FF2B5EF4-FFF2-40B4-BE49-F238E27FC236}">
              <a16:creationId xmlns:a16="http://schemas.microsoft.com/office/drawing/2014/main" id="{761100B9-E527-4F75-B2D7-5963AAB8DE6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6" name="Text Box 15">
          <a:extLst>
            <a:ext uri="{FF2B5EF4-FFF2-40B4-BE49-F238E27FC236}">
              <a16:creationId xmlns:a16="http://schemas.microsoft.com/office/drawing/2014/main" id="{E29CA39D-56B6-4481-BC59-947E6A6421F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7" name="Text Box 15">
          <a:extLst>
            <a:ext uri="{FF2B5EF4-FFF2-40B4-BE49-F238E27FC236}">
              <a16:creationId xmlns:a16="http://schemas.microsoft.com/office/drawing/2014/main" id="{9EA77D53-69BD-44A7-87F1-61145F92F07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8" name="Text Box 15">
          <a:extLst>
            <a:ext uri="{FF2B5EF4-FFF2-40B4-BE49-F238E27FC236}">
              <a16:creationId xmlns:a16="http://schemas.microsoft.com/office/drawing/2014/main" id="{22688211-2C93-4CB9-8D8D-FE5EB4B44ED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89" name="Text Box 15">
          <a:extLst>
            <a:ext uri="{FF2B5EF4-FFF2-40B4-BE49-F238E27FC236}">
              <a16:creationId xmlns:a16="http://schemas.microsoft.com/office/drawing/2014/main" id="{42F80E30-8BCE-4884-B8B4-A407A7220D7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0" name="Text Box 15">
          <a:extLst>
            <a:ext uri="{FF2B5EF4-FFF2-40B4-BE49-F238E27FC236}">
              <a16:creationId xmlns:a16="http://schemas.microsoft.com/office/drawing/2014/main" id="{EE64325A-7653-428A-B0EA-B0ECB0035F6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1" name="Text Box 15">
          <a:extLst>
            <a:ext uri="{FF2B5EF4-FFF2-40B4-BE49-F238E27FC236}">
              <a16:creationId xmlns:a16="http://schemas.microsoft.com/office/drawing/2014/main" id="{4ED01C8C-83BD-4C1E-A006-36420FEF1D7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2" name="Text Box 15">
          <a:extLst>
            <a:ext uri="{FF2B5EF4-FFF2-40B4-BE49-F238E27FC236}">
              <a16:creationId xmlns:a16="http://schemas.microsoft.com/office/drawing/2014/main" id="{2E0D2DCA-6613-416F-8664-B142B7FC34E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3" name="Text Box 15">
          <a:extLst>
            <a:ext uri="{FF2B5EF4-FFF2-40B4-BE49-F238E27FC236}">
              <a16:creationId xmlns:a16="http://schemas.microsoft.com/office/drawing/2014/main" id="{4FF2D20D-A293-4B14-A8DA-8C145EED11A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4" name="Text Box 15">
          <a:extLst>
            <a:ext uri="{FF2B5EF4-FFF2-40B4-BE49-F238E27FC236}">
              <a16:creationId xmlns:a16="http://schemas.microsoft.com/office/drawing/2014/main" id="{6E84FEB2-B785-4592-A348-2F938C1DA62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5" name="Text Box 15">
          <a:extLst>
            <a:ext uri="{FF2B5EF4-FFF2-40B4-BE49-F238E27FC236}">
              <a16:creationId xmlns:a16="http://schemas.microsoft.com/office/drawing/2014/main" id="{2F658D02-606C-427D-810C-0C06F3324F3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6" name="Text Box 15">
          <a:extLst>
            <a:ext uri="{FF2B5EF4-FFF2-40B4-BE49-F238E27FC236}">
              <a16:creationId xmlns:a16="http://schemas.microsoft.com/office/drawing/2014/main" id="{E34DAD71-DBD1-4DBC-B770-0359DB6D36B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7" name="Text Box 15">
          <a:extLst>
            <a:ext uri="{FF2B5EF4-FFF2-40B4-BE49-F238E27FC236}">
              <a16:creationId xmlns:a16="http://schemas.microsoft.com/office/drawing/2014/main" id="{FC59E8A8-5E62-4118-A5D5-6C29A192A75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8" name="Text Box 15">
          <a:extLst>
            <a:ext uri="{FF2B5EF4-FFF2-40B4-BE49-F238E27FC236}">
              <a16:creationId xmlns:a16="http://schemas.microsoft.com/office/drawing/2014/main" id="{D68AC209-E015-4763-A6A6-213B3E390D6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799" name="Text Box 15">
          <a:extLst>
            <a:ext uri="{FF2B5EF4-FFF2-40B4-BE49-F238E27FC236}">
              <a16:creationId xmlns:a16="http://schemas.microsoft.com/office/drawing/2014/main" id="{2127E9D1-502D-4F04-B4EB-F02CBC6DAAFA}"/>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0" name="Text Box 15">
          <a:extLst>
            <a:ext uri="{FF2B5EF4-FFF2-40B4-BE49-F238E27FC236}">
              <a16:creationId xmlns:a16="http://schemas.microsoft.com/office/drawing/2014/main" id="{8930B71A-9F0D-4AC2-B48C-15BCCDB76C3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1" name="Text Box 15">
          <a:extLst>
            <a:ext uri="{FF2B5EF4-FFF2-40B4-BE49-F238E27FC236}">
              <a16:creationId xmlns:a16="http://schemas.microsoft.com/office/drawing/2014/main" id="{FAD73CA5-6904-4775-BCB3-016055F2D87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2" name="Text Box 15">
          <a:extLst>
            <a:ext uri="{FF2B5EF4-FFF2-40B4-BE49-F238E27FC236}">
              <a16:creationId xmlns:a16="http://schemas.microsoft.com/office/drawing/2014/main" id="{21B81C7B-64C7-4CC6-ABC3-8668BF96606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3" name="Text Box 15">
          <a:extLst>
            <a:ext uri="{FF2B5EF4-FFF2-40B4-BE49-F238E27FC236}">
              <a16:creationId xmlns:a16="http://schemas.microsoft.com/office/drawing/2014/main" id="{726A837D-DEBE-4BD1-921A-692CA28C2C9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4" name="Text Box 15">
          <a:extLst>
            <a:ext uri="{FF2B5EF4-FFF2-40B4-BE49-F238E27FC236}">
              <a16:creationId xmlns:a16="http://schemas.microsoft.com/office/drawing/2014/main" id="{780E3809-AABF-4D06-AC08-6C768B5664E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5" name="Text Box 15">
          <a:extLst>
            <a:ext uri="{FF2B5EF4-FFF2-40B4-BE49-F238E27FC236}">
              <a16:creationId xmlns:a16="http://schemas.microsoft.com/office/drawing/2014/main" id="{F2519E03-E886-40D4-A5B8-0F77AEBDEC0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6" name="Text Box 15">
          <a:extLst>
            <a:ext uri="{FF2B5EF4-FFF2-40B4-BE49-F238E27FC236}">
              <a16:creationId xmlns:a16="http://schemas.microsoft.com/office/drawing/2014/main" id="{04E54DBB-E8AA-4358-BE66-403EF50F35D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7" name="Text Box 15">
          <a:extLst>
            <a:ext uri="{FF2B5EF4-FFF2-40B4-BE49-F238E27FC236}">
              <a16:creationId xmlns:a16="http://schemas.microsoft.com/office/drawing/2014/main" id="{A42A552E-52E5-42AB-B375-4CE7B8C75AB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8" name="Text Box 15">
          <a:extLst>
            <a:ext uri="{FF2B5EF4-FFF2-40B4-BE49-F238E27FC236}">
              <a16:creationId xmlns:a16="http://schemas.microsoft.com/office/drawing/2014/main" id="{AA01E516-B46A-4C14-8249-94409193EDD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09" name="Text Box 15">
          <a:extLst>
            <a:ext uri="{FF2B5EF4-FFF2-40B4-BE49-F238E27FC236}">
              <a16:creationId xmlns:a16="http://schemas.microsoft.com/office/drawing/2014/main" id="{1D96F3AC-97C5-4FAB-A895-A244A22F3C6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0" name="Text Box 15">
          <a:extLst>
            <a:ext uri="{FF2B5EF4-FFF2-40B4-BE49-F238E27FC236}">
              <a16:creationId xmlns:a16="http://schemas.microsoft.com/office/drawing/2014/main" id="{264ADE8B-AC3E-411E-BACC-D0B1734CFD6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1" name="Text Box 15">
          <a:extLst>
            <a:ext uri="{FF2B5EF4-FFF2-40B4-BE49-F238E27FC236}">
              <a16:creationId xmlns:a16="http://schemas.microsoft.com/office/drawing/2014/main" id="{CA2C1268-8CA7-4AF9-8FCD-C28261B9AC2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2" name="Text Box 15">
          <a:extLst>
            <a:ext uri="{FF2B5EF4-FFF2-40B4-BE49-F238E27FC236}">
              <a16:creationId xmlns:a16="http://schemas.microsoft.com/office/drawing/2014/main" id="{0EDC27B9-FA84-45DB-B027-55167D45A4A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3" name="Text Box 15">
          <a:extLst>
            <a:ext uri="{FF2B5EF4-FFF2-40B4-BE49-F238E27FC236}">
              <a16:creationId xmlns:a16="http://schemas.microsoft.com/office/drawing/2014/main" id="{38CF3828-E3BF-4417-B913-9D976AAE073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4" name="Text Box 15">
          <a:extLst>
            <a:ext uri="{FF2B5EF4-FFF2-40B4-BE49-F238E27FC236}">
              <a16:creationId xmlns:a16="http://schemas.microsoft.com/office/drawing/2014/main" id="{D942C620-1140-4874-BA94-264FD6C499B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5" name="Text Box 15">
          <a:extLst>
            <a:ext uri="{FF2B5EF4-FFF2-40B4-BE49-F238E27FC236}">
              <a16:creationId xmlns:a16="http://schemas.microsoft.com/office/drawing/2014/main" id="{EBFE3AEA-AE65-43F7-BACC-116E5D6C079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6" name="Text Box 15">
          <a:extLst>
            <a:ext uri="{FF2B5EF4-FFF2-40B4-BE49-F238E27FC236}">
              <a16:creationId xmlns:a16="http://schemas.microsoft.com/office/drawing/2014/main" id="{F8623871-8BB0-4BF0-881E-C8A1CC02FC4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7" name="Text Box 15">
          <a:extLst>
            <a:ext uri="{FF2B5EF4-FFF2-40B4-BE49-F238E27FC236}">
              <a16:creationId xmlns:a16="http://schemas.microsoft.com/office/drawing/2014/main" id="{F97C4C19-B657-4CF6-A47C-D2E67831C82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8" name="Text Box 15">
          <a:extLst>
            <a:ext uri="{FF2B5EF4-FFF2-40B4-BE49-F238E27FC236}">
              <a16:creationId xmlns:a16="http://schemas.microsoft.com/office/drawing/2014/main" id="{D30B1C48-47A9-4C87-B7D6-809351713A0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19" name="Text Box 15">
          <a:extLst>
            <a:ext uri="{FF2B5EF4-FFF2-40B4-BE49-F238E27FC236}">
              <a16:creationId xmlns:a16="http://schemas.microsoft.com/office/drawing/2014/main" id="{6F6503B1-AC5D-4F87-BB71-7459E6DEDCC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0" name="Text Box 15">
          <a:extLst>
            <a:ext uri="{FF2B5EF4-FFF2-40B4-BE49-F238E27FC236}">
              <a16:creationId xmlns:a16="http://schemas.microsoft.com/office/drawing/2014/main" id="{15874DEB-DF31-4CE7-9153-60F37B2F429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1" name="Text Box 15">
          <a:extLst>
            <a:ext uri="{FF2B5EF4-FFF2-40B4-BE49-F238E27FC236}">
              <a16:creationId xmlns:a16="http://schemas.microsoft.com/office/drawing/2014/main" id="{8EDCC2A5-8727-4498-A48B-1CE1B6F5755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2" name="Text Box 15">
          <a:extLst>
            <a:ext uri="{FF2B5EF4-FFF2-40B4-BE49-F238E27FC236}">
              <a16:creationId xmlns:a16="http://schemas.microsoft.com/office/drawing/2014/main" id="{291B6A79-A0EA-46A9-AB95-C97BB3E413A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3" name="Text Box 15">
          <a:extLst>
            <a:ext uri="{FF2B5EF4-FFF2-40B4-BE49-F238E27FC236}">
              <a16:creationId xmlns:a16="http://schemas.microsoft.com/office/drawing/2014/main" id="{2D0B2828-747F-4C94-923A-9C62A0EF5EC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4" name="Text Box 15">
          <a:extLst>
            <a:ext uri="{FF2B5EF4-FFF2-40B4-BE49-F238E27FC236}">
              <a16:creationId xmlns:a16="http://schemas.microsoft.com/office/drawing/2014/main" id="{ADA14923-49E2-4383-91A7-21FDAC39EA6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5" name="Text Box 15">
          <a:extLst>
            <a:ext uri="{FF2B5EF4-FFF2-40B4-BE49-F238E27FC236}">
              <a16:creationId xmlns:a16="http://schemas.microsoft.com/office/drawing/2014/main" id="{3135D54C-1EF1-4B6E-AA16-FD2D505480B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6" name="Text Box 15">
          <a:extLst>
            <a:ext uri="{FF2B5EF4-FFF2-40B4-BE49-F238E27FC236}">
              <a16:creationId xmlns:a16="http://schemas.microsoft.com/office/drawing/2014/main" id="{A6E557B2-6B61-4504-A354-22D0C3C6537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7" name="Text Box 15">
          <a:extLst>
            <a:ext uri="{FF2B5EF4-FFF2-40B4-BE49-F238E27FC236}">
              <a16:creationId xmlns:a16="http://schemas.microsoft.com/office/drawing/2014/main" id="{4CC66CE4-65DE-4FEC-90E5-F0FEDE5FF241}"/>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8" name="Text Box 15">
          <a:extLst>
            <a:ext uri="{FF2B5EF4-FFF2-40B4-BE49-F238E27FC236}">
              <a16:creationId xmlns:a16="http://schemas.microsoft.com/office/drawing/2014/main" id="{B7680607-E2A0-4474-9F7C-DF9EBB7E240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29" name="Text Box 15">
          <a:extLst>
            <a:ext uri="{FF2B5EF4-FFF2-40B4-BE49-F238E27FC236}">
              <a16:creationId xmlns:a16="http://schemas.microsoft.com/office/drawing/2014/main" id="{6F886571-92CD-4B0C-B7A4-CC25C1CF947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0" name="Text Box 15">
          <a:extLst>
            <a:ext uri="{FF2B5EF4-FFF2-40B4-BE49-F238E27FC236}">
              <a16:creationId xmlns:a16="http://schemas.microsoft.com/office/drawing/2014/main" id="{E406D2DE-5FA9-41D9-99EF-C2A28FB1C31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1" name="Text Box 15">
          <a:extLst>
            <a:ext uri="{FF2B5EF4-FFF2-40B4-BE49-F238E27FC236}">
              <a16:creationId xmlns:a16="http://schemas.microsoft.com/office/drawing/2014/main" id="{67B92541-004C-4053-A561-ACEB7AD27C1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2" name="Text Box 15">
          <a:extLst>
            <a:ext uri="{FF2B5EF4-FFF2-40B4-BE49-F238E27FC236}">
              <a16:creationId xmlns:a16="http://schemas.microsoft.com/office/drawing/2014/main" id="{688A1E3B-98DE-4076-AA58-2AA498E24F7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3" name="Text Box 15">
          <a:extLst>
            <a:ext uri="{FF2B5EF4-FFF2-40B4-BE49-F238E27FC236}">
              <a16:creationId xmlns:a16="http://schemas.microsoft.com/office/drawing/2014/main" id="{E0655295-A6AA-44EF-86D1-A8D642EFCA0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4" name="Text Box 15">
          <a:extLst>
            <a:ext uri="{FF2B5EF4-FFF2-40B4-BE49-F238E27FC236}">
              <a16:creationId xmlns:a16="http://schemas.microsoft.com/office/drawing/2014/main" id="{722EBD94-BA26-48D0-A2AC-CF72A7084C2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5" name="Text Box 15">
          <a:extLst>
            <a:ext uri="{FF2B5EF4-FFF2-40B4-BE49-F238E27FC236}">
              <a16:creationId xmlns:a16="http://schemas.microsoft.com/office/drawing/2014/main" id="{6635A1D1-CC5D-42BF-B8A2-48EF43D7B69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6" name="Text Box 15">
          <a:extLst>
            <a:ext uri="{FF2B5EF4-FFF2-40B4-BE49-F238E27FC236}">
              <a16:creationId xmlns:a16="http://schemas.microsoft.com/office/drawing/2014/main" id="{E44F665E-3E7A-485D-AC5D-E0255BC4AE3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7" name="Text Box 15">
          <a:extLst>
            <a:ext uri="{FF2B5EF4-FFF2-40B4-BE49-F238E27FC236}">
              <a16:creationId xmlns:a16="http://schemas.microsoft.com/office/drawing/2014/main" id="{651CC477-B5DB-480E-BDC9-0EADD011A56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8" name="Text Box 15">
          <a:extLst>
            <a:ext uri="{FF2B5EF4-FFF2-40B4-BE49-F238E27FC236}">
              <a16:creationId xmlns:a16="http://schemas.microsoft.com/office/drawing/2014/main" id="{D547EE8D-A2D0-4114-A86E-368E6EBD701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39" name="Text Box 15">
          <a:extLst>
            <a:ext uri="{FF2B5EF4-FFF2-40B4-BE49-F238E27FC236}">
              <a16:creationId xmlns:a16="http://schemas.microsoft.com/office/drawing/2014/main" id="{6A89E13B-F098-4B89-A29C-AB65F12D590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0" name="Text Box 15">
          <a:extLst>
            <a:ext uri="{FF2B5EF4-FFF2-40B4-BE49-F238E27FC236}">
              <a16:creationId xmlns:a16="http://schemas.microsoft.com/office/drawing/2014/main" id="{821DAB0E-F858-4C95-A510-1D4327B3BA5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1" name="Text Box 15">
          <a:extLst>
            <a:ext uri="{FF2B5EF4-FFF2-40B4-BE49-F238E27FC236}">
              <a16:creationId xmlns:a16="http://schemas.microsoft.com/office/drawing/2014/main" id="{9C99FBE8-37A4-446F-9417-B3D0BA9FFB9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2" name="Text Box 15">
          <a:extLst>
            <a:ext uri="{FF2B5EF4-FFF2-40B4-BE49-F238E27FC236}">
              <a16:creationId xmlns:a16="http://schemas.microsoft.com/office/drawing/2014/main" id="{8F9F51DC-308F-4C8E-9C95-D4315FCB0B4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3" name="Text Box 15">
          <a:extLst>
            <a:ext uri="{FF2B5EF4-FFF2-40B4-BE49-F238E27FC236}">
              <a16:creationId xmlns:a16="http://schemas.microsoft.com/office/drawing/2014/main" id="{F01C9599-C2DA-489D-A24E-6C89C26F5E3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4" name="Text Box 15">
          <a:extLst>
            <a:ext uri="{FF2B5EF4-FFF2-40B4-BE49-F238E27FC236}">
              <a16:creationId xmlns:a16="http://schemas.microsoft.com/office/drawing/2014/main" id="{88E950CD-06E0-4B03-8713-3AD43C82ACB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5" name="Text Box 15">
          <a:extLst>
            <a:ext uri="{FF2B5EF4-FFF2-40B4-BE49-F238E27FC236}">
              <a16:creationId xmlns:a16="http://schemas.microsoft.com/office/drawing/2014/main" id="{DBF02BCE-D08D-4661-95ED-90E6B947E39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6" name="Text Box 15">
          <a:extLst>
            <a:ext uri="{FF2B5EF4-FFF2-40B4-BE49-F238E27FC236}">
              <a16:creationId xmlns:a16="http://schemas.microsoft.com/office/drawing/2014/main" id="{95918F8A-2394-4A27-A44C-4B571ECB206F}"/>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7" name="Text Box 15">
          <a:extLst>
            <a:ext uri="{FF2B5EF4-FFF2-40B4-BE49-F238E27FC236}">
              <a16:creationId xmlns:a16="http://schemas.microsoft.com/office/drawing/2014/main" id="{15622088-E515-4D94-AE27-D39340675FF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8" name="Text Box 15">
          <a:extLst>
            <a:ext uri="{FF2B5EF4-FFF2-40B4-BE49-F238E27FC236}">
              <a16:creationId xmlns:a16="http://schemas.microsoft.com/office/drawing/2014/main" id="{EBCEAA27-7179-4F6A-90BF-5CB31F234520}"/>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49" name="Text Box 15">
          <a:extLst>
            <a:ext uri="{FF2B5EF4-FFF2-40B4-BE49-F238E27FC236}">
              <a16:creationId xmlns:a16="http://schemas.microsoft.com/office/drawing/2014/main" id="{F5D6E70E-0D80-4C2E-9C98-F12661436C6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0" name="Text Box 15">
          <a:extLst>
            <a:ext uri="{FF2B5EF4-FFF2-40B4-BE49-F238E27FC236}">
              <a16:creationId xmlns:a16="http://schemas.microsoft.com/office/drawing/2014/main" id="{A6CA4519-3AF6-444C-9831-92CCB461CF6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1" name="Text Box 15">
          <a:extLst>
            <a:ext uri="{FF2B5EF4-FFF2-40B4-BE49-F238E27FC236}">
              <a16:creationId xmlns:a16="http://schemas.microsoft.com/office/drawing/2014/main" id="{35995B56-153F-49C3-8171-B9400515D09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2" name="Text Box 15">
          <a:extLst>
            <a:ext uri="{FF2B5EF4-FFF2-40B4-BE49-F238E27FC236}">
              <a16:creationId xmlns:a16="http://schemas.microsoft.com/office/drawing/2014/main" id="{8C8BCBF8-399D-4C42-AB06-9CCC217F316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3" name="Text Box 15">
          <a:extLst>
            <a:ext uri="{FF2B5EF4-FFF2-40B4-BE49-F238E27FC236}">
              <a16:creationId xmlns:a16="http://schemas.microsoft.com/office/drawing/2014/main" id="{C89BA303-0876-4D77-AA48-0CA428F518C4}"/>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4" name="Text Box 15">
          <a:extLst>
            <a:ext uri="{FF2B5EF4-FFF2-40B4-BE49-F238E27FC236}">
              <a16:creationId xmlns:a16="http://schemas.microsoft.com/office/drawing/2014/main" id="{3BE0A89B-58B5-454B-9D94-0E136AEECBD7}"/>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5" name="Text Box 15">
          <a:extLst>
            <a:ext uri="{FF2B5EF4-FFF2-40B4-BE49-F238E27FC236}">
              <a16:creationId xmlns:a16="http://schemas.microsoft.com/office/drawing/2014/main" id="{1D369C41-7F52-4D26-8376-EA120BCC22E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6" name="Text Box 15">
          <a:extLst>
            <a:ext uri="{FF2B5EF4-FFF2-40B4-BE49-F238E27FC236}">
              <a16:creationId xmlns:a16="http://schemas.microsoft.com/office/drawing/2014/main" id="{B641D2FC-DF94-4259-90B2-071F4DF6BBA9}"/>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7" name="Text Box 15">
          <a:extLst>
            <a:ext uri="{FF2B5EF4-FFF2-40B4-BE49-F238E27FC236}">
              <a16:creationId xmlns:a16="http://schemas.microsoft.com/office/drawing/2014/main" id="{2C90FB8D-13E2-4EE2-958E-7D70724452C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8" name="Text Box 15">
          <a:extLst>
            <a:ext uri="{FF2B5EF4-FFF2-40B4-BE49-F238E27FC236}">
              <a16:creationId xmlns:a16="http://schemas.microsoft.com/office/drawing/2014/main" id="{13ABC210-4DB8-4946-BB3B-44E5655DD7DE}"/>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59" name="Text Box 15">
          <a:extLst>
            <a:ext uri="{FF2B5EF4-FFF2-40B4-BE49-F238E27FC236}">
              <a16:creationId xmlns:a16="http://schemas.microsoft.com/office/drawing/2014/main" id="{6F04F41B-A431-4017-B7CC-4DF5F197A1B8}"/>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0" name="Text Box 15">
          <a:extLst>
            <a:ext uri="{FF2B5EF4-FFF2-40B4-BE49-F238E27FC236}">
              <a16:creationId xmlns:a16="http://schemas.microsoft.com/office/drawing/2014/main" id="{7A47647D-DAD2-4278-A551-7058C84D5C5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1" name="Text Box 15">
          <a:extLst>
            <a:ext uri="{FF2B5EF4-FFF2-40B4-BE49-F238E27FC236}">
              <a16:creationId xmlns:a16="http://schemas.microsoft.com/office/drawing/2014/main" id="{A419D084-F6FA-4966-8378-FEE2D6154FC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2" name="Text Box 15">
          <a:extLst>
            <a:ext uri="{FF2B5EF4-FFF2-40B4-BE49-F238E27FC236}">
              <a16:creationId xmlns:a16="http://schemas.microsoft.com/office/drawing/2014/main" id="{6575E509-B431-4FA0-AC77-DF8202BFA02C}"/>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3" name="Text Box 15">
          <a:extLst>
            <a:ext uri="{FF2B5EF4-FFF2-40B4-BE49-F238E27FC236}">
              <a16:creationId xmlns:a16="http://schemas.microsoft.com/office/drawing/2014/main" id="{DFCEB78D-336C-4DFA-B556-3AA9C318F03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4" name="Text Box 15">
          <a:extLst>
            <a:ext uri="{FF2B5EF4-FFF2-40B4-BE49-F238E27FC236}">
              <a16:creationId xmlns:a16="http://schemas.microsoft.com/office/drawing/2014/main" id="{0201AED6-74E1-40AF-A4EF-A8FF9130EE1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5" name="Text Box 15">
          <a:extLst>
            <a:ext uri="{FF2B5EF4-FFF2-40B4-BE49-F238E27FC236}">
              <a16:creationId xmlns:a16="http://schemas.microsoft.com/office/drawing/2014/main" id="{3CEE0027-D13D-4A83-B44C-B44EAFEAD99D}"/>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6" name="Text Box 15">
          <a:extLst>
            <a:ext uri="{FF2B5EF4-FFF2-40B4-BE49-F238E27FC236}">
              <a16:creationId xmlns:a16="http://schemas.microsoft.com/office/drawing/2014/main" id="{76B18ECA-E852-4D15-BB5E-C90BA54574A2}"/>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7" name="Text Box 15">
          <a:extLst>
            <a:ext uri="{FF2B5EF4-FFF2-40B4-BE49-F238E27FC236}">
              <a16:creationId xmlns:a16="http://schemas.microsoft.com/office/drawing/2014/main" id="{3A59D279-53F6-492A-B466-C63B186D7193}"/>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8" name="Text Box 15">
          <a:extLst>
            <a:ext uri="{FF2B5EF4-FFF2-40B4-BE49-F238E27FC236}">
              <a16:creationId xmlns:a16="http://schemas.microsoft.com/office/drawing/2014/main" id="{AAA2D3EA-4D23-4BDC-86D2-C389FD4DD9F5}"/>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69" name="Text Box 15">
          <a:extLst>
            <a:ext uri="{FF2B5EF4-FFF2-40B4-BE49-F238E27FC236}">
              <a16:creationId xmlns:a16="http://schemas.microsoft.com/office/drawing/2014/main" id="{822FE93E-BF51-42C9-895C-8C617EBE631B}"/>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528</xdr:row>
      <xdr:rowOff>0</xdr:rowOff>
    </xdr:from>
    <xdr:ext cx="3175" cy="190629"/>
    <xdr:sp macro="" textlink="">
      <xdr:nvSpPr>
        <xdr:cNvPr id="13870" name="Text Box 15">
          <a:extLst>
            <a:ext uri="{FF2B5EF4-FFF2-40B4-BE49-F238E27FC236}">
              <a16:creationId xmlns:a16="http://schemas.microsoft.com/office/drawing/2014/main" id="{563069A1-664F-4052-A0B1-3F6DF94C4706}"/>
            </a:ext>
          </a:extLst>
        </xdr:cNvPr>
        <xdr:cNvSpPr txBox="1">
          <a:spLocks noChangeArrowheads="1"/>
        </xdr:cNvSpPr>
      </xdr:nvSpPr>
      <xdr:spPr bwMode="auto">
        <a:xfrm>
          <a:off x="9134475" y="29129355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airo.yela@buzonejercito.mil.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1C7C-215B-4AFE-B335-6166648A751E}">
  <dimension ref="A1:AA632"/>
  <sheetViews>
    <sheetView view="pageBreakPreview" zoomScale="70" zoomScaleNormal="69" zoomScaleSheetLayoutView="70" workbookViewId="0">
      <selection activeCell="F7" sqref="F7"/>
    </sheetView>
  </sheetViews>
  <sheetFormatPr baseColWidth="10" defaultColWidth="11.42578125" defaultRowHeight="15.75" x14ac:dyDescent="0.25"/>
  <cols>
    <col min="1" max="1" width="14.42578125" style="79" customWidth="1"/>
    <col min="2" max="2" width="11.42578125" style="79"/>
    <col min="3" max="3" width="15.140625" style="79" customWidth="1"/>
    <col min="4" max="4" width="12.7109375" style="79" customWidth="1"/>
    <col min="5" max="5" width="13.7109375" style="79" customWidth="1"/>
    <col min="6" max="6" width="60.140625" style="79" customWidth="1"/>
    <col min="7" max="7" width="24.5703125" style="79" customWidth="1"/>
    <col min="8" max="8" width="20.5703125" style="79" customWidth="1"/>
    <col min="9" max="9" width="26.28515625" style="84" hidden="1" customWidth="1"/>
    <col min="10" max="10" width="26.5703125" style="83" hidden="1" customWidth="1"/>
    <col min="11" max="11" width="26.5703125" style="83" customWidth="1"/>
    <col min="12" max="12" width="26.5703125" style="82" customWidth="1"/>
    <col min="13" max="13" width="26.5703125" style="81" customWidth="1"/>
    <col min="14" max="20" width="31.28515625" style="80" customWidth="1"/>
    <col min="21" max="23" width="36.5703125" style="80" customWidth="1"/>
    <col min="24" max="24" width="36.5703125" style="17" customWidth="1"/>
    <col min="25" max="25" width="36.5703125" style="80" customWidth="1"/>
    <col min="26" max="16384" width="11.42578125" style="79"/>
  </cols>
  <sheetData>
    <row r="1" spans="1:27" ht="63" customHeight="1" x14ac:dyDescent="0.25">
      <c r="A1" s="396" t="s">
        <v>659</v>
      </c>
      <c r="B1" s="397"/>
      <c r="C1" s="397"/>
      <c r="D1" s="397"/>
      <c r="E1" s="397"/>
      <c r="F1" s="397"/>
      <c r="G1" s="397"/>
      <c r="H1" s="397"/>
      <c r="I1" s="397"/>
      <c r="J1" s="397"/>
      <c r="K1" s="397"/>
      <c r="L1" s="397"/>
      <c r="M1" s="397"/>
      <c r="N1" s="397"/>
      <c r="O1" s="397"/>
      <c r="P1" s="397"/>
      <c r="Q1" s="397"/>
      <c r="R1" s="397"/>
      <c r="S1" s="397"/>
      <c r="T1" s="397"/>
      <c r="U1" s="397"/>
      <c r="V1" s="397"/>
      <c r="W1" s="397"/>
      <c r="X1" s="398"/>
      <c r="Y1" s="290"/>
    </row>
    <row r="2" spans="1:27" ht="72.75" customHeight="1" x14ac:dyDescent="0.25">
      <c r="A2" s="396"/>
      <c r="B2" s="397"/>
      <c r="C2" s="397"/>
      <c r="D2" s="397"/>
      <c r="E2" s="397"/>
      <c r="F2" s="397"/>
      <c r="G2" s="397"/>
      <c r="H2" s="397"/>
      <c r="I2" s="397"/>
      <c r="J2" s="397"/>
      <c r="K2" s="397"/>
      <c r="L2" s="397"/>
      <c r="M2" s="397"/>
      <c r="N2" s="397"/>
      <c r="O2" s="397"/>
      <c r="P2" s="397"/>
      <c r="Q2" s="397"/>
      <c r="R2" s="397"/>
      <c r="S2" s="397"/>
      <c r="T2" s="397"/>
      <c r="U2" s="397"/>
      <c r="V2" s="397"/>
      <c r="W2" s="397"/>
      <c r="X2" s="398"/>
      <c r="Y2" s="290"/>
    </row>
    <row r="3" spans="1:27" s="147" customFormat="1" x14ac:dyDescent="0.25">
      <c r="A3" s="336"/>
      <c r="B3" s="337"/>
      <c r="C3" s="337"/>
      <c r="D3" s="337"/>
      <c r="E3" s="337"/>
      <c r="F3" s="337"/>
      <c r="G3" s="337"/>
      <c r="H3" s="338"/>
      <c r="I3" s="289"/>
      <c r="J3" s="288"/>
      <c r="K3" s="284"/>
      <c r="L3" s="287"/>
      <c r="M3" s="286"/>
      <c r="N3" s="284"/>
      <c r="O3" s="284"/>
      <c r="P3" s="284"/>
      <c r="Q3" s="284"/>
      <c r="R3" s="284"/>
      <c r="S3" s="284"/>
      <c r="T3" s="284"/>
      <c r="U3" s="284"/>
      <c r="V3" s="284"/>
      <c r="W3" s="284"/>
      <c r="X3" s="285"/>
      <c r="Y3" s="284"/>
    </row>
    <row r="4" spans="1:27" s="198" customFormat="1" x14ac:dyDescent="0.25">
      <c r="A4" s="310" t="s">
        <v>0</v>
      </c>
      <c r="B4" s="311"/>
      <c r="C4" s="311"/>
      <c r="D4" s="311"/>
      <c r="E4" s="311"/>
      <c r="F4" s="311"/>
      <c r="G4" s="311"/>
      <c r="H4" s="312"/>
      <c r="I4" s="183"/>
      <c r="J4" s="183"/>
      <c r="K4" s="283"/>
      <c r="L4" s="282"/>
      <c r="M4" s="281"/>
      <c r="N4" s="1"/>
      <c r="O4" s="183"/>
      <c r="P4" s="183"/>
      <c r="Q4" s="183"/>
      <c r="R4" s="183"/>
      <c r="S4" s="183"/>
      <c r="T4" s="183"/>
      <c r="U4" s="183"/>
      <c r="V4" s="183"/>
      <c r="W4" s="280"/>
      <c r="X4" s="183"/>
      <c r="Y4" s="279"/>
    </row>
    <row r="5" spans="1:27" s="198" customFormat="1" x14ac:dyDescent="0.25">
      <c r="A5" s="310" t="s">
        <v>1</v>
      </c>
      <c r="B5" s="311"/>
      <c r="C5" s="311"/>
      <c r="D5" s="311"/>
      <c r="E5" s="311"/>
      <c r="F5" s="311"/>
      <c r="G5" s="311"/>
      <c r="H5" s="312"/>
      <c r="I5" s="183"/>
      <c r="J5" s="183"/>
      <c r="K5" s="1"/>
      <c r="L5" s="282"/>
      <c r="M5" s="281"/>
      <c r="N5" s="1"/>
      <c r="O5" s="183"/>
      <c r="P5" s="183"/>
      <c r="Q5" s="183"/>
      <c r="R5" s="183"/>
      <c r="S5" s="183"/>
      <c r="T5" s="183"/>
      <c r="U5" s="183"/>
      <c r="V5" s="183"/>
      <c r="W5" s="280"/>
      <c r="X5" s="183"/>
      <c r="Y5" s="279"/>
    </row>
    <row r="6" spans="1:27" s="203" customFormat="1" ht="15.75" customHeight="1" x14ac:dyDescent="0.25">
      <c r="A6" s="324" t="s">
        <v>2</v>
      </c>
      <c r="B6" s="325"/>
      <c r="C6" s="325"/>
      <c r="D6" s="325"/>
      <c r="E6" s="325"/>
      <c r="F6" s="325"/>
      <c r="G6" s="325"/>
      <c r="H6" s="326"/>
      <c r="I6" s="208"/>
      <c r="J6" s="208"/>
      <c r="K6" s="264"/>
      <c r="L6" s="2"/>
      <c r="M6" s="278"/>
      <c r="N6" s="3"/>
      <c r="O6" s="3"/>
      <c r="P6" s="3"/>
      <c r="Q6" s="3"/>
      <c r="R6" s="3"/>
      <c r="S6" s="3"/>
      <c r="T6" s="3"/>
      <c r="U6" s="3"/>
      <c r="V6" s="3"/>
      <c r="W6" s="209"/>
      <c r="X6" s="3"/>
      <c r="Y6" s="277"/>
    </row>
    <row r="7" spans="1:27" s="147" customFormat="1" ht="66.75" customHeight="1" x14ac:dyDescent="0.25">
      <c r="A7" s="276" t="s">
        <v>3</v>
      </c>
      <c r="B7" s="4" t="s">
        <v>4</v>
      </c>
      <c r="C7" s="4" t="s">
        <v>5</v>
      </c>
      <c r="D7" s="4" t="s">
        <v>6</v>
      </c>
      <c r="E7" s="4" t="s">
        <v>7</v>
      </c>
      <c r="F7" s="153" t="s">
        <v>8</v>
      </c>
      <c r="G7" s="5" t="s">
        <v>9</v>
      </c>
      <c r="H7" s="5" t="s">
        <v>655</v>
      </c>
      <c r="I7" s="6" t="s">
        <v>654</v>
      </c>
      <c r="J7" s="150" t="s">
        <v>653</v>
      </c>
      <c r="K7" s="150" t="str">
        <f>I7</f>
        <v>VALOR  UNITARIO AMBT</v>
      </c>
      <c r="L7" s="7" t="s">
        <v>652</v>
      </c>
      <c r="M7" s="151" t="s">
        <v>651</v>
      </c>
      <c r="N7" s="150" t="s">
        <v>650</v>
      </c>
      <c r="O7" s="150" t="s">
        <v>649</v>
      </c>
      <c r="P7" s="150" t="s">
        <v>648</v>
      </c>
      <c r="Q7" s="148" t="s">
        <v>647</v>
      </c>
      <c r="R7" s="148" t="s">
        <v>646</v>
      </c>
      <c r="S7" s="148" t="s">
        <v>645</v>
      </c>
      <c r="T7" s="148" t="s">
        <v>644</v>
      </c>
      <c r="U7" s="148" t="s">
        <v>643</v>
      </c>
      <c r="V7" s="148" t="s">
        <v>642</v>
      </c>
      <c r="W7" s="149" t="s">
        <v>641</v>
      </c>
      <c r="X7" s="148" t="s">
        <v>640</v>
      </c>
      <c r="Y7" s="275"/>
    </row>
    <row r="8" spans="1:27" s="198" customFormat="1" ht="78" customHeight="1" x14ac:dyDescent="0.25">
      <c r="A8" s="9" t="s">
        <v>11</v>
      </c>
      <c r="B8" s="9">
        <v>54310</v>
      </c>
      <c r="C8" s="9">
        <v>72152605</v>
      </c>
      <c r="D8" s="9" t="s">
        <v>12</v>
      </c>
      <c r="E8" s="9" t="s">
        <v>12</v>
      </c>
      <c r="F8" s="187" t="s">
        <v>13</v>
      </c>
      <c r="G8" s="9" t="s">
        <v>14</v>
      </c>
      <c r="H8" s="9">
        <v>4279.97</v>
      </c>
      <c r="I8" s="10">
        <v>11297</v>
      </c>
      <c r="J8" s="128">
        <f>+ROUND(H8*I8,0)</f>
        <v>48350821</v>
      </c>
      <c r="K8" s="128">
        <f>I8</f>
        <v>11297</v>
      </c>
      <c r="L8" s="199">
        <v>11117</v>
      </c>
      <c r="M8" s="141">
        <v>14695.37</v>
      </c>
      <c r="N8" s="139">
        <v>9414</v>
      </c>
      <c r="O8" s="139">
        <f>N8*0.0556</f>
        <v>523.41840000000002</v>
      </c>
      <c r="P8" s="139">
        <f>N8+O8</f>
        <v>9937.4184000000005</v>
      </c>
      <c r="Q8" s="138">
        <f>AVERAGE(K8:M8,P8)</f>
        <v>11761.697100000001</v>
      </c>
      <c r="R8" s="138">
        <f>MAX(K8:M8,P8)</f>
        <v>14695.37</v>
      </c>
      <c r="S8" s="138">
        <f>MIN(K8:M8,P8)</f>
        <v>9937.4184000000005</v>
      </c>
      <c r="T8" s="137">
        <f>STDEVA(K8,L8,M8,P8)</f>
        <v>2046.6238218885328</v>
      </c>
      <c r="U8" s="136">
        <f>(T8/Q8)*100</f>
        <v>17.400752667644642</v>
      </c>
      <c r="V8" s="135">
        <v>9937</v>
      </c>
      <c r="W8" s="134" t="s">
        <v>660</v>
      </c>
      <c r="X8" s="133">
        <v>42530061.890000001</v>
      </c>
      <c r="Y8" s="122"/>
    </row>
    <row r="9" spans="1:27" s="198" customFormat="1" ht="78" customHeight="1" x14ac:dyDescent="0.25">
      <c r="A9" s="9" t="s">
        <v>15</v>
      </c>
      <c r="B9" s="9">
        <v>54699</v>
      </c>
      <c r="C9" s="9">
        <v>72152605</v>
      </c>
      <c r="D9" s="9" t="s">
        <v>12</v>
      </c>
      <c r="E9" s="9" t="s">
        <v>12</v>
      </c>
      <c r="F9" s="187" t="s">
        <v>16</v>
      </c>
      <c r="G9" s="9" t="s">
        <v>14</v>
      </c>
      <c r="H9" s="9">
        <v>4279.97</v>
      </c>
      <c r="I9" s="10">
        <v>90102</v>
      </c>
      <c r="J9" s="128">
        <f>+ROUND(H9*I9,0)</f>
        <v>385633857</v>
      </c>
      <c r="K9" s="128">
        <f>I9</f>
        <v>90102</v>
      </c>
      <c r="L9" s="199">
        <v>90908</v>
      </c>
      <c r="M9" s="141">
        <v>139079.72</v>
      </c>
      <c r="N9" s="139">
        <v>80000</v>
      </c>
      <c r="O9" s="139">
        <f>N9*0.0556</f>
        <v>4448</v>
      </c>
      <c r="P9" s="139">
        <f>N9+O9</f>
        <v>84448</v>
      </c>
      <c r="Q9" s="138">
        <f>AVERAGE(K9:M9,P9)</f>
        <v>101134.43</v>
      </c>
      <c r="R9" s="138">
        <f>MAX(K9:M9,P9)</f>
        <v>139079.72</v>
      </c>
      <c r="S9" s="138">
        <f>MIN(K9:M9,P9)</f>
        <v>84448</v>
      </c>
      <c r="T9" s="137">
        <f>STDEVA(K9,L9,M9,P9)</f>
        <v>25459.61744658132</v>
      </c>
      <c r="U9" s="136">
        <f>(T9/Q9)*100</f>
        <v>25.174035634136981</v>
      </c>
      <c r="V9" s="135">
        <v>84448</v>
      </c>
      <c r="W9" s="134" t="s">
        <v>660</v>
      </c>
      <c r="X9" s="133">
        <v>361434906.56</v>
      </c>
      <c r="Y9" s="122"/>
    </row>
    <row r="10" spans="1:27" s="198" customFormat="1" ht="78" customHeight="1" x14ac:dyDescent="0.25">
      <c r="A10" s="9" t="s">
        <v>17</v>
      </c>
      <c r="B10" s="9">
        <v>54619</v>
      </c>
      <c r="C10" s="9">
        <v>721526605</v>
      </c>
      <c r="D10" s="9" t="s">
        <v>12</v>
      </c>
      <c r="E10" s="9" t="s">
        <v>12</v>
      </c>
      <c r="F10" s="187" t="s">
        <v>18</v>
      </c>
      <c r="G10" s="9" t="s">
        <v>19</v>
      </c>
      <c r="H10" s="9">
        <v>36</v>
      </c>
      <c r="I10" s="10">
        <v>129601</v>
      </c>
      <c r="J10" s="128">
        <f>+ROUND(H10*I10,0)</f>
        <v>4665636</v>
      </c>
      <c r="K10" s="128">
        <f>I10</f>
        <v>129601</v>
      </c>
      <c r="L10" s="199">
        <v>130401</v>
      </c>
      <c r="M10" s="141">
        <v>184371.8</v>
      </c>
      <c r="N10" s="139">
        <v>38220.300000000003</v>
      </c>
      <c r="O10" s="139">
        <f>N10*0.0556</f>
        <v>2125.0486799999999</v>
      </c>
      <c r="P10" s="139">
        <f>N10+O10</f>
        <v>40345.348680000003</v>
      </c>
      <c r="Q10" s="138">
        <f>AVERAGE(K10:M10,P10)</f>
        <v>121179.78717</v>
      </c>
      <c r="R10" s="138">
        <f>MAX(K10:M10,P10)</f>
        <v>184371.8</v>
      </c>
      <c r="S10" s="138">
        <f>MIN(K10:M10,P10)</f>
        <v>40345.348680000003</v>
      </c>
      <c r="T10" s="137">
        <f>STDEVA(K10,L10,M10,P10)</f>
        <v>59675.188934444064</v>
      </c>
      <c r="U10" s="136">
        <f>(T10/Q10)*100</f>
        <v>49.245167307256679</v>
      </c>
      <c r="V10" s="135">
        <v>121180</v>
      </c>
      <c r="W10" s="134" t="s">
        <v>661</v>
      </c>
      <c r="X10" s="133">
        <v>4362480</v>
      </c>
      <c r="Y10" s="122"/>
    </row>
    <row r="11" spans="1:27" s="198" customFormat="1" ht="78" customHeight="1" x14ac:dyDescent="0.25">
      <c r="A11" s="9" t="s">
        <v>20</v>
      </c>
      <c r="B11" s="9">
        <v>54619</v>
      </c>
      <c r="C11" s="9">
        <v>721526605</v>
      </c>
      <c r="D11" s="9" t="s">
        <v>12</v>
      </c>
      <c r="E11" s="9" t="s">
        <v>12</v>
      </c>
      <c r="F11" s="187" t="s">
        <v>21</v>
      </c>
      <c r="G11" s="9" t="s">
        <v>19</v>
      </c>
      <c r="H11" s="9">
        <v>166</v>
      </c>
      <c r="I11" s="10">
        <v>57665</v>
      </c>
      <c r="J11" s="128">
        <f>+ROUND(H11*I11,0)</f>
        <v>9572390</v>
      </c>
      <c r="K11" s="128">
        <f>I11</f>
        <v>57665</v>
      </c>
      <c r="L11" s="199">
        <v>56752</v>
      </c>
      <c r="M11" s="141">
        <v>174221.36</v>
      </c>
      <c r="N11" s="139">
        <v>48054.6</v>
      </c>
      <c r="O11" s="139">
        <f>N11*0.0556</f>
        <v>2671.8357599999999</v>
      </c>
      <c r="P11" s="139">
        <f>N11+O11</f>
        <v>50726.43576</v>
      </c>
      <c r="Q11" s="138">
        <f>AVERAGE(K11:M11,P11)</f>
        <v>84841.198940000002</v>
      </c>
      <c r="R11" s="138">
        <f>MAX(K11:M11,P11)</f>
        <v>174221.36</v>
      </c>
      <c r="S11" s="138">
        <f>MIN(K11:M11,P11)</f>
        <v>50726.43576</v>
      </c>
      <c r="T11" s="137">
        <f>STDEVA(K11,L11,M11,P11)</f>
        <v>59666.235968249173</v>
      </c>
      <c r="U11" s="136">
        <f>(T11/Q11)*100</f>
        <v>70.326959913007997</v>
      </c>
      <c r="V11" s="135">
        <v>84841</v>
      </c>
      <c r="W11" s="134" t="s">
        <v>661</v>
      </c>
      <c r="X11" s="133">
        <v>14083606</v>
      </c>
      <c r="Y11" s="122"/>
    </row>
    <row r="12" spans="1:27" s="203" customFormat="1" x14ac:dyDescent="0.25">
      <c r="A12" s="3"/>
      <c r="B12" s="3"/>
      <c r="C12" s="3"/>
      <c r="D12" s="3"/>
      <c r="E12" s="3"/>
      <c r="F12" s="264"/>
      <c r="G12" s="3"/>
      <c r="H12" s="3"/>
      <c r="I12" s="3"/>
      <c r="J12" s="2"/>
      <c r="K12" s="163"/>
      <c r="L12" s="194"/>
      <c r="M12" s="161"/>
      <c r="N12" s="2"/>
      <c r="O12" s="160"/>
      <c r="P12" s="160"/>
      <c r="Q12" s="159"/>
      <c r="R12" s="159"/>
      <c r="S12" s="159"/>
      <c r="T12" s="158"/>
      <c r="U12" s="157"/>
      <c r="V12" s="156"/>
      <c r="W12" s="155"/>
      <c r="X12" s="154"/>
      <c r="Y12" s="122"/>
    </row>
    <row r="13" spans="1:27" s="198" customFormat="1" x14ac:dyDescent="0.25">
      <c r="A13" s="321" t="s">
        <v>22</v>
      </c>
      <c r="B13" s="322"/>
      <c r="C13" s="322"/>
      <c r="D13" s="322"/>
      <c r="E13" s="322"/>
      <c r="F13" s="322"/>
      <c r="G13" s="322"/>
      <c r="H13" s="323"/>
      <c r="I13" s="261"/>
      <c r="J13" s="261"/>
      <c r="K13" s="174"/>
      <c r="L13" s="190"/>
      <c r="M13" s="172"/>
      <c r="N13" s="11"/>
      <c r="O13" s="171"/>
      <c r="P13" s="171"/>
      <c r="Q13" s="170"/>
      <c r="R13" s="170"/>
      <c r="S13" s="170"/>
      <c r="T13" s="169"/>
      <c r="U13" s="168"/>
      <c r="V13" s="167"/>
      <c r="W13" s="166"/>
      <c r="X13" s="165"/>
      <c r="Y13" s="122"/>
    </row>
    <row r="14" spans="1:27" s="203" customFormat="1" ht="15.75" customHeight="1" x14ac:dyDescent="0.25">
      <c r="A14" s="324" t="s">
        <v>23</v>
      </c>
      <c r="B14" s="325"/>
      <c r="C14" s="325"/>
      <c r="D14" s="325"/>
      <c r="E14" s="325"/>
      <c r="F14" s="325"/>
      <c r="G14" s="325"/>
      <c r="H14" s="326"/>
      <c r="I14" s="208"/>
      <c r="J14" s="208"/>
      <c r="K14" s="163"/>
      <c r="L14" s="194"/>
      <c r="M14" s="161"/>
      <c r="N14" s="3"/>
      <c r="O14" s="160"/>
      <c r="P14" s="160"/>
      <c r="Q14" s="159"/>
      <c r="R14" s="159"/>
      <c r="S14" s="159"/>
      <c r="T14" s="158"/>
      <c r="U14" s="157"/>
      <c r="V14" s="156"/>
      <c r="W14" s="155"/>
      <c r="X14" s="154"/>
      <c r="Y14" s="122"/>
    </row>
    <row r="15" spans="1:27" s="147" customFormat="1" ht="66.75" customHeight="1" x14ac:dyDescent="0.25">
      <c r="A15" s="5" t="s">
        <v>3</v>
      </c>
      <c r="B15" s="4" t="s">
        <v>4</v>
      </c>
      <c r="C15" s="4" t="s">
        <v>5</v>
      </c>
      <c r="D15" s="4" t="s">
        <v>6</v>
      </c>
      <c r="E15" s="4" t="s">
        <v>7</v>
      </c>
      <c r="F15" s="153" t="s">
        <v>8</v>
      </c>
      <c r="G15" s="5" t="s">
        <v>9</v>
      </c>
      <c r="H15" s="5" t="s">
        <v>655</v>
      </c>
      <c r="I15" s="6" t="s">
        <v>654</v>
      </c>
      <c r="J15" s="150" t="s">
        <v>653</v>
      </c>
      <c r="K15" s="150" t="str">
        <f>I15</f>
        <v>VALOR  UNITARIO AMBT</v>
      </c>
      <c r="L15" s="7" t="s">
        <v>652</v>
      </c>
      <c r="M15" s="151" t="s">
        <v>651</v>
      </c>
      <c r="N15" s="150" t="s">
        <v>650</v>
      </c>
      <c r="O15" s="150" t="s">
        <v>649</v>
      </c>
      <c r="P15" s="150" t="s">
        <v>648</v>
      </c>
      <c r="Q15" s="148" t="s">
        <v>647</v>
      </c>
      <c r="R15" s="148" t="s">
        <v>646</v>
      </c>
      <c r="S15" s="148" t="s">
        <v>645</v>
      </c>
      <c r="T15" s="148" t="s">
        <v>644</v>
      </c>
      <c r="U15" s="148" t="s">
        <v>643</v>
      </c>
      <c r="V15" s="148" t="s">
        <v>642</v>
      </c>
      <c r="W15" s="149" t="s">
        <v>641</v>
      </c>
      <c r="X15" s="148" t="s">
        <v>640</v>
      </c>
      <c r="Y15" s="122"/>
    </row>
    <row r="16" spans="1:27" s="198" customFormat="1" ht="53.25" customHeight="1" x14ac:dyDescent="0.25">
      <c r="A16" s="12" t="s">
        <v>24</v>
      </c>
      <c r="B16" s="9">
        <v>54310</v>
      </c>
      <c r="C16" s="9">
        <v>72102900</v>
      </c>
      <c r="D16" s="9" t="s">
        <v>12</v>
      </c>
      <c r="E16" s="9" t="s">
        <v>12</v>
      </c>
      <c r="F16" s="187" t="s">
        <v>25</v>
      </c>
      <c r="G16" s="13" t="s">
        <v>14</v>
      </c>
      <c r="H16" s="9">
        <v>1</v>
      </c>
      <c r="I16" s="10">
        <v>11297</v>
      </c>
      <c r="J16" s="128">
        <f>+ROUND(H16*I16,0)</f>
        <v>11297</v>
      </c>
      <c r="K16" s="128">
        <f>I16</f>
        <v>11297</v>
      </c>
      <c r="L16" s="199">
        <v>11117</v>
      </c>
      <c r="M16" s="141">
        <v>14695.37</v>
      </c>
      <c r="N16" s="139">
        <v>9414</v>
      </c>
      <c r="O16" s="139">
        <f>N16*0.0556</f>
        <v>523.41840000000002</v>
      </c>
      <c r="P16" s="139">
        <f>N16+O16</f>
        <v>9937.4184000000005</v>
      </c>
      <c r="Q16" s="138">
        <f>AVERAGE(K16:M16,P16)</f>
        <v>11761.697100000001</v>
      </c>
      <c r="R16" s="138">
        <f>MAX(K16:M16,P16)</f>
        <v>14695.37</v>
      </c>
      <c r="S16" s="138">
        <f>MIN(K16:M16,P16)</f>
        <v>9937.4184000000005</v>
      </c>
      <c r="T16" s="137">
        <f>STDEVA(K16,L16,M16,P16)</f>
        <v>2046.6238218885328</v>
      </c>
      <c r="U16" s="136">
        <f>(T16/Q16)*100</f>
        <v>17.400752667644642</v>
      </c>
      <c r="V16" s="135">
        <v>9937</v>
      </c>
      <c r="W16" s="134" t="s">
        <v>660</v>
      </c>
      <c r="X16" s="133">
        <v>9937</v>
      </c>
      <c r="Y16" s="122"/>
      <c r="AA16" s="198">
        <v>30</v>
      </c>
    </row>
    <row r="17" spans="1:25" s="198" customFormat="1" ht="75" customHeight="1" x14ac:dyDescent="0.25">
      <c r="A17" s="12" t="s">
        <v>26</v>
      </c>
      <c r="B17" s="9">
        <v>54699</v>
      </c>
      <c r="C17" s="9">
        <v>72152605</v>
      </c>
      <c r="D17" s="9" t="s">
        <v>12</v>
      </c>
      <c r="E17" s="9" t="s">
        <v>12</v>
      </c>
      <c r="F17" s="187" t="s">
        <v>16</v>
      </c>
      <c r="G17" s="13" t="s">
        <v>14</v>
      </c>
      <c r="H17" s="66">
        <v>104.37</v>
      </c>
      <c r="I17" s="10">
        <v>90102</v>
      </c>
      <c r="J17" s="128">
        <f>+ROUND(H17*I17,0)</f>
        <v>9403946</v>
      </c>
      <c r="K17" s="128">
        <f>I17</f>
        <v>90102</v>
      </c>
      <c r="L17" s="199">
        <v>90909</v>
      </c>
      <c r="M17" s="141">
        <v>139079.72</v>
      </c>
      <c r="N17" s="139">
        <v>80000</v>
      </c>
      <c r="O17" s="139">
        <f>N17*0.0556</f>
        <v>4448</v>
      </c>
      <c r="P17" s="139">
        <f>N17+O17</f>
        <v>84448</v>
      </c>
      <c r="Q17" s="138">
        <f>AVERAGE(K17:M17,P17)</f>
        <v>101134.68</v>
      </c>
      <c r="R17" s="138">
        <f>MAX(K17:M17,P17)</f>
        <v>139079.72</v>
      </c>
      <c r="S17" s="138">
        <f>MIN(K17:M17,P17)</f>
        <v>84448</v>
      </c>
      <c r="T17" s="137">
        <f>STDEVA(K17,L17,M17,P17)</f>
        <v>25459.483560281966</v>
      </c>
      <c r="U17" s="136">
        <f>(T17/Q17)*100</f>
        <v>25.173841020985055</v>
      </c>
      <c r="V17" s="135">
        <v>84448</v>
      </c>
      <c r="W17" s="134" t="s">
        <v>660</v>
      </c>
      <c r="X17" s="133">
        <v>8813837.7599999998</v>
      </c>
      <c r="Y17" s="122"/>
    </row>
    <row r="18" spans="1:25" s="147" customFormat="1" x14ac:dyDescent="0.25">
      <c r="A18" s="3"/>
      <c r="B18" s="3"/>
      <c r="C18" s="3"/>
      <c r="D18" s="3"/>
      <c r="E18" s="3"/>
      <c r="F18" s="264"/>
      <c r="G18" s="3"/>
      <c r="H18" s="3"/>
      <c r="I18" s="3"/>
      <c r="J18" s="2"/>
      <c r="K18" s="163"/>
      <c r="L18" s="162"/>
      <c r="M18" s="161"/>
      <c r="N18" s="2"/>
      <c r="O18" s="160"/>
      <c r="P18" s="160"/>
      <c r="Q18" s="159"/>
      <c r="R18" s="159"/>
      <c r="S18" s="159"/>
      <c r="T18" s="158"/>
      <c r="U18" s="157"/>
      <c r="V18" s="156"/>
      <c r="W18" s="155"/>
      <c r="X18" s="154"/>
      <c r="Y18" s="122"/>
    </row>
    <row r="19" spans="1:25" ht="15.75" customHeight="1" x14ac:dyDescent="0.25">
      <c r="A19" s="321" t="s">
        <v>27</v>
      </c>
      <c r="B19" s="322"/>
      <c r="C19" s="322"/>
      <c r="D19" s="322"/>
      <c r="E19" s="322"/>
      <c r="F19" s="322"/>
      <c r="G19" s="322"/>
      <c r="H19" s="323"/>
      <c r="I19" s="261"/>
      <c r="J19" s="261"/>
      <c r="K19" s="174"/>
      <c r="L19" s="173"/>
      <c r="M19" s="172"/>
      <c r="N19" s="11"/>
      <c r="O19" s="171"/>
      <c r="P19" s="171"/>
      <c r="Q19" s="170"/>
      <c r="R19" s="170"/>
      <c r="S19" s="170"/>
      <c r="T19" s="169"/>
      <c r="U19" s="168"/>
      <c r="V19" s="167"/>
      <c r="W19" s="166"/>
      <c r="X19" s="165"/>
      <c r="Y19" s="122"/>
    </row>
    <row r="20" spans="1:25" s="147" customFormat="1" ht="15.75" customHeight="1" x14ac:dyDescent="0.25">
      <c r="A20" s="324" t="s">
        <v>28</v>
      </c>
      <c r="B20" s="325"/>
      <c r="C20" s="325"/>
      <c r="D20" s="325"/>
      <c r="E20" s="325"/>
      <c r="F20" s="325"/>
      <c r="G20" s="325"/>
      <c r="H20" s="326"/>
      <c r="I20" s="208"/>
      <c r="J20" s="208"/>
      <c r="K20" s="163"/>
      <c r="L20" s="162"/>
      <c r="M20" s="161"/>
      <c r="N20" s="3"/>
      <c r="O20" s="160"/>
      <c r="P20" s="160"/>
      <c r="Q20" s="159"/>
      <c r="R20" s="159"/>
      <c r="S20" s="159"/>
      <c r="T20" s="158"/>
      <c r="U20" s="157"/>
      <c r="V20" s="156"/>
      <c r="W20" s="155"/>
      <c r="X20" s="154"/>
      <c r="Y20" s="122"/>
    </row>
    <row r="21" spans="1:25" s="147" customFormat="1" ht="66.75" customHeight="1" x14ac:dyDescent="0.25">
      <c r="A21" s="5" t="s">
        <v>3</v>
      </c>
      <c r="B21" s="4" t="s">
        <v>4</v>
      </c>
      <c r="C21" s="4" t="s">
        <v>5</v>
      </c>
      <c r="D21" s="4" t="s">
        <v>6</v>
      </c>
      <c r="E21" s="4" t="s">
        <v>7</v>
      </c>
      <c r="F21" s="153" t="s">
        <v>8</v>
      </c>
      <c r="G21" s="5" t="s">
        <v>9</v>
      </c>
      <c r="H21" s="5" t="s">
        <v>655</v>
      </c>
      <c r="I21" s="6" t="s">
        <v>654</v>
      </c>
      <c r="J21" s="150" t="s">
        <v>653</v>
      </c>
      <c r="K21" s="150" t="str">
        <f t="shared" ref="K21:K32" si="0">I21</f>
        <v>VALOR  UNITARIO AMBT</v>
      </c>
      <c r="L21" s="7" t="s">
        <v>652</v>
      </c>
      <c r="M21" s="151" t="s">
        <v>651</v>
      </c>
      <c r="N21" s="150" t="s">
        <v>650</v>
      </c>
      <c r="O21" s="150" t="s">
        <v>649</v>
      </c>
      <c r="P21" s="150" t="s">
        <v>648</v>
      </c>
      <c r="Q21" s="148" t="s">
        <v>647</v>
      </c>
      <c r="R21" s="148" t="s">
        <v>646</v>
      </c>
      <c r="S21" s="148" t="s">
        <v>645</v>
      </c>
      <c r="T21" s="148" t="s">
        <v>644</v>
      </c>
      <c r="U21" s="148" t="s">
        <v>643</v>
      </c>
      <c r="V21" s="148" t="s">
        <v>642</v>
      </c>
      <c r="W21" s="149" t="s">
        <v>641</v>
      </c>
      <c r="X21" s="148" t="s">
        <v>640</v>
      </c>
      <c r="Y21" s="122"/>
    </row>
    <row r="22" spans="1:25" ht="68.25" customHeight="1" x14ac:dyDescent="0.25">
      <c r="A22" s="9" t="s">
        <v>29</v>
      </c>
      <c r="B22" s="9">
        <v>54310</v>
      </c>
      <c r="C22" s="9">
        <v>72102900</v>
      </c>
      <c r="D22" s="9" t="s">
        <v>12</v>
      </c>
      <c r="E22" s="9" t="s">
        <v>12</v>
      </c>
      <c r="F22" s="187" t="s">
        <v>30</v>
      </c>
      <c r="G22" s="13" t="s">
        <v>14</v>
      </c>
      <c r="H22" s="9">
        <v>346.73</v>
      </c>
      <c r="I22" s="10">
        <v>14963</v>
      </c>
      <c r="J22" s="128">
        <f t="shared" ref="J22:J32" si="1">+ROUND(H22*I22,0)</f>
        <v>5188121</v>
      </c>
      <c r="K22" s="128">
        <f t="shared" si="0"/>
        <v>14963</v>
      </c>
      <c r="L22" s="142">
        <v>14876</v>
      </c>
      <c r="M22" s="141">
        <v>48073.79</v>
      </c>
      <c r="N22" s="139">
        <v>12469.5</v>
      </c>
      <c r="O22" s="139">
        <f t="shared" ref="O22:O32" si="2">N22*0.0556</f>
        <v>693.30419999999992</v>
      </c>
      <c r="P22" s="139">
        <f t="shared" ref="P22:P32" si="3">N22+O22</f>
        <v>13162.8042</v>
      </c>
      <c r="Q22" s="138">
        <f>AVERAGE(K22:M22,P22)</f>
        <v>22768.898550000002</v>
      </c>
      <c r="R22" s="138">
        <f>MAX(K22:M22,P22)</f>
        <v>48073.79</v>
      </c>
      <c r="S22" s="138">
        <f>MIN(K22:M22,P22)</f>
        <v>13162.8042</v>
      </c>
      <c r="T22" s="137">
        <f>STDEVA(K22,L22,M22,P22)</f>
        <v>16890.278068076801</v>
      </c>
      <c r="U22" s="136">
        <f t="shared" ref="U22:U32" si="4">(T22/Q22)*100</f>
        <v>74.18135765762284</v>
      </c>
      <c r="V22" s="135">
        <v>22769</v>
      </c>
      <c r="W22" s="134" t="s">
        <v>661</v>
      </c>
      <c r="X22" s="133">
        <v>7894695.3700000001</v>
      </c>
      <c r="Y22" s="122"/>
    </row>
    <row r="23" spans="1:25" ht="68.25" customHeight="1" x14ac:dyDescent="0.25">
      <c r="A23" s="9" t="s">
        <v>31</v>
      </c>
      <c r="B23" s="9">
        <v>54310</v>
      </c>
      <c r="C23" s="9">
        <v>721526605</v>
      </c>
      <c r="D23" s="9" t="s">
        <v>12</v>
      </c>
      <c r="E23" s="9" t="s">
        <v>12</v>
      </c>
      <c r="F23" s="187" t="s">
        <v>32</v>
      </c>
      <c r="G23" s="13" t="s">
        <v>14</v>
      </c>
      <c r="H23" s="9">
        <v>346.73</v>
      </c>
      <c r="I23" s="10">
        <v>11297</v>
      </c>
      <c r="J23" s="128">
        <f t="shared" si="1"/>
        <v>3917009</v>
      </c>
      <c r="K23" s="128">
        <f t="shared" si="0"/>
        <v>11297</v>
      </c>
      <c r="L23" s="142">
        <v>11117</v>
      </c>
      <c r="M23" s="141">
        <v>14695.37</v>
      </c>
      <c r="N23" s="139">
        <v>9414</v>
      </c>
      <c r="O23" s="139">
        <f t="shared" si="2"/>
        <v>523.41840000000002</v>
      </c>
      <c r="P23" s="139">
        <f t="shared" si="3"/>
        <v>9937.4184000000005</v>
      </c>
      <c r="Q23" s="138">
        <f>AVERAGE(K23:M23,P23)</f>
        <v>11761.697100000001</v>
      </c>
      <c r="R23" s="138">
        <f>MAX(K23:M23,P23)</f>
        <v>14695.37</v>
      </c>
      <c r="S23" s="138">
        <f>MIN(K23:M23,P23)</f>
        <v>9937.4184000000005</v>
      </c>
      <c r="T23" s="137">
        <f>STDEVA(K23,L23,M23,P23)</f>
        <v>2046.6238218885328</v>
      </c>
      <c r="U23" s="136">
        <f t="shared" si="4"/>
        <v>17.400752667644642</v>
      </c>
      <c r="V23" s="135">
        <v>9937</v>
      </c>
      <c r="W23" s="134" t="s">
        <v>660</v>
      </c>
      <c r="X23" s="133">
        <v>3445456.0100000002</v>
      </c>
      <c r="Y23" s="122"/>
    </row>
    <row r="24" spans="1:25" ht="68.25" customHeight="1" x14ac:dyDescent="0.25">
      <c r="A24" s="9" t="s">
        <v>33</v>
      </c>
      <c r="B24" s="9">
        <v>54621</v>
      </c>
      <c r="C24" s="9">
        <v>72151100</v>
      </c>
      <c r="D24" s="9" t="s">
        <v>12</v>
      </c>
      <c r="E24" s="9" t="s">
        <v>12</v>
      </c>
      <c r="F24" s="187" t="s">
        <v>34</v>
      </c>
      <c r="G24" s="13" t="s">
        <v>19</v>
      </c>
      <c r="H24" s="66">
        <v>5</v>
      </c>
      <c r="I24" s="10">
        <v>27796</v>
      </c>
      <c r="J24" s="128">
        <f t="shared" si="1"/>
        <v>138980</v>
      </c>
      <c r="K24" s="128">
        <f t="shared" si="0"/>
        <v>27796</v>
      </c>
      <c r="L24" s="142">
        <v>27634</v>
      </c>
      <c r="M24" s="141">
        <v>33382.160000000003</v>
      </c>
      <c r="N24" s="139">
        <v>9663.2999999999993</v>
      </c>
      <c r="O24" s="139">
        <f t="shared" si="2"/>
        <v>537.27947999999992</v>
      </c>
      <c r="P24" s="139">
        <f t="shared" si="3"/>
        <v>10200.579479999999</v>
      </c>
      <c r="Q24" s="138">
        <f>AVERAGE(K24:M24,P24)</f>
        <v>24753.184870000001</v>
      </c>
      <c r="R24" s="138">
        <f>MAX(K24:M24,P24)</f>
        <v>33382.160000000003</v>
      </c>
      <c r="S24" s="138">
        <f>MIN(K24:M24,P24)</f>
        <v>10200.579479999999</v>
      </c>
      <c r="T24" s="137">
        <f>STDEVA(K24,L24,M24,P24)</f>
        <v>10063.057109378004</v>
      </c>
      <c r="U24" s="136">
        <f t="shared" si="4"/>
        <v>40.653585234496745</v>
      </c>
      <c r="V24" s="135">
        <v>24753</v>
      </c>
      <c r="W24" s="134" t="s">
        <v>661</v>
      </c>
      <c r="X24" s="133">
        <v>123765</v>
      </c>
      <c r="Y24" s="122"/>
    </row>
    <row r="25" spans="1:25" ht="68.25" customHeight="1" x14ac:dyDescent="0.25">
      <c r="A25" s="9" t="s">
        <v>35</v>
      </c>
      <c r="B25" s="9">
        <v>54699</v>
      </c>
      <c r="C25" s="9">
        <v>72152605</v>
      </c>
      <c r="D25" s="9" t="s">
        <v>12</v>
      </c>
      <c r="E25" s="9" t="s">
        <v>12</v>
      </c>
      <c r="F25" s="187" t="s">
        <v>16</v>
      </c>
      <c r="G25" s="13" t="s">
        <v>14</v>
      </c>
      <c r="H25" s="9">
        <v>346.73</v>
      </c>
      <c r="I25" s="10">
        <v>90102</v>
      </c>
      <c r="J25" s="128">
        <f t="shared" si="1"/>
        <v>31241066</v>
      </c>
      <c r="K25" s="128">
        <f t="shared" si="0"/>
        <v>90102</v>
      </c>
      <c r="L25" s="142">
        <v>90909</v>
      </c>
      <c r="M25" s="141">
        <v>139079.72</v>
      </c>
      <c r="N25" s="139">
        <v>75085.2</v>
      </c>
      <c r="O25" s="139">
        <f t="shared" si="2"/>
        <v>4174.7371199999998</v>
      </c>
      <c r="P25" s="139">
        <f t="shared" si="3"/>
        <v>79259.937120000002</v>
      </c>
      <c r="Q25" s="138">
        <f>AVERAGE(K25:M25,P25)</f>
        <v>99837.664279999997</v>
      </c>
      <c r="R25" s="138">
        <f>MAX(K25:M25,P25)</f>
        <v>139079.72</v>
      </c>
      <c r="S25" s="138">
        <f>MIN(K25:M25,P25)</f>
        <v>79259.937120000002</v>
      </c>
      <c r="T25" s="137">
        <f>STDEVA(K25,L25,M25,P25)</f>
        <v>26695.105650042551</v>
      </c>
      <c r="U25" s="136">
        <f t="shared" si="4"/>
        <v>26.738511805699623</v>
      </c>
      <c r="V25" s="135">
        <v>79260</v>
      </c>
      <c r="W25" s="134" t="s">
        <v>660</v>
      </c>
      <c r="X25" s="133">
        <v>27481819.800000001</v>
      </c>
      <c r="Y25" s="122"/>
    </row>
    <row r="26" spans="1:25" ht="68.25" customHeight="1" x14ac:dyDescent="0.25">
      <c r="A26" s="9" t="s">
        <v>36</v>
      </c>
      <c r="B26" s="9">
        <v>54522</v>
      </c>
      <c r="C26" s="9">
        <v>72152601</v>
      </c>
      <c r="D26" s="9" t="s">
        <v>12</v>
      </c>
      <c r="E26" s="9" t="s">
        <v>12</v>
      </c>
      <c r="F26" s="187" t="s">
        <v>37</v>
      </c>
      <c r="G26" s="13" t="s">
        <v>19</v>
      </c>
      <c r="H26" s="66">
        <v>5</v>
      </c>
      <c r="I26" s="10">
        <v>68439</v>
      </c>
      <c r="J26" s="128">
        <f t="shared" si="1"/>
        <v>342195</v>
      </c>
      <c r="K26" s="128">
        <f t="shared" si="0"/>
        <v>68439</v>
      </c>
      <c r="L26" s="142">
        <v>67304</v>
      </c>
      <c r="M26" s="141">
        <v>138677.69</v>
      </c>
      <c r="N26" s="139">
        <v>58533.3</v>
      </c>
      <c r="O26" s="139">
        <f t="shared" si="2"/>
        <v>3254.4514800000002</v>
      </c>
      <c r="P26" s="139">
        <f t="shared" si="3"/>
        <v>61787.751480000006</v>
      </c>
      <c r="Q26" s="138">
        <f>AVERAGE(K26:M26,P26)</f>
        <v>84052.110370000009</v>
      </c>
      <c r="R26" s="138">
        <f>MAX(K26:M26,P26)</f>
        <v>138677.69</v>
      </c>
      <c r="S26" s="138">
        <f>MIN(K26:M26,P26)</f>
        <v>61787.751480000006</v>
      </c>
      <c r="T26" s="137">
        <f>STDEVA(K26,L26,M26,P26)</f>
        <v>36532.743500808916</v>
      </c>
      <c r="U26" s="136">
        <f t="shared" si="4"/>
        <v>43.464397669482231</v>
      </c>
      <c r="V26" s="135">
        <v>84052</v>
      </c>
      <c r="W26" s="134" t="s">
        <v>661</v>
      </c>
      <c r="X26" s="133">
        <v>420260</v>
      </c>
      <c r="Y26" s="122"/>
    </row>
    <row r="27" spans="1:25" ht="68.25" customHeight="1" x14ac:dyDescent="0.25">
      <c r="A27" s="9" t="s">
        <v>38</v>
      </c>
      <c r="B27" s="9">
        <v>54621</v>
      </c>
      <c r="C27" s="9">
        <v>72151100</v>
      </c>
      <c r="D27" s="9" t="s">
        <v>12</v>
      </c>
      <c r="E27" s="9" t="s">
        <v>12</v>
      </c>
      <c r="F27" s="187" t="s">
        <v>39</v>
      </c>
      <c r="G27" s="13" t="s">
        <v>14</v>
      </c>
      <c r="H27" s="9">
        <v>346.73</v>
      </c>
      <c r="I27" s="10">
        <v>108000</v>
      </c>
      <c r="J27" s="128">
        <f t="shared" si="1"/>
        <v>37446840</v>
      </c>
      <c r="K27" s="128">
        <f t="shared" si="0"/>
        <v>108000</v>
      </c>
      <c r="L27" s="142">
        <v>109520</v>
      </c>
      <c r="M27" s="141">
        <v>131294.93</v>
      </c>
      <c r="N27" s="139">
        <v>90000</v>
      </c>
      <c r="O27" s="139">
        <f t="shared" si="2"/>
        <v>5004</v>
      </c>
      <c r="P27" s="139">
        <f t="shared" si="3"/>
        <v>95004</v>
      </c>
      <c r="Q27" s="138">
        <f>AVERAGE(K27:M27,P27)</f>
        <v>110954.7325</v>
      </c>
      <c r="R27" s="138">
        <f>MAX(K27:M27,P27)</f>
        <v>131294.93</v>
      </c>
      <c r="S27" s="138">
        <f>MIN(K27:M27,P27)</f>
        <v>95004</v>
      </c>
      <c r="T27" s="137">
        <f>STDEVA(K27,L27,M27,P27)</f>
        <v>15043.696388838696</v>
      </c>
      <c r="U27" s="136">
        <f t="shared" si="4"/>
        <v>13.558408956408144</v>
      </c>
      <c r="V27" s="135">
        <v>95004</v>
      </c>
      <c r="W27" s="134" t="s">
        <v>660</v>
      </c>
      <c r="X27" s="133">
        <v>32940736.920000002</v>
      </c>
      <c r="Y27" s="122"/>
    </row>
    <row r="28" spans="1:25" s="198" customFormat="1" ht="68.25" customHeight="1" x14ac:dyDescent="0.25">
      <c r="A28" s="9" t="s">
        <v>40</v>
      </c>
      <c r="B28" s="9">
        <v>54621</v>
      </c>
      <c r="C28" s="9">
        <v>72151100</v>
      </c>
      <c r="D28" s="9" t="s">
        <v>12</v>
      </c>
      <c r="E28" s="9" t="s">
        <v>12</v>
      </c>
      <c r="F28" s="187" t="s">
        <v>41</v>
      </c>
      <c r="G28" s="13" t="s">
        <v>19</v>
      </c>
      <c r="H28" s="66">
        <v>5</v>
      </c>
      <c r="I28" s="10">
        <v>161999</v>
      </c>
      <c r="J28" s="128">
        <f t="shared" si="1"/>
        <v>809995</v>
      </c>
      <c r="K28" s="128">
        <f t="shared" si="0"/>
        <v>161999</v>
      </c>
      <c r="L28" s="199">
        <v>159934</v>
      </c>
      <c r="M28" s="141">
        <v>714610.19</v>
      </c>
      <c r="N28" s="139">
        <v>135000</v>
      </c>
      <c r="O28" s="139">
        <f t="shared" si="2"/>
        <v>7506</v>
      </c>
      <c r="P28" s="139">
        <f t="shared" si="3"/>
        <v>142506</v>
      </c>
      <c r="Q28" s="138">
        <f>AVERAGE(K28:M28,P28)</f>
        <v>294762.29749999999</v>
      </c>
      <c r="R28" s="138">
        <f>MAX(K28:M28,P28)</f>
        <v>714610.19</v>
      </c>
      <c r="S28" s="138">
        <f>MIN(K28:M28,P28)</f>
        <v>142506</v>
      </c>
      <c r="T28" s="137">
        <f>STDEVA(K28,L28,M28,P28)</f>
        <v>280035.11442610307</v>
      </c>
      <c r="U28" s="136">
        <f t="shared" si="4"/>
        <v>95.003708683639601</v>
      </c>
      <c r="V28" s="135">
        <v>294762</v>
      </c>
      <c r="W28" s="134" t="s">
        <v>661</v>
      </c>
      <c r="X28" s="133">
        <v>1473810</v>
      </c>
      <c r="Y28" s="122"/>
    </row>
    <row r="29" spans="1:25" s="198" customFormat="1" ht="68.25" customHeight="1" x14ac:dyDescent="0.25">
      <c r="A29" s="9" t="s">
        <v>42</v>
      </c>
      <c r="B29" s="9">
        <v>54710</v>
      </c>
      <c r="C29" s="9">
        <v>72153000</v>
      </c>
      <c r="D29" s="9" t="s">
        <v>12</v>
      </c>
      <c r="E29" s="9" t="s">
        <v>12</v>
      </c>
      <c r="F29" s="187" t="s">
        <v>43</v>
      </c>
      <c r="G29" s="13" t="s">
        <v>14</v>
      </c>
      <c r="H29" s="66">
        <v>1.1000000000000001</v>
      </c>
      <c r="I29" s="10">
        <v>189684</v>
      </c>
      <c r="J29" s="128">
        <f t="shared" si="1"/>
        <v>208652</v>
      </c>
      <c r="K29" s="128">
        <f t="shared" si="0"/>
        <v>189684</v>
      </c>
      <c r="L29" s="199">
        <v>191882</v>
      </c>
      <c r="M29" s="141">
        <v>232297.9</v>
      </c>
      <c r="N29" s="145">
        <v>158069.70000000001</v>
      </c>
      <c r="O29" s="139">
        <f t="shared" si="2"/>
        <v>8788.6753200000003</v>
      </c>
      <c r="P29" s="139">
        <f t="shared" si="3"/>
        <v>166858.37532000002</v>
      </c>
      <c r="Q29" s="138">
        <f>AVERAGE(K29:M29,P29)</f>
        <v>195180.56883</v>
      </c>
      <c r="R29" s="138">
        <f>MAX(K29:M29,P29)</f>
        <v>232297.9</v>
      </c>
      <c r="S29" s="138">
        <f>MIN(K29:M29,P29)</f>
        <v>166858.37532000002</v>
      </c>
      <c r="T29" s="137">
        <f>STDEVA(K29,L29,M29,P29)</f>
        <v>27208.673516794381</v>
      </c>
      <c r="U29" s="136">
        <f t="shared" si="4"/>
        <v>13.940257311419568</v>
      </c>
      <c r="V29" s="135">
        <v>166858</v>
      </c>
      <c r="W29" s="134" t="s">
        <v>660</v>
      </c>
      <c r="X29" s="133">
        <v>183543.80000000002</v>
      </c>
      <c r="Y29" s="122"/>
    </row>
    <row r="30" spans="1:25" s="198" customFormat="1" ht="68.25" customHeight="1" x14ac:dyDescent="0.25">
      <c r="A30" s="9" t="s">
        <v>44</v>
      </c>
      <c r="B30" s="9">
        <v>54621</v>
      </c>
      <c r="C30" s="9">
        <v>72151100</v>
      </c>
      <c r="D30" s="9" t="s">
        <v>12</v>
      </c>
      <c r="E30" s="9" t="s">
        <v>12</v>
      </c>
      <c r="F30" s="187" t="s">
        <v>45</v>
      </c>
      <c r="G30" s="13" t="s">
        <v>19</v>
      </c>
      <c r="H30" s="66">
        <v>2</v>
      </c>
      <c r="I30" s="10">
        <v>59400</v>
      </c>
      <c r="J30" s="128">
        <f t="shared" si="1"/>
        <v>118800</v>
      </c>
      <c r="K30" s="128">
        <f t="shared" si="0"/>
        <v>59400</v>
      </c>
      <c r="L30" s="199">
        <v>59084</v>
      </c>
      <c r="M30" s="141">
        <v>128819.5</v>
      </c>
      <c r="N30" s="139">
        <v>49500</v>
      </c>
      <c r="O30" s="139">
        <f t="shared" si="2"/>
        <v>2752.2</v>
      </c>
      <c r="P30" s="139">
        <f t="shared" si="3"/>
        <v>52252.2</v>
      </c>
      <c r="Q30" s="138">
        <f>AVERAGE(K30:M30,P30)</f>
        <v>74888.925000000003</v>
      </c>
      <c r="R30" s="138">
        <f>MAX(K30:M30,P30)</f>
        <v>128819.5</v>
      </c>
      <c r="S30" s="138">
        <f>MIN(K30:M30,P30)</f>
        <v>52252.2</v>
      </c>
      <c r="T30" s="137">
        <f>STDEVA(K30,L30,M30,P30)</f>
        <v>36104.619697334667</v>
      </c>
      <c r="U30" s="136">
        <f t="shared" si="4"/>
        <v>48.210893262701617</v>
      </c>
      <c r="V30" s="135">
        <v>74889</v>
      </c>
      <c r="W30" s="134" t="s">
        <v>661</v>
      </c>
      <c r="X30" s="133">
        <v>149778</v>
      </c>
      <c r="Y30" s="122"/>
    </row>
    <row r="31" spans="1:25" s="198" customFormat="1" ht="68.25" customHeight="1" x14ac:dyDescent="0.25">
      <c r="A31" s="9" t="s">
        <v>46</v>
      </c>
      <c r="B31" s="9">
        <v>54790</v>
      </c>
      <c r="C31" s="9">
        <v>721536</v>
      </c>
      <c r="D31" s="9" t="s">
        <v>12</v>
      </c>
      <c r="E31" s="9" t="s">
        <v>12</v>
      </c>
      <c r="F31" s="187" t="s">
        <v>47</v>
      </c>
      <c r="G31" s="13" t="s">
        <v>19</v>
      </c>
      <c r="H31" s="66">
        <v>12</v>
      </c>
      <c r="I31" s="10">
        <v>160956</v>
      </c>
      <c r="J31" s="128">
        <f t="shared" si="1"/>
        <v>1931472</v>
      </c>
      <c r="K31" s="128">
        <f t="shared" si="0"/>
        <v>160956</v>
      </c>
      <c r="L31" s="199">
        <v>159921</v>
      </c>
      <c r="M31" s="141">
        <v>198544.31</v>
      </c>
      <c r="N31" s="145">
        <v>134129.70000000001</v>
      </c>
      <c r="O31" s="139">
        <f t="shared" si="2"/>
        <v>7457.61132</v>
      </c>
      <c r="P31" s="139">
        <f t="shared" si="3"/>
        <v>141587.31132000001</v>
      </c>
      <c r="Q31" s="138">
        <f>AVERAGE(K31:M31,P31)</f>
        <v>165252.15533000001</v>
      </c>
      <c r="R31" s="138">
        <f>MAX(K31:M31,P31)</f>
        <v>198544.31</v>
      </c>
      <c r="S31" s="138">
        <f>MIN(K31:M31,P31)</f>
        <v>141587.31132000001</v>
      </c>
      <c r="T31" s="137">
        <f>STDEVA(K31,L31,M31,P31)</f>
        <v>23911.437795616424</v>
      </c>
      <c r="U31" s="136">
        <f t="shared" si="4"/>
        <v>14.469667731635038</v>
      </c>
      <c r="V31" s="135">
        <v>141587</v>
      </c>
      <c r="W31" s="134" t="s">
        <v>660</v>
      </c>
      <c r="X31" s="133">
        <v>1699044</v>
      </c>
      <c r="Y31" s="122"/>
    </row>
    <row r="32" spans="1:25" s="198" customFormat="1" ht="68.25" customHeight="1" x14ac:dyDescent="0.25">
      <c r="A32" s="9" t="s">
        <v>48</v>
      </c>
      <c r="B32" s="9">
        <v>54619</v>
      </c>
      <c r="C32" s="9">
        <v>72151501</v>
      </c>
      <c r="D32" s="9" t="s">
        <v>12</v>
      </c>
      <c r="E32" s="9" t="s">
        <v>12</v>
      </c>
      <c r="F32" s="187" t="s">
        <v>49</v>
      </c>
      <c r="G32" s="13" t="s">
        <v>19</v>
      </c>
      <c r="H32" s="66">
        <v>49</v>
      </c>
      <c r="I32" s="10">
        <v>59400</v>
      </c>
      <c r="J32" s="128">
        <f t="shared" si="1"/>
        <v>2910600</v>
      </c>
      <c r="K32" s="128">
        <f t="shared" si="0"/>
        <v>59400</v>
      </c>
      <c r="L32" s="199">
        <v>59746</v>
      </c>
      <c r="M32" s="141">
        <v>165082.62</v>
      </c>
      <c r="N32" s="139">
        <v>49500</v>
      </c>
      <c r="O32" s="139">
        <f t="shared" si="2"/>
        <v>2752.2</v>
      </c>
      <c r="P32" s="139">
        <f t="shared" si="3"/>
        <v>52252.2</v>
      </c>
      <c r="Q32" s="138">
        <f>AVERAGE(K32:M32,P32)</f>
        <v>84120.205000000002</v>
      </c>
      <c r="R32" s="138">
        <f>MAX(K32:M32,P32)</f>
        <v>165082.62</v>
      </c>
      <c r="S32" s="138">
        <f>MIN(K32:M32,P32)</f>
        <v>52252.2</v>
      </c>
      <c r="T32" s="137">
        <f>STDEVA(K32,L32,M32,P32)</f>
        <v>54085.342407274249</v>
      </c>
      <c r="U32" s="136">
        <f t="shared" si="4"/>
        <v>64.295305042675835</v>
      </c>
      <c r="V32" s="135">
        <v>84120</v>
      </c>
      <c r="W32" s="134" t="s">
        <v>661</v>
      </c>
      <c r="X32" s="133">
        <v>4121880</v>
      </c>
      <c r="Y32" s="122"/>
    </row>
    <row r="33" spans="1:25" s="203" customFormat="1" x14ac:dyDescent="0.25">
      <c r="A33" s="3"/>
      <c r="B33" s="3"/>
      <c r="C33" s="3"/>
      <c r="D33" s="3"/>
      <c r="E33" s="3"/>
      <c r="F33" s="264"/>
      <c r="G33" s="14"/>
      <c r="H33" s="3"/>
      <c r="I33" s="3"/>
      <c r="J33" s="2"/>
      <c r="K33" s="163"/>
      <c r="L33" s="194"/>
      <c r="M33" s="161"/>
      <c r="N33" s="2"/>
      <c r="O33" s="160"/>
      <c r="P33" s="160"/>
      <c r="Q33" s="159"/>
      <c r="R33" s="159"/>
      <c r="S33" s="159"/>
      <c r="T33" s="158"/>
      <c r="U33" s="157"/>
      <c r="V33" s="156"/>
      <c r="W33" s="155"/>
      <c r="X33" s="154"/>
      <c r="Y33" s="122"/>
    </row>
    <row r="34" spans="1:25" s="198" customFormat="1" ht="31.5" customHeight="1" x14ac:dyDescent="0.25">
      <c r="A34" s="321" t="s">
        <v>50</v>
      </c>
      <c r="B34" s="322"/>
      <c r="C34" s="322"/>
      <c r="D34" s="322"/>
      <c r="E34" s="322"/>
      <c r="F34" s="322"/>
      <c r="G34" s="322"/>
      <c r="H34" s="323"/>
      <c r="I34" s="261"/>
      <c r="J34" s="261"/>
      <c r="K34" s="174"/>
      <c r="L34" s="190"/>
      <c r="M34" s="172"/>
      <c r="N34" s="11"/>
      <c r="O34" s="171"/>
      <c r="P34" s="171"/>
      <c r="Q34" s="170"/>
      <c r="R34" s="170"/>
      <c r="S34" s="170"/>
      <c r="T34" s="169"/>
      <c r="U34" s="168"/>
      <c r="V34" s="167"/>
      <c r="W34" s="166"/>
      <c r="X34" s="165"/>
      <c r="Y34" s="122"/>
    </row>
    <row r="35" spans="1:25" s="203" customFormat="1" ht="15.75" customHeight="1" x14ac:dyDescent="0.25">
      <c r="A35" s="340" t="s">
        <v>51</v>
      </c>
      <c r="B35" s="341"/>
      <c r="C35" s="341"/>
      <c r="D35" s="341"/>
      <c r="E35" s="341"/>
      <c r="F35" s="341"/>
      <c r="G35" s="341"/>
      <c r="H35" s="342"/>
      <c r="I35" s="244"/>
      <c r="J35" s="244"/>
      <c r="K35" s="163"/>
      <c r="L35" s="194"/>
      <c r="M35" s="161"/>
      <c r="N35" s="15"/>
      <c r="O35" s="160"/>
      <c r="P35" s="160"/>
      <c r="Q35" s="159"/>
      <c r="R35" s="159"/>
      <c r="S35" s="159"/>
      <c r="T35" s="158"/>
      <c r="U35" s="157"/>
      <c r="V35" s="156"/>
      <c r="W35" s="155"/>
      <c r="X35" s="154"/>
      <c r="Y35" s="122"/>
    </row>
    <row r="36" spans="1:25" s="147" customFormat="1" ht="66.75" customHeight="1" x14ac:dyDescent="0.25">
      <c r="A36" s="5" t="s">
        <v>3</v>
      </c>
      <c r="B36" s="4" t="s">
        <v>4</v>
      </c>
      <c r="C36" s="4" t="s">
        <v>5</v>
      </c>
      <c r="D36" s="4" t="s">
        <v>6</v>
      </c>
      <c r="E36" s="4" t="s">
        <v>7</v>
      </c>
      <c r="F36" s="153" t="s">
        <v>8</v>
      </c>
      <c r="G36" s="5" t="s">
        <v>9</v>
      </c>
      <c r="H36" s="5" t="s">
        <v>655</v>
      </c>
      <c r="I36" s="6" t="s">
        <v>654</v>
      </c>
      <c r="J36" s="150" t="s">
        <v>653</v>
      </c>
      <c r="K36" s="150" t="str">
        <f>I36</f>
        <v>VALOR  UNITARIO AMBT</v>
      </c>
      <c r="L36" s="7" t="s">
        <v>652</v>
      </c>
      <c r="M36" s="151" t="s">
        <v>651</v>
      </c>
      <c r="N36" s="150" t="s">
        <v>650</v>
      </c>
      <c r="O36" s="150" t="s">
        <v>649</v>
      </c>
      <c r="P36" s="150" t="s">
        <v>648</v>
      </c>
      <c r="Q36" s="148" t="s">
        <v>647</v>
      </c>
      <c r="R36" s="148" t="s">
        <v>646</v>
      </c>
      <c r="S36" s="148" t="s">
        <v>645</v>
      </c>
      <c r="T36" s="148" t="s">
        <v>644</v>
      </c>
      <c r="U36" s="148" t="s">
        <v>643</v>
      </c>
      <c r="V36" s="148" t="s">
        <v>642</v>
      </c>
      <c r="W36" s="149" t="s">
        <v>641</v>
      </c>
      <c r="X36" s="148" t="s">
        <v>640</v>
      </c>
      <c r="Y36" s="122"/>
    </row>
    <row r="37" spans="1:25" s="198" customFormat="1" ht="36" customHeight="1" x14ac:dyDescent="0.25">
      <c r="A37" s="9" t="s">
        <v>52</v>
      </c>
      <c r="B37" s="9">
        <v>31600</v>
      </c>
      <c r="C37" s="9"/>
      <c r="D37" s="9"/>
      <c r="E37" s="9" t="s">
        <v>12</v>
      </c>
      <c r="F37" s="236" t="s">
        <v>53</v>
      </c>
      <c r="G37" s="9" t="s">
        <v>14</v>
      </c>
      <c r="H37" s="9">
        <v>381.12</v>
      </c>
      <c r="I37" s="10">
        <v>48600</v>
      </c>
      <c r="J37" s="128">
        <f>+ROUND(H37*I37,0)</f>
        <v>18522432</v>
      </c>
      <c r="K37" s="128">
        <f>I37</f>
        <v>48600</v>
      </c>
      <c r="L37" s="199">
        <v>48021</v>
      </c>
      <c r="M37" s="141">
        <v>36990.33</v>
      </c>
      <c r="N37" s="139">
        <v>40500</v>
      </c>
      <c r="O37" s="139">
        <f>N37*0.0556</f>
        <v>2251.7999999999997</v>
      </c>
      <c r="P37" s="139">
        <f>N37+O37</f>
        <v>42751.8</v>
      </c>
      <c r="Q37" s="138">
        <f>AVERAGE(K37:M37,P37)</f>
        <v>44090.782500000001</v>
      </c>
      <c r="R37" s="138">
        <f>MAX(K37:M37,P37)</f>
        <v>48600</v>
      </c>
      <c r="S37" s="138">
        <f>MIN(K37:M37,P37)</f>
        <v>36990.33</v>
      </c>
      <c r="T37" s="137">
        <f>STDEVA(K37,L37,M37,P37)</f>
        <v>5415.68561063369</v>
      </c>
      <c r="U37" s="136">
        <f>(T37/Q37)*100</f>
        <v>12.283033558394409</v>
      </c>
      <c r="V37" s="135">
        <v>36990</v>
      </c>
      <c r="W37" s="134" t="s">
        <v>660</v>
      </c>
      <c r="X37" s="133">
        <v>14097628.800000001</v>
      </c>
      <c r="Y37" s="122"/>
    </row>
    <row r="38" spans="1:25" s="203" customFormat="1" x14ac:dyDescent="0.25">
      <c r="A38" s="3"/>
      <c r="B38" s="3"/>
      <c r="C38" s="3"/>
      <c r="D38" s="3"/>
      <c r="E38" s="3"/>
      <c r="F38" s="264"/>
      <c r="G38" s="14"/>
      <c r="H38" s="3"/>
      <c r="I38" s="3"/>
      <c r="J38" s="2"/>
      <c r="K38" s="163"/>
      <c r="L38" s="194"/>
      <c r="M38" s="161"/>
      <c r="N38" s="2"/>
      <c r="O38" s="160"/>
      <c r="P38" s="160"/>
      <c r="Q38" s="159"/>
      <c r="R38" s="159"/>
      <c r="S38" s="159"/>
      <c r="T38" s="158"/>
      <c r="U38" s="157"/>
      <c r="V38" s="156"/>
      <c r="W38" s="155"/>
      <c r="X38" s="154"/>
      <c r="Y38" s="122"/>
    </row>
    <row r="39" spans="1:25" s="198" customFormat="1" x14ac:dyDescent="0.25">
      <c r="A39" s="321" t="s">
        <v>54</v>
      </c>
      <c r="B39" s="322"/>
      <c r="C39" s="322"/>
      <c r="D39" s="322"/>
      <c r="E39" s="322"/>
      <c r="F39" s="322"/>
      <c r="G39" s="322"/>
      <c r="H39" s="323"/>
      <c r="I39" s="261"/>
      <c r="J39" s="261"/>
      <c r="K39" s="174"/>
      <c r="L39" s="190"/>
      <c r="M39" s="172"/>
      <c r="N39" s="11"/>
      <c r="O39" s="171"/>
      <c r="P39" s="171"/>
      <c r="Q39" s="170"/>
      <c r="R39" s="170"/>
      <c r="S39" s="170"/>
      <c r="T39" s="169"/>
      <c r="U39" s="168"/>
      <c r="V39" s="167"/>
      <c r="W39" s="166"/>
      <c r="X39" s="165"/>
      <c r="Y39" s="122"/>
    </row>
    <row r="40" spans="1:25" s="203" customFormat="1" ht="15.75" customHeight="1" x14ac:dyDescent="0.25">
      <c r="A40" s="333" t="s">
        <v>55</v>
      </c>
      <c r="B40" s="334"/>
      <c r="C40" s="334"/>
      <c r="D40" s="334"/>
      <c r="E40" s="334"/>
      <c r="F40" s="334"/>
      <c r="G40" s="334"/>
      <c r="H40" s="335"/>
      <c r="I40" s="274"/>
      <c r="J40" s="274"/>
      <c r="K40" s="163"/>
      <c r="L40" s="194"/>
      <c r="M40" s="161"/>
      <c r="N40" s="16"/>
      <c r="O40" s="160"/>
      <c r="P40" s="160"/>
      <c r="Q40" s="159"/>
      <c r="R40" s="159"/>
      <c r="S40" s="159"/>
      <c r="T40" s="158"/>
      <c r="U40" s="157"/>
      <c r="V40" s="156"/>
      <c r="W40" s="155"/>
      <c r="X40" s="154"/>
      <c r="Y40" s="122"/>
    </row>
    <row r="41" spans="1:25" s="147" customFormat="1" ht="66.75" customHeight="1" x14ac:dyDescent="0.25">
      <c r="A41" s="5" t="s">
        <v>3</v>
      </c>
      <c r="B41" s="4" t="s">
        <v>4</v>
      </c>
      <c r="C41" s="4" t="s">
        <v>5</v>
      </c>
      <c r="D41" s="4" t="s">
        <v>6</v>
      </c>
      <c r="E41" s="4" t="s">
        <v>7</v>
      </c>
      <c r="F41" s="153" t="s">
        <v>8</v>
      </c>
      <c r="G41" s="5" t="s">
        <v>9</v>
      </c>
      <c r="H41" s="5" t="s">
        <v>655</v>
      </c>
      <c r="I41" s="6" t="s">
        <v>654</v>
      </c>
      <c r="J41" s="150" t="s">
        <v>653</v>
      </c>
      <c r="K41" s="150" t="str">
        <f t="shared" ref="K41:K50" si="5">I41</f>
        <v>VALOR  UNITARIO AMBT</v>
      </c>
      <c r="L41" s="7" t="s">
        <v>652</v>
      </c>
      <c r="M41" s="151" t="s">
        <v>651</v>
      </c>
      <c r="N41" s="150" t="s">
        <v>650</v>
      </c>
      <c r="O41" s="150" t="s">
        <v>649</v>
      </c>
      <c r="P41" s="150" t="s">
        <v>648</v>
      </c>
      <c r="Q41" s="148" t="s">
        <v>647</v>
      </c>
      <c r="R41" s="148" t="s">
        <v>646</v>
      </c>
      <c r="S41" s="148" t="s">
        <v>645</v>
      </c>
      <c r="T41" s="148" t="s">
        <v>644</v>
      </c>
      <c r="U41" s="148" t="s">
        <v>643</v>
      </c>
      <c r="V41" s="148" t="s">
        <v>642</v>
      </c>
      <c r="W41" s="149" t="s">
        <v>641</v>
      </c>
      <c r="X41" s="148" t="s">
        <v>640</v>
      </c>
      <c r="Y41" s="122"/>
    </row>
    <row r="42" spans="1:25" s="198" customFormat="1" ht="67.5" customHeight="1" x14ac:dyDescent="0.25">
      <c r="A42" s="12" t="s">
        <v>56</v>
      </c>
      <c r="B42" s="9">
        <v>54699</v>
      </c>
      <c r="C42" s="9">
        <v>72152605</v>
      </c>
      <c r="D42" s="9" t="s">
        <v>12</v>
      </c>
      <c r="E42" s="9" t="s">
        <v>12</v>
      </c>
      <c r="F42" s="187" t="s">
        <v>57</v>
      </c>
      <c r="G42" s="13" t="s">
        <v>14</v>
      </c>
      <c r="H42" s="9">
        <v>1.84</v>
      </c>
      <c r="I42" s="10">
        <v>798000</v>
      </c>
      <c r="J42" s="128">
        <f t="shared" ref="J42:J50" si="6">+ROUND(H42*I42,0)</f>
        <v>1468320</v>
      </c>
      <c r="K42" s="128">
        <f t="shared" si="5"/>
        <v>798000</v>
      </c>
      <c r="L42" s="199">
        <v>793880</v>
      </c>
      <c r="M42" s="141">
        <v>761414.72</v>
      </c>
      <c r="N42" s="17">
        <v>0</v>
      </c>
      <c r="O42" s="139">
        <f t="shared" ref="O42:O50" si="7">N42*0.0556</f>
        <v>0</v>
      </c>
      <c r="P42" s="139">
        <f t="shared" ref="P42:P50" si="8">N42+O42</f>
        <v>0</v>
      </c>
      <c r="Q42" s="138">
        <f>AVERAGE(K42:M42)</f>
        <v>784431.57333333325</v>
      </c>
      <c r="R42" s="138">
        <f>MAX(K42:M42)</f>
        <v>798000</v>
      </c>
      <c r="S42" s="138">
        <f>MIN(K42:M42)</f>
        <v>761414.72</v>
      </c>
      <c r="T42" s="137">
        <f>STDEVA(K42,L42,M42)</f>
        <v>20039.342629590774</v>
      </c>
      <c r="U42" s="136">
        <f t="shared" ref="U42:U50" si="9">(T42/Q42)*100</f>
        <v>2.5546323364364807</v>
      </c>
      <c r="V42" s="135">
        <v>761415</v>
      </c>
      <c r="W42" s="134" t="s">
        <v>660</v>
      </c>
      <c r="X42" s="133">
        <v>1401003.6</v>
      </c>
      <c r="Y42" s="122"/>
    </row>
    <row r="43" spans="1:25" s="198" customFormat="1" ht="67.5" customHeight="1" x14ac:dyDescent="0.25">
      <c r="A43" s="12" t="s">
        <v>58</v>
      </c>
      <c r="B43" s="9">
        <v>54310</v>
      </c>
      <c r="C43" s="9">
        <v>72152605</v>
      </c>
      <c r="D43" s="9" t="s">
        <v>12</v>
      </c>
      <c r="E43" s="9" t="s">
        <v>12</v>
      </c>
      <c r="F43" s="187" t="s">
        <v>59</v>
      </c>
      <c r="G43" s="13" t="s">
        <v>14</v>
      </c>
      <c r="H43" s="9">
        <v>10.6</v>
      </c>
      <c r="I43" s="10">
        <v>90102</v>
      </c>
      <c r="J43" s="128">
        <f t="shared" si="6"/>
        <v>955081</v>
      </c>
      <c r="K43" s="128">
        <f t="shared" si="5"/>
        <v>90102</v>
      </c>
      <c r="L43" s="199">
        <v>90909</v>
      </c>
      <c r="M43" s="141">
        <v>139079.72</v>
      </c>
      <c r="N43" s="17">
        <v>0</v>
      </c>
      <c r="O43" s="139">
        <f t="shared" si="7"/>
        <v>0</v>
      </c>
      <c r="P43" s="139">
        <f t="shared" si="8"/>
        <v>0</v>
      </c>
      <c r="Q43" s="138">
        <f>AVERAGE(K43:M43)</f>
        <v>106696.90666666666</v>
      </c>
      <c r="R43" s="138">
        <f>MAX(K43:M43)</f>
        <v>139079.72</v>
      </c>
      <c r="S43" s="138">
        <f>MIN(K43:M43)</f>
        <v>90102</v>
      </c>
      <c r="T43" s="137">
        <f>STDEVA(K43,L43,M43)</f>
        <v>28047.241607440377</v>
      </c>
      <c r="U43" s="136">
        <f t="shared" si="9"/>
        <v>26.286836688774091</v>
      </c>
      <c r="V43" s="135">
        <v>90102</v>
      </c>
      <c r="W43" s="134" t="s">
        <v>660</v>
      </c>
      <c r="X43" s="133">
        <v>955081.2</v>
      </c>
      <c r="Y43" s="122"/>
    </row>
    <row r="44" spans="1:25" s="189" customFormat="1" ht="67.5" customHeight="1" x14ac:dyDescent="0.25">
      <c r="A44" s="12" t="s">
        <v>60</v>
      </c>
      <c r="B44" s="9">
        <v>54310</v>
      </c>
      <c r="C44" s="9">
        <v>721526605</v>
      </c>
      <c r="D44" s="9" t="s">
        <v>12</v>
      </c>
      <c r="E44" s="9" t="s">
        <v>12</v>
      </c>
      <c r="F44" s="187" t="s">
        <v>61</v>
      </c>
      <c r="G44" s="13" t="s">
        <v>62</v>
      </c>
      <c r="H44" s="9">
        <v>1</v>
      </c>
      <c r="I44" s="10">
        <v>32400</v>
      </c>
      <c r="J44" s="128">
        <f t="shared" si="6"/>
        <v>32400</v>
      </c>
      <c r="K44" s="128">
        <f t="shared" si="5"/>
        <v>32400</v>
      </c>
      <c r="L44" s="199">
        <v>32733</v>
      </c>
      <c r="M44" s="141">
        <v>49478.7</v>
      </c>
      <c r="N44" s="139">
        <v>27000</v>
      </c>
      <c r="O44" s="139">
        <f t="shared" si="7"/>
        <v>1501.1999999999998</v>
      </c>
      <c r="P44" s="139">
        <f t="shared" si="8"/>
        <v>28501.200000000001</v>
      </c>
      <c r="Q44" s="138">
        <f>AVERAGE(K44:M44,P44)</f>
        <v>35778.224999999999</v>
      </c>
      <c r="R44" s="138">
        <f>MAX(K44:M44,P44)</f>
        <v>49478.7</v>
      </c>
      <c r="S44" s="138">
        <f>MIN(K44:M44,P44)</f>
        <v>28501.200000000001</v>
      </c>
      <c r="T44" s="137">
        <f>STDEVA(K44,L44,M44,P44)</f>
        <v>9333.5221563191099</v>
      </c>
      <c r="U44" s="136">
        <f t="shared" si="9"/>
        <v>26.087158198370965</v>
      </c>
      <c r="V44" s="135">
        <v>28501</v>
      </c>
      <c r="W44" s="134" t="s">
        <v>660</v>
      </c>
      <c r="X44" s="133">
        <v>28501</v>
      </c>
      <c r="Y44" s="122"/>
    </row>
    <row r="45" spans="1:25" s="189" customFormat="1" ht="67.5" customHeight="1" x14ac:dyDescent="0.25">
      <c r="A45" s="12" t="s">
        <v>63</v>
      </c>
      <c r="B45" s="9">
        <v>54621</v>
      </c>
      <c r="C45" s="9">
        <v>72101510</v>
      </c>
      <c r="D45" s="9" t="s">
        <v>12</v>
      </c>
      <c r="E45" s="9" t="s">
        <v>12</v>
      </c>
      <c r="F45" s="187" t="s">
        <v>64</v>
      </c>
      <c r="G45" s="13" t="s">
        <v>65</v>
      </c>
      <c r="H45" s="9">
        <v>4</v>
      </c>
      <c r="I45" s="10">
        <v>32400</v>
      </c>
      <c r="J45" s="128">
        <f t="shared" si="6"/>
        <v>129600</v>
      </c>
      <c r="K45" s="128">
        <f t="shared" si="5"/>
        <v>32400</v>
      </c>
      <c r="L45" s="199">
        <v>31894</v>
      </c>
      <c r="M45" s="141">
        <v>46017.19</v>
      </c>
      <c r="N45" s="139">
        <v>22950</v>
      </c>
      <c r="O45" s="139">
        <f t="shared" si="7"/>
        <v>1276.02</v>
      </c>
      <c r="P45" s="139">
        <f t="shared" si="8"/>
        <v>24226.02</v>
      </c>
      <c r="Q45" s="138">
        <f>AVERAGE(K45:M45,P45)</f>
        <v>33634.302499999998</v>
      </c>
      <c r="R45" s="138">
        <f>MAX(K45:M45,P45)</f>
        <v>46017.19</v>
      </c>
      <c r="S45" s="138">
        <f>MIN(K45:M45,P45)</f>
        <v>24226.02</v>
      </c>
      <c r="T45" s="137">
        <f>STDEVA(K45,L45,M45,P45)</f>
        <v>9062.814829298828</v>
      </c>
      <c r="U45" s="136">
        <f t="shared" si="9"/>
        <v>26.945154665534769</v>
      </c>
      <c r="V45" s="135">
        <v>24226</v>
      </c>
      <c r="W45" s="134" t="s">
        <v>660</v>
      </c>
      <c r="X45" s="133">
        <v>96904</v>
      </c>
      <c r="Y45" s="122"/>
    </row>
    <row r="46" spans="1:25" s="189" customFormat="1" ht="67.5" customHeight="1" x14ac:dyDescent="0.25">
      <c r="A46" s="12" t="s">
        <v>66</v>
      </c>
      <c r="B46" s="9">
        <v>54621</v>
      </c>
      <c r="C46" s="9">
        <v>72151100</v>
      </c>
      <c r="D46" s="9" t="s">
        <v>12</v>
      </c>
      <c r="E46" s="9" t="s">
        <v>12</v>
      </c>
      <c r="F46" s="187" t="s">
        <v>67</v>
      </c>
      <c r="G46" s="13" t="s">
        <v>19</v>
      </c>
      <c r="H46" s="9">
        <v>3</v>
      </c>
      <c r="I46" s="10">
        <v>113050</v>
      </c>
      <c r="J46" s="128">
        <f t="shared" si="6"/>
        <v>339150</v>
      </c>
      <c r="K46" s="128">
        <f t="shared" si="5"/>
        <v>113050</v>
      </c>
      <c r="L46" s="199">
        <v>111554</v>
      </c>
      <c r="M46" s="141">
        <v>75196.820000000007</v>
      </c>
      <c r="N46" s="17">
        <v>0</v>
      </c>
      <c r="O46" s="139">
        <f t="shared" si="7"/>
        <v>0</v>
      </c>
      <c r="P46" s="139">
        <f t="shared" si="8"/>
        <v>0</v>
      </c>
      <c r="Q46" s="138">
        <f>AVERAGE(K46:M46)</f>
        <v>99933.606666666674</v>
      </c>
      <c r="R46" s="138">
        <f>MAX(K46:M46)</f>
        <v>113050</v>
      </c>
      <c r="S46" s="138">
        <f>MIN(K46:M46)</f>
        <v>75196.820000000007</v>
      </c>
      <c r="T46" s="137">
        <f>STDEVA(K46,L46,M46)</f>
        <v>21435.740363797369</v>
      </c>
      <c r="U46" s="136">
        <f t="shared" si="9"/>
        <v>21.449981721661771</v>
      </c>
      <c r="V46" s="135">
        <v>75197</v>
      </c>
      <c r="W46" s="134" t="s">
        <v>660</v>
      </c>
      <c r="X46" s="133">
        <v>225591</v>
      </c>
      <c r="Y46" s="122"/>
    </row>
    <row r="47" spans="1:25" s="189" customFormat="1" ht="67.5" customHeight="1" x14ac:dyDescent="0.25">
      <c r="A47" s="12" t="s">
        <v>68</v>
      </c>
      <c r="B47" s="9">
        <v>54619</v>
      </c>
      <c r="C47" s="18">
        <v>72151501</v>
      </c>
      <c r="D47" s="9" t="s">
        <v>12</v>
      </c>
      <c r="E47" s="9" t="s">
        <v>12</v>
      </c>
      <c r="F47" s="187" t="s">
        <v>69</v>
      </c>
      <c r="G47" s="13" t="s">
        <v>14</v>
      </c>
      <c r="H47" s="9">
        <v>10.6</v>
      </c>
      <c r="I47" s="10">
        <v>12960</v>
      </c>
      <c r="J47" s="128">
        <f t="shared" si="6"/>
        <v>137376</v>
      </c>
      <c r="K47" s="128">
        <f t="shared" si="5"/>
        <v>12960</v>
      </c>
      <c r="L47" s="199">
        <v>13180</v>
      </c>
      <c r="M47" s="141">
        <v>47315.45</v>
      </c>
      <c r="N47" s="139">
        <v>10800</v>
      </c>
      <c r="O47" s="139">
        <f t="shared" si="7"/>
        <v>600.48</v>
      </c>
      <c r="P47" s="139">
        <f t="shared" si="8"/>
        <v>11400.48</v>
      </c>
      <c r="Q47" s="138">
        <f>AVERAGE(K47:M47,P47)</f>
        <v>21213.982499999998</v>
      </c>
      <c r="R47" s="138">
        <f>MAX(K47:M47,P47)</f>
        <v>47315.45</v>
      </c>
      <c r="S47" s="138">
        <f>MIN(K47:M47,P47)</f>
        <v>11400.48</v>
      </c>
      <c r="T47" s="137">
        <f>STDEVA(K47,L47,M47,P47)</f>
        <v>17418.99862115764</v>
      </c>
      <c r="U47" s="136">
        <f t="shared" si="9"/>
        <v>82.110931415907601</v>
      </c>
      <c r="V47" s="135">
        <v>21214</v>
      </c>
      <c r="W47" s="134" t="s">
        <v>661</v>
      </c>
      <c r="X47" s="133">
        <v>224868.4</v>
      </c>
      <c r="Y47" s="122"/>
    </row>
    <row r="48" spans="1:25" s="189" customFormat="1" ht="67.5" customHeight="1" x14ac:dyDescent="0.25">
      <c r="A48" s="12" t="s">
        <v>70</v>
      </c>
      <c r="B48" s="9">
        <v>54522</v>
      </c>
      <c r="C48" s="18">
        <v>72152601</v>
      </c>
      <c r="D48" s="9" t="s">
        <v>12</v>
      </c>
      <c r="E48" s="9" t="s">
        <v>12</v>
      </c>
      <c r="F48" s="187" t="s">
        <v>71</v>
      </c>
      <c r="G48" s="13" t="s">
        <v>14</v>
      </c>
      <c r="H48" s="9">
        <v>10.6</v>
      </c>
      <c r="I48" s="10">
        <v>110159</v>
      </c>
      <c r="J48" s="128">
        <f t="shared" si="6"/>
        <v>1167685</v>
      </c>
      <c r="K48" s="128">
        <f t="shared" si="5"/>
        <v>110159</v>
      </c>
      <c r="L48" s="199">
        <v>108715</v>
      </c>
      <c r="M48" s="141">
        <v>127796.17</v>
      </c>
      <c r="N48" s="139">
        <v>91800</v>
      </c>
      <c r="O48" s="139">
        <f t="shared" si="7"/>
        <v>5104.08</v>
      </c>
      <c r="P48" s="139">
        <f t="shared" si="8"/>
        <v>96904.08</v>
      </c>
      <c r="Q48" s="138">
        <f>AVERAGE(K48:M48,P48)</f>
        <v>110893.5625</v>
      </c>
      <c r="R48" s="138">
        <f>MAX(K48:M48,P48)</f>
        <v>127796.17</v>
      </c>
      <c r="S48" s="138">
        <f>MIN(K48:M48,P48)</f>
        <v>96904.08</v>
      </c>
      <c r="T48" s="137">
        <f>STDEVA(K48,L48,M48,P48)</f>
        <v>12736.947273577434</v>
      </c>
      <c r="U48" s="136">
        <f t="shared" si="9"/>
        <v>11.485740909060825</v>
      </c>
      <c r="V48" s="135">
        <v>96904</v>
      </c>
      <c r="W48" s="134" t="s">
        <v>660</v>
      </c>
      <c r="X48" s="133">
        <v>1027182.4</v>
      </c>
      <c r="Y48" s="122"/>
    </row>
    <row r="49" spans="1:25" s="189" customFormat="1" ht="79.5" customHeight="1" x14ac:dyDescent="0.25">
      <c r="A49" s="12" t="s">
        <v>72</v>
      </c>
      <c r="B49" s="9">
        <v>54790</v>
      </c>
      <c r="C49" s="9">
        <v>721536</v>
      </c>
      <c r="D49" s="9" t="s">
        <v>12</v>
      </c>
      <c r="E49" s="9" t="s">
        <v>12</v>
      </c>
      <c r="F49" s="187" t="s">
        <v>73</v>
      </c>
      <c r="G49" s="13" t="s">
        <v>19</v>
      </c>
      <c r="H49" s="66">
        <v>3</v>
      </c>
      <c r="I49" s="10">
        <v>298080</v>
      </c>
      <c r="J49" s="128">
        <f t="shared" si="6"/>
        <v>894240</v>
      </c>
      <c r="K49" s="128">
        <f t="shared" si="5"/>
        <v>298080</v>
      </c>
      <c r="L49" s="199">
        <v>301710</v>
      </c>
      <c r="M49" s="141">
        <v>115970.29</v>
      </c>
      <c r="N49" s="139">
        <v>248400</v>
      </c>
      <c r="O49" s="139">
        <f t="shared" si="7"/>
        <v>13811.039999999999</v>
      </c>
      <c r="P49" s="139">
        <f t="shared" si="8"/>
        <v>262211.03999999998</v>
      </c>
      <c r="Q49" s="138">
        <f>AVERAGE(K49:M49,P49)</f>
        <v>244492.83250000002</v>
      </c>
      <c r="R49" s="138">
        <f>MAX(K49:M49,P49)</f>
        <v>301710</v>
      </c>
      <c r="S49" s="138">
        <f>MIN(K49:M49,P49)</f>
        <v>115970.29</v>
      </c>
      <c r="T49" s="137">
        <f>STDEVA(K49,L49,M49,P49)</f>
        <v>87516.412908424318</v>
      </c>
      <c r="U49" s="136">
        <f t="shared" si="9"/>
        <v>35.795083239679151</v>
      </c>
      <c r="V49" s="135">
        <v>244493</v>
      </c>
      <c r="W49" s="134" t="s">
        <v>661</v>
      </c>
      <c r="X49" s="133">
        <v>733479</v>
      </c>
      <c r="Y49" s="122"/>
    </row>
    <row r="50" spans="1:25" s="198" customFormat="1" ht="67.5" customHeight="1" x14ac:dyDescent="0.25">
      <c r="A50" s="12" t="s">
        <v>74</v>
      </c>
      <c r="B50" s="19">
        <v>54790</v>
      </c>
      <c r="C50" s="19">
        <v>721536</v>
      </c>
      <c r="D50" s="9" t="s">
        <v>12</v>
      </c>
      <c r="E50" s="9" t="s">
        <v>12</v>
      </c>
      <c r="F50" s="233" t="s">
        <v>75</v>
      </c>
      <c r="G50" s="13" t="s">
        <v>14</v>
      </c>
      <c r="H50" s="9">
        <v>17.82</v>
      </c>
      <c r="I50" s="10">
        <v>17201</v>
      </c>
      <c r="J50" s="128">
        <f t="shared" si="6"/>
        <v>306522</v>
      </c>
      <c r="K50" s="128">
        <f t="shared" si="5"/>
        <v>17201</v>
      </c>
      <c r="L50" s="199">
        <v>17090</v>
      </c>
      <c r="M50" s="141">
        <v>15645.92</v>
      </c>
      <c r="N50" s="139">
        <v>14334.3</v>
      </c>
      <c r="O50" s="139">
        <f t="shared" si="7"/>
        <v>796.98707999999988</v>
      </c>
      <c r="P50" s="139">
        <f t="shared" si="8"/>
        <v>15131.287079999998</v>
      </c>
      <c r="Q50" s="138">
        <f>AVERAGE(K50:M50,P50)</f>
        <v>16267.051769999998</v>
      </c>
      <c r="R50" s="138">
        <f>MAX(K50:M50,P50)</f>
        <v>17201</v>
      </c>
      <c r="S50" s="138">
        <f>MIN(K50:M50,P50)</f>
        <v>15131.287079999998</v>
      </c>
      <c r="T50" s="137">
        <f>STDEVA(K50,L50,M50,P50)</f>
        <v>1036.8653387871218</v>
      </c>
      <c r="U50" s="136">
        <f t="shared" si="9"/>
        <v>6.3740212636399685</v>
      </c>
      <c r="V50" s="135">
        <v>15131</v>
      </c>
      <c r="W50" s="134" t="s">
        <v>660</v>
      </c>
      <c r="X50" s="133">
        <v>269634.42</v>
      </c>
      <c r="Y50" s="122"/>
    </row>
    <row r="51" spans="1:25" s="203" customFormat="1" x14ac:dyDescent="0.25">
      <c r="A51" s="3"/>
      <c r="B51" s="3"/>
      <c r="C51" s="3"/>
      <c r="D51" s="3"/>
      <c r="E51" s="3"/>
      <c r="F51" s="264"/>
      <c r="G51" s="3"/>
      <c r="H51" s="3"/>
      <c r="I51" s="3"/>
      <c r="J51" s="2"/>
      <c r="K51" s="163"/>
      <c r="L51" s="194"/>
      <c r="M51" s="161"/>
      <c r="N51" s="2"/>
      <c r="O51" s="160"/>
      <c r="P51" s="160"/>
      <c r="Q51" s="159"/>
      <c r="R51" s="159"/>
      <c r="S51" s="159"/>
      <c r="T51" s="158"/>
      <c r="U51" s="157"/>
      <c r="V51" s="156"/>
      <c r="W51" s="155"/>
      <c r="X51" s="154"/>
      <c r="Y51" s="122"/>
    </row>
    <row r="52" spans="1:25" s="198" customFormat="1" x14ac:dyDescent="0.25">
      <c r="A52" s="310" t="s">
        <v>76</v>
      </c>
      <c r="B52" s="311"/>
      <c r="C52" s="311"/>
      <c r="D52" s="311"/>
      <c r="E52" s="311"/>
      <c r="F52" s="311"/>
      <c r="G52" s="311"/>
      <c r="H52" s="312"/>
      <c r="I52" s="183"/>
      <c r="J52" s="183"/>
      <c r="K52" s="174"/>
      <c r="L52" s="190"/>
      <c r="M52" s="172"/>
      <c r="N52" s="1"/>
      <c r="O52" s="171"/>
      <c r="P52" s="171"/>
      <c r="Q52" s="170"/>
      <c r="R52" s="170"/>
      <c r="S52" s="170"/>
      <c r="T52" s="169"/>
      <c r="U52" s="168"/>
      <c r="V52" s="167"/>
      <c r="W52" s="166"/>
      <c r="X52" s="165"/>
      <c r="Y52" s="122"/>
    </row>
    <row r="53" spans="1:25" s="203" customFormat="1" ht="15.75" customHeight="1" x14ac:dyDescent="0.25">
      <c r="A53" s="324" t="s">
        <v>77</v>
      </c>
      <c r="B53" s="325"/>
      <c r="C53" s="325"/>
      <c r="D53" s="325"/>
      <c r="E53" s="325"/>
      <c r="F53" s="325"/>
      <c r="G53" s="325"/>
      <c r="H53" s="326"/>
      <c r="I53" s="208"/>
      <c r="J53" s="208"/>
      <c r="K53" s="163"/>
      <c r="L53" s="194"/>
      <c r="M53" s="161"/>
      <c r="N53" s="3"/>
      <c r="O53" s="160"/>
      <c r="P53" s="160"/>
      <c r="Q53" s="159"/>
      <c r="R53" s="159"/>
      <c r="S53" s="159"/>
      <c r="T53" s="158"/>
      <c r="U53" s="157"/>
      <c r="V53" s="156"/>
      <c r="W53" s="155"/>
      <c r="X53" s="154"/>
      <c r="Y53" s="122"/>
    </row>
    <row r="54" spans="1:25" ht="66.75" customHeight="1" x14ac:dyDescent="0.25">
      <c r="A54" s="5" t="s">
        <v>3</v>
      </c>
      <c r="B54" s="4" t="s">
        <v>4</v>
      </c>
      <c r="C54" s="4" t="s">
        <v>5</v>
      </c>
      <c r="D54" s="4" t="s">
        <v>6</v>
      </c>
      <c r="E54" s="4" t="s">
        <v>7</v>
      </c>
      <c r="F54" s="153" t="s">
        <v>8</v>
      </c>
      <c r="G54" s="5" t="s">
        <v>9</v>
      </c>
      <c r="H54" s="5" t="s">
        <v>655</v>
      </c>
      <c r="I54" s="6" t="s">
        <v>654</v>
      </c>
      <c r="J54" s="150" t="s">
        <v>653</v>
      </c>
      <c r="K54" s="150" t="str">
        <f t="shared" ref="K54:K60" si="10">I54</f>
        <v>VALOR  UNITARIO AMBT</v>
      </c>
      <c r="L54" s="7" t="s">
        <v>652</v>
      </c>
      <c r="M54" s="151" t="s">
        <v>651</v>
      </c>
      <c r="N54" s="150" t="s">
        <v>650</v>
      </c>
      <c r="O54" s="150" t="s">
        <v>649</v>
      </c>
      <c r="P54" s="150" t="s">
        <v>648</v>
      </c>
      <c r="Q54" s="148" t="s">
        <v>647</v>
      </c>
      <c r="R54" s="148" t="s">
        <v>646</v>
      </c>
      <c r="S54" s="148" t="s">
        <v>645</v>
      </c>
      <c r="T54" s="148" t="s">
        <v>644</v>
      </c>
      <c r="U54" s="148" t="s">
        <v>643</v>
      </c>
      <c r="V54" s="148" t="s">
        <v>642</v>
      </c>
      <c r="W54" s="149" t="s">
        <v>641</v>
      </c>
      <c r="X54" s="148" t="s">
        <v>640</v>
      </c>
      <c r="Y54" s="122"/>
    </row>
    <row r="55" spans="1:25" s="198" customFormat="1" ht="56.25" customHeight="1" x14ac:dyDescent="0.25">
      <c r="A55" s="9" t="s">
        <v>78</v>
      </c>
      <c r="B55" s="18">
        <v>54621</v>
      </c>
      <c r="C55" s="18">
        <v>72101510</v>
      </c>
      <c r="D55" s="18" t="s">
        <v>12</v>
      </c>
      <c r="E55" s="9" t="s">
        <v>12</v>
      </c>
      <c r="F55" s="187" t="s">
        <v>79</v>
      </c>
      <c r="G55" s="9" t="s">
        <v>19</v>
      </c>
      <c r="H55" s="18">
        <v>12</v>
      </c>
      <c r="I55" s="10">
        <v>25996</v>
      </c>
      <c r="J55" s="128">
        <f t="shared" ref="J55:J60" si="11">+ROUND(H55*I55,0)</f>
        <v>311952</v>
      </c>
      <c r="K55" s="128">
        <f t="shared" si="10"/>
        <v>25996</v>
      </c>
      <c r="L55" s="199">
        <v>25646</v>
      </c>
      <c r="M55" s="141">
        <v>21332.799999999999</v>
      </c>
      <c r="N55" s="139">
        <v>21663</v>
      </c>
      <c r="O55" s="139">
        <f t="shared" ref="O55:O60" si="12">N55*0.0556</f>
        <v>1204.4628</v>
      </c>
      <c r="P55" s="139">
        <f t="shared" ref="P55:P60" si="13">N55+O55</f>
        <v>22867.462800000001</v>
      </c>
      <c r="Q55" s="138">
        <f>AVERAGE(K55:M55,P55)</f>
        <v>23960.565699999999</v>
      </c>
      <c r="R55" s="138">
        <f>MAX(K55:M55,P55)</f>
        <v>25996</v>
      </c>
      <c r="S55" s="138">
        <f>MIN(K55:M55,P55)</f>
        <v>21332.799999999999</v>
      </c>
      <c r="T55" s="137">
        <f>STDEVA(K55,L55,M55,P55)</f>
        <v>2242.2985300295381</v>
      </c>
      <c r="U55" s="136">
        <f t="shared" ref="U55:U60" si="14">(T55/Q55)*100</f>
        <v>9.358287104338018</v>
      </c>
      <c r="V55" s="135">
        <v>21333</v>
      </c>
      <c r="W55" s="134" t="s">
        <v>660</v>
      </c>
      <c r="X55" s="133">
        <v>255996</v>
      </c>
      <c r="Y55" s="122"/>
    </row>
    <row r="56" spans="1:25" s="198" customFormat="1" ht="56.25" customHeight="1" x14ac:dyDescent="0.25">
      <c r="A56" s="9" t="s">
        <v>80</v>
      </c>
      <c r="B56" s="18">
        <v>54621</v>
      </c>
      <c r="C56" s="18">
        <v>72101510</v>
      </c>
      <c r="D56" s="18" t="s">
        <v>12</v>
      </c>
      <c r="E56" s="9" t="s">
        <v>12</v>
      </c>
      <c r="F56" s="187" t="s">
        <v>81</v>
      </c>
      <c r="G56" s="9" t="s">
        <v>19</v>
      </c>
      <c r="H56" s="18">
        <v>12</v>
      </c>
      <c r="I56" s="10">
        <v>261406</v>
      </c>
      <c r="J56" s="128">
        <f t="shared" si="11"/>
        <v>3136872</v>
      </c>
      <c r="K56" s="128">
        <f t="shared" si="10"/>
        <v>261406</v>
      </c>
      <c r="L56" s="199">
        <v>264031</v>
      </c>
      <c r="M56" s="141">
        <v>180851.51</v>
      </c>
      <c r="N56" s="17">
        <v>0</v>
      </c>
      <c r="O56" s="139">
        <f t="shared" si="12"/>
        <v>0</v>
      </c>
      <c r="P56" s="139">
        <f t="shared" si="13"/>
        <v>0</v>
      </c>
      <c r="Q56" s="138">
        <f>AVERAGE(K56:M56)</f>
        <v>235429.50333333333</v>
      </c>
      <c r="R56" s="138">
        <f>MAX(K56:M56)</f>
        <v>264031</v>
      </c>
      <c r="S56" s="138">
        <f>MIN(K56:M56)</f>
        <v>180851.51</v>
      </c>
      <c r="T56" s="137">
        <f>STDEVA(K56,L56,M56)</f>
        <v>47284.148226123485</v>
      </c>
      <c r="U56" s="136">
        <f t="shared" si="14"/>
        <v>20.084206761111044</v>
      </c>
      <c r="V56" s="135">
        <v>180852</v>
      </c>
      <c r="W56" s="134" t="s">
        <v>660</v>
      </c>
      <c r="X56" s="133">
        <v>2170224</v>
      </c>
      <c r="Y56" s="122"/>
    </row>
    <row r="57" spans="1:25" s="198" customFormat="1" ht="56.25" customHeight="1" x14ac:dyDescent="0.25">
      <c r="A57" s="9" t="s">
        <v>82</v>
      </c>
      <c r="B57" s="20">
        <v>54621</v>
      </c>
      <c r="C57" s="20">
        <v>72151100</v>
      </c>
      <c r="D57" s="18" t="s">
        <v>12</v>
      </c>
      <c r="E57" s="9" t="s">
        <v>12</v>
      </c>
      <c r="F57" s="187" t="s">
        <v>83</v>
      </c>
      <c r="G57" s="9" t="s">
        <v>19</v>
      </c>
      <c r="H57" s="18">
        <v>7</v>
      </c>
      <c r="I57" s="10">
        <v>146300</v>
      </c>
      <c r="J57" s="128">
        <f t="shared" si="11"/>
        <v>1024100</v>
      </c>
      <c r="K57" s="128">
        <f t="shared" si="10"/>
        <v>146300</v>
      </c>
      <c r="L57" s="199">
        <v>148600</v>
      </c>
      <c r="M57" s="141">
        <v>177228.75</v>
      </c>
      <c r="N57" s="17">
        <v>0</v>
      </c>
      <c r="O57" s="139">
        <f t="shared" si="12"/>
        <v>0</v>
      </c>
      <c r="P57" s="139">
        <f t="shared" si="13"/>
        <v>0</v>
      </c>
      <c r="Q57" s="138">
        <f>AVERAGE(K57:M57)</f>
        <v>157376.25</v>
      </c>
      <c r="R57" s="138">
        <f>MAX(K57:M57)</f>
        <v>177228.75</v>
      </c>
      <c r="S57" s="138">
        <f>MIN(K57:M57)</f>
        <v>146300</v>
      </c>
      <c r="T57" s="137">
        <f>STDEVA(K57,L57,M57)</f>
        <v>17231.187341199096</v>
      </c>
      <c r="U57" s="136">
        <f t="shared" si="14"/>
        <v>10.9490392236434</v>
      </c>
      <c r="V57" s="135">
        <v>146300</v>
      </c>
      <c r="W57" s="134" t="s">
        <v>660</v>
      </c>
      <c r="X57" s="133">
        <v>1024100</v>
      </c>
      <c r="Y57" s="122"/>
    </row>
    <row r="58" spans="1:25" s="198" customFormat="1" ht="56.25" customHeight="1" x14ac:dyDescent="0.25">
      <c r="A58" s="9" t="s">
        <v>84</v>
      </c>
      <c r="B58" s="21">
        <v>54619</v>
      </c>
      <c r="C58" s="19">
        <v>72151501</v>
      </c>
      <c r="D58" s="18" t="s">
        <v>12</v>
      </c>
      <c r="E58" s="9" t="s">
        <v>12</v>
      </c>
      <c r="F58" s="187" t="s">
        <v>85</v>
      </c>
      <c r="G58" s="9" t="s">
        <v>62</v>
      </c>
      <c r="H58" s="18">
        <v>21</v>
      </c>
      <c r="I58" s="10">
        <v>57665</v>
      </c>
      <c r="J58" s="128">
        <f t="shared" si="11"/>
        <v>1210965</v>
      </c>
      <c r="K58" s="128">
        <f t="shared" si="10"/>
        <v>57665</v>
      </c>
      <c r="L58" s="199">
        <v>56752</v>
      </c>
      <c r="M58" s="141">
        <v>174221.36</v>
      </c>
      <c r="N58" s="139">
        <v>48054.6</v>
      </c>
      <c r="O58" s="139">
        <f t="shared" si="12"/>
        <v>2671.8357599999999</v>
      </c>
      <c r="P58" s="139">
        <f t="shared" si="13"/>
        <v>50726.43576</v>
      </c>
      <c r="Q58" s="138">
        <f>AVERAGE(K58:M58,P58)</f>
        <v>84841.198940000002</v>
      </c>
      <c r="R58" s="138">
        <f>MAX(K58:M58,P58)</f>
        <v>174221.36</v>
      </c>
      <c r="S58" s="138">
        <f>MIN(K58:M58,P58)</f>
        <v>50726.43576</v>
      </c>
      <c r="T58" s="137">
        <f>STDEVA(K58,L58,M58,P58)</f>
        <v>59666.235968249173</v>
      </c>
      <c r="U58" s="136">
        <f t="shared" si="14"/>
        <v>70.326959913007997</v>
      </c>
      <c r="V58" s="135">
        <v>84841</v>
      </c>
      <c r="W58" s="134" t="s">
        <v>661</v>
      </c>
      <c r="X58" s="133">
        <v>1781661</v>
      </c>
      <c r="Y58" s="122"/>
    </row>
    <row r="59" spans="1:25" s="198" customFormat="1" ht="56.25" customHeight="1" x14ac:dyDescent="0.25">
      <c r="A59" s="9" t="s">
        <v>86</v>
      </c>
      <c r="B59" s="20">
        <v>54522</v>
      </c>
      <c r="C59" s="20">
        <v>72152601</v>
      </c>
      <c r="D59" s="18" t="s">
        <v>12</v>
      </c>
      <c r="E59" s="9" t="s">
        <v>12</v>
      </c>
      <c r="F59" s="187" t="s">
        <v>87</v>
      </c>
      <c r="G59" s="9" t="s">
        <v>62</v>
      </c>
      <c r="H59" s="18">
        <v>3</v>
      </c>
      <c r="I59" s="10">
        <v>93100</v>
      </c>
      <c r="J59" s="128">
        <f t="shared" si="11"/>
        <v>279300</v>
      </c>
      <c r="K59" s="128">
        <f t="shared" si="10"/>
        <v>93100</v>
      </c>
      <c r="L59" s="199">
        <v>93937</v>
      </c>
      <c r="M59" s="141">
        <v>64560.08</v>
      </c>
      <c r="N59" s="17">
        <v>0</v>
      </c>
      <c r="O59" s="139">
        <f t="shared" si="12"/>
        <v>0</v>
      </c>
      <c r="P59" s="139">
        <f t="shared" si="13"/>
        <v>0</v>
      </c>
      <c r="Q59" s="138">
        <f>AVERAGE(K59:M59)</f>
        <v>83865.693333333344</v>
      </c>
      <c r="R59" s="138">
        <f>MAX(K59:M59)</f>
        <v>93937</v>
      </c>
      <c r="S59" s="138">
        <f>MIN(K59:M59)</f>
        <v>64560.08</v>
      </c>
      <c r="T59" s="137">
        <f>STDEVA(K59,L59,M59)</f>
        <v>16724.388535373469</v>
      </c>
      <c r="U59" s="136">
        <f t="shared" si="14"/>
        <v>19.941871187901068</v>
      </c>
      <c r="V59" s="135">
        <v>64560</v>
      </c>
      <c r="W59" s="134" t="s">
        <v>660</v>
      </c>
      <c r="X59" s="133">
        <v>193680</v>
      </c>
      <c r="Y59" s="122"/>
    </row>
    <row r="60" spans="1:25" s="198" customFormat="1" ht="71.45" customHeight="1" x14ac:dyDescent="0.25">
      <c r="A60" s="9" t="s">
        <v>88</v>
      </c>
      <c r="B60" s="9">
        <v>54790</v>
      </c>
      <c r="C60" s="20">
        <v>721536</v>
      </c>
      <c r="D60" s="18" t="s">
        <v>12</v>
      </c>
      <c r="E60" s="9" t="s">
        <v>12</v>
      </c>
      <c r="F60" s="187" t="s">
        <v>89</v>
      </c>
      <c r="G60" s="9" t="s">
        <v>14</v>
      </c>
      <c r="H60" s="273">
        <v>64.2</v>
      </c>
      <c r="I60" s="10">
        <v>292600</v>
      </c>
      <c r="J60" s="128">
        <f t="shared" si="11"/>
        <v>18784920</v>
      </c>
      <c r="K60" s="128">
        <f t="shared" si="10"/>
        <v>292600</v>
      </c>
      <c r="L60" s="199">
        <v>288637</v>
      </c>
      <c r="M60" s="141">
        <v>98785.9</v>
      </c>
      <c r="N60" s="17">
        <v>0</v>
      </c>
      <c r="O60" s="139">
        <f t="shared" si="12"/>
        <v>0</v>
      </c>
      <c r="P60" s="139">
        <f t="shared" si="13"/>
        <v>0</v>
      </c>
      <c r="Q60" s="138">
        <f>AVERAGE(K60:M60)</f>
        <v>226674.30000000002</v>
      </c>
      <c r="R60" s="138">
        <f>MAX(K60:M60)</f>
        <v>292600</v>
      </c>
      <c r="S60" s="138">
        <f>MIN(K60:M60)</f>
        <v>98785.9</v>
      </c>
      <c r="T60" s="137">
        <f>STDEVA(K60,L60,M60)</f>
        <v>110772.3272445334</v>
      </c>
      <c r="U60" s="136">
        <f t="shared" si="14"/>
        <v>48.868498654030645</v>
      </c>
      <c r="V60" s="135">
        <v>226674</v>
      </c>
      <c r="W60" s="134" t="s">
        <v>661</v>
      </c>
      <c r="X60" s="133">
        <v>14552470.800000001</v>
      </c>
      <c r="Y60" s="122"/>
    </row>
    <row r="61" spans="1:25" s="203" customFormat="1" x14ac:dyDescent="0.25">
      <c r="A61" s="3"/>
      <c r="B61" s="3"/>
      <c r="C61" s="3"/>
      <c r="D61" s="3"/>
      <c r="E61" s="3"/>
      <c r="F61" s="264"/>
      <c r="G61" s="3"/>
      <c r="H61" s="3"/>
      <c r="I61" s="3"/>
      <c r="J61" s="2"/>
      <c r="K61" s="163"/>
      <c r="L61" s="194"/>
      <c r="M61" s="161"/>
      <c r="N61" s="2"/>
      <c r="O61" s="160"/>
      <c r="P61" s="160"/>
      <c r="Q61" s="159"/>
      <c r="R61" s="159"/>
      <c r="S61" s="159"/>
      <c r="T61" s="158"/>
      <c r="U61" s="157"/>
      <c r="V61" s="156"/>
      <c r="W61" s="155"/>
      <c r="X61" s="154"/>
      <c r="Y61" s="122"/>
    </row>
    <row r="62" spans="1:25" s="203" customFormat="1" ht="15.75" customHeight="1" x14ac:dyDescent="0.25">
      <c r="A62" s="324" t="s">
        <v>90</v>
      </c>
      <c r="B62" s="325"/>
      <c r="C62" s="325"/>
      <c r="D62" s="325"/>
      <c r="E62" s="325"/>
      <c r="F62" s="325"/>
      <c r="G62" s="325"/>
      <c r="H62" s="326"/>
      <c r="I62" s="208"/>
      <c r="J62" s="208"/>
      <c r="K62" s="163"/>
      <c r="L62" s="194"/>
      <c r="M62" s="161"/>
      <c r="N62" s="3"/>
      <c r="O62" s="160"/>
      <c r="P62" s="160"/>
      <c r="Q62" s="159"/>
      <c r="R62" s="159"/>
      <c r="S62" s="159"/>
      <c r="T62" s="158"/>
      <c r="U62" s="157"/>
      <c r="V62" s="156"/>
      <c r="W62" s="155"/>
      <c r="X62" s="154"/>
      <c r="Y62" s="122"/>
    </row>
    <row r="63" spans="1:25" s="147" customFormat="1" ht="66.75" customHeight="1" x14ac:dyDescent="0.25">
      <c r="A63" s="5" t="s">
        <v>3</v>
      </c>
      <c r="B63" s="4" t="s">
        <v>4</v>
      </c>
      <c r="C63" s="4" t="s">
        <v>5</v>
      </c>
      <c r="D63" s="4" t="s">
        <v>6</v>
      </c>
      <c r="E63" s="4" t="s">
        <v>7</v>
      </c>
      <c r="F63" s="153" t="s">
        <v>8</v>
      </c>
      <c r="G63" s="5" t="s">
        <v>9</v>
      </c>
      <c r="H63" s="5" t="s">
        <v>655</v>
      </c>
      <c r="I63" s="6" t="s">
        <v>654</v>
      </c>
      <c r="J63" s="150" t="s">
        <v>653</v>
      </c>
      <c r="K63" s="150" t="str">
        <f>I63</f>
        <v>VALOR  UNITARIO AMBT</v>
      </c>
      <c r="L63" s="7" t="s">
        <v>652</v>
      </c>
      <c r="M63" s="151" t="s">
        <v>651</v>
      </c>
      <c r="N63" s="150" t="s">
        <v>650</v>
      </c>
      <c r="O63" s="150" t="s">
        <v>649</v>
      </c>
      <c r="P63" s="150" t="s">
        <v>648</v>
      </c>
      <c r="Q63" s="148" t="s">
        <v>647</v>
      </c>
      <c r="R63" s="148" t="s">
        <v>646</v>
      </c>
      <c r="S63" s="148" t="s">
        <v>645</v>
      </c>
      <c r="T63" s="148" t="s">
        <v>644</v>
      </c>
      <c r="U63" s="148" t="s">
        <v>643</v>
      </c>
      <c r="V63" s="148" t="s">
        <v>642</v>
      </c>
      <c r="W63" s="149" t="s">
        <v>641</v>
      </c>
      <c r="X63" s="148" t="s">
        <v>640</v>
      </c>
      <c r="Y63" s="122"/>
    </row>
    <row r="64" spans="1:25" s="198" customFormat="1" x14ac:dyDescent="0.25">
      <c r="A64" s="9" t="s">
        <v>91</v>
      </c>
      <c r="B64" s="18">
        <v>54621</v>
      </c>
      <c r="C64" s="9">
        <v>72101510</v>
      </c>
      <c r="D64" s="9" t="s">
        <v>12</v>
      </c>
      <c r="E64" s="9" t="s">
        <v>12</v>
      </c>
      <c r="F64" s="187" t="s">
        <v>92</v>
      </c>
      <c r="G64" s="9" t="s">
        <v>14</v>
      </c>
      <c r="H64" s="9">
        <v>2.02</v>
      </c>
      <c r="I64" s="10">
        <v>59850</v>
      </c>
      <c r="J64" s="128">
        <f>+ROUND(H64*I64,0)</f>
        <v>120897</v>
      </c>
      <c r="K64" s="128">
        <f>I64</f>
        <v>59850</v>
      </c>
      <c r="L64" s="199">
        <v>59322</v>
      </c>
      <c r="M64" s="141">
        <v>19202.34</v>
      </c>
      <c r="N64" s="17">
        <v>0</v>
      </c>
      <c r="O64" s="139">
        <f>N64*0.0556</f>
        <v>0</v>
      </c>
      <c r="P64" s="139">
        <f>N64+O64</f>
        <v>0</v>
      </c>
      <c r="Q64" s="138">
        <f>AVERAGE(K64:M64,P64)</f>
        <v>34593.584999999999</v>
      </c>
      <c r="R64" s="138">
        <f>MAX(K64:M64,P64)</f>
        <v>59850</v>
      </c>
      <c r="S64" s="138">
        <f>MIN(K64:M64,P64)</f>
        <v>0</v>
      </c>
      <c r="T64" s="137">
        <f>STDEVA(K64,L64,M64,P64)</f>
        <v>29905.337053591287</v>
      </c>
      <c r="U64" s="136">
        <f>(T64/Q64)*100</f>
        <v>86.447637773278743</v>
      </c>
      <c r="V64" s="135">
        <v>34594</v>
      </c>
      <c r="W64" s="134" t="s">
        <v>661</v>
      </c>
      <c r="X64" s="133">
        <v>69879.88</v>
      </c>
      <c r="Y64" s="122"/>
    </row>
    <row r="65" spans="1:25" s="198" customFormat="1" ht="57.75" customHeight="1" x14ac:dyDescent="0.25">
      <c r="A65" s="9" t="s">
        <v>93</v>
      </c>
      <c r="B65" s="18">
        <v>54621</v>
      </c>
      <c r="C65" s="9">
        <v>72101510</v>
      </c>
      <c r="D65" s="9" t="s">
        <v>12</v>
      </c>
      <c r="E65" s="9" t="s">
        <v>12</v>
      </c>
      <c r="F65" s="234" t="s">
        <v>94</v>
      </c>
      <c r="G65" s="9" t="s">
        <v>14</v>
      </c>
      <c r="H65" s="9">
        <v>2.02</v>
      </c>
      <c r="I65" s="10">
        <v>189684</v>
      </c>
      <c r="J65" s="128">
        <f>+ROUND(H65*I65,0)</f>
        <v>383162</v>
      </c>
      <c r="K65" s="128">
        <f>I65</f>
        <v>189684</v>
      </c>
      <c r="L65" s="199">
        <v>191882</v>
      </c>
      <c r="M65" s="141">
        <v>232297.9</v>
      </c>
      <c r="N65" s="139">
        <v>158069.70000000001</v>
      </c>
      <c r="O65" s="139">
        <f>N65*0.0556</f>
        <v>8788.6753200000003</v>
      </c>
      <c r="P65" s="139">
        <f>N65+O65</f>
        <v>166858.37532000002</v>
      </c>
      <c r="Q65" s="138">
        <f>AVERAGE(K65:M65,P65)</f>
        <v>195180.56883</v>
      </c>
      <c r="R65" s="138">
        <f>MAX(K65:M65,P65)</f>
        <v>232297.9</v>
      </c>
      <c r="S65" s="138">
        <f>MIN(K65:M65,P65)</f>
        <v>166858.37532000002</v>
      </c>
      <c r="T65" s="137">
        <f>STDEVA(K65,L65,M65,P65)</f>
        <v>27208.673516794381</v>
      </c>
      <c r="U65" s="136">
        <f>(T65/Q65)*100</f>
        <v>13.940257311419568</v>
      </c>
      <c r="V65" s="135">
        <v>166858</v>
      </c>
      <c r="W65" s="134" t="s">
        <v>660</v>
      </c>
      <c r="X65" s="133">
        <v>337053.16</v>
      </c>
      <c r="Y65" s="122"/>
    </row>
    <row r="66" spans="1:25" s="198" customFormat="1" ht="57.75" customHeight="1" x14ac:dyDescent="0.25">
      <c r="A66" s="9" t="s">
        <v>95</v>
      </c>
      <c r="B66" s="18">
        <v>54619</v>
      </c>
      <c r="C66" s="9">
        <v>72151501</v>
      </c>
      <c r="D66" s="9" t="s">
        <v>12</v>
      </c>
      <c r="E66" s="9" t="s">
        <v>12</v>
      </c>
      <c r="F66" s="187" t="s">
        <v>96</v>
      </c>
      <c r="G66" s="9" t="s">
        <v>62</v>
      </c>
      <c r="H66" s="9">
        <v>2</v>
      </c>
      <c r="I66" s="10">
        <v>53604</v>
      </c>
      <c r="J66" s="128">
        <f>+ROUND(H66*I66,0)</f>
        <v>107208</v>
      </c>
      <c r="K66" s="128">
        <f>I66</f>
        <v>53604</v>
      </c>
      <c r="L66" s="199">
        <v>54438</v>
      </c>
      <c r="M66" s="141">
        <v>29217.72</v>
      </c>
      <c r="N66" s="139">
        <v>44669.7</v>
      </c>
      <c r="O66" s="139">
        <f>N66*0.0556</f>
        <v>2483.6353199999999</v>
      </c>
      <c r="P66" s="139">
        <f>N66+O66</f>
        <v>47153.335319999998</v>
      </c>
      <c r="Q66" s="138">
        <f>AVERAGE(K66:M66,P66)</f>
        <v>46103.263829999996</v>
      </c>
      <c r="R66" s="138">
        <f>MAX(K66:M66,P66)</f>
        <v>54438</v>
      </c>
      <c r="S66" s="138">
        <f>MIN(K66:M66,P66)</f>
        <v>29217.72</v>
      </c>
      <c r="T66" s="137">
        <f>STDEVA(K66,L66,M66,P66)</f>
        <v>11718.263675198299</v>
      </c>
      <c r="U66" s="136">
        <f>(T66/Q66)*100</f>
        <v>25.417427534865922</v>
      </c>
      <c r="V66" s="135">
        <v>29218</v>
      </c>
      <c r="W66" s="134" t="s">
        <v>660</v>
      </c>
      <c r="X66" s="133">
        <v>58436</v>
      </c>
      <c r="Y66" s="122"/>
    </row>
    <row r="67" spans="1:25" s="198" customFormat="1" ht="57.75" customHeight="1" x14ac:dyDescent="0.25">
      <c r="A67" s="9" t="s">
        <v>97</v>
      </c>
      <c r="B67" s="18">
        <v>54619</v>
      </c>
      <c r="C67" s="9">
        <v>72101510</v>
      </c>
      <c r="D67" s="9" t="s">
        <v>12</v>
      </c>
      <c r="E67" s="9" t="s">
        <v>12</v>
      </c>
      <c r="F67" s="187" t="s">
        <v>98</v>
      </c>
      <c r="G67" s="9" t="s">
        <v>62</v>
      </c>
      <c r="H67" s="9">
        <v>2</v>
      </c>
      <c r="I67" s="10">
        <v>523800</v>
      </c>
      <c r="J67" s="128">
        <f>+ROUND(H67*I67,0)</f>
        <v>1047600</v>
      </c>
      <c r="K67" s="128">
        <f>I67</f>
        <v>523800</v>
      </c>
      <c r="L67" s="199">
        <v>520425</v>
      </c>
      <c r="M67" s="141">
        <v>663773.07999999996</v>
      </c>
      <c r="N67" s="139">
        <v>436500</v>
      </c>
      <c r="O67" s="139">
        <f>N67*0.0556</f>
        <v>24269.399999999998</v>
      </c>
      <c r="P67" s="139">
        <f>N67+O67</f>
        <v>460769.4</v>
      </c>
      <c r="Q67" s="138">
        <f>AVERAGE(K67:M67,P67)</f>
        <v>542191.87</v>
      </c>
      <c r="R67" s="138">
        <f>MAX(K67:M67,P67)</f>
        <v>663773.07999999996</v>
      </c>
      <c r="S67" s="138">
        <f>MIN(K67:M67,P67)</f>
        <v>460769.4</v>
      </c>
      <c r="T67" s="137">
        <f>STDEVA(K67,L67,M67,P67)</f>
        <v>86069.093867773248</v>
      </c>
      <c r="U67" s="136">
        <f>(T67/Q67)*100</f>
        <v>15.874287061473874</v>
      </c>
      <c r="V67" s="135">
        <v>460769</v>
      </c>
      <c r="W67" s="134" t="s">
        <v>660</v>
      </c>
      <c r="X67" s="133">
        <v>921538</v>
      </c>
      <c r="Y67" s="122"/>
    </row>
    <row r="68" spans="1:25" s="203" customFormat="1" x14ac:dyDescent="0.25">
      <c r="A68" s="3"/>
      <c r="B68" s="3"/>
      <c r="C68" s="3"/>
      <c r="D68" s="3"/>
      <c r="E68" s="3"/>
      <c r="F68" s="264"/>
      <c r="G68" s="3"/>
      <c r="H68" s="3"/>
      <c r="I68" s="3"/>
      <c r="J68" s="2"/>
      <c r="K68" s="163"/>
      <c r="L68" s="194"/>
      <c r="M68" s="161"/>
      <c r="N68" s="2"/>
      <c r="O68" s="160"/>
      <c r="P68" s="160"/>
      <c r="Q68" s="159"/>
      <c r="R68" s="159"/>
      <c r="S68" s="159"/>
      <c r="T68" s="158"/>
      <c r="U68" s="157"/>
      <c r="V68" s="156"/>
      <c r="W68" s="155"/>
      <c r="X68" s="154"/>
      <c r="Y68" s="122"/>
    </row>
    <row r="69" spans="1:25" s="203" customFormat="1" ht="15.75" customHeight="1" x14ac:dyDescent="0.25">
      <c r="A69" s="324" t="s">
        <v>99</v>
      </c>
      <c r="B69" s="325"/>
      <c r="C69" s="325"/>
      <c r="D69" s="325"/>
      <c r="E69" s="325"/>
      <c r="F69" s="325"/>
      <c r="G69" s="325"/>
      <c r="H69" s="326"/>
      <c r="I69" s="208"/>
      <c r="J69" s="208"/>
      <c r="K69" s="163"/>
      <c r="L69" s="194"/>
      <c r="M69" s="161"/>
      <c r="N69" s="3"/>
      <c r="O69" s="160"/>
      <c r="P69" s="160"/>
      <c r="Q69" s="159"/>
      <c r="R69" s="159"/>
      <c r="S69" s="159"/>
      <c r="T69" s="158"/>
      <c r="U69" s="157"/>
      <c r="V69" s="156"/>
      <c r="W69" s="155"/>
      <c r="X69" s="154"/>
      <c r="Y69" s="122"/>
    </row>
    <row r="70" spans="1:25" s="147" customFormat="1" ht="66.75" customHeight="1" x14ac:dyDescent="0.25">
      <c r="A70" s="5" t="s">
        <v>3</v>
      </c>
      <c r="B70" s="4" t="s">
        <v>4</v>
      </c>
      <c r="C70" s="4" t="s">
        <v>5</v>
      </c>
      <c r="D70" s="4" t="s">
        <v>6</v>
      </c>
      <c r="E70" s="4" t="s">
        <v>7</v>
      </c>
      <c r="F70" s="153" t="s">
        <v>8</v>
      </c>
      <c r="G70" s="5" t="s">
        <v>9</v>
      </c>
      <c r="H70" s="5" t="s">
        <v>655</v>
      </c>
      <c r="I70" s="6" t="s">
        <v>654</v>
      </c>
      <c r="J70" s="150" t="s">
        <v>653</v>
      </c>
      <c r="K70" s="150" t="str">
        <f>I70</f>
        <v>VALOR  UNITARIO AMBT</v>
      </c>
      <c r="L70" s="7" t="s">
        <v>652</v>
      </c>
      <c r="M70" s="151" t="s">
        <v>651</v>
      </c>
      <c r="N70" s="150" t="s">
        <v>650</v>
      </c>
      <c r="O70" s="150" t="s">
        <v>649</v>
      </c>
      <c r="P70" s="150" t="s">
        <v>648</v>
      </c>
      <c r="Q70" s="148" t="s">
        <v>647</v>
      </c>
      <c r="R70" s="148" t="s">
        <v>646</v>
      </c>
      <c r="S70" s="148" t="s">
        <v>645</v>
      </c>
      <c r="T70" s="148" t="s">
        <v>644</v>
      </c>
      <c r="U70" s="148" t="s">
        <v>643</v>
      </c>
      <c r="V70" s="148" t="s">
        <v>642</v>
      </c>
      <c r="W70" s="149" t="s">
        <v>641</v>
      </c>
      <c r="X70" s="148" t="s">
        <v>640</v>
      </c>
      <c r="Y70" s="122"/>
    </row>
    <row r="71" spans="1:25" s="198" customFormat="1" ht="49.5" customHeight="1" x14ac:dyDescent="0.25">
      <c r="A71" s="9" t="s">
        <v>100</v>
      </c>
      <c r="B71" s="9">
        <v>54710</v>
      </c>
      <c r="C71" s="13">
        <v>72153000</v>
      </c>
      <c r="D71" s="13" t="s">
        <v>12</v>
      </c>
      <c r="E71" s="13" t="s">
        <v>12</v>
      </c>
      <c r="F71" s="187" t="s">
        <v>101</v>
      </c>
      <c r="G71" s="13" t="s">
        <v>62</v>
      </c>
      <c r="H71" s="13">
        <v>7</v>
      </c>
      <c r="I71" s="272">
        <v>99751</v>
      </c>
      <c r="J71" s="128">
        <f>+ROUND(H71*I71,0)</f>
        <v>698257</v>
      </c>
      <c r="K71" s="128">
        <f>I71</f>
        <v>99751</v>
      </c>
      <c r="L71" s="199">
        <v>98464</v>
      </c>
      <c r="M71" s="141">
        <v>56637.41</v>
      </c>
      <c r="N71" s="139">
        <v>27000</v>
      </c>
      <c r="O71" s="139">
        <f>N71*0.0556</f>
        <v>1501.1999999999998</v>
      </c>
      <c r="P71" s="139">
        <f>N71+O71</f>
        <v>28501.200000000001</v>
      </c>
      <c r="Q71" s="138">
        <f>AVERAGE(K71:M71,P71)</f>
        <v>70838.402499999997</v>
      </c>
      <c r="R71" s="138">
        <f>MAX(K71:M71,P71)</f>
        <v>99751</v>
      </c>
      <c r="S71" s="138">
        <f>MIN(K71:M71,P71)</f>
        <v>28501.200000000001</v>
      </c>
      <c r="T71" s="137">
        <f>STDEVA(K71,L71,M71,P71)</f>
        <v>34608.374877285023</v>
      </c>
      <c r="U71" s="136">
        <f>(T71/Q71)*100</f>
        <v>48.855385858376785</v>
      </c>
      <c r="V71" s="135">
        <v>70838</v>
      </c>
      <c r="W71" s="134" t="s">
        <v>661</v>
      </c>
      <c r="X71" s="133">
        <v>495866</v>
      </c>
      <c r="Y71" s="122"/>
    </row>
    <row r="72" spans="1:25" s="198" customFormat="1" ht="63.75" customHeight="1" x14ac:dyDescent="0.25">
      <c r="A72" s="9" t="s">
        <v>102</v>
      </c>
      <c r="B72" s="9">
        <v>54710</v>
      </c>
      <c r="C72" s="13">
        <v>72153000</v>
      </c>
      <c r="D72" s="13" t="s">
        <v>12</v>
      </c>
      <c r="E72" s="13" t="s">
        <v>12</v>
      </c>
      <c r="F72" s="187" t="s">
        <v>103</v>
      </c>
      <c r="G72" s="13" t="s">
        <v>19</v>
      </c>
      <c r="H72" s="13">
        <v>7</v>
      </c>
      <c r="I72" s="271">
        <v>847800</v>
      </c>
      <c r="J72" s="128">
        <f>+ROUND(H72*I72,0)</f>
        <v>5934600</v>
      </c>
      <c r="K72" s="128">
        <f>I72</f>
        <v>847800</v>
      </c>
      <c r="L72" s="199">
        <v>859591</v>
      </c>
      <c r="M72" s="141">
        <v>1085170.8999999999</v>
      </c>
      <c r="N72" s="139">
        <v>652500</v>
      </c>
      <c r="O72" s="139">
        <f>N72*0.0556</f>
        <v>36279</v>
      </c>
      <c r="P72" s="139">
        <f>N72+O72</f>
        <v>688779</v>
      </c>
      <c r="Q72" s="138">
        <f>AVERAGE(K72:M72,P72)</f>
        <v>870335.22499999998</v>
      </c>
      <c r="R72" s="138">
        <f>MAX(K72:M72,P72)</f>
        <v>1085170.8999999999</v>
      </c>
      <c r="S72" s="138">
        <f>MIN(K72:M72,P72)</f>
        <v>688779</v>
      </c>
      <c r="T72" s="137">
        <f>STDEVA(K72,L72,M72,P72)</f>
        <v>163034.0504573686</v>
      </c>
      <c r="U72" s="136">
        <f>(T72/Q72)*100</f>
        <v>18.732328162101979</v>
      </c>
      <c r="V72" s="135">
        <v>688779</v>
      </c>
      <c r="W72" s="134" t="s">
        <v>660</v>
      </c>
      <c r="X72" s="133">
        <v>4821453</v>
      </c>
      <c r="Y72" s="122"/>
    </row>
    <row r="73" spans="1:25" s="203" customFormat="1" x14ac:dyDescent="0.25">
      <c r="A73" s="3"/>
      <c r="B73" s="3"/>
      <c r="C73" s="3"/>
      <c r="D73" s="3"/>
      <c r="E73" s="3"/>
      <c r="F73" s="264"/>
      <c r="G73" s="3"/>
      <c r="H73" s="3"/>
      <c r="I73" s="3"/>
      <c r="J73" s="2"/>
      <c r="K73" s="163"/>
      <c r="L73" s="194"/>
      <c r="M73" s="161"/>
      <c r="N73" s="2"/>
      <c r="O73" s="160"/>
      <c r="P73" s="160"/>
      <c r="Q73" s="159"/>
      <c r="R73" s="159"/>
      <c r="S73" s="159"/>
      <c r="T73" s="158"/>
      <c r="U73" s="157"/>
      <c r="V73" s="156"/>
      <c r="W73" s="155"/>
      <c r="X73" s="154"/>
      <c r="Y73" s="122"/>
    </row>
    <row r="74" spans="1:25" s="203" customFormat="1" ht="15.75" customHeight="1" x14ac:dyDescent="0.25">
      <c r="A74" s="324" t="s">
        <v>104</v>
      </c>
      <c r="B74" s="325"/>
      <c r="C74" s="325"/>
      <c r="D74" s="325"/>
      <c r="E74" s="325"/>
      <c r="F74" s="325"/>
      <c r="G74" s="325"/>
      <c r="H74" s="326"/>
      <c r="I74" s="208"/>
      <c r="J74" s="208"/>
      <c r="K74" s="163"/>
      <c r="L74" s="194"/>
      <c r="M74" s="161"/>
      <c r="N74" s="3"/>
      <c r="O74" s="160"/>
      <c r="P74" s="160"/>
      <c r="Q74" s="159"/>
      <c r="R74" s="159"/>
      <c r="S74" s="159"/>
      <c r="T74" s="158"/>
      <c r="U74" s="157"/>
      <c r="V74" s="156"/>
      <c r="W74" s="155"/>
      <c r="X74" s="154"/>
      <c r="Y74" s="122"/>
    </row>
    <row r="75" spans="1:25" s="147" customFormat="1" ht="66.75" customHeight="1" x14ac:dyDescent="0.25">
      <c r="A75" s="5" t="s">
        <v>3</v>
      </c>
      <c r="B75" s="4" t="s">
        <v>4</v>
      </c>
      <c r="C75" s="4" t="s">
        <v>5</v>
      </c>
      <c r="D75" s="4" t="s">
        <v>6</v>
      </c>
      <c r="E75" s="4" t="s">
        <v>7</v>
      </c>
      <c r="F75" s="153" t="s">
        <v>8</v>
      </c>
      <c r="G75" s="5" t="s">
        <v>9</v>
      </c>
      <c r="H75" s="5" t="s">
        <v>655</v>
      </c>
      <c r="I75" s="6" t="s">
        <v>654</v>
      </c>
      <c r="J75" s="150" t="s">
        <v>653</v>
      </c>
      <c r="K75" s="150" t="str">
        <f>I75</f>
        <v>VALOR  UNITARIO AMBT</v>
      </c>
      <c r="L75" s="7" t="s">
        <v>652</v>
      </c>
      <c r="M75" s="151" t="s">
        <v>651</v>
      </c>
      <c r="N75" s="150" t="s">
        <v>650</v>
      </c>
      <c r="O75" s="150" t="s">
        <v>649</v>
      </c>
      <c r="P75" s="150" t="s">
        <v>648</v>
      </c>
      <c r="Q75" s="148" t="s">
        <v>647</v>
      </c>
      <c r="R75" s="148" t="s">
        <v>646</v>
      </c>
      <c r="S75" s="148" t="s">
        <v>645</v>
      </c>
      <c r="T75" s="148" t="s">
        <v>644</v>
      </c>
      <c r="U75" s="148" t="s">
        <v>643</v>
      </c>
      <c r="V75" s="148" t="s">
        <v>642</v>
      </c>
      <c r="W75" s="149" t="s">
        <v>641</v>
      </c>
      <c r="X75" s="148" t="s">
        <v>640</v>
      </c>
      <c r="Y75" s="122"/>
    </row>
    <row r="76" spans="1:25" s="198" customFormat="1" ht="49.5" customHeight="1" x14ac:dyDescent="0.25">
      <c r="A76" s="9" t="s">
        <v>105</v>
      </c>
      <c r="B76" s="22">
        <v>54710</v>
      </c>
      <c r="C76" s="22">
        <v>72153000</v>
      </c>
      <c r="D76" s="9" t="s">
        <v>12</v>
      </c>
      <c r="E76" s="9" t="s">
        <v>12</v>
      </c>
      <c r="F76" s="187" t="s">
        <v>106</v>
      </c>
      <c r="G76" s="9" t="s">
        <v>14</v>
      </c>
      <c r="H76" s="9">
        <v>3.61</v>
      </c>
      <c r="I76" s="10">
        <v>146300</v>
      </c>
      <c r="J76" s="128">
        <f>+ROUND(H76*I76,0)</f>
        <v>528143</v>
      </c>
      <c r="K76" s="128">
        <f>I76</f>
        <v>146300</v>
      </c>
      <c r="L76" s="199">
        <v>144402</v>
      </c>
      <c r="M76" s="141">
        <v>52844.86</v>
      </c>
      <c r="N76" s="17">
        <v>0</v>
      </c>
      <c r="O76" s="139">
        <f>N76*0.0556</f>
        <v>0</v>
      </c>
      <c r="P76" s="139">
        <f>N76+O76</f>
        <v>0</v>
      </c>
      <c r="Q76" s="138">
        <f>AVERAGE(K76:M76)</f>
        <v>114515.62</v>
      </c>
      <c r="R76" s="138">
        <f>MAX(K76:M76)</f>
        <v>146300</v>
      </c>
      <c r="S76" s="138">
        <f>MIN(K76:M76)</f>
        <v>52844.86</v>
      </c>
      <c r="T76" s="137">
        <f>STDEVA(K76,L76,M76)</f>
        <v>53416.875425591898</v>
      </c>
      <c r="U76" s="136">
        <f>(T76/Q76)*100</f>
        <v>46.645929547071304</v>
      </c>
      <c r="V76" s="135">
        <v>114516</v>
      </c>
      <c r="W76" s="134" t="s">
        <v>661</v>
      </c>
      <c r="X76" s="133">
        <v>413402.76</v>
      </c>
      <c r="Y76" s="122"/>
    </row>
    <row r="77" spans="1:25" s="198" customFormat="1" ht="49.5" customHeight="1" x14ac:dyDescent="0.25">
      <c r="A77" s="9" t="s">
        <v>107</v>
      </c>
      <c r="B77" s="22">
        <v>54710</v>
      </c>
      <c r="C77" s="22">
        <v>72153000</v>
      </c>
      <c r="D77" s="9" t="s">
        <v>12</v>
      </c>
      <c r="E77" s="9" t="s">
        <v>12</v>
      </c>
      <c r="F77" s="187" t="s">
        <v>108</v>
      </c>
      <c r="G77" s="9" t="s">
        <v>14</v>
      </c>
      <c r="H77" s="9">
        <v>3.61</v>
      </c>
      <c r="I77" s="10">
        <v>332500</v>
      </c>
      <c r="J77" s="128">
        <f>+ROUND(H77*I77,0)</f>
        <v>1200325</v>
      </c>
      <c r="K77" s="128">
        <f>I77</f>
        <v>332500</v>
      </c>
      <c r="L77" s="199">
        <v>330443</v>
      </c>
      <c r="M77" s="141">
        <v>429017.48</v>
      </c>
      <c r="N77" s="17">
        <v>0</v>
      </c>
      <c r="O77" s="139">
        <f>N77*0.0556</f>
        <v>0</v>
      </c>
      <c r="P77" s="139">
        <f>N77+O77</f>
        <v>0</v>
      </c>
      <c r="Q77" s="138">
        <f>AVERAGE(K77:M77)</f>
        <v>363986.82666666666</v>
      </c>
      <c r="R77" s="138">
        <f>MAX(K77:M77)</f>
        <v>429017.48</v>
      </c>
      <c r="S77" s="138">
        <f>MIN(K77:M77)</f>
        <v>330443</v>
      </c>
      <c r="T77" s="137">
        <f>STDEVA(K77,L77,M77)</f>
        <v>56327.588417845065</v>
      </c>
      <c r="U77" s="136">
        <f>(T77/Q77)*100</f>
        <v>15.475172256557784</v>
      </c>
      <c r="V77" s="135">
        <v>330443</v>
      </c>
      <c r="W77" s="134" t="s">
        <v>660</v>
      </c>
      <c r="X77" s="133">
        <v>1192899.23</v>
      </c>
      <c r="Y77" s="122"/>
    </row>
    <row r="78" spans="1:25" s="203" customFormat="1" x14ac:dyDescent="0.25">
      <c r="A78" s="3"/>
      <c r="B78" s="3"/>
      <c r="C78" s="3"/>
      <c r="D78" s="3"/>
      <c r="E78" s="3"/>
      <c r="F78" s="264"/>
      <c r="G78" s="3"/>
      <c r="H78" s="3"/>
      <c r="I78" s="3"/>
      <c r="J78" s="2"/>
      <c r="K78" s="163"/>
      <c r="L78" s="194"/>
      <c r="M78" s="161"/>
      <c r="N78" s="2"/>
      <c r="O78" s="160"/>
      <c r="P78" s="160"/>
      <c r="Q78" s="159"/>
      <c r="R78" s="159"/>
      <c r="S78" s="159"/>
      <c r="T78" s="158"/>
      <c r="U78" s="157"/>
      <c r="V78" s="156"/>
      <c r="W78" s="155"/>
      <c r="X78" s="154"/>
      <c r="Y78" s="122"/>
    </row>
    <row r="79" spans="1:25" s="203" customFormat="1" ht="15.75" customHeight="1" x14ac:dyDescent="0.25">
      <c r="A79" s="324" t="s">
        <v>109</v>
      </c>
      <c r="B79" s="325"/>
      <c r="C79" s="325"/>
      <c r="D79" s="325"/>
      <c r="E79" s="325"/>
      <c r="F79" s="325"/>
      <c r="G79" s="325"/>
      <c r="H79" s="326"/>
      <c r="I79" s="208"/>
      <c r="J79" s="208"/>
      <c r="K79" s="163"/>
      <c r="L79" s="194"/>
      <c r="M79" s="161"/>
      <c r="N79" s="3"/>
      <c r="O79" s="160"/>
      <c r="P79" s="160"/>
      <c r="Q79" s="159"/>
      <c r="R79" s="159"/>
      <c r="S79" s="159"/>
      <c r="T79" s="158"/>
      <c r="U79" s="157"/>
      <c r="V79" s="156"/>
      <c r="W79" s="155"/>
      <c r="X79" s="154"/>
      <c r="Y79" s="122"/>
    </row>
    <row r="80" spans="1:25" s="147" customFormat="1" ht="66.75" customHeight="1" x14ac:dyDescent="0.25">
      <c r="A80" s="5" t="s">
        <v>3</v>
      </c>
      <c r="B80" s="4" t="s">
        <v>4</v>
      </c>
      <c r="C80" s="4" t="s">
        <v>5</v>
      </c>
      <c r="D80" s="4" t="s">
        <v>6</v>
      </c>
      <c r="E80" s="4" t="s">
        <v>7</v>
      </c>
      <c r="F80" s="153" t="s">
        <v>8</v>
      </c>
      <c r="G80" s="5" t="s">
        <v>9</v>
      </c>
      <c r="H80" s="5" t="s">
        <v>655</v>
      </c>
      <c r="I80" s="6" t="s">
        <v>654</v>
      </c>
      <c r="J80" s="150" t="s">
        <v>653</v>
      </c>
      <c r="K80" s="150" t="str">
        <f>I80</f>
        <v>VALOR  UNITARIO AMBT</v>
      </c>
      <c r="L80" s="7" t="s">
        <v>652</v>
      </c>
      <c r="M80" s="151" t="s">
        <v>651</v>
      </c>
      <c r="N80" s="150" t="s">
        <v>650</v>
      </c>
      <c r="O80" s="150" t="s">
        <v>649</v>
      </c>
      <c r="P80" s="150" t="s">
        <v>648</v>
      </c>
      <c r="Q80" s="148" t="s">
        <v>647</v>
      </c>
      <c r="R80" s="148" t="s">
        <v>646</v>
      </c>
      <c r="S80" s="148" t="s">
        <v>645</v>
      </c>
      <c r="T80" s="148" t="s">
        <v>644</v>
      </c>
      <c r="U80" s="148" t="s">
        <v>643</v>
      </c>
      <c r="V80" s="148" t="s">
        <v>642</v>
      </c>
      <c r="W80" s="149" t="s">
        <v>641</v>
      </c>
      <c r="X80" s="148" t="s">
        <v>640</v>
      </c>
      <c r="Y80" s="122"/>
    </row>
    <row r="81" spans="1:25" s="198" customFormat="1" ht="52.5" customHeight="1" x14ac:dyDescent="0.25">
      <c r="A81" s="9" t="s">
        <v>110</v>
      </c>
      <c r="B81" s="22">
        <v>54730</v>
      </c>
      <c r="C81" s="18">
        <v>72151501</v>
      </c>
      <c r="D81" s="9" t="s">
        <v>12</v>
      </c>
      <c r="E81" s="9" t="s">
        <v>12</v>
      </c>
      <c r="F81" s="187" t="s">
        <v>111</v>
      </c>
      <c r="G81" s="9" t="s">
        <v>14</v>
      </c>
      <c r="H81" s="9">
        <v>1.44</v>
      </c>
      <c r="I81" s="10">
        <v>169780</v>
      </c>
      <c r="J81" s="128">
        <f>+ROUND(H81*I81,0)</f>
        <v>244483</v>
      </c>
      <c r="K81" s="128">
        <f>I81</f>
        <v>169780</v>
      </c>
      <c r="L81" s="199">
        <v>167989</v>
      </c>
      <c r="M81" s="141">
        <v>139388.59</v>
      </c>
      <c r="N81" s="17">
        <v>0</v>
      </c>
      <c r="O81" s="139">
        <f>N81*0.0556</f>
        <v>0</v>
      </c>
      <c r="P81" s="139">
        <f>N81+O81</f>
        <v>0</v>
      </c>
      <c r="Q81" s="138">
        <f>AVERAGE(K81:M81)</f>
        <v>159052.53</v>
      </c>
      <c r="R81" s="138">
        <f>MAX(K81:M81)</f>
        <v>169780</v>
      </c>
      <c r="S81" s="138">
        <f>MIN(K81:M81)</f>
        <v>139388.59</v>
      </c>
      <c r="T81" s="137">
        <f>STDEVA(K81,L81,M81)</f>
        <v>17053.000395610743</v>
      </c>
      <c r="U81" s="136">
        <f>(T81/Q81)*100</f>
        <v>10.721615302573774</v>
      </c>
      <c r="V81" s="135">
        <v>139389</v>
      </c>
      <c r="W81" s="134" t="s">
        <v>660</v>
      </c>
      <c r="X81" s="133">
        <v>200720.16</v>
      </c>
      <c r="Y81" s="122"/>
    </row>
    <row r="82" spans="1:25" s="203" customFormat="1" x14ac:dyDescent="0.25">
      <c r="A82" s="3"/>
      <c r="B82" s="3"/>
      <c r="C82" s="3"/>
      <c r="D82" s="3"/>
      <c r="E82" s="3"/>
      <c r="F82" s="264"/>
      <c r="G82" s="3"/>
      <c r="H82" s="3"/>
      <c r="I82" s="3"/>
      <c r="J82" s="2"/>
      <c r="K82" s="163"/>
      <c r="L82" s="194"/>
      <c r="M82" s="161"/>
      <c r="N82" s="2"/>
      <c r="O82" s="160"/>
      <c r="P82" s="160"/>
      <c r="Q82" s="159"/>
      <c r="R82" s="159"/>
      <c r="S82" s="159"/>
      <c r="T82" s="158"/>
      <c r="U82" s="157"/>
      <c r="V82" s="156"/>
      <c r="W82" s="155"/>
      <c r="X82" s="154"/>
      <c r="Y82" s="122"/>
    </row>
    <row r="83" spans="1:25" s="198" customFormat="1" x14ac:dyDescent="0.25">
      <c r="A83" s="310" t="s">
        <v>112</v>
      </c>
      <c r="B83" s="311"/>
      <c r="C83" s="311"/>
      <c r="D83" s="311"/>
      <c r="E83" s="311"/>
      <c r="F83" s="311"/>
      <c r="G83" s="311"/>
      <c r="H83" s="312"/>
      <c r="I83" s="183"/>
      <c r="J83" s="183"/>
      <c r="K83" s="174"/>
      <c r="L83" s="190"/>
      <c r="M83" s="172"/>
      <c r="N83" s="1"/>
      <c r="O83" s="171"/>
      <c r="P83" s="171"/>
      <c r="Q83" s="170"/>
      <c r="R83" s="170"/>
      <c r="S83" s="170"/>
      <c r="T83" s="169"/>
      <c r="U83" s="168"/>
      <c r="V83" s="167"/>
      <c r="W83" s="166"/>
      <c r="X83" s="165"/>
      <c r="Y83" s="122"/>
    </row>
    <row r="84" spans="1:25" s="203" customFormat="1" ht="15.75" customHeight="1" x14ac:dyDescent="0.25">
      <c r="A84" s="333" t="s">
        <v>113</v>
      </c>
      <c r="B84" s="334"/>
      <c r="C84" s="334"/>
      <c r="D84" s="334"/>
      <c r="E84" s="334"/>
      <c r="F84" s="334"/>
      <c r="G84" s="334"/>
      <c r="H84" s="335"/>
      <c r="I84" s="208"/>
      <c r="J84" s="208"/>
      <c r="K84" s="163"/>
      <c r="L84" s="194"/>
      <c r="M84" s="161"/>
      <c r="N84" s="3"/>
      <c r="O84" s="160"/>
      <c r="P84" s="160"/>
      <c r="Q84" s="159"/>
      <c r="R84" s="159"/>
      <c r="S84" s="159"/>
      <c r="T84" s="158"/>
      <c r="U84" s="157"/>
      <c r="V84" s="156"/>
      <c r="W84" s="155"/>
      <c r="X84" s="154"/>
      <c r="Y84" s="122"/>
    </row>
    <row r="85" spans="1:25" s="147" customFormat="1" ht="66.75" customHeight="1" x14ac:dyDescent="0.25">
      <c r="A85" s="5" t="s">
        <v>3</v>
      </c>
      <c r="B85" s="4" t="s">
        <v>4</v>
      </c>
      <c r="C85" s="4" t="s">
        <v>5</v>
      </c>
      <c r="D85" s="4" t="s">
        <v>6</v>
      </c>
      <c r="E85" s="4" t="s">
        <v>7</v>
      </c>
      <c r="F85" s="153" t="s">
        <v>8</v>
      </c>
      <c r="G85" s="5" t="s">
        <v>9</v>
      </c>
      <c r="H85" s="5" t="s">
        <v>655</v>
      </c>
      <c r="I85" s="6" t="s">
        <v>654</v>
      </c>
      <c r="J85" s="150" t="s">
        <v>653</v>
      </c>
      <c r="K85" s="150" t="str">
        <f>I85</f>
        <v>VALOR  UNITARIO AMBT</v>
      </c>
      <c r="L85" s="7" t="s">
        <v>652</v>
      </c>
      <c r="M85" s="151" t="s">
        <v>651</v>
      </c>
      <c r="N85" s="150" t="s">
        <v>650</v>
      </c>
      <c r="O85" s="150" t="s">
        <v>649</v>
      </c>
      <c r="P85" s="150" t="s">
        <v>648</v>
      </c>
      <c r="Q85" s="148" t="s">
        <v>647</v>
      </c>
      <c r="R85" s="148" t="s">
        <v>646</v>
      </c>
      <c r="S85" s="148" t="s">
        <v>645</v>
      </c>
      <c r="T85" s="148" t="s">
        <v>644</v>
      </c>
      <c r="U85" s="148" t="s">
        <v>643</v>
      </c>
      <c r="V85" s="148" t="s">
        <v>642</v>
      </c>
      <c r="W85" s="149" t="s">
        <v>641</v>
      </c>
      <c r="X85" s="148" t="s">
        <v>640</v>
      </c>
      <c r="Y85" s="122"/>
    </row>
    <row r="86" spans="1:25" s="198" customFormat="1" ht="59.25" customHeight="1" x14ac:dyDescent="0.25">
      <c r="A86" s="9" t="s">
        <v>114</v>
      </c>
      <c r="B86" s="9">
        <v>54310</v>
      </c>
      <c r="C86" s="9">
        <v>721526605</v>
      </c>
      <c r="D86" s="9" t="s">
        <v>12</v>
      </c>
      <c r="E86" s="9" t="s">
        <v>12</v>
      </c>
      <c r="F86" s="187" t="s">
        <v>13</v>
      </c>
      <c r="G86" s="9" t="s">
        <v>14</v>
      </c>
      <c r="H86" s="9">
        <v>204</v>
      </c>
      <c r="I86" s="10">
        <v>11297</v>
      </c>
      <c r="J86" s="128">
        <f>+ROUND(H86*I86,0)</f>
        <v>2304588</v>
      </c>
      <c r="K86" s="128">
        <f>I86</f>
        <v>11297</v>
      </c>
      <c r="L86" s="199">
        <v>11117</v>
      </c>
      <c r="M86" s="141">
        <v>14695.37</v>
      </c>
      <c r="N86" s="139">
        <v>9414</v>
      </c>
      <c r="O86" s="139">
        <f>N86*0.0556</f>
        <v>523.41840000000002</v>
      </c>
      <c r="P86" s="139">
        <f>N86+O86</f>
        <v>9937.4184000000005</v>
      </c>
      <c r="Q86" s="138">
        <f>AVERAGE(K86:M86,P86)</f>
        <v>11761.697100000001</v>
      </c>
      <c r="R86" s="138">
        <f>MAX(K86:M86,P86)</f>
        <v>14695.37</v>
      </c>
      <c r="S86" s="138">
        <f>MIN(K86:M86,P86)</f>
        <v>9937.4184000000005</v>
      </c>
      <c r="T86" s="137">
        <f>STDEVA(K86,L86,M86,P86)</f>
        <v>2046.6238218885328</v>
      </c>
      <c r="U86" s="136">
        <f>(T86/Q86)*100</f>
        <v>17.400752667644642</v>
      </c>
      <c r="V86" s="135">
        <v>9937</v>
      </c>
      <c r="W86" s="134" t="s">
        <v>660</v>
      </c>
      <c r="X86" s="133">
        <v>2027148</v>
      </c>
      <c r="Y86" s="122"/>
    </row>
    <row r="87" spans="1:25" s="198" customFormat="1" ht="59.25" customHeight="1" x14ac:dyDescent="0.25">
      <c r="A87" s="9" t="s">
        <v>115</v>
      </c>
      <c r="B87" s="9">
        <v>54699</v>
      </c>
      <c r="C87" s="9">
        <v>72152605</v>
      </c>
      <c r="D87" s="9" t="s">
        <v>12</v>
      </c>
      <c r="E87" s="9" t="s">
        <v>12</v>
      </c>
      <c r="F87" s="187" t="s">
        <v>16</v>
      </c>
      <c r="G87" s="9" t="s">
        <v>14</v>
      </c>
      <c r="H87" s="9">
        <v>204</v>
      </c>
      <c r="I87" s="10">
        <v>90102</v>
      </c>
      <c r="J87" s="128">
        <f>+ROUND(H87*I87,0)</f>
        <v>18380808</v>
      </c>
      <c r="K87" s="128">
        <f>I87</f>
        <v>90102</v>
      </c>
      <c r="L87" s="199">
        <v>90909</v>
      </c>
      <c r="M87" s="141">
        <v>139079.72</v>
      </c>
      <c r="N87" s="139">
        <v>80000</v>
      </c>
      <c r="O87" s="139">
        <f>N87*0.0556</f>
        <v>4448</v>
      </c>
      <c r="P87" s="139">
        <f>N87+O87</f>
        <v>84448</v>
      </c>
      <c r="Q87" s="138">
        <f>AVERAGE(K87:M87,P87)</f>
        <v>101134.68</v>
      </c>
      <c r="R87" s="138">
        <f>MAX(K87:M87,P87)</f>
        <v>139079.72</v>
      </c>
      <c r="S87" s="138">
        <f>MIN(K87:M87,P87)</f>
        <v>84448</v>
      </c>
      <c r="T87" s="137">
        <f>STDEVA(K87,L87,M87,P87)</f>
        <v>25459.483560281966</v>
      </c>
      <c r="U87" s="136">
        <f>(T87/Q87)*100</f>
        <v>25.173841020985055</v>
      </c>
      <c r="V87" s="135">
        <v>84448</v>
      </c>
      <c r="W87" s="134" t="s">
        <v>660</v>
      </c>
      <c r="X87" s="133">
        <v>17227392</v>
      </c>
      <c r="Y87" s="122"/>
    </row>
    <row r="88" spans="1:25" s="198" customFormat="1" ht="59.25" customHeight="1" x14ac:dyDescent="0.25">
      <c r="A88" s="9" t="s">
        <v>116</v>
      </c>
      <c r="B88" s="9">
        <v>54699</v>
      </c>
      <c r="C88" s="9">
        <v>72152605</v>
      </c>
      <c r="D88" s="9" t="s">
        <v>12</v>
      </c>
      <c r="E88" s="9" t="s">
        <v>12</v>
      </c>
      <c r="F88" s="187" t="s">
        <v>21</v>
      </c>
      <c r="G88" s="9" t="s">
        <v>19</v>
      </c>
      <c r="H88" s="9">
        <v>18</v>
      </c>
      <c r="I88" s="10">
        <v>57665</v>
      </c>
      <c r="J88" s="128">
        <f>+ROUND(H88*I88,0)</f>
        <v>1037970</v>
      </c>
      <c r="K88" s="128">
        <f>I88</f>
        <v>57665</v>
      </c>
      <c r="L88" s="199">
        <v>56752</v>
      </c>
      <c r="M88" s="141">
        <v>174221.36</v>
      </c>
      <c r="N88" s="139">
        <v>48054.6</v>
      </c>
      <c r="O88" s="139">
        <f>N88*0.0556</f>
        <v>2671.8357599999999</v>
      </c>
      <c r="P88" s="139">
        <f>N88+O88</f>
        <v>50726.43576</v>
      </c>
      <c r="Q88" s="138">
        <f>AVERAGE(K88:M88,P88)</f>
        <v>84841.198940000002</v>
      </c>
      <c r="R88" s="138">
        <f>MAX(K88:M88,P88)</f>
        <v>174221.36</v>
      </c>
      <c r="S88" s="138">
        <f>MIN(K88:M88,P88)</f>
        <v>50726.43576</v>
      </c>
      <c r="T88" s="137">
        <f>STDEVA(K88,L88,M88,P88)</f>
        <v>59666.235968249173</v>
      </c>
      <c r="U88" s="136">
        <f>(T88/Q88)*100</f>
        <v>70.326959913007997</v>
      </c>
      <c r="V88" s="135">
        <v>84841</v>
      </c>
      <c r="W88" s="134" t="s">
        <v>661</v>
      </c>
      <c r="X88" s="133">
        <v>1527138</v>
      </c>
      <c r="Y88" s="122"/>
    </row>
    <row r="89" spans="1:25" s="198" customFormat="1" ht="81" customHeight="1" x14ac:dyDescent="0.25">
      <c r="A89" s="9" t="s">
        <v>117</v>
      </c>
      <c r="B89" s="9">
        <v>54619</v>
      </c>
      <c r="C89" s="9">
        <v>721526605</v>
      </c>
      <c r="D89" s="9" t="s">
        <v>12</v>
      </c>
      <c r="E89" s="9" t="s">
        <v>12</v>
      </c>
      <c r="F89" s="187" t="s">
        <v>118</v>
      </c>
      <c r="G89" s="9" t="s">
        <v>19</v>
      </c>
      <c r="H89" s="9">
        <v>6</v>
      </c>
      <c r="I89" s="10">
        <v>129601</v>
      </c>
      <c r="J89" s="128">
        <f>+ROUND(H89*I89,0)</f>
        <v>777606</v>
      </c>
      <c r="K89" s="128">
        <f>I89</f>
        <v>129601</v>
      </c>
      <c r="L89" s="199">
        <v>130401</v>
      </c>
      <c r="M89" s="141">
        <v>184371.8</v>
      </c>
      <c r="N89" s="139">
        <v>90000</v>
      </c>
      <c r="O89" s="139">
        <f>N89*0.0556</f>
        <v>5004</v>
      </c>
      <c r="P89" s="139">
        <f>N89+O89</f>
        <v>95004</v>
      </c>
      <c r="Q89" s="138">
        <f>AVERAGE(K89:M89,P89)</f>
        <v>134844.45000000001</v>
      </c>
      <c r="R89" s="138">
        <f>MAX(K89:M89,P89)</f>
        <v>184371.8</v>
      </c>
      <c r="S89" s="138">
        <f>MIN(K89:M89,P89)</f>
        <v>95004</v>
      </c>
      <c r="T89" s="137">
        <f>STDEVA(K89,L89,M89,P89)</f>
        <v>36911.86742331877</v>
      </c>
      <c r="U89" s="136">
        <f>(T89/Q89)*100</f>
        <v>27.373664561885018</v>
      </c>
      <c r="V89" s="135">
        <v>95004</v>
      </c>
      <c r="W89" s="134" t="s">
        <v>660</v>
      </c>
      <c r="X89" s="133">
        <v>570024</v>
      </c>
      <c r="Y89" s="122"/>
    </row>
    <row r="90" spans="1:25" s="147" customFormat="1" x14ac:dyDescent="0.25">
      <c r="A90" s="3"/>
      <c r="B90" s="3"/>
      <c r="C90" s="3"/>
      <c r="D90" s="3"/>
      <c r="E90" s="3"/>
      <c r="F90" s="264"/>
      <c r="G90" s="3"/>
      <c r="H90" s="3"/>
      <c r="I90" s="3"/>
      <c r="J90" s="2"/>
      <c r="K90" s="163"/>
      <c r="L90" s="162"/>
      <c r="M90" s="161"/>
      <c r="N90" s="2"/>
      <c r="O90" s="160"/>
      <c r="P90" s="160"/>
      <c r="Q90" s="159"/>
      <c r="R90" s="159"/>
      <c r="S90" s="159"/>
      <c r="T90" s="158"/>
      <c r="U90" s="157"/>
      <c r="V90" s="156"/>
      <c r="W90" s="155"/>
      <c r="X90" s="154"/>
      <c r="Y90" s="122"/>
    </row>
    <row r="91" spans="1:25" ht="15.75" customHeight="1" x14ac:dyDescent="0.25">
      <c r="A91" s="321" t="s">
        <v>119</v>
      </c>
      <c r="B91" s="322"/>
      <c r="C91" s="322"/>
      <c r="D91" s="322"/>
      <c r="E91" s="322"/>
      <c r="F91" s="322"/>
      <c r="G91" s="322"/>
      <c r="H91" s="323"/>
      <c r="I91" s="261"/>
      <c r="J91" s="261"/>
      <c r="K91" s="270"/>
      <c r="L91" s="173"/>
      <c r="M91" s="172"/>
      <c r="N91" s="11"/>
      <c r="O91" s="171"/>
      <c r="P91" s="171"/>
      <c r="Q91" s="170"/>
      <c r="R91" s="170"/>
      <c r="S91" s="170"/>
      <c r="T91" s="169"/>
      <c r="U91" s="168"/>
      <c r="V91" s="167"/>
      <c r="W91" s="166"/>
      <c r="X91" s="165"/>
      <c r="Y91" s="122"/>
    </row>
    <row r="92" spans="1:25" s="147" customFormat="1" ht="15.75" customHeight="1" x14ac:dyDescent="0.25">
      <c r="A92" s="330" t="s">
        <v>120</v>
      </c>
      <c r="B92" s="331"/>
      <c r="C92" s="331"/>
      <c r="D92" s="331"/>
      <c r="E92" s="331"/>
      <c r="F92" s="331"/>
      <c r="G92" s="331"/>
      <c r="H92" s="332"/>
      <c r="I92" s="269"/>
      <c r="J92" s="269"/>
      <c r="K92" s="163"/>
      <c r="L92" s="162"/>
      <c r="M92" s="161"/>
      <c r="N92" s="23"/>
      <c r="O92" s="160"/>
      <c r="P92" s="160"/>
      <c r="Q92" s="159"/>
      <c r="R92" s="159"/>
      <c r="S92" s="159"/>
      <c r="T92" s="158"/>
      <c r="U92" s="157"/>
      <c r="V92" s="156"/>
      <c r="W92" s="155"/>
      <c r="X92" s="154"/>
      <c r="Y92" s="122"/>
    </row>
    <row r="93" spans="1:25" s="147" customFormat="1" ht="66.75" customHeight="1" x14ac:dyDescent="0.25">
      <c r="A93" s="5" t="s">
        <v>3</v>
      </c>
      <c r="B93" s="4" t="s">
        <v>4</v>
      </c>
      <c r="C93" s="4" t="s">
        <v>5</v>
      </c>
      <c r="D93" s="4" t="s">
        <v>6</v>
      </c>
      <c r="E93" s="4" t="s">
        <v>7</v>
      </c>
      <c r="F93" s="153" t="s">
        <v>8</v>
      </c>
      <c r="G93" s="5" t="s">
        <v>9</v>
      </c>
      <c r="H93" s="5" t="s">
        <v>655</v>
      </c>
      <c r="I93" s="6" t="s">
        <v>654</v>
      </c>
      <c r="J93" s="150" t="s">
        <v>653</v>
      </c>
      <c r="K93" s="150" t="str">
        <f t="shared" ref="K93:K98" si="15">I93</f>
        <v>VALOR  UNITARIO AMBT</v>
      </c>
      <c r="L93" s="7" t="s">
        <v>652</v>
      </c>
      <c r="M93" s="151" t="s">
        <v>651</v>
      </c>
      <c r="N93" s="150" t="s">
        <v>650</v>
      </c>
      <c r="O93" s="150" t="s">
        <v>649</v>
      </c>
      <c r="P93" s="150" t="s">
        <v>648</v>
      </c>
      <c r="Q93" s="148" t="s">
        <v>647</v>
      </c>
      <c r="R93" s="148" t="s">
        <v>646</v>
      </c>
      <c r="S93" s="148" t="s">
        <v>645</v>
      </c>
      <c r="T93" s="148" t="s">
        <v>644</v>
      </c>
      <c r="U93" s="148" t="s">
        <v>643</v>
      </c>
      <c r="V93" s="148" t="s">
        <v>642</v>
      </c>
      <c r="W93" s="149" t="s">
        <v>641</v>
      </c>
      <c r="X93" s="148" t="s">
        <v>640</v>
      </c>
      <c r="Y93" s="122"/>
    </row>
    <row r="94" spans="1:25" ht="61.15" customHeight="1" x14ac:dyDescent="0.25">
      <c r="A94" s="12" t="s">
        <v>121</v>
      </c>
      <c r="B94" s="19">
        <v>54310</v>
      </c>
      <c r="C94" s="19">
        <v>72102900</v>
      </c>
      <c r="D94" s="9" t="s">
        <v>12</v>
      </c>
      <c r="E94" s="9" t="s">
        <v>12</v>
      </c>
      <c r="F94" s="233" t="s">
        <v>122</v>
      </c>
      <c r="G94" s="13" t="s">
        <v>14</v>
      </c>
      <c r="H94" s="9">
        <v>42.99</v>
      </c>
      <c r="I94" s="10">
        <v>90102</v>
      </c>
      <c r="J94" s="128">
        <f>+ROUND(H94*I94,0)</f>
        <v>3873485</v>
      </c>
      <c r="K94" s="128">
        <f t="shared" si="15"/>
        <v>90102</v>
      </c>
      <c r="L94" s="142">
        <v>90909</v>
      </c>
      <c r="M94" s="141">
        <v>139079.72</v>
      </c>
      <c r="N94" s="139">
        <v>80000</v>
      </c>
      <c r="O94" s="139">
        <f>N94*0.0556</f>
        <v>4448</v>
      </c>
      <c r="P94" s="139">
        <f>N94+O94</f>
        <v>84448</v>
      </c>
      <c r="Q94" s="138">
        <f>AVERAGE(K94:M94,P94)</f>
        <v>101134.68</v>
      </c>
      <c r="R94" s="138">
        <f>MAX(K94:M94,P94)</f>
        <v>139079.72</v>
      </c>
      <c r="S94" s="138">
        <f>MIN(K94:M94,P94)</f>
        <v>84448</v>
      </c>
      <c r="T94" s="137">
        <f>STDEVA(K94,L94,M94,P94)</f>
        <v>25459.483560281966</v>
      </c>
      <c r="U94" s="136">
        <f>(T94/Q94)*100</f>
        <v>25.173841020985055</v>
      </c>
      <c r="V94" s="135">
        <v>84448</v>
      </c>
      <c r="W94" s="134" t="s">
        <v>660</v>
      </c>
      <c r="X94" s="133">
        <v>3630419.52</v>
      </c>
      <c r="Y94" s="122"/>
    </row>
    <row r="95" spans="1:25" ht="61.15" customHeight="1" x14ac:dyDescent="0.25">
      <c r="A95" s="12" t="s">
        <v>123</v>
      </c>
      <c r="B95" s="19">
        <v>54619</v>
      </c>
      <c r="C95" s="19">
        <v>72151501</v>
      </c>
      <c r="D95" s="9" t="s">
        <v>12</v>
      </c>
      <c r="E95" s="9" t="s">
        <v>12</v>
      </c>
      <c r="F95" s="233" t="s">
        <v>124</v>
      </c>
      <c r="G95" s="13" t="s">
        <v>62</v>
      </c>
      <c r="H95" s="9">
        <v>2</v>
      </c>
      <c r="I95" s="10">
        <v>159600</v>
      </c>
      <c r="J95" s="128">
        <f>+ROUND(H95*I95,0)</f>
        <v>319200</v>
      </c>
      <c r="K95" s="128">
        <f t="shared" si="15"/>
        <v>159600</v>
      </c>
      <c r="L95" s="142">
        <v>160918</v>
      </c>
      <c r="M95" s="141">
        <v>183012.32</v>
      </c>
      <c r="N95" s="139">
        <v>88008.3</v>
      </c>
      <c r="O95" s="139">
        <f>N95*0.0556</f>
        <v>4893.2614800000001</v>
      </c>
      <c r="P95" s="139">
        <f>N95+O95</f>
        <v>92901.561480000004</v>
      </c>
      <c r="Q95" s="138">
        <f>AVERAGE(K95:M95,P95)</f>
        <v>149107.97037</v>
      </c>
      <c r="R95" s="138">
        <f>MAX(K95:M95,P95)</f>
        <v>183012.32</v>
      </c>
      <c r="S95" s="138">
        <f>MIN(K95:M95,P95)</f>
        <v>92901.561480000004</v>
      </c>
      <c r="T95" s="137">
        <f>STDEVA(K95,L95,M95,P95)</f>
        <v>38979.587862373322</v>
      </c>
      <c r="U95" s="136">
        <f>(T95/Q95)*100</f>
        <v>26.14185396370728</v>
      </c>
      <c r="V95" s="135">
        <v>92902</v>
      </c>
      <c r="W95" s="134" t="s">
        <v>660</v>
      </c>
      <c r="X95" s="133">
        <v>185804</v>
      </c>
      <c r="Y95" s="122"/>
    </row>
    <row r="96" spans="1:25" ht="61.15" customHeight="1" x14ac:dyDescent="0.25">
      <c r="A96" s="12" t="s">
        <v>125</v>
      </c>
      <c r="B96" s="19">
        <v>54619</v>
      </c>
      <c r="C96" s="19">
        <v>72151501</v>
      </c>
      <c r="D96" s="9" t="s">
        <v>12</v>
      </c>
      <c r="E96" s="9" t="s">
        <v>12</v>
      </c>
      <c r="F96" s="233" t="s">
        <v>126</v>
      </c>
      <c r="G96" s="13" t="s">
        <v>62</v>
      </c>
      <c r="H96" s="9">
        <v>6</v>
      </c>
      <c r="I96" s="10">
        <v>57665</v>
      </c>
      <c r="J96" s="128">
        <f>+ROUND(H96*I96,0)</f>
        <v>345990</v>
      </c>
      <c r="K96" s="128">
        <f t="shared" si="15"/>
        <v>57665</v>
      </c>
      <c r="L96" s="142">
        <v>58002</v>
      </c>
      <c r="M96" s="141">
        <v>174221.36</v>
      </c>
      <c r="N96" s="139">
        <v>48054.6</v>
      </c>
      <c r="O96" s="139">
        <f>N96*0.0556</f>
        <v>2671.8357599999999</v>
      </c>
      <c r="P96" s="139">
        <f>N96+O96</f>
        <v>50726.43576</v>
      </c>
      <c r="Q96" s="138">
        <f>AVERAGE(K96:M96,P96)</f>
        <v>85153.698940000002</v>
      </c>
      <c r="R96" s="138">
        <f>MAX(K96:M96,P96)</f>
        <v>174221.36</v>
      </c>
      <c r="S96" s="138">
        <f>MIN(K96:M96,P96)</f>
        <v>50726.43576</v>
      </c>
      <c r="T96" s="137">
        <f>STDEVA(K96,L96,M96,P96)</f>
        <v>59473.041572089256</v>
      </c>
      <c r="U96" s="136">
        <f>(T96/Q96)*100</f>
        <v>69.84199431429802</v>
      </c>
      <c r="V96" s="135">
        <v>85154</v>
      </c>
      <c r="W96" s="134" t="s">
        <v>661</v>
      </c>
      <c r="X96" s="133">
        <v>510924</v>
      </c>
      <c r="Y96" s="122"/>
    </row>
    <row r="97" spans="1:25" ht="127.15" customHeight="1" x14ac:dyDescent="0.25">
      <c r="A97" s="12" t="s">
        <v>127</v>
      </c>
      <c r="B97" s="19">
        <v>54560</v>
      </c>
      <c r="C97" s="19">
        <v>72153200</v>
      </c>
      <c r="D97" s="19" t="s">
        <v>12</v>
      </c>
      <c r="E97" s="9" t="s">
        <v>12</v>
      </c>
      <c r="F97" s="233" t="s">
        <v>128</v>
      </c>
      <c r="G97" s="13" t="s">
        <v>19</v>
      </c>
      <c r="H97" s="9">
        <v>1</v>
      </c>
      <c r="I97" s="10">
        <v>567000</v>
      </c>
      <c r="J97" s="128">
        <f>+ROUND(H97*I97,0)</f>
        <v>567000</v>
      </c>
      <c r="K97" s="128">
        <f t="shared" si="15"/>
        <v>567000</v>
      </c>
      <c r="L97" s="142">
        <v>559718</v>
      </c>
      <c r="M97" s="141">
        <v>882727.77</v>
      </c>
      <c r="N97" s="268" t="s">
        <v>658</v>
      </c>
      <c r="O97" s="139">
        <v>0</v>
      </c>
      <c r="P97" s="139">
        <v>0</v>
      </c>
      <c r="Q97" s="138">
        <f>AVERAGE(K97:M97)</f>
        <v>669815.25666666671</v>
      </c>
      <c r="R97" s="138">
        <f>MAX(K97:M97)</f>
        <v>882727.77</v>
      </c>
      <c r="S97" s="138">
        <f>MIN(K97:M97)</f>
        <v>559718</v>
      </c>
      <c r="T97" s="137">
        <f>STDEVA(K97,L97,M97)</f>
        <v>184423.59022488858</v>
      </c>
      <c r="U97" s="136">
        <f>(T97/Q97)*100</f>
        <v>27.533500974981063</v>
      </c>
      <c r="V97" s="135">
        <v>559718</v>
      </c>
      <c r="W97" s="134" t="s">
        <v>660</v>
      </c>
      <c r="X97" s="133">
        <v>559718</v>
      </c>
      <c r="Y97" s="122"/>
    </row>
    <row r="98" spans="1:25" ht="61.15" customHeight="1" x14ac:dyDescent="0.25">
      <c r="A98" s="12" t="s">
        <v>129</v>
      </c>
      <c r="B98" s="19">
        <v>54699</v>
      </c>
      <c r="C98" s="19">
        <v>72152605</v>
      </c>
      <c r="D98" s="9" t="s">
        <v>12</v>
      </c>
      <c r="E98" s="9" t="s">
        <v>12</v>
      </c>
      <c r="F98" s="233" t="s">
        <v>130</v>
      </c>
      <c r="G98" s="13" t="s">
        <v>14</v>
      </c>
      <c r="H98" s="9">
        <v>3</v>
      </c>
      <c r="I98" s="10">
        <v>1130500</v>
      </c>
      <c r="J98" s="128">
        <f>+ROUND(H98*I98,0)</f>
        <v>3391500</v>
      </c>
      <c r="K98" s="128">
        <f t="shared" si="15"/>
        <v>1130500</v>
      </c>
      <c r="L98" s="142">
        <v>1150036</v>
      </c>
      <c r="M98" s="141">
        <v>332497.2</v>
      </c>
      <c r="N98" s="17">
        <v>0</v>
      </c>
      <c r="O98" s="139">
        <f>N98*0.0556</f>
        <v>0</v>
      </c>
      <c r="P98" s="139">
        <f>N98+O98</f>
        <v>0</v>
      </c>
      <c r="Q98" s="138">
        <f>AVERAGE(K98:M98)</f>
        <v>871011.06666666677</v>
      </c>
      <c r="R98" s="138">
        <f>MAX(K98:M98)</f>
        <v>1150036</v>
      </c>
      <c r="S98" s="138">
        <f>MIN(K98:M98)</f>
        <v>332497.2</v>
      </c>
      <c r="T98" s="137">
        <f>STDEVA(K98,L98,M98)</f>
        <v>466468.97246034828</v>
      </c>
      <c r="U98" s="136">
        <f>(T98/Q98)*100</f>
        <v>53.554884698022384</v>
      </c>
      <c r="V98" s="135">
        <v>871011</v>
      </c>
      <c r="W98" s="134" t="s">
        <v>661</v>
      </c>
      <c r="X98" s="133">
        <v>2613033</v>
      </c>
      <c r="Y98" s="122"/>
    </row>
    <row r="99" spans="1:25" s="147" customFormat="1" x14ac:dyDescent="0.25">
      <c r="A99" s="3"/>
      <c r="B99" s="3"/>
      <c r="C99" s="3"/>
      <c r="D99" s="3"/>
      <c r="E99" s="3"/>
      <c r="F99" s="264"/>
      <c r="G99" s="3"/>
      <c r="H99" s="3"/>
      <c r="I99" s="3"/>
      <c r="J99" s="2"/>
      <c r="K99" s="163"/>
      <c r="L99" s="162"/>
      <c r="M99" s="161"/>
      <c r="N99" s="2"/>
      <c r="O99" s="160"/>
      <c r="P99" s="160"/>
      <c r="Q99" s="159"/>
      <c r="R99" s="159"/>
      <c r="S99" s="159"/>
      <c r="T99" s="158"/>
      <c r="U99" s="157"/>
      <c r="V99" s="156"/>
      <c r="W99" s="155"/>
      <c r="X99" s="154"/>
      <c r="Y99" s="122"/>
    </row>
    <row r="100" spans="1:25" x14ac:dyDescent="0.25">
      <c r="A100" s="310" t="s">
        <v>131</v>
      </c>
      <c r="B100" s="311"/>
      <c r="C100" s="311"/>
      <c r="D100" s="311"/>
      <c r="E100" s="311"/>
      <c r="F100" s="311"/>
      <c r="G100" s="311"/>
      <c r="H100" s="312"/>
      <c r="I100" s="183"/>
      <c r="J100" s="183"/>
      <c r="K100" s="174"/>
      <c r="L100" s="173"/>
      <c r="M100" s="172"/>
      <c r="N100" s="1"/>
      <c r="O100" s="171"/>
      <c r="P100" s="171"/>
      <c r="Q100" s="170"/>
      <c r="R100" s="170"/>
      <c r="S100" s="170"/>
      <c r="T100" s="169"/>
      <c r="U100" s="168"/>
      <c r="V100" s="167"/>
      <c r="W100" s="166"/>
      <c r="X100" s="165"/>
      <c r="Y100" s="122"/>
    </row>
    <row r="101" spans="1:25" s="147" customFormat="1" ht="15.75" customHeight="1" x14ac:dyDescent="0.25">
      <c r="A101" s="324" t="s">
        <v>132</v>
      </c>
      <c r="B101" s="325"/>
      <c r="C101" s="325"/>
      <c r="D101" s="325"/>
      <c r="E101" s="325"/>
      <c r="F101" s="325"/>
      <c r="G101" s="325"/>
      <c r="H101" s="326"/>
      <c r="I101" s="208"/>
      <c r="J101" s="208"/>
      <c r="K101" s="163"/>
      <c r="L101" s="162"/>
      <c r="M101" s="161"/>
      <c r="N101" s="3"/>
      <c r="O101" s="160"/>
      <c r="P101" s="160"/>
      <c r="Q101" s="159"/>
      <c r="R101" s="159"/>
      <c r="S101" s="159"/>
      <c r="T101" s="158"/>
      <c r="U101" s="157"/>
      <c r="V101" s="156"/>
      <c r="W101" s="155"/>
      <c r="X101" s="154"/>
      <c r="Y101" s="122"/>
    </row>
    <row r="102" spans="1:25" s="147" customFormat="1" ht="66.75" customHeight="1" x14ac:dyDescent="0.25">
      <c r="A102" s="5" t="s">
        <v>3</v>
      </c>
      <c r="B102" s="4" t="s">
        <v>4</v>
      </c>
      <c r="C102" s="4" t="s">
        <v>5</v>
      </c>
      <c r="D102" s="4" t="s">
        <v>6</v>
      </c>
      <c r="E102" s="4" t="s">
        <v>7</v>
      </c>
      <c r="F102" s="153" t="s">
        <v>8</v>
      </c>
      <c r="G102" s="5" t="s">
        <v>9</v>
      </c>
      <c r="H102" s="5" t="s">
        <v>655</v>
      </c>
      <c r="I102" s="6" t="s">
        <v>654</v>
      </c>
      <c r="J102" s="150" t="s">
        <v>653</v>
      </c>
      <c r="K102" s="150" t="str">
        <f>I102</f>
        <v>VALOR  UNITARIO AMBT</v>
      </c>
      <c r="L102" s="7" t="s">
        <v>652</v>
      </c>
      <c r="M102" s="151" t="s">
        <v>651</v>
      </c>
      <c r="N102" s="150" t="s">
        <v>650</v>
      </c>
      <c r="O102" s="150" t="s">
        <v>649</v>
      </c>
      <c r="P102" s="150" t="s">
        <v>648</v>
      </c>
      <c r="Q102" s="148" t="s">
        <v>647</v>
      </c>
      <c r="R102" s="148" t="s">
        <v>646</v>
      </c>
      <c r="S102" s="148" t="s">
        <v>645</v>
      </c>
      <c r="T102" s="148" t="s">
        <v>644</v>
      </c>
      <c r="U102" s="148" t="s">
        <v>643</v>
      </c>
      <c r="V102" s="148" t="s">
        <v>642</v>
      </c>
      <c r="W102" s="149" t="s">
        <v>641</v>
      </c>
      <c r="X102" s="148" t="s">
        <v>640</v>
      </c>
      <c r="Y102" s="122"/>
    </row>
    <row r="103" spans="1:25" s="198" customFormat="1" ht="34.5" customHeight="1" x14ac:dyDescent="0.25">
      <c r="A103" s="9" t="s">
        <v>133</v>
      </c>
      <c r="B103" s="19">
        <v>54310</v>
      </c>
      <c r="C103" s="19">
        <v>72102900</v>
      </c>
      <c r="D103" s="9" t="s">
        <v>12</v>
      </c>
      <c r="E103" s="9" t="s">
        <v>12</v>
      </c>
      <c r="F103" s="233" t="s">
        <v>25</v>
      </c>
      <c r="G103" s="13" t="s">
        <v>14</v>
      </c>
      <c r="H103" s="265">
        <v>50</v>
      </c>
      <c r="I103" s="10">
        <v>11297</v>
      </c>
      <c r="J103" s="128">
        <f>+ROUND(H103*I103,0)</f>
        <v>564850</v>
      </c>
      <c r="K103" s="128">
        <f>I103</f>
        <v>11297</v>
      </c>
      <c r="L103" s="199">
        <v>11117</v>
      </c>
      <c r="M103" s="141">
        <v>14695.37</v>
      </c>
      <c r="N103" s="139">
        <v>9414</v>
      </c>
      <c r="O103" s="139">
        <f>N103*0.0556</f>
        <v>523.41840000000002</v>
      </c>
      <c r="P103" s="139">
        <f>N103+O103</f>
        <v>9937.4184000000005</v>
      </c>
      <c r="Q103" s="138">
        <f>AVERAGE(K103:M103,P103)</f>
        <v>11761.697100000001</v>
      </c>
      <c r="R103" s="138">
        <f>MAX(K103:M103,P103)</f>
        <v>14695.37</v>
      </c>
      <c r="S103" s="138">
        <f>MIN(K103:M103,P103)</f>
        <v>9937.4184000000005</v>
      </c>
      <c r="T103" s="137">
        <f>STDEVA(K103,L103,M103,P103)</f>
        <v>2046.6238218885328</v>
      </c>
      <c r="U103" s="136">
        <f>(T103/Q103)*100</f>
        <v>17.400752667644642</v>
      </c>
      <c r="V103" s="135">
        <v>9937</v>
      </c>
      <c r="W103" s="134" t="s">
        <v>660</v>
      </c>
      <c r="X103" s="133">
        <v>496850</v>
      </c>
      <c r="Y103" s="122"/>
    </row>
    <row r="104" spans="1:25" s="198" customFormat="1" ht="34.5" customHeight="1" x14ac:dyDescent="0.25">
      <c r="A104" s="9" t="s">
        <v>134</v>
      </c>
      <c r="B104" s="19">
        <v>54699</v>
      </c>
      <c r="C104" s="19">
        <v>721526605</v>
      </c>
      <c r="D104" s="9" t="s">
        <v>12</v>
      </c>
      <c r="E104" s="9" t="s">
        <v>12</v>
      </c>
      <c r="F104" s="267" t="s">
        <v>16</v>
      </c>
      <c r="G104" s="13" t="s">
        <v>14</v>
      </c>
      <c r="H104" s="265">
        <v>50</v>
      </c>
      <c r="I104" s="10">
        <v>90102</v>
      </c>
      <c r="J104" s="128">
        <f>+ROUND(H104*I104,0)</f>
        <v>4505100</v>
      </c>
      <c r="K104" s="128">
        <f>I104</f>
        <v>90102</v>
      </c>
      <c r="L104" s="199">
        <v>90909</v>
      </c>
      <c r="M104" s="141">
        <v>139079.72</v>
      </c>
      <c r="N104" s="139">
        <v>80000</v>
      </c>
      <c r="O104" s="139">
        <f>N104*0.0556</f>
        <v>4448</v>
      </c>
      <c r="P104" s="139">
        <f>N104+O104</f>
        <v>84448</v>
      </c>
      <c r="Q104" s="138">
        <f>AVERAGE(K104:M104,P104)</f>
        <v>101134.68</v>
      </c>
      <c r="R104" s="138">
        <f>MAX(K104:M104,P104)</f>
        <v>139079.72</v>
      </c>
      <c r="S104" s="138">
        <f>MIN(K104:M104,P104)</f>
        <v>84448</v>
      </c>
      <c r="T104" s="137">
        <f>STDEVA(K104,L104,M104,P104)</f>
        <v>25459.483560281966</v>
      </c>
      <c r="U104" s="136">
        <f>(T104/Q104)*100</f>
        <v>25.173841020985055</v>
      </c>
      <c r="V104" s="135">
        <v>84448</v>
      </c>
      <c r="W104" s="134" t="s">
        <v>660</v>
      </c>
      <c r="X104" s="133">
        <v>4222400</v>
      </c>
      <c r="Y104" s="122"/>
    </row>
    <row r="105" spans="1:25" s="198" customFormat="1" ht="34.5" customHeight="1" x14ac:dyDescent="0.25">
      <c r="A105" s="9" t="s">
        <v>135</v>
      </c>
      <c r="B105" s="19">
        <v>54129</v>
      </c>
      <c r="C105" s="19">
        <v>72121100</v>
      </c>
      <c r="D105" s="9" t="s">
        <v>12</v>
      </c>
      <c r="E105" s="9" t="s">
        <v>12</v>
      </c>
      <c r="F105" s="232" t="s">
        <v>136</v>
      </c>
      <c r="G105" s="13" t="s">
        <v>14</v>
      </c>
      <c r="H105" s="265">
        <v>84</v>
      </c>
      <c r="I105" s="10">
        <v>14963</v>
      </c>
      <c r="J105" s="128">
        <f>+ROUND(H105*I105,0)</f>
        <v>1256892</v>
      </c>
      <c r="K105" s="128">
        <f>I105</f>
        <v>14963</v>
      </c>
      <c r="L105" s="199">
        <v>14876</v>
      </c>
      <c r="M105" s="141">
        <v>48073.79</v>
      </c>
      <c r="N105" s="139">
        <v>12469.5</v>
      </c>
      <c r="O105" s="139">
        <f>N105*0.0556</f>
        <v>693.30419999999992</v>
      </c>
      <c r="P105" s="139">
        <f>N105+O105</f>
        <v>13162.8042</v>
      </c>
      <c r="Q105" s="138">
        <f>AVERAGE(K105:M105,P105)</f>
        <v>22768.898550000002</v>
      </c>
      <c r="R105" s="138">
        <f>MAX(K105:M105,P105)</f>
        <v>48073.79</v>
      </c>
      <c r="S105" s="138">
        <f>MIN(K105:M105,P105)</f>
        <v>13162.8042</v>
      </c>
      <c r="T105" s="137">
        <f>STDEVA(K105,L105,M105,P105)</f>
        <v>16890.278068076801</v>
      </c>
      <c r="U105" s="136">
        <f>(T105/Q105)*100</f>
        <v>74.18135765762284</v>
      </c>
      <c r="V105" s="135">
        <v>22769</v>
      </c>
      <c r="W105" s="134" t="s">
        <v>661</v>
      </c>
      <c r="X105" s="133">
        <v>1912596</v>
      </c>
      <c r="Y105" s="122"/>
    </row>
    <row r="106" spans="1:25" s="198" customFormat="1" ht="35.25" customHeight="1" x14ac:dyDescent="0.25">
      <c r="A106" s="9" t="s">
        <v>137</v>
      </c>
      <c r="B106" s="19">
        <v>54129</v>
      </c>
      <c r="C106" s="19">
        <v>72151100</v>
      </c>
      <c r="D106" s="9" t="s">
        <v>12</v>
      </c>
      <c r="E106" s="9" t="s">
        <v>12</v>
      </c>
      <c r="F106" s="266" t="s">
        <v>138</v>
      </c>
      <c r="G106" s="13" t="s">
        <v>14</v>
      </c>
      <c r="H106" s="265">
        <v>84</v>
      </c>
      <c r="I106" s="10">
        <v>108000</v>
      </c>
      <c r="J106" s="128">
        <f>+ROUND(H106*I106,0)</f>
        <v>9072000</v>
      </c>
      <c r="K106" s="128">
        <f>I106</f>
        <v>108000</v>
      </c>
      <c r="L106" s="199">
        <v>109520</v>
      </c>
      <c r="M106" s="141">
        <v>131294.93</v>
      </c>
      <c r="N106" s="139">
        <v>90000</v>
      </c>
      <c r="O106" s="139">
        <f>N106*0.0556</f>
        <v>5004</v>
      </c>
      <c r="P106" s="139">
        <f>N106+O106</f>
        <v>95004</v>
      </c>
      <c r="Q106" s="138">
        <f>AVERAGE(K106:M106,P106)</f>
        <v>110954.7325</v>
      </c>
      <c r="R106" s="138">
        <f>MAX(K106:M106,P106)</f>
        <v>131294.93</v>
      </c>
      <c r="S106" s="138">
        <f>MIN(K106:M106,P106)</f>
        <v>95004</v>
      </c>
      <c r="T106" s="137">
        <f>STDEVA(K106,L106,M106,P106)</f>
        <v>15043.696388838696</v>
      </c>
      <c r="U106" s="136">
        <f>(T106/Q106)*100</f>
        <v>13.558408956408144</v>
      </c>
      <c r="V106" s="135">
        <v>95004</v>
      </c>
      <c r="W106" s="134" t="s">
        <v>660</v>
      </c>
      <c r="X106" s="133">
        <v>7980336</v>
      </c>
      <c r="Y106" s="122"/>
    </row>
    <row r="107" spans="1:25" s="203" customFormat="1" x14ac:dyDescent="0.25">
      <c r="A107" s="3"/>
      <c r="B107" s="3"/>
      <c r="C107" s="3"/>
      <c r="D107" s="3"/>
      <c r="E107" s="3"/>
      <c r="F107" s="264"/>
      <c r="G107" s="3"/>
      <c r="H107" s="3"/>
      <c r="I107" s="3"/>
      <c r="J107" s="2"/>
      <c r="K107" s="163"/>
      <c r="L107" s="194"/>
      <c r="M107" s="161"/>
      <c r="N107" s="2"/>
      <c r="O107" s="160"/>
      <c r="P107" s="160"/>
      <c r="Q107" s="159"/>
      <c r="R107" s="159"/>
      <c r="S107" s="159"/>
      <c r="T107" s="158"/>
      <c r="U107" s="157"/>
      <c r="V107" s="156"/>
      <c r="W107" s="155"/>
      <c r="X107" s="154"/>
      <c r="Y107" s="122"/>
    </row>
    <row r="108" spans="1:25" s="203" customFormat="1" ht="15.75" customHeight="1" x14ac:dyDescent="0.25">
      <c r="A108" s="324" t="s">
        <v>139</v>
      </c>
      <c r="B108" s="325"/>
      <c r="C108" s="325"/>
      <c r="D108" s="325"/>
      <c r="E108" s="325"/>
      <c r="F108" s="325"/>
      <c r="G108" s="325"/>
      <c r="H108" s="326"/>
      <c r="I108" s="208"/>
      <c r="J108" s="208"/>
      <c r="K108" s="163"/>
      <c r="L108" s="194"/>
      <c r="M108" s="161"/>
      <c r="N108" s="3"/>
      <c r="O108" s="160"/>
      <c r="P108" s="160"/>
      <c r="Q108" s="159"/>
      <c r="R108" s="159"/>
      <c r="S108" s="159"/>
      <c r="T108" s="158"/>
      <c r="U108" s="157"/>
      <c r="V108" s="156"/>
      <c r="W108" s="155"/>
      <c r="X108" s="154"/>
      <c r="Y108" s="122"/>
    </row>
    <row r="109" spans="1:25" s="147" customFormat="1" ht="66.75" customHeight="1" x14ac:dyDescent="0.25">
      <c r="A109" s="5" t="s">
        <v>3</v>
      </c>
      <c r="B109" s="4" t="s">
        <v>4</v>
      </c>
      <c r="C109" s="4" t="s">
        <v>5</v>
      </c>
      <c r="D109" s="4" t="s">
        <v>6</v>
      </c>
      <c r="E109" s="4" t="s">
        <v>7</v>
      </c>
      <c r="F109" s="153" t="s">
        <v>8</v>
      </c>
      <c r="G109" s="5" t="s">
        <v>9</v>
      </c>
      <c r="H109" s="5" t="s">
        <v>655</v>
      </c>
      <c r="I109" s="6" t="s">
        <v>654</v>
      </c>
      <c r="J109" s="150" t="s">
        <v>653</v>
      </c>
      <c r="K109" s="150" t="str">
        <f>I109</f>
        <v>VALOR  UNITARIO AMBT</v>
      </c>
      <c r="L109" s="7" t="s">
        <v>652</v>
      </c>
      <c r="M109" s="151" t="s">
        <v>651</v>
      </c>
      <c r="N109" s="150" t="s">
        <v>650</v>
      </c>
      <c r="O109" s="150" t="s">
        <v>649</v>
      </c>
      <c r="P109" s="150" t="s">
        <v>648</v>
      </c>
      <c r="Q109" s="148" t="s">
        <v>647</v>
      </c>
      <c r="R109" s="148" t="s">
        <v>646</v>
      </c>
      <c r="S109" s="148" t="s">
        <v>645</v>
      </c>
      <c r="T109" s="148" t="s">
        <v>644</v>
      </c>
      <c r="U109" s="148" t="s">
        <v>643</v>
      </c>
      <c r="V109" s="148" t="s">
        <v>642</v>
      </c>
      <c r="W109" s="149" t="s">
        <v>641</v>
      </c>
      <c r="X109" s="148" t="s">
        <v>640</v>
      </c>
      <c r="Y109" s="122"/>
    </row>
    <row r="110" spans="1:25" s="198" customFormat="1" ht="34.5" customHeight="1" x14ac:dyDescent="0.25">
      <c r="A110" s="9" t="s">
        <v>140</v>
      </c>
      <c r="B110" s="19">
        <v>54619</v>
      </c>
      <c r="C110" s="19">
        <v>72151501</v>
      </c>
      <c r="D110" s="9" t="s">
        <v>12</v>
      </c>
      <c r="E110" s="9" t="s">
        <v>12</v>
      </c>
      <c r="F110" s="235" t="s">
        <v>141</v>
      </c>
      <c r="G110" s="13" t="s">
        <v>14</v>
      </c>
      <c r="H110" s="9">
        <v>209.96</v>
      </c>
      <c r="I110" s="10">
        <v>133000</v>
      </c>
      <c r="J110" s="128">
        <f>+ROUND(H110*I110,0)</f>
        <v>27924680</v>
      </c>
      <c r="K110" s="128">
        <f>I110</f>
        <v>133000</v>
      </c>
      <c r="L110" s="199">
        <v>133700</v>
      </c>
      <c r="M110" s="141">
        <v>48322.32</v>
      </c>
      <c r="N110" s="17">
        <v>0</v>
      </c>
      <c r="O110" s="139">
        <f>N110*0.0556</f>
        <v>0</v>
      </c>
      <c r="P110" s="139">
        <f>N110+O110</f>
        <v>0</v>
      </c>
      <c r="Q110" s="138">
        <f>AVERAGE(K110:M110)</f>
        <v>105007.44</v>
      </c>
      <c r="R110" s="138">
        <f>MAX(K110:M110)</f>
        <v>133700</v>
      </c>
      <c r="S110" s="138">
        <f>MIN(K110:M110)</f>
        <v>48322.32</v>
      </c>
      <c r="T110" s="137">
        <f>STDEVA(K110,L110,M110)</f>
        <v>49092.001609842722</v>
      </c>
      <c r="U110" s="136">
        <f>(T110/Q110)*100</f>
        <v>46.750974606982822</v>
      </c>
      <c r="V110" s="135">
        <v>105007</v>
      </c>
      <c r="W110" s="134" t="s">
        <v>661</v>
      </c>
      <c r="X110" s="133">
        <v>22047269.720000003</v>
      </c>
      <c r="Y110" s="122"/>
    </row>
    <row r="111" spans="1:25" s="198" customFormat="1" ht="34.5" customHeight="1" x14ac:dyDescent="0.25">
      <c r="A111" s="9" t="s">
        <v>142</v>
      </c>
      <c r="B111" s="19">
        <v>54129</v>
      </c>
      <c r="C111" s="19">
        <v>72121100</v>
      </c>
      <c r="D111" s="9" t="s">
        <v>12</v>
      </c>
      <c r="E111" s="9" t="s">
        <v>12</v>
      </c>
      <c r="F111" s="235" t="s">
        <v>143</v>
      </c>
      <c r="G111" s="13" t="s">
        <v>14</v>
      </c>
      <c r="H111" s="9">
        <v>209.96</v>
      </c>
      <c r="I111" s="10">
        <v>199500</v>
      </c>
      <c r="J111" s="128">
        <f>+ROUND(H111*I111,0)</f>
        <v>41887020</v>
      </c>
      <c r="K111" s="128">
        <f>I111</f>
        <v>199500</v>
      </c>
      <c r="L111" s="199">
        <v>200594</v>
      </c>
      <c r="M111" s="141">
        <v>184728.66</v>
      </c>
      <c r="N111" s="17">
        <v>0</v>
      </c>
      <c r="O111" s="139">
        <f>N111*0.0556</f>
        <v>0</v>
      </c>
      <c r="P111" s="139">
        <f>N111+O111</f>
        <v>0</v>
      </c>
      <c r="Q111" s="138">
        <f>AVERAGE(K111:M111)</f>
        <v>194940.88666666669</v>
      </c>
      <c r="R111" s="138">
        <f>MAX(K111:M111)</f>
        <v>200594</v>
      </c>
      <c r="S111" s="138">
        <f>MIN(K111:M111)</f>
        <v>184728.66</v>
      </c>
      <c r="T111" s="137">
        <f>STDEVA(K111,L111,M111)</f>
        <v>8860.9474165313331</v>
      </c>
      <c r="U111" s="136">
        <f>(T111/Q111)*100</f>
        <v>4.5454535310916295</v>
      </c>
      <c r="V111" s="135">
        <v>184729</v>
      </c>
      <c r="W111" s="134" t="s">
        <v>660</v>
      </c>
      <c r="X111" s="133">
        <v>38785700.840000004</v>
      </c>
      <c r="Y111" s="122"/>
    </row>
    <row r="112" spans="1:25" s="203" customFormat="1" x14ac:dyDescent="0.25">
      <c r="A112" s="3"/>
      <c r="B112" s="3"/>
      <c r="C112" s="3"/>
      <c r="D112" s="3"/>
      <c r="E112" s="3"/>
      <c r="F112" s="264"/>
      <c r="G112" s="14"/>
      <c r="H112" s="3"/>
      <c r="I112" s="3"/>
      <c r="J112" s="2"/>
      <c r="K112" s="163"/>
      <c r="L112" s="194"/>
      <c r="M112" s="161"/>
      <c r="N112" s="2"/>
      <c r="O112" s="160"/>
      <c r="P112" s="160"/>
      <c r="Q112" s="159"/>
      <c r="R112" s="159"/>
      <c r="S112" s="159"/>
      <c r="T112" s="158"/>
      <c r="U112" s="157"/>
      <c r="V112" s="156"/>
      <c r="W112" s="155"/>
      <c r="X112" s="154"/>
      <c r="Y112" s="122"/>
    </row>
    <row r="113" spans="1:25" s="203" customFormat="1" x14ac:dyDescent="0.25">
      <c r="A113" s="310" t="s">
        <v>144</v>
      </c>
      <c r="B113" s="311"/>
      <c r="C113" s="311"/>
      <c r="D113" s="311"/>
      <c r="E113" s="311"/>
      <c r="F113" s="311"/>
      <c r="G113" s="311"/>
      <c r="H113" s="312"/>
      <c r="I113" s="183"/>
      <c r="J113" s="183"/>
      <c r="K113" s="174"/>
      <c r="L113" s="190"/>
      <c r="M113" s="172"/>
      <c r="N113" s="1"/>
      <c r="O113" s="171"/>
      <c r="P113" s="171"/>
      <c r="Q113" s="170"/>
      <c r="R113" s="170"/>
      <c r="S113" s="170"/>
      <c r="T113" s="169"/>
      <c r="U113" s="168"/>
      <c r="V113" s="167"/>
      <c r="W113" s="166"/>
      <c r="X113" s="165"/>
      <c r="Y113" s="122"/>
    </row>
    <row r="114" spans="1:25" s="203" customFormat="1" ht="15.75" customHeight="1" x14ac:dyDescent="0.25">
      <c r="A114" s="324" t="s">
        <v>145</v>
      </c>
      <c r="B114" s="325"/>
      <c r="C114" s="325"/>
      <c r="D114" s="325"/>
      <c r="E114" s="325"/>
      <c r="F114" s="325"/>
      <c r="G114" s="325"/>
      <c r="H114" s="326"/>
      <c r="I114" s="208"/>
      <c r="J114" s="208"/>
      <c r="K114" s="163"/>
      <c r="L114" s="194"/>
      <c r="M114" s="161"/>
      <c r="N114" s="3"/>
      <c r="O114" s="160"/>
      <c r="P114" s="160"/>
      <c r="Q114" s="159"/>
      <c r="R114" s="159"/>
      <c r="S114" s="159"/>
      <c r="T114" s="158"/>
      <c r="U114" s="157"/>
      <c r="V114" s="156"/>
      <c r="W114" s="155"/>
      <c r="X114" s="154"/>
      <c r="Y114" s="122"/>
    </row>
    <row r="115" spans="1:25" s="147" customFormat="1" ht="66.75" customHeight="1" x14ac:dyDescent="0.25">
      <c r="A115" s="5" t="s">
        <v>3</v>
      </c>
      <c r="B115" s="4" t="s">
        <v>4</v>
      </c>
      <c r="C115" s="4" t="s">
        <v>5</v>
      </c>
      <c r="D115" s="4" t="s">
        <v>6</v>
      </c>
      <c r="E115" s="4" t="s">
        <v>7</v>
      </c>
      <c r="F115" s="153" t="s">
        <v>8</v>
      </c>
      <c r="G115" s="5" t="s">
        <v>9</v>
      </c>
      <c r="H115" s="5" t="s">
        <v>655</v>
      </c>
      <c r="I115" s="6" t="s">
        <v>654</v>
      </c>
      <c r="J115" s="150" t="s">
        <v>653</v>
      </c>
      <c r="K115" s="150" t="str">
        <f t="shared" ref="K115:K131" si="16">I115</f>
        <v>VALOR  UNITARIO AMBT</v>
      </c>
      <c r="L115" s="7" t="s">
        <v>652</v>
      </c>
      <c r="M115" s="151" t="s">
        <v>651</v>
      </c>
      <c r="N115" s="150" t="s">
        <v>650</v>
      </c>
      <c r="O115" s="150" t="s">
        <v>649</v>
      </c>
      <c r="P115" s="150" t="s">
        <v>648</v>
      </c>
      <c r="Q115" s="148" t="s">
        <v>647</v>
      </c>
      <c r="R115" s="148" t="s">
        <v>646</v>
      </c>
      <c r="S115" s="148" t="s">
        <v>645</v>
      </c>
      <c r="T115" s="148" t="s">
        <v>644</v>
      </c>
      <c r="U115" s="148" t="s">
        <v>643</v>
      </c>
      <c r="V115" s="148" t="s">
        <v>642</v>
      </c>
      <c r="W115" s="149" t="s">
        <v>641</v>
      </c>
      <c r="X115" s="148" t="s">
        <v>640</v>
      </c>
      <c r="Y115" s="122"/>
    </row>
    <row r="116" spans="1:25" s="198" customFormat="1" ht="50.25" customHeight="1" x14ac:dyDescent="0.25">
      <c r="A116" s="9" t="s">
        <v>146</v>
      </c>
      <c r="B116" s="9">
        <v>54310</v>
      </c>
      <c r="C116" s="9">
        <v>721526605</v>
      </c>
      <c r="D116" s="9" t="s">
        <v>12</v>
      </c>
      <c r="E116" s="9" t="s">
        <v>12</v>
      </c>
      <c r="F116" s="187" t="s">
        <v>147</v>
      </c>
      <c r="G116" s="9" t="s">
        <v>14</v>
      </c>
      <c r="H116" s="9">
        <v>34</v>
      </c>
      <c r="I116" s="10">
        <v>11297</v>
      </c>
      <c r="J116" s="128">
        <f t="shared" ref="J116:J131" si="17">+ROUND(H116*I116,0)</f>
        <v>384098</v>
      </c>
      <c r="K116" s="128">
        <f t="shared" si="16"/>
        <v>11297</v>
      </c>
      <c r="L116" s="199">
        <v>11117</v>
      </c>
      <c r="M116" s="141">
        <v>14695.37</v>
      </c>
      <c r="N116" s="139">
        <v>9414</v>
      </c>
      <c r="O116" s="139">
        <f t="shared" ref="O116:O131" si="18">N116*0.0556</f>
        <v>523.41840000000002</v>
      </c>
      <c r="P116" s="139">
        <f t="shared" ref="P116:P131" si="19">N116+O116</f>
        <v>9937.4184000000005</v>
      </c>
      <c r="Q116" s="138">
        <f>AVERAGE(K116:M116,P116)</f>
        <v>11761.697100000001</v>
      </c>
      <c r="R116" s="138">
        <f>MAX(K116:M116,P116)</f>
        <v>14695.37</v>
      </c>
      <c r="S116" s="138">
        <f>MIN(K116:M116,P116)</f>
        <v>9937.4184000000005</v>
      </c>
      <c r="T116" s="137">
        <f>STDEVA(K116,L116,M116,P116)</f>
        <v>2046.6238218885328</v>
      </c>
      <c r="U116" s="136">
        <f t="shared" ref="U116:U131" si="20">(T116/Q116)*100</f>
        <v>17.400752667644642</v>
      </c>
      <c r="V116" s="135">
        <v>9937</v>
      </c>
      <c r="W116" s="134" t="s">
        <v>660</v>
      </c>
      <c r="X116" s="133">
        <v>337858</v>
      </c>
      <c r="Y116" s="122"/>
    </row>
    <row r="117" spans="1:25" s="198" customFormat="1" ht="50.25" customHeight="1" x14ac:dyDescent="0.25">
      <c r="A117" s="9" t="s">
        <v>148</v>
      </c>
      <c r="B117" s="9">
        <v>54699</v>
      </c>
      <c r="C117" s="9">
        <v>72152605</v>
      </c>
      <c r="D117" s="9" t="s">
        <v>12</v>
      </c>
      <c r="E117" s="9" t="s">
        <v>12</v>
      </c>
      <c r="F117" s="187" t="s">
        <v>149</v>
      </c>
      <c r="G117" s="9" t="s">
        <v>14</v>
      </c>
      <c r="H117" s="9">
        <v>34</v>
      </c>
      <c r="I117" s="10">
        <v>90102</v>
      </c>
      <c r="J117" s="128">
        <f t="shared" si="17"/>
        <v>3063468</v>
      </c>
      <c r="K117" s="128">
        <f t="shared" si="16"/>
        <v>90102</v>
      </c>
      <c r="L117" s="199">
        <v>90909</v>
      </c>
      <c r="M117" s="141">
        <v>139079.72</v>
      </c>
      <c r="N117" s="139">
        <v>80000</v>
      </c>
      <c r="O117" s="139">
        <f t="shared" si="18"/>
        <v>4448</v>
      </c>
      <c r="P117" s="139">
        <f t="shared" si="19"/>
        <v>84448</v>
      </c>
      <c r="Q117" s="138">
        <f>AVERAGE(K117:M117,P117)</f>
        <v>101134.68</v>
      </c>
      <c r="R117" s="138">
        <f>MAX(K117:M117,P117)</f>
        <v>139079.72</v>
      </c>
      <c r="S117" s="138">
        <f>MIN(K117:M117,P117)</f>
        <v>84448</v>
      </c>
      <c r="T117" s="137">
        <f>STDEVA(K117,L117,M117,P117)</f>
        <v>25459.483560281966</v>
      </c>
      <c r="U117" s="136">
        <f t="shared" si="20"/>
        <v>25.173841020985055</v>
      </c>
      <c r="V117" s="135">
        <v>84448</v>
      </c>
      <c r="W117" s="134" t="s">
        <v>660</v>
      </c>
      <c r="X117" s="133">
        <v>2871232</v>
      </c>
      <c r="Y117" s="122"/>
    </row>
    <row r="118" spans="1:25" s="198" customFormat="1" ht="50.25" customHeight="1" x14ac:dyDescent="0.25">
      <c r="A118" s="9" t="s">
        <v>150</v>
      </c>
      <c r="B118" s="9">
        <v>54619</v>
      </c>
      <c r="C118" s="9">
        <v>721526605</v>
      </c>
      <c r="D118" s="9" t="s">
        <v>12</v>
      </c>
      <c r="E118" s="9" t="s">
        <v>12</v>
      </c>
      <c r="F118" s="187" t="s">
        <v>151</v>
      </c>
      <c r="G118" s="9" t="s">
        <v>19</v>
      </c>
      <c r="H118" s="9">
        <v>2</v>
      </c>
      <c r="I118" s="10">
        <v>57665</v>
      </c>
      <c r="J118" s="128">
        <f t="shared" si="17"/>
        <v>115330</v>
      </c>
      <c r="K118" s="128">
        <f t="shared" si="16"/>
        <v>57665</v>
      </c>
      <c r="L118" s="199">
        <v>56752</v>
      </c>
      <c r="M118" s="141">
        <v>174221.36</v>
      </c>
      <c r="N118" s="139">
        <v>48054.6</v>
      </c>
      <c r="O118" s="139">
        <f t="shared" si="18"/>
        <v>2671.8357599999999</v>
      </c>
      <c r="P118" s="139">
        <f t="shared" si="19"/>
        <v>50726.43576</v>
      </c>
      <c r="Q118" s="138">
        <f>AVERAGE(K118:M118,P118)</f>
        <v>84841.198940000002</v>
      </c>
      <c r="R118" s="138">
        <f>MAX(K118:M118,P118)</f>
        <v>174221.36</v>
      </c>
      <c r="S118" s="138">
        <f>MIN(K118:M118,P118)</f>
        <v>50726.43576</v>
      </c>
      <c r="T118" s="137">
        <f>STDEVA(K118,L118,M118,P118)</f>
        <v>59666.235968249173</v>
      </c>
      <c r="U118" s="136">
        <f t="shared" si="20"/>
        <v>70.326959913007997</v>
      </c>
      <c r="V118" s="135">
        <v>84841</v>
      </c>
      <c r="W118" s="134" t="s">
        <v>661</v>
      </c>
      <c r="X118" s="133">
        <v>169682</v>
      </c>
      <c r="Y118" s="122"/>
    </row>
    <row r="119" spans="1:25" s="198" customFormat="1" ht="50.25" customHeight="1" x14ac:dyDescent="0.25">
      <c r="A119" s="9" t="s">
        <v>152</v>
      </c>
      <c r="B119" s="9">
        <v>54619</v>
      </c>
      <c r="C119" s="9">
        <v>721526605</v>
      </c>
      <c r="D119" s="9" t="s">
        <v>12</v>
      </c>
      <c r="E119" s="9" t="s">
        <v>12</v>
      </c>
      <c r="F119" s="187" t="s">
        <v>153</v>
      </c>
      <c r="G119" s="9" t="s">
        <v>19</v>
      </c>
      <c r="H119" s="9">
        <v>4</v>
      </c>
      <c r="I119" s="10">
        <v>159600</v>
      </c>
      <c r="J119" s="128">
        <f t="shared" si="17"/>
        <v>638400</v>
      </c>
      <c r="K119" s="128">
        <f t="shared" si="16"/>
        <v>159600</v>
      </c>
      <c r="L119" s="199">
        <v>157856</v>
      </c>
      <c r="M119" s="141">
        <v>202450.36</v>
      </c>
      <c r="N119" s="17">
        <v>0</v>
      </c>
      <c r="O119" s="139">
        <f t="shared" si="18"/>
        <v>0</v>
      </c>
      <c r="P119" s="139">
        <f t="shared" si="19"/>
        <v>0</v>
      </c>
      <c r="Q119" s="138">
        <f t="shared" ref="Q119:Q128" si="21">AVERAGE(K119:M119)</f>
        <v>173302.12</v>
      </c>
      <c r="R119" s="138">
        <f t="shared" ref="R119:R128" si="22">MAX(K119:M119)</f>
        <v>202450.36</v>
      </c>
      <c r="S119" s="138">
        <f t="shared" ref="S119:S128" si="23">MIN(K119:M119)</f>
        <v>157856</v>
      </c>
      <c r="T119" s="137">
        <f>STDEVA(K119,L119,M119)</f>
        <v>25258.173040091329</v>
      </c>
      <c r="U119" s="136">
        <f t="shared" si="20"/>
        <v>14.574647465415502</v>
      </c>
      <c r="V119" s="135">
        <v>157856</v>
      </c>
      <c r="W119" s="134" t="s">
        <v>660</v>
      </c>
      <c r="X119" s="133">
        <v>631424</v>
      </c>
      <c r="Y119" s="122"/>
    </row>
    <row r="120" spans="1:25" s="198" customFormat="1" ht="50.25" customHeight="1" x14ac:dyDescent="0.25">
      <c r="A120" s="9" t="s">
        <v>154</v>
      </c>
      <c r="B120" s="21">
        <v>54740</v>
      </c>
      <c r="C120" s="21">
        <v>73181104</v>
      </c>
      <c r="D120" s="9" t="s">
        <v>12</v>
      </c>
      <c r="E120" s="9" t="s">
        <v>12</v>
      </c>
      <c r="F120" s="239" t="s">
        <v>155</v>
      </c>
      <c r="G120" s="24" t="s">
        <v>14</v>
      </c>
      <c r="H120" s="240">
        <v>6</v>
      </c>
      <c r="I120" s="10">
        <v>702000</v>
      </c>
      <c r="J120" s="128">
        <f t="shared" si="17"/>
        <v>4212000</v>
      </c>
      <c r="K120" s="128">
        <f t="shared" si="16"/>
        <v>702000</v>
      </c>
      <c r="L120" s="199">
        <v>712310</v>
      </c>
      <c r="M120" s="141">
        <v>302082.76</v>
      </c>
      <c r="N120" s="17">
        <v>0</v>
      </c>
      <c r="O120" s="139">
        <f t="shared" si="18"/>
        <v>0</v>
      </c>
      <c r="P120" s="139">
        <f t="shared" si="19"/>
        <v>0</v>
      </c>
      <c r="Q120" s="138">
        <f t="shared" si="21"/>
        <v>572130.92000000004</v>
      </c>
      <c r="R120" s="138">
        <f t="shared" si="22"/>
        <v>712310</v>
      </c>
      <c r="S120" s="138">
        <f t="shared" si="23"/>
        <v>302082.76</v>
      </c>
      <c r="T120" s="137">
        <f>STDEVA(K120,L120,M120)</f>
        <v>233925.37392198233</v>
      </c>
      <c r="U120" s="136">
        <f t="shared" si="20"/>
        <v>40.886686201469821</v>
      </c>
      <c r="V120" s="135">
        <v>572131</v>
      </c>
      <c r="W120" s="134" t="s">
        <v>661</v>
      </c>
      <c r="X120" s="133">
        <v>3432786</v>
      </c>
      <c r="Y120" s="122"/>
    </row>
    <row r="121" spans="1:25" s="198" customFormat="1" ht="50.25" customHeight="1" x14ac:dyDescent="0.25">
      <c r="A121" s="9" t="s">
        <v>156</v>
      </c>
      <c r="B121" s="19">
        <v>54730</v>
      </c>
      <c r="C121" s="19">
        <v>73181104</v>
      </c>
      <c r="D121" s="9" t="s">
        <v>12</v>
      </c>
      <c r="E121" s="9" t="s">
        <v>12</v>
      </c>
      <c r="F121" s="233" t="s">
        <v>157</v>
      </c>
      <c r="G121" s="13" t="s">
        <v>14</v>
      </c>
      <c r="H121" s="9">
        <v>20.399999999999999</v>
      </c>
      <c r="I121" s="10">
        <v>133000</v>
      </c>
      <c r="J121" s="128">
        <f t="shared" si="17"/>
        <v>2713200</v>
      </c>
      <c r="K121" s="128">
        <f t="shared" si="16"/>
        <v>133000</v>
      </c>
      <c r="L121" s="199">
        <v>132240</v>
      </c>
      <c r="M121" s="141">
        <v>51958.94</v>
      </c>
      <c r="N121" s="17">
        <v>0</v>
      </c>
      <c r="O121" s="139">
        <f t="shared" si="18"/>
        <v>0</v>
      </c>
      <c r="P121" s="139">
        <f t="shared" si="19"/>
        <v>0</v>
      </c>
      <c r="Q121" s="138">
        <f t="shared" si="21"/>
        <v>105732.98</v>
      </c>
      <c r="R121" s="138">
        <f t="shared" si="22"/>
        <v>133000</v>
      </c>
      <c r="S121" s="138">
        <f t="shared" si="23"/>
        <v>51958.94</v>
      </c>
      <c r="T121" s="137">
        <f>STDEVA(K121,L121,M121)</f>
        <v>46571.235043116481</v>
      </c>
      <c r="U121" s="136">
        <f t="shared" si="20"/>
        <v>44.0460819728305</v>
      </c>
      <c r="V121" s="135">
        <v>105733</v>
      </c>
      <c r="W121" s="134" t="s">
        <v>661</v>
      </c>
      <c r="X121" s="133">
        <v>2156953.1999999997</v>
      </c>
      <c r="Y121" s="122"/>
    </row>
    <row r="122" spans="1:25" s="198" customFormat="1" ht="50.25" customHeight="1" x14ac:dyDescent="0.25">
      <c r="A122" s="9" t="s">
        <v>158</v>
      </c>
      <c r="B122" s="21">
        <v>54740</v>
      </c>
      <c r="C122" s="21">
        <v>73181104</v>
      </c>
      <c r="D122" s="12" t="s">
        <v>12</v>
      </c>
      <c r="E122" s="12" t="s">
        <v>12</v>
      </c>
      <c r="F122" s="239" t="s">
        <v>159</v>
      </c>
      <c r="G122" s="24" t="s">
        <v>14</v>
      </c>
      <c r="H122" s="240">
        <v>35</v>
      </c>
      <c r="I122" s="224">
        <v>93100</v>
      </c>
      <c r="J122" s="128">
        <f t="shared" si="17"/>
        <v>3258500</v>
      </c>
      <c r="K122" s="128">
        <f t="shared" si="16"/>
        <v>93100</v>
      </c>
      <c r="L122" s="199">
        <v>92444</v>
      </c>
      <c r="M122" s="141">
        <v>53248.71</v>
      </c>
      <c r="N122" s="17">
        <v>0</v>
      </c>
      <c r="O122" s="139">
        <f t="shared" si="18"/>
        <v>0</v>
      </c>
      <c r="P122" s="139">
        <f t="shared" si="19"/>
        <v>0</v>
      </c>
      <c r="Q122" s="138">
        <f t="shared" si="21"/>
        <v>79597.569999999992</v>
      </c>
      <c r="R122" s="138">
        <f t="shared" si="22"/>
        <v>93100</v>
      </c>
      <c r="S122" s="138">
        <f t="shared" si="23"/>
        <v>53248.71</v>
      </c>
      <c r="T122" s="137">
        <f>STDEVA(K122,L122,M122)</f>
        <v>22821.139355314863</v>
      </c>
      <c r="U122" s="136">
        <f t="shared" si="20"/>
        <v>28.67064830661899</v>
      </c>
      <c r="V122" s="135">
        <v>53249</v>
      </c>
      <c r="W122" s="134" t="s">
        <v>660</v>
      </c>
      <c r="X122" s="133">
        <v>1863715</v>
      </c>
      <c r="Y122" s="122"/>
    </row>
    <row r="123" spans="1:25" s="198" customFormat="1" ht="50.25" customHeight="1" x14ac:dyDescent="0.25">
      <c r="A123" s="9" t="s">
        <v>160</v>
      </c>
      <c r="B123" s="21">
        <v>54740</v>
      </c>
      <c r="C123" s="21">
        <v>73181104</v>
      </c>
      <c r="D123" s="12" t="s">
        <v>12</v>
      </c>
      <c r="E123" s="12" t="s">
        <v>12</v>
      </c>
      <c r="F123" s="239" t="s">
        <v>161</v>
      </c>
      <c r="G123" s="24" t="s">
        <v>14</v>
      </c>
      <c r="H123" s="240">
        <v>1</v>
      </c>
      <c r="I123" s="224">
        <v>1596000</v>
      </c>
      <c r="J123" s="128">
        <f t="shared" si="17"/>
        <v>1596000</v>
      </c>
      <c r="K123" s="128">
        <f t="shared" si="16"/>
        <v>1596000</v>
      </c>
      <c r="L123" s="199">
        <v>1611259</v>
      </c>
      <c r="M123" s="141">
        <v>332497.2</v>
      </c>
      <c r="N123" s="17">
        <v>0</v>
      </c>
      <c r="O123" s="139">
        <f t="shared" si="18"/>
        <v>0</v>
      </c>
      <c r="P123" s="139">
        <f t="shared" si="19"/>
        <v>0</v>
      </c>
      <c r="Q123" s="138">
        <f t="shared" si="21"/>
        <v>1179918.7333333334</v>
      </c>
      <c r="R123" s="138">
        <f t="shared" si="22"/>
        <v>1611259</v>
      </c>
      <c r="S123" s="138">
        <f t="shared" si="23"/>
        <v>332497.2</v>
      </c>
      <c r="T123" s="137">
        <f>STDEVA(K123,L123,M123)</f>
        <v>733928.23262088303</v>
      </c>
      <c r="U123" s="136">
        <f t="shared" si="20"/>
        <v>62.201591676360337</v>
      </c>
      <c r="V123" s="135">
        <v>1179919</v>
      </c>
      <c r="W123" s="134" t="s">
        <v>661</v>
      </c>
      <c r="X123" s="133">
        <v>1179919</v>
      </c>
      <c r="Y123" s="122"/>
    </row>
    <row r="124" spans="1:25" s="198" customFormat="1" ht="50.25" customHeight="1" x14ac:dyDescent="0.25">
      <c r="A124" s="9" t="s">
        <v>162</v>
      </c>
      <c r="B124" s="19">
        <v>54530</v>
      </c>
      <c r="C124" s="21">
        <v>73181104</v>
      </c>
      <c r="D124" s="12" t="s">
        <v>12</v>
      </c>
      <c r="E124" s="12" t="s">
        <v>12</v>
      </c>
      <c r="F124" s="187" t="s">
        <v>163</v>
      </c>
      <c r="G124" s="9" t="s">
        <v>164</v>
      </c>
      <c r="H124" s="9">
        <v>1</v>
      </c>
      <c r="I124" s="224">
        <v>665000</v>
      </c>
      <c r="J124" s="128">
        <f t="shared" si="17"/>
        <v>665000</v>
      </c>
      <c r="K124" s="128">
        <f t="shared" si="16"/>
        <v>665000</v>
      </c>
      <c r="L124" s="199">
        <v>659195</v>
      </c>
      <c r="M124" s="141">
        <v>230587.13</v>
      </c>
      <c r="N124" s="17">
        <v>0</v>
      </c>
      <c r="O124" s="139">
        <f t="shared" si="18"/>
        <v>0</v>
      </c>
      <c r="P124" s="139">
        <f t="shared" si="19"/>
        <v>0</v>
      </c>
      <c r="Q124" s="138">
        <f t="shared" si="21"/>
        <v>518260.70999999996</v>
      </c>
      <c r="R124" s="138">
        <f t="shared" si="22"/>
        <v>665000</v>
      </c>
      <c r="S124" s="138">
        <f t="shared" si="23"/>
        <v>230587.13</v>
      </c>
      <c r="T124" s="137">
        <f>STDEVA(K124,L124,M124)</f>
        <v>249149.5353773761</v>
      </c>
      <c r="U124" s="136">
        <f t="shared" si="20"/>
        <v>48.074170117463879</v>
      </c>
      <c r="V124" s="135">
        <v>518261</v>
      </c>
      <c r="W124" s="134" t="s">
        <v>661</v>
      </c>
      <c r="X124" s="133">
        <v>518261</v>
      </c>
      <c r="Y124" s="122"/>
    </row>
    <row r="125" spans="1:25" s="198" customFormat="1" ht="50.25" customHeight="1" x14ac:dyDescent="0.25">
      <c r="A125" s="9" t="s">
        <v>165</v>
      </c>
      <c r="B125" s="19">
        <v>54530</v>
      </c>
      <c r="C125" s="19">
        <v>72102900</v>
      </c>
      <c r="D125" s="9" t="s">
        <v>12</v>
      </c>
      <c r="E125" s="9" t="s">
        <v>12</v>
      </c>
      <c r="F125" s="187" t="s">
        <v>166</v>
      </c>
      <c r="G125" s="13" t="s">
        <v>14</v>
      </c>
      <c r="H125" s="66">
        <v>35</v>
      </c>
      <c r="I125" s="10">
        <v>66500</v>
      </c>
      <c r="J125" s="128">
        <f t="shared" si="17"/>
        <v>2327500</v>
      </c>
      <c r="K125" s="128">
        <f t="shared" si="16"/>
        <v>66500</v>
      </c>
      <c r="L125" s="199">
        <v>66125</v>
      </c>
      <c r="M125" s="141">
        <v>47249.01</v>
      </c>
      <c r="N125" s="139">
        <v>0</v>
      </c>
      <c r="O125" s="139">
        <f t="shared" si="18"/>
        <v>0</v>
      </c>
      <c r="P125" s="139">
        <f t="shared" si="19"/>
        <v>0</v>
      </c>
      <c r="Q125" s="138">
        <f t="shared" si="21"/>
        <v>59958.003333333334</v>
      </c>
      <c r="R125" s="138">
        <f t="shared" si="22"/>
        <v>66500</v>
      </c>
      <c r="S125" s="138">
        <f t="shared" si="23"/>
        <v>47249.01</v>
      </c>
      <c r="T125" s="137">
        <f>STDEVA(K125,L125,M125)</f>
        <v>11007.908062390112</v>
      </c>
      <c r="U125" s="136">
        <f t="shared" si="20"/>
        <v>18.35936397213268</v>
      </c>
      <c r="V125" s="135">
        <v>47249</v>
      </c>
      <c r="W125" s="134" t="s">
        <v>660</v>
      </c>
      <c r="X125" s="133">
        <v>1653715</v>
      </c>
      <c r="Y125" s="122"/>
    </row>
    <row r="126" spans="1:25" s="198" customFormat="1" ht="50.25" customHeight="1" x14ac:dyDescent="0.25">
      <c r="A126" s="9" t="s">
        <v>167</v>
      </c>
      <c r="B126" s="19">
        <v>54530</v>
      </c>
      <c r="C126" s="19">
        <v>72102900</v>
      </c>
      <c r="D126" s="9" t="s">
        <v>12</v>
      </c>
      <c r="E126" s="9" t="s">
        <v>12</v>
      </c>
      <c r="F126" s="187" t="s">
        <v>168</v>
      </c>
      <c r="G126" s="13" t="s">
        <v>14</v>
      </c>
      <c r="H126" s="66">
        <v>35</v>
      </c>
      <c r="I126" s="10">
        <v>110159</v>
      </c>
      <c r="J126" s="128">
        <f t="shared" si="17"/>
        <v>3855565</v>
      </c>
      <c r="K126" s="128">
        <f t="shared" si="16"/>
        <v>110159</v>
      </c>
      <c r="L126" s="199">
        <v>108715</v>
      </c>
      <c r="M126" s="141">
        <v>127796.17</v>
      </c>
      <c r="N126" s="17">
        <v>0</v>
      </c>
      <c r="O126" s="139">
        <f t="shared" si="18"/>
        <v>0</v>
      </c>
      <c r="P126" s="139">
        <f t="shared" si="19"/>
        <v>0</v>
      </c>
      <c r="Q126" s="138">
        <f t="shared" si="21"/>
        <v>115556.72333333333</v>
      </c>
      <c r="R126" s="138">
        <f t="shared" si="22"/>
        <v>127796.17</v>
      </c>
      <c r="S126" s="138">
        <f t="shared" si="23"/>
        <v>108715</v>
      </c>
      <c r="T126" s="137">
        <f>STDEVA(K126,L126,M126)</f>
        <v>10624.232914880646</v>
      </c>
      <c r="U126" s="136">
        <f t="shared" si="20"/>
        <v>9.1939548028150035</v>
      </c>
      <c r="V126" s="135">
        <v>108715</v>
      </c>
      <c r="W126" s="134" t="s">
        <v>660</v>
      </c>
      <c r="X126" s="133">
        <v>3805025</v>
      </c>
      <c r="Y126" s="122"/>
    </row>
    <row r="127" spans="1:25" s="198" customFormat="1" ht="50.25" customHeight="1" x14ac:dyDescent="0.25">
      <c r="A127" s="9" t="s">
        <v>169</v>
      </c>
      <c r="B127" s="19">
        <v>54530</v>
      </c>
      <c r="C127" s="19">
        <v>72102900</v>
      </c>
      <c r="D127" s="9" t="s">
        <v>12</v>
      </c>
      <c r="E127" s="9" t="s">
        <v>12</v>
      </c>
      <c r="F127" s="187" t="s">
        <v>170</v>
      </c>
      <c r="G127" s="13" t="s">
        <v>65</v>
      </c>
      <c r="H127" s="66">
        <v>24</v>
      </c>
      <c r="I127" s="10">
        <v>46000</v>
      </c>
      <c r="J127" s="128">
        <f t="shared" si="17"/>
        <v>1104000</v>
      </c>
      <c r="K127" s="128">
        <f t="shared" si="16"/>
        <v>46000</v>
      </c>
      <c r="L127" s="199">
        <v>45000</v>
      </c>
      <c r="M127" s="141">
        <v>124084.05</v>
      </c>
      <c r="N127" s="17">
        <v>0</v>
      </c>
      <c r="O127" s="139">
        <f t="shared" si="18"/>
        <v>0</v>
      </c>
      <c r="P127" s="139">
        <f t="shared" si="19"/>
        <v>0</v>
      </c>
      <c r="Q127" s="138">
        <f t="shared" si="21"/>
        <v>71694.683333333334</v>
      </c>
      <c r="R127" s="138">
        <f t="shared" si="22"/>
        <v>124084.05</v>
      </c>
      <c r="S127" s="138">
        <f t="shared" si="23"/>
        <v>45000</v>
      </c>
      <c r="T127" s="137">
        <f>STDEVA(K127,L127,M127)</f>
        <v>45373.277430673152</v>
      </c>
      <c r="U127" s="136">
        <f t="shared" si="20"/>
        <v>63.286809176235735</v>
      </c>
      <c r="V127" s="135">
        <v>71695</v>
      </c>
      <c r="W127" s="134" t="s">
        <v>661</v>
      </c>
      <c r="X127" s="133">
        <v>1720680</v>
      </c>
      <c r="Y127" s="122"/>
    </row>
    <row r="128" spans="1:25" s="198" customFormat="1" ht="50.25" customHeight="1" x14ac:dyDescent="0.25">
      <c r="A128" s="9" t="s">
        <v>171</v>
      </c>
      <c r="B128" s="19">
        <v>54530</v>
      </c>
      <c r="C128" s="21">
        <v>73181104</v>
      </c>
      <c r="D128" s="12" t="s">
        <v>12</v>
      </c>
      <c r="E128" s="12" t="s">
        <v>12</v>
      </c>
      <c r="F128" s="187" t="s">
        <v>172</v>
      </c>
      <c r="G128" s="9" t="s">
        <v>14</v>
      </c>
      <c r="H128" s="9">
        <v>1</v>
      </c>
      <c r="I128" s="224">
        <v>997500</v>
      </c>
      <c r="J128" s="128">
        <f t="shared" si="17"/>
        <v>997500</v>
      </c>
      <c r="K128" s="128">
        <f t="shared" si="16"/>
        <v>997500</v>
      </c>
      <c r="L128" s="199">
        <v>984569</v>
      </c>
      <c r="M128" s="141">
        <v>420118.1</v>
      </c>
      <c r="N128" s="17">
        <v>0</v>
      </c>
      <c r="O128" s="139">
        <f t="shared" si="18"/>
        <v>0</v>
      </c>
      <c r="P128" s="139">
        <f t="shared" si="19"/>
        <v>0</v>
      </c>
      <c r="Q128" s="138">
        <f t="shared" si="21"/>
        <v>800729.03333333333</v>
      </c>
      <c r="R128" s="138">
        <f t="shared" si="22"/>
        <v>997500</v>
      </c>
      <c r="S128" s="138">
        <f t="shared" si="23"/>
        <v>420118.1</v>
      </c>
      <c r="T128" s="137">
        <f>STDEVA(K128,L128,M128)</f>
        <v>329682.14179706975</v>
      </c>
      <c r="U128" s="136">
        <f t="shared" si="20"/>
        <v>41.172747343086193</v>
      </c>
      <c r="V128" s="135">
        <v>800729</v>
      </c>
      <c r="W128" s="134" t="s">
        <v>661</v>
      </c>
      <c r="X128" s="133">
        <v>800729</v>
      </c>
      <c r="Y128" s="122"/>
    </row>
    <row r="129" spans="1:27" s="198" customFormat="1" ht="50.25" customHeight="1" x14ac:dyDescent="0.25">
      <c r="A129" s="9" t="s">
        <v>173</v>
      </c>
      <c r="B129" s="19">
        <v>54530</v>
      </c>
      <c r="C129" s="21">
        <v>73181104</v>
      </c>
      <c r="D129" s="12" t="s">
        <v>12</v>
      </c>
      <c r="E129" s="12" t="s">
        <v>12</v>
      </c>
      <c r="F129" s="187" t="s">
        <v>174</v>
      </c>
      <c r="G129" s="9" t="s">
        <v>14</v>
      </c>
      <c r="H129" s="9">
        <v>1</v>
      </c>
      <c r="I129" s="224">
        <v>97200</v>
      </c>
      <c r="J129" s="128">
        <f t="shared" si="17"/>
        <v>97200</v>
      </c>
      <c r="K129" s="128">
        <f t="shared" si="16"/>
        <v>97200</v>
      </c>
      <c r="L129" s="199">
        <v>98027</v>
      </c>
      <c r="M129" s="141">
        <v>86537.74</v>
      </c>
      <c r="N129" s="139">
        <v>74700</v>
      </c>
      <c r="O129" s="139">
        <f t="shared" si="18"/>
        <v>4153.32</v>
      </c>
      <c r="P129" s="139">
        <f t="shared" si="19"/>
        <v>78853.320000000007</v>
      </c>
      <c r="Q129" s="138">
        <f>AVERAGE(K129:M129,P129)</f>
        <v>90154.514999999999</v>
      </c>
      <c r="R129" s="138">
        <f>MAX(K129:M129,P129)</f>
        <v>98027</v>
      </c>
      <c r="S129" s="138">
        <f>MIN(K129:M129,P129)</f>
        <v>78853.320000000007</v>
      </c>
      <c r="T129" s="137">
        <f>STDEVA(K129,L129,M129,P129)</f>
        <v>9172.6577171704484</v>
      </c>
      <c r="U129" s="136">
        <f t="shared" si="20"/>
        <v>10.174374203189322</v>
      </c>
      <c r="V129" s="135">
        <v>78853</v>
      </c>
      <c r="W129" s="134" t="s">
        <v>660</v>
      </c>
      <c r="X129" s="133">
        <v>78853</v>
      </c>
      <c r="Y129" s="122"/>
    </row>
    <row r="130" spans="1:27" s="198" customFormat="1" ht="50.25" customHeight="1" x14ac:dyDescent="0.25">
      <c r="A130" s="9" t="s">
        <v>175</v>
      </c>
      <c r="B130" s="9">
        <v>54710</v>
      </c>
      <c r="C130" s="9">
        <v>72153000</v>
      </c>
      <c r="D130" s="12" t="s">
        <v>12</v>
      </c>
      <c r="E130" s="12" t="s">
        <v>12</v>
      </c>
      <c r="F130" s="187" t="s">
        <v>176</v>
      </c>
      <c r="G130" s="13" t="s">
        <v>14</v>
      </c>
      <c r="H130" s="66">
        <v>2</v>
      </c>
      <c r="I130" s="224">
        <v>292600</v>
      </c>
      <c r="J130" s="128">
        <f t="shared" si="17"/>
        <v>585200</v>
      </c>
      <c r="K130" s="128">
        <f t="shared" si="16"/>
        <v>292600</v>
      </c>
      <c r="L130" s="199">
        <v>290724</v>
      </c>
      <c r="M130" s="141">
        <v>177727.57</v>
      </c>
      <c r="N130" s="17">
        <v>0</v>
      </c>
      <c r="O130" s="139">
        <f t="shared" si="18"/>
        <v>0</v>
      </c>
      <c r="P130" s="139">
        <f t="shared" si="19"/>
        <v>0</v>
      </c>
      <c r="Q130" s="138">
        <f>AVERAGE(K130:M130)</f>
        <v>253683.85666666669</v>
      </c>
      <c r="R130" s="138">
        <f>MAX(K130:M130)</f>
        <v>292600</v>
      </c>
      <c r="S130" s="138">
        <f>MIN(K130:M130)</f>
        <v>177727.57</v>
      </c>
      <c r="T130" s="137">
        <f>STDEVA(K130,L130,M130)</f>
        <v>65786.761260466621</v>
      </c>
      <c r="U130" s="136">
        <f t="shared" si="20"/>
        <v>25.932576918723111</v>
      </c>
      <c r="V130" s="135">
        <v>177728</v>
      </c>
      <c r="W130" s="134" t="s">
        <v>660</v>
      </c>
      <c r="X130" s="133">
        <v>355456</v>
      </c>
      <c r="Y130" s="122"/>
    </row>
    <row r="131" spans="1:27" s="198" customFormat="1" ht="50.25" customHeight="1" x14ac:dyDescent="0.25">
      <c r="A131" s="9" t="s">
        <v>177</v>
      </c>
      <c r="B131" s="9">
        <v>54621</v>
      </c>
      <c r="C131" s="9">
        <v>72151100</v>
      </c>
      <c r="D131" s="12" t="s">
        <v>12</v>
      </c>
      <c r="E131" s="12" t="s">
        <v>12</v>
      </c>
      <c r="F131" s="187" t="s">
        <v>178</v>
      </c>
      <c r="G131" s="13" t="s">
        <v>19</v>
      </c>
      <c r="H131" s="66">
        <v>3</v>
      </c>
      <c r="I131" s="224">
        <v>302400</v>
      </c>
      <c r="J131" s="128">
        <f t="shared" si="17"/>
        <v>907200</v>
      </c>
      <c r="K131" s="128">
        <f t="shared" si="16"/>
        <v>302400</v>
      </c>
      <c r="L131" s="199">
        <v>304473</v>
      </c>
      <c r="M131" s="141">
        <v>433292.29</v>
      </c>
      <c r="N131" s="17">
        <v>0</v>
      </c>
      <c r="O131" s="139">
        <f t="shared" si="18"/>
        <v>0</v>
      </c>
      <c r="P131" s="139">
        <f t="shared" si="19"/>
        <v>0</v>
      </c>
      <c r="Q131" s="138">
        <f>AVERAGE(K131:M131)</f>
        <v>346721.76333333337</v>
      </c>
      <c r="R131" s="138">
        <f>MAX(K131:M131)</f>
        <v>433292.29</v>
      </c>
      <c r="S131" s="138">
        <f>MIN(K131:M131)</f>
        <v>302400</v>
      </c>
      <c r="T131" s="137">
        <f>STDEVA(K131,L131,M131)</f>
        <v>74979.439833583892</v>
      </c>
      <c r="U131" s="136">
        <f t="shared" si="20"/>
        <v>21.625247608555721</v>
      </c>
      <c r="V131" s="135">
        <v>302400</v>
      </c>
      <c r="W131" s="134" t="s">
        <v>660</v>
      </c>
      <c r="X131" s="133">
        <v>907200</v>
      </c>
      <c r="Y131" s="122"/>
    </row>
    <row r="132" spans="1:27" s="203" customFormat="1" x14ac:dyDescent="0.25">
      <c r="A132" s="3"/>
      <c r="B132" s="3"/>
      <c r="C132" s="3"/>
      <c r="D132" s="3"/>
      <c r="E132" s="3"/>
      <c r="F132" s="264"/>
      <c r="G132" s="3"/>
      <c r="H132" s="3"/>
      <c r="I132" s="3"/>
      <c r="J132" s="2"/>
      <c r="K132" s="163"/>
      <c r="L132" s="194"/>
      <c r="M132" s="161"/>
      <c r="N132" s="2"/>
      <c r="O132" s="160"/>
      <c r="P132" s="160"/>
      <c r="Q132" s="159"/>
      <c r="R132" s="159"/>
      <c r="S132" s="159"/>
      <c r="T132" s="158"/>
      <c r="U132" s="157"/>
      <c r="V132" s="156"/>
      <c r="W132" s="155"/>
      <c r="X132" s="154"/>
      <c r="Y132" s="122"/>
    </row>
    <row r="133" spans="1:27" s="260" customFormat="1" x14ac:dyDescent="0.25">
      <c r="A133" s="310" t="s">
        <v>179</v>
      </c>
      <c r="B133" s="311"/>
      <c r="C133" s="311"/>
      <c r="D133" s="311"/>
      <c r="E133" s="311"/>
      <c r="F133" s="311"/>
      <c r="G133" s="311"/>
      <c r="H133" s="312"/>
      <c r="I133" s="183"/>
      <c r="J133" s="183"/>
      <c r="K133" s="174"/>
      <c r="L133" s="190"/>
      <c r="M133" s="172"/>
      <c r="N133" s="1"/>
      <c r="O133" s="171"/>
      <c r="P133" s="171"/>
      <c r="Q133" s="170"/>
      <c r="R133" s="170"/>
      <c r="S133" s="170"/>
      <c r="T133" s="169"/>
      <c r="U133" s="168"/>
      <c r="V133" s="167"/>
      <c r="W133" s="166"/>
      <c r="X133" s="165"/>
      <c r="Y133" s="210"/>
    </row>
    <row r="134" spans="1:27" s="203" customFormat="1" ht="132" customHeight="1" x14ac:dyDescent="0.25">
      <c r="A134" s="324" t="s">
        <v>180</v>
      </c>
      <c r="B134" s="325"/>
      <c r="C134" s="325"/>
      <c r="D134" s="325"/>
      <c r="E134" s="325"/>
      <c r="F134" s="325"/>
      <c r="G134" s="325"/>
      <c r="H134" s="326"/>
      <c r="I134" s="208"/>
      <c r="J134" s="208"/>
      <c r="K134" s="163"/>
      <c r="L134" s="194"/>
      <c r="M134" s="161"/>
      <c r="N134" s="3"/>
      <c r="O134" s="160"/>
      <c r="P134" s="160"/>
      <c r="Q134" s="159"/>
      <c r="R134" s="159"/>
      <c r="S134" s="159"/>
      <c r="T134" s="158"/>
      <c r="U134" s="157"/>
      <c r="V134" s="156"/>
      <c r="W134" s="155"/>
      <c r="X134" s="154"/>
      <c r="Y134" s="122"/>
      <c r="AA134" s="2"/>
    </row>
    <row r="135" spans="1:27" s="147" customFormat="1" ht="66.75" customHeight="1" x14ac:dyDescent="0.25">
      <c r="A135" s="5" t="s">
        <v>3</v>
      </c>
      <c r="B135" s="4" t="s">
        <v>4</v>
      </c>
      <c r="C135" s="4" t="s">
        <v>5</v>
      </c>
      <c r="D135" s="4" t="s">
        <v>6</v>
      </c>
      <c r="E135" s="4" t="s">
        <v>7</v>
      </c>
      <c r="F135" s="153" t="s">
        <v>8</v>
      </c>
      <c r="G135" s="5" t="s">
        <v>9</v>
      </c>
      <c r="H135" s="5" t="s">
        <v>655</v>
      </c>
      <c r="I135" s="6" t="s">
        <v>654</v>
      </c>
      <c r="J135" s="150" t="s">
        <v>653</v>
      </c>
      <c r="K135" s="150" t="str">
        <f t="shared" ref="K135:K144" si="24">I135</f>
        <v>VALOR  UNITARIO AMBT</v>
      </c>
      <c r="L135" s="7" t="s">
        <v>652</v>
      </c>
      <c r="M135" s="151" t="s">
        <v>651</v>
      </c>
      <c r="N135" s="150" t="s">
        <v>650</v>
      </c>
      <c r="O135" s="150" t="s">
        <v>649</v>
      </c>
      <c r="P135" s="150" t="s">
        <v>648</v>
      </c>
      <c r="Q135" s="148" t="s">
        <v>647</v>
      </c>
      <c r="R135" s="148" t="s">
        <v>646</v>
      </c>
      <c r="S135" s="148" t="s">
        <v>645</v>
      </c>
      <c r="T135" s="148" t="s">
        <v>644</v>
      </c>
      <c r="U135" s="148" t="s">
        <v>643</v>
      </c>
      <c r="V135" s="148" t="s">
        <v>642</v>
      </c>
      <c r="W135" s="149" t="s">
        <v>641</v>
      </c>
      <c r="X135" s="148" t="s">
        <v>640</v>
      </c>
      <c r="Y135" s="122"/>
      <c r="AA135" s="2"/>
    </row>
    <row r="136" spans="1:27" s="198" customFormat="1" ht="48" customHeight="1" x14ac:dyDescent="0.25">
      <c r="A136" s="9" t="s">
        <v>181</v>
      </c>
      <c r="B136" s="19">
        <v>54530</v>
      </c>
      <c r="C136" s="19">
        <v>72102900</v>
      </c>
      <c r="D136" s="9" t="s">
        <v>12</v>
      </c>
      <c r="E136" s="9" t="s">
        <v>12</v>
      </c>
      <c r="F136" s="187" t="s">
        <v>166</v>
      </c>
      <c r="G136" s="13" t="s">
        <v>14</v>
      </c>
      <c r="H136" s="66">
        <v>222</v>
      </c>
      <c r="I136" s="10">
        <v>66500</v>
      </c>
      <c r="J136" s="128">
        <f t="shared" ref="J136:J144" si="25">+ROUND(H136*I136,0)</f>
        <v>14763000</v>
      </c>
      <c r="K136" s="128">
        <f t="shared" si="24"/>
        <v>66500</v>
      </c>
      <c r="L136" s="199">
        <v>67022</v>
      </c>
      <c r="M136" s="141">
        <v>47249.01</v>
      </c>
      <c r="N136" s="17">
        <v>0</v>
      </c>
      <c r="O136" s="139">
        <f t="shared" ref="O136:O144" si="26">N136*0.0556</f>
        <v>0</v>
      </c>
      <c r="P136" s="139">
        <f t="shared" ref="P136:P144" si="27">N136+O136</f>
        <v>0</v>
      </c>
      <c r="Q136" s="138">
        <f t="shared" ref="Q136:Q141" si="28">AVERAGE(K136:M136)</f>
        <v>60257.003333333334</v>
      </c>
      <c r="R136" s="138">
        <f t="shared" ref="R136:R141" si="29">MAX(K136:M136)</f>
        <v>67022</v>
      </c>
      <c r="S136" s="138">
        <f t="shared" ref="S136:S141" si="30">MIN(K136:M136)</f>
        <v>47249.01</v>
      </c>
      <c r="T136" s="137">
        <f>STDEVA(K136,L136,M136)</f>
        <v>11268.275774049573</v>
      </c>
      <c r="U136" s="136">
        <f t="shared" ref="U136:U144" si="31">(T136/Q136)*100</f>
        <v>18.700358714679261</v>
      </c>
      <c r="V136" s="135">
        <v>47249</v>
      </c>
      <c r="W136" s="134" t="s">
        <v>660</v>
      </c>
      <c r="X136" s="133">
        <v>10489278</v>
      </c>
      <c r="Y136" s="122"/>
      <c r="AA136" s="224"/>
    </row>
    <row r="137" spans="1:27" s="198" customFormat="1" ht="48" customHeight="1" x14ac:dyDescent="0.25">
      <c r="A137" s="9" t="s">
        <v>182</v>
      </c>
      <c r="B137" s="19">
        <v>54530</v>
      </c>
      <c r="C137" s="19">
        <v>72102900</v>
      </c>
      <c r="D137" s="9" t="s">
        <v>12</v>
      </c>
      <c r="E137" s="9" t="s">
        <v>12</v>
      </c>
      <c r="F137" s="187" t="s">
        <v>168</v>
      </c>
      <c r="G137" s="13" t="s">
        <v>14</v>
      </c>
      <c r="H137" s="66">
        <v>222</v>
      </c>
      <c r="I137" s="10">
        <v>110159</v>
      </c>
      <c r="J137" s="128">
        <f t="shared" si="25"/>
        <v>24455298</v>
      </c>
      <c r="K137" s="128">
        <f t="shared" si="24"/>
        <v>110159</v>
      </c>
      <c r="L137" s="199">
        <v>108715</v>
      </c>
      <c r="M137" s="141">
        <v>127796.17</v>
      </c>
      <c r="N137" s="17">
        <v>0</v>
      </c>
      <c r="O137" s="139">
        <f t="shared" si="26"/>
        <v>0</v>
      </c>
      <c r="P137" s="139">
        <f t="shared" si="27"/>
        <v>0</v>
      </c>
      <c r="Q137" s="138">
        <f t="shared" si="28"/>
        <v>115556.72333333333</v>
      </c>
      <c r="R137" s="138">
        <f t="shared" si="29"/>
        <v>127796.17</v>
      </c>
      <c r="S137" s="138">
        <f t="shared" si="30"/>
        <v>108715</v>
      </c>
      <c r="T137" s="137">
        <f>STDEVA(K137,L137,M137)</f>
        <v>10624.232914880646</v>
      </c>
      <c r="U137" s="136">
        <f t="shared" si="31"/>
        <v>9.1939548028150035</v>
      </c>
      <c r="V137" s="135">
        <v>108715</v>
      </c>
      <c r="W137" s="134" t="s">
        <v>660</v>
      </c>
      <c r="X137" s="133">
        <v>24134730</v>
      </c>
      <c r="Y137" s="122"/>
      <c r="AA137" s="224"/>
    </row>
    <row r="138" spans="1:27" s="198" customFormat="1" ht="48" customHeight="1" x14ac:dyDescent="0.25">
      <c r="A138" s="9" t="s">
        <v>183</v>
      </c>
      <c r="B138" s="19">
        <v>54530</v>
      </c>
      <c r="C138" s="19">
        <v>72102900</v>
      </c>
      <c r="D138" s="9" t="s">
        <v>12</v>
      </c>
      <c r="E138" s="9" t="s">
        <v>12</v>
      </c>
      <c r="F138" s="187" t="s">
        <v>170</v>
      </c>
      <c r="G138" s="13" t="s">
        <v>14</v>
      </c>
      <c r="H138" s="66">
        <v>154</v>
      </c>
      <c r="I138" s="10">
        <v>172900</v>
      </c>
      <c r="J138" s="128">
        <f t="shared" si="25"/>
        <v>26626600</v>
      </c>
      <c r="K138" s="128">
        <f t="shared" si="24"/>
        <v>172900</v>
      </c>
      <c r="L138" s="199">
        <v>174083</v>
      </c>
      <c r="M138" s="141">
        <v>124084.05</v>
      </c>
      <c r="N138" s="17">
        <v>0</v>
      </c>
      <c r="O138" s="139">
        <f t="shared" si="26"/>
        <v>0</v>
      </c>
      <c r="P138" s="139">
        <f t="shared" si="27"/>
        <v>0</v>
      </c>
      <c r="Q138" s="138">
        <f t="shared" si="28"/>
        <v>157022.35</v>
      </c>
      <c r="R138" s="138">
        <f t="shared" si="29"/>
        <v>174083</v>
      </c>
      <c r="S138" s="138">
        <f t="shared" si="30"/>
        <v>124084.05</v>
      </c>
      <c r="T138" s="137">
        <f>STDEVA(K138,L138,M138)</f>
        <v>28531.536541474652</v>
      </c>
      <c r="U138" s="136">
        <f t="shared" si="31"/>
        <v>18.170366537932118</v>
      </c>
      <c r="V138" s="135">
        <v>124084</v>
      </c>
      <c r="W138" s="134" t="s">
        <v>660</v>
      </c>
      <c r="X138" s="133">
        <v>19108936</v>
      </c>
      <c r="Y138" s="122"/>
    </row>
    <row r="139" spans="1:27" s="198" customFormat="1" ht="48" customHeight="1" x14ac:dyDescent="0.25">
      <c r="A139" s="9" t="s">
        <v>184</v>
      </c>
      <c r="B139" s="9">
        <v>54621</v>
      </c>
      <c r="C139" s="9">
        <v>72151100</v>
      </c>
      <c r="D139" s="9" t="s">
        <v>12</v>
      </c>
      <c r="E139" s="9" t="s">
        <v>12</v>
      </c>
      <c r="F139" s="187" t="s">
        <v>185</v>
      </c>
      <c r="G139" s="13" t="s">
        <v>19</v>
      </c>
      <c r="H139" s="66">
        <v>8</v>
      </c>
      <c r="I139" s="10">
        <v>79800</v>
      </c>
      <c r="J139" s="128">
        <f t="shared" si="25"/>
        <v>638400</v>
      </c>
      <c r="K139" s="128">
        <f t="shared" si="24"/>
        <v>79800</v>
      </c>
      <c r="L139" s="199">
        <v>79134</v>
      </c>
      <c r="M139" s="141">
        <v>108399.75</v>
      </c>
      <c r="N139" s="17">
        <v>0</v>
      </c>
      <c r="O139" s="139">
        <f t="shared" si="26"/>
        <v>0</v>
      </c>
      <c r="P139" s="139">
        <f t="shared" si="27"/>
        <v>0</v>
      </c>
      <c r="Q139" s="138">
        <f t="shared" si="28"/>
        <v>89111.25</v>
      </c>
      <c r="R139" s="138">
        <f t="shared" si="29"/>
        <v>108399.75</v>
      </c>
      <c r="S139" s="138">
        <f t="shared" si="30"/>
        <v>79134</v>
      </c>
      <c r="T139" s="137">
        <f>STDEVA(K139,L139,M139)</f>
        <v>16707.649840342598</v>
      </c>
      <c r="U139" s="136">
        <f t="shared" si="31"/>
        <v>18.749203765341186</v>
      </c>
      <c r="V139" s="135">
        <v>79134</v>
      </c>
      <c r="W139" s="134" t="s">
        <v>660</v>
      </c>
      <c r="X139" s="133">
        <v>633072</v>
      </c>
      <c r="Y139" s="122"/>
    </row>
    <row r="140" spans="1:27" s="198" customFormat="1" ht="48" customHeight="1" x14ac:dyDescent="0.25">
      <c r="A140" s="9" t="s">
        <v>186</v>
      </c>
      <c r="B140" s="19">
        <v>54530</v>
      </c>
      <c r="C140" s="19">
        <v>72102900</v>
      </c>
      <c r="D140" s="9" t="s">
        <v>12</v>
      </c>
      <c r="E140" s="9" t="s">
        <v>12</v>
      </c>
      <c r="F140" s="187" t="s">
        <v>187</v>
      </c>
      <c r="G140" s="13" t="s">
        <v>14</v>
      </c>
      <c r="H140" s="66">
        <v>91</v>
      </c>
      <c r="I140" s="10">
        <v>99751</v>
      </c>
      <c r="J140" s="128">
        <f t="shared" si="25"/>
        <v>9077341</v>
      </c>
      <c r="K140" s="128">
        <f t="shared" si="24"/>
        <v>99751</v>
      </c>
      <c r="L140" s="199">
        <v>98621</v>
      </c>
      <c r="M140" s="141">
        <v>30517.49</v>
      </c>
      <c r="N140" s="17">
        <v>0</v>
      </c>
      <c r="O140" s="139">
        <f t="shared" si="26"/>
        <v>0</v>
      </c>
      <c r="P140" s="139">
        <f t="shared" si="27"/>
        <v>0</v>
      </c>
      <c r="Q140" s="138">
        <f t="shared" si="28"/>
        <v>76296.496666666659</v>
      </c>
      <c r="R140" s="138">
        <f t="shared" si="29"/>
        <v>99751</v>
      </c>
      <c r="S140" s="138">
        <f t="shared" si="30"/>
        <v>30517.49</v>
      </c>
      <c r="T140" s="137">
        <f>STDEVA(K140,L140,M140)</f>
        <v>39649.808493106662</v>
      </c>
      <c r="U140" s="136">
        <f t="shared" si="31"/>
        <v>51.968059118537944</v>
      </c>
      <c r="V140" s="135">
        <v>76296</v>
      </c>
      <c r="W140" s="134" t="s">
        <v>661</v>
      </c>
      <c r="X140" s="133">
        <v>6942936</v>
      </c>
      <c r="Y140" s="122"/>
    </row>
    <row r="141" spans="1:27" s="198" customFormat="1" ht="48" customHeight="1" x14ac:dyDescent="0.25">
      <c r="A141" s="9" t="s">
        <v>188</v>
      </c>
      <c r="B141" s="19">
        <v>54530</v>
      </c>
      <c r="C141" s="19">
        <v>72102900</v>
      </c>
      <c r="D141" s="9" t="s">
        <v>12</v>
      </c>
      <c r="E141" s="9" t="s">
        <v>12</v>
      </c>
      <c r="F141" s="187" t="s">
        <v>189</v>
      </c>
      <c r="G141" s="13" t="s">
        <v>14</v>
      </c>
      <c r="H141" s="66">
        <v>91</v>
      </c>
      <c r="I141" s="10">
        <v>97200</v>
      </c>
      <c r="J141" s="128">
        <f t="shared" si="25"/>
        <v>8845200</v>
      </c>
      <c r="K141" s="128">
        <f t="shared" si="24"/>
        <v>97200</v>
      </c>
      <c r="L141" s="199">
        <v>98027</v>
      </c>
      <c r="M141" s="141">
        <v>103810.66</v>
      </c>
      <c r="N141" s="17">
        <v>0</v>
      </c>
      <c r="O141" s="139">
        <f t="shared" si="26"/>
        <v>0</v>
      </c>
      <c r="P141" s="139">
        <f t="shared" si="27"/>
        <v>0</v>
      </c>
      <c r="Q141" s="138">
        <f t="shared" si="28"/>
        <v>99679.220000000016</v>
      </c>
      <c r="R141" s="138">
        <f t="shared" si="29"/>
        <v>103810.66</v>
      </c>
      <c r="S141" s="138">
        <f t="shared" si="30"/>
        <v>97200</v>
      </c>
      <c r="T141" s="137">
        <f>STDEVA(K141,L141,M141)</f>
        <v>3601.7467436231568</v>
      </c>
      <c r="U141" s="136">
        <f t="shared" si="31"/>
        <v>3.6133376080021056</v>
      </c>
      <c r="V141" s="135">
        <v>97200</v>
      </c>
      <c r="W141" s="134" t="s">
        <v>660</v>
      </c>
      <c r="X141" s="133">
        <v>8845200</v>
      </c>
      <c r="Y141" s="122"/>
    </row>
    <row r="142" spans="1:27" s="198" customFormat="1" ht="48" customHeight="1" x14ac:dyDescent="0.25">
      <c r="A142" s="9" t="s">
        <v>190</v>
      </c>
      <c r="B142" s="9">
        <v>54522</v>
      </c>
      <c r="C142" s="9">
        <v>72152601</v>
      </c>
      <c r="D142" s="9" t="s">
        <v>12</v>
      </c>
      <c r="E142" s="9" t="s">
        <v>12</v>
      </c>
      <c r="F142" s="187" t="s">
        <v>191</v>
      </c>
      <c r="G142" s="13" t="s">
        <v>19</v>
      </c>
      <c r="H142" s="66">
        <v>12</v>
      </c>
      <c r="I142" s="10">
        <v>81000</v>
      </c>
      <c r="J142" s="128">
        <f t="shared" si="25"/>
        <v>972000</v>
      </c>
      <c r="K142" s="128">
        <f t="shared" si="24"/>
        <v>81000</v>
      </c>
      <c r="L142" s="199">
        <v>81777</v>
      </c>
      <c r="M142" s="141">
        <v>83507.05</v>
      </c>
      <c r="N142" s="139">
        <v>44460</v>
      </c>
      <c r="O142" s="139">
        <f t="shared" si="26"/>
        <v>2471.9759999999997</v>
      </c>
      <c r="P142" s="139">
        <f t="shared" si="27"/>
        <v>46931.976000000002</v>
      </c>
      <c r="Q142" s="138">
        <f>AVERAGE(K142:M142,P142)</f>
        <v>73304.006500000003</v>
      </c>
      <c r="R142" s="138">
        <f>MAX(K142:M142,P142)</f>
        <v>83507.05</v>
      </c>
      <c r="S142" s="138">
        <f>MIN(K142:M142,P142)</f>
        <v>46931.976000000002</v>
      </c>
      <c r="T142" s="137">
        <f>STDEVA(K142,L142,M142,P142)</f>
        <v>17612.552570623269</v>
      </c>
      <c r="U142" s="136">
        <f t="shared" si="31"/>
        <v>24.026725702398366</v>
      </c>
      <c r="V142" s="135">
        <v>46932</v>
      </c>
      <c r="W142" s="134" t="s">
        <v>660</v>
      </c>
      <c r="X142" s="133">
        <v>563184</v>
      </c>
      <c r="Y142" s="122"/>
    </row>
    <row r="143" spans="1:27" s="262" customFormat="1" ht="48" customHeight="1" x14ac:dyDescent="0.25">
      <c r="A143" s="9" t="s">
        <v>192</v>
      </c>
      <c r="B143" s="9">
        <v>54522</v>
      </c>
      <c r="C143" s="9">
        <v>72152601</v>
      </c>
      <c r="D143" s="9" t="s">
        <v>12</v>
      </c>
      <c r="E143" s="9" t="s">
        <v>12</v>
      </c>
      <c r="F143" s="187" t="s">
        <v>193</v>
      </c>
      <c r="G143" s="13" t="s">
        <v>19</v>
      </c>
      <c r="H143" s="66">
        <v>2</v>
      </c>
      <c r="I143" s="10">
        <v>212801</v>
      </c>
      <c r="J143" s="128">
        <f t="shared" si="25"/>
        <v>425602</v>
      </c>
      <c r="K143" s="128">
        <f t="shared" si="24"/>
        <v>212801</v>
      </c>
      <c r="L143" s="263">
        <v>211665</v>
      </c>
      <c r="M143" s="141">
        <v>102225.91</v>
      </c>
      <c r="N143" s="17">
        <v>0</v>
      </c>
      <c r="O143" s="139">
        <f t="shared" si="26"/>
        <v>0</v>
      </c>
      <c r="P143" s="139">
        <f t="shared" si="27"/>
        <v>0</v>
      </c>
      <c r="Q143" s="138">
        <f>AVERAGE(K143:M143)</f>
        <v>175563.97</v>
      </c>
      <c r="R143" s="138">
        <f>MAX(K143:M143)</f>
        <v>212801</v>
      </c>
      <c r="S143" s="138">
        <f>MIN(K143:M143)</f>
        <v>102225.91</v>
      </c>
      <c r="T143" s="137">
        <f>STDEVA(K143,L143,M143)</f>
        <v>63515.162815053001</v>
      </c>
      <c r="U143" s="136">
        <f t="shared" si="31"/>
        <v>36.177789107328231</v>
      </c>
      <c r="V143" s="135">
        <v>175564</v>
      </c>
      <c r="W143" s="134" t="s">
        <v>661</v>
      </c>
      <c r="X143" s="133">
        <v>351128</v>
      </c>
      <c r="Y143" s="122"/>
    </row>
    <row r="144" spans="1:27" s="262" customFormat="1" ht="48" customHeight="1" x14ac:dyDescent="0.25">
      <c r="A144" s="9" t="s">
        <v>194</v>
      </c>
      <c r="B144" s="9">
        <v>54710</v>
      </c>
      <c r="C144" s="9">
        <v>72153000</v>
      </c>
      <c r="D144" s="9" t="s">
        <v>12</v>
      </c>
      <c r="E144" s="9" t="s">
        <v>12</v>
      </c>
      <c r="F144" s="187" t="s">
        <v>195</v>
      </c>
      <c r="G144" s="13" t="s">
        <v>14</v>
      </c>
      <c r="H144" s="66">
        <v>0.69</v>
      </c>
      <c r="I144" s="10">
        <v>189684</v>
      </c>
      <c r="J144" s="128">
        <f t="shared" si="25"/>
        <v>130882</v>
      </c>
      <c r="K144" s="128">
        <f t="shared" si="24"/>
        <v>189684</v>
      </c>
      <c r="L144" s="263">
        <v>191882</v>
      </c>
      <c r="M144" s="141">
        <v>232297.9</v>
      </c>
      <c r="N144" s="145">
        <v>158069.70000000001</v>
      </c>
      <c r="O144" s="139">
        <f t="shared" si="26"/>
        <v>8788.6753200000003</v>
      </c>
      <c r="P144" s="139">
        <f t="shared" si="27"/>
        <v>166858.37532000002</v>
      </c>
      <c r="Q144" s="138">
        <f>AVERAGE(K144:M144,P144)</f>
        <v>195180.56883</v>
      </c>
      <c r="R144" s="138">
        <f>MAX(K144:M144,P144)</f>
        <v>232297.9</v>
      </c>
      <c r="S144" s="138">
        <f>MIN(K144:M144,P144)</f>
        <v>166858.37532000002</v>
      </c>
      <c r="T144" s="137">
        <f>STDEVA(K144,L144,M144,P144)</f>
        <v>27208.673516794381</v>
      </c>
      <c r="U144" s="136">
        <f t="shared" si="31"/>
        <v>13.940257311419568</v>
      </c>
      <c r="V144" s="135">
        <v>166858</v>
      </c>
      <c r="W144" s="134" t="s">
        <v>660</v>
      </c>
      <c r="X144" s="133">
        <v>115132.01999999999</v>
      </c>
      <c r="Y144" s="122"/>
    </row>
    <row r="145" spans="1:25" s="203" customFormat="1" x14ac:dyDescent="0.25">
      <c r="A145" s="3"/>
      <c r="B145" s="3"/>
      <c r="C145" s="3"/>
      <c r="D145" s="3"/>
      <c r="E145" s="3"/>
      <c r="F145" s="208"/>
      <c r="G145" s="3"/>
      <c r="H145" s="3"/>
      <c r="I145" s="3"/>
      <c r="J145" s="2"/>
      <c r="K145" s="163"/>
      <c r="L145" s="194"/>
      <c r="M145" s="161"/>
      <c r="N145" s="2"/>
      <c r="O145" s="160"/>
      <c r="P145" s="160"/>
      <c r="Q145" s="159"/>
      <c r="R145" s="159"/>
      <c r="S145" s="159"/>
      <c r="T145" s="158"/>
      <c r="U145" s="157"/>
      <c r="V145" s="156"/>
      <c r="W145" s="155"/>
      <c r="X145" s="154"/>
      <c r="Y145" s="122"/>
    </row>
    <row r="146" spans="1:25" s="260" customFormat="1" x14ac:dyDescent="0.25">
      <c r="A146" s="321" t="s">
        <v>196</v>
      </c>
      <c r="B146" s="322"/>
      <c r="C146" s="322"/>
      <c r="D146" s="322"/>
      <c r="E146" s="322"/>
      <c r="F146" s="322"/>
      <c r="G146" s="322"/>
      <c r="H146" s="323"/>
      <c r="I146" s="261"/>
      <c r="J146" s="261"/>
      <c r="K146" s="174"/>
      <c r="L146" s="190"/>
      <c r="M146" s="172"/>
      <c r="N146" s="11"/>
      <c r="O146" s="171"/>
      <c r="P146" s="171"/>
      <c r="Q146" s="170"/>
      <c r="R146" s="170"/>
      <c r="S146" s="170"/>
      <c r="T146" s="169"/>
      <c r="U146" s="168"/>
      <c r="V146" s="167"/>
      <c r="W146" s="166"/>
      <c r="X146" s="165"/>
      <c r="Y146" s="210"/>
    </row>
    <row r="147" spans="1:25" s="203" customFormat="1" ht="15.75" customHeight="1" x14ac:dyDescent="0.25">
      <c r="A147" s="340" t="s">
        <v>197</v>
      </c>
      <c r="B147" s="341"/>
      <c r="C147" s="341"/>
      <c r="D147" s="341"/>
      <c r="E147" s="341"/>
      <c r="F147" s="341"/>
      <c r="G147" s="341"/>
      <c r="H147" s="342"/>
      <c r="I147" s="244"/>
      <c r="J147" s="244"/>
      <c r="K147" s="163"/>
      <c r="L147" s="194"/>
      <c r="M147" s="161"/>
      <c r="N147" s="15"/>
      <c r="O147" s="160"/>
      <c r="P147" s="160"/>
      <c r="Q147" s="159"/>
      <c r="R147" s="159"/>
      <c r="S147" s="159"/>
      <c r="T147" s="158"/>
      <c r="U147" s="157"/>
      <c r="V147" s="156"/>
      <c r="W147" s="155"/>
      <c r="X147" s="154"/>
      <c r="Y147" s="122"/>
    </row>
    <row r="148" spans="1:25" s="147" customFormat="1" ht="66.75" customHeight="1" x14ac:dyDescent="0.25">
      <c r="A148" s="5" t="s">
        <v>3</v>
      </c>
      <c r="B148" s="4" t="s">
        <v>4</v>
      </c>
      <c r="C148" s="4" t="s">
        <v>5</v>
      </c>
      <c r="D148" s="4" t="s">
        <v>6</v>
      </c>
      <c r="E148" s="4" t="s">
        <v>7</v>
      </c>
      <c r="F148" s="153" t="s">
        <v>8</v>
      </c>
      <c r="G148" s="5" t="s">
        <v>9</v>
      </c>
      <c r="H148" s="5" t="s">
        <v>655</v>
      </c>
      <c r="I148" s="6" t="s">
        <v>654</v>
      </c>
      <c r="J148" s="150" t="s">
        <v>653</v>
      </c>
      <c r="K148" s="150" t="str">
        <f t="shared" ref="K148:K160" si="32">I148</f>
        <v>VALOR  UNITARIO AMBT</v>
      </c>
      <c r="L148" s="7" t="s">
        <v>652</v>
      </c>
      <c r="M148" s="151" t="s">
        <v>651</v>
      </c>
      <c r="N148" s="150" t="s">
        <v>650</v>
      </c>
      <c r="O148" s="150" t="s">
        <v>649</v>
      </c>
      <c r="P148" s="150" t="s">
        <v>648</v>
      </c>
      <c r="Q148" s="148" t="s">
        <v>647</v>
      </c>
      <c r="R148" s="148" t="s">
        <v>646</v>
      </c>
      <c r="S148" s="148" t="s">
        <v>645</v>
      </c>
      <c r="T148" s="148" t="s">
        <v>644</v>
      </c>
      <c r="U148" s="148" t="s">
        <v>643</v>
      </c>
      <c r="V148" s="148" t="s">
        <v>642</v>
      </c>
      <c r="W148" s="149" t="s">
        <v>641</v>
      </c>
      <c r="X148" s="148" t="s">
        <v>640</v>
      </c>
      <c r="Y148" s="122"/>
    </row>
    <row r="149" spans="1:25" s="198" customFormat="1" ht="67.5" customHeight="1" x14ac:dyDescent="0.25">
      <c r="A149" s="18" t="s">
        <v>198</v>
      </c>
      <c r="B149" s="18">
        <v>15311</v>
      </c>
      <c r="C149" s="25">
        <v>72152201</v>
      </c>
      <c r="D149" s="19" t="s">
        <v>12</v>
      </c>
      <c r="E149" s="19" t="s">
        <v>12</v>
      </c>
      <c r="F149" s="233" t="s">
        <v>199</v>
      </c>
      <c r="G149" s="26" t="s">
        <v>14</v>
      </c>
      <c r="H149" s="231">
        <v>243.36</v>
      </c>
      <c r="I149" s="140">
        <v>48600</v>
      </c>
      <c r="J149" s="128">
        <f t="shared" ref="J149:J160" si="33">+ROUND(H149*I149,0)</f>
        <v>11827296</v>
      </c>
      <c r="K149" s="128">
        <f t="shared" si="32"/>
        <v>48600</v>
      </c>
      <c r="L149" s="199">
        <v>48100</v>
      </c>
      <c r="M149" s="141">
        <v>34800.120000000003</v>
      </c>
      <c r="N149" s="139">
        <v>40500</v>
      </c>
      <c r="O149" s="139">
        <f t="shared" ref="O149:O160" si="34">N149*0.0556</f>
        <v>2251.7999999999997</v>
      </c>
      <c r="P149" s="139">
        <f t="shared" ref="P149:P160" si="35">N149+O149</f>
        <v>42751.8</v>
      </c>
      <c r="Q149" s="138">
        <f>AVERAGE(K149:M149,P149)</f>
        <v>43562.979999999996</v>
      </c>
      <c r="R149" s="138">
        <f>MAX(K149:M149,P149)</f>
        <v>48600</v>
      </c>
      <c r="S149" s="138">
        <f>MIN(K149:M149,P149)</f>
        <v>34800.120000000003</v>
      </c>
      <c r="T149" s="137">
        <f>STDEVA(K149,L149,M149,P149)</f>
        <v>6413.5754285422272</v>
      </c>
      <c r="U149" s="136">
        <f t="shared" ref="U149:U160" si="36">(T149/Q149)*100</f>
        <v>14.722536035280937</v>
      </c>
      <c r="V149" s="135">
        <v>34800</v>
      </c>
      <c r="W149" s="134" t="s">
        <v>660</v>
      </c>
      <c r="X149" s="133">
        <v>8468928</v>
      </c>
      <c r="Y149" s="122"/>
    </row>
    <row r="150" spans="1:25" s="198" customFormat="1" ht="67.5" customHeight="1" x14ac:dyDescent="0.25">
      <c r="A150" s="18" t="s">
        <v>200</v>
      </c>
      <c r="B150" s="18">
        <v>15311</v>
      </c>
      <c r="C150" s="25">
        <v>72152201</v>
      </c>
      <c r="D150" s="19" t="s">
        <v>12</v>
      </c>
      <c r="E150" s="19" t="s">
        <v>12</v>
      </c>
      <c r="F150" s="233" t="s">
        <v>201</v>
      </c>
      <c r="G150" s="26" t="s">
        <v>14</v>
      </c>
      <c r="H150" s="231">
        <v>119.18</v>
      </c>
      <c r="I150" s="140">
        <v>90102</v>
      </c>
      <c r="J150" s="128">
        <f t="shared" si="33"/>
        <v>10738356</v>
      </c>
      <c r="K150" s="128">
        <f t="shared" si="32"/>
        <v>90102</v>
      </c>
      <c r="L150" s="199">
        <v>88759</v>
      </c>
      <c r="M150" s="141">
        <v>137379.82999999999</v>
      </c>
      <c r="N150" s="139">
        <v>80000</v>
      </c>
      <c r="O150" s="139">
        <f t="shared" si="34"/>
        <v>4448</v>
      </c>
      <c r="P150" s="139">
        <f t="shared" si="35"/>
        <v>84448</v>
      </c>
      <c r="Q150" s="138">
        <f>AVERAGE(K150:M150,P150)</f>
        <v>100172.20749999999</v>
      </c>
      <c r="R150" s="138">
        <f>MAX(K150:M150,P150)</f>
        <v>137379.82999999999</v>
      </c>
      <c r="S150" s="138">
        <f>MIN(K150:M150,P150)</f>
        <v>84448</v>
      </c>
      <c r="T150" s="137">
        <f>STDEVA(K150,L150,M150,P150)</f>
        <v>24922.066916267067</v>
      </c>
      <c r="U150" s="136">
        <f t="shared" si="36"/>
        <v>24.879223028270662</v>
      </c>
      <c r="V150" s="135">
        <v>84448</v>
      </c>
      <c r="W150" s="134" t="s">
        <v>660</v>
      </c>
      <c r="X150" s="133">
        <v>10064512.640000001</v>
      </c>
      <c r="Y150" s="122"/>
    </row>
    <row r="151" spans="1:25" ht="67.5" customHeight="1" x14ac:dyDescent="0.25">
      <c r="A151" s="18" t="s">
        <v>202</v>
      </c>
      <c r="B151" s="18">
        <v>15311</v>
      </c>
      <c r="C151" s="25">
        <v>72152201</v>
      </c>
      <c r="D151" s="19" t="s">
        <v>12</v>
      </c>
      <c r="E151" s="19" t="s">
        <v>12</v>
      </c>
      <c r="F151" s="233" t="s">
        <v>203</v>
      </c>
      <c r="G151" s="26" t="s">
        <v>19</v>
      </c>
      <c r="H151" s="231">
        <v>10</v>
      </c>
      <c r="I151" s="140">
        <v>847800</v>
      </c>
      <c r="J151" s="128">
        <f t="shared" si="33"/>
        <v>8478000</v>
      </c>
      <c r="K151" s="128">
        <f t="shared" si="32"/>
        <v>847800</v>
      </c>
      <c r="L151" s="142">
        <v>837454</v>
      </c>
      <c r="M151" s="141">
        <v>1085170.8999999999</v>
      </c>
      <c r="N151" s="139">
        <v>652500</v>
      </c>
      <c r="O151" s="139">
        <f t="shared" si="34"/>
        <v>36279</v>
      </c>
      <c r="P151" s="139">
        <f t="shared" si="35"/>
        <v>688779</v>
      </c>
      <c r="Q151" s="138">
        <f>AVERAGE(K151:M151,P151)</f>
        <v>864800.97499999998</v>
      </c>
      <c r="R151" s="138">
        <f>MAX(K151:M151,P151)</f>
        <v>1085170.8999999999</v>
      </c>
      <c r="S151" s="138">
        <f>MIN(K151:M151,P151)</f>
        <v>688779</v>
      </c>
      <c r="T151" s="137">
        <f>STDEVA(K151,L151,M151,P151)</f>
        <v>163893.79662859658</v>
      </c>
      <c r="U151" s="136">
        <f t="shared" si="36"/>
        <v>18.951620241708977</v>
      </c>
      <c r="V151" s="135">
        <v>688779</v>
      </c>
      <c r="W151" s="134" t="s">
        <v>660</v>
      </c>
      <c r="X151" s="133">
        <v>6887790</v>
      </c>
      <c r="Y151" s="122"/>
    </row>
    <row r="152" spans="1:25" ht="67.5" customHeight="1" x14ac:dyDescent="0.25">
      <c r="A152" s="18" t="s">
        <v>204</v>
      </c>
      <c r="B152" s="18">
        <v>15311</v>
      </c>
      <c r="C152" s="25">
        <v>72152201</v>
      </c>
      <c r="D152" s="19" t="s">
        <v>12</v>
      </c>
      <c r="E152" s="19" t="s">
        <v>12</v>
      </c>
      <c r="F152" s="233" t="s">
        <v>205</v>
      </c>
      <c r="G152" s="26" t="s">
        <v>19</v>
      </c>
      <c r="H152" s="231">
        <v>5</v>
      </c>
      <c r="I152" s="140">
        <v>1130500</v>
      </c>
      <c r="J152" s="128">
        <f t="shared" si="33"/>
        <v>5652500</v>
      </c>
      <c r="K152" s="128">
        <f t="shared" si="32"/>
        <v>1130500</v>
      </c>
      <c r="L152" s="142">
        <v>1124721</v>
      </c>
      <c r="M152" s="141">
        <v>882727.77</v>
      </c>
      <c r="N152" s="139">
        <v>472500</v>
      </c>
      <c r="O152" s="139">
        <f t="shared" si="34"/>
        <v>26271</v>
      </c>
      <c r="P152" s="139">
        <f t="shared" si="35"/>
        <v>498771</v>
      </c>
      <c r="Q152" s="138">
        <f>AVERAGE(K152:M152,P152)</f>
        <v>909179.9425</v>
      </c>
      <c r="R152" s="138">
        <f>MAX(K152:M152,P152)</f>
        <v>1130500</v>
      </c>
      <c r="S152" s="138">
        <f>MIN(K152:M152,P152)</f>
        <v>498771</v>
      </c>
      <c r="T152" s="137">
        <f>STDEVA(K152,L152,M152,P152)</f>
        <v>296971.229153016</v>
      </c>
      <c r="U152" s="136">
        <f t="shared" si="36"/>
        <v>32.663636236455581</v>
      </c>
      <c r="V152" s="135">
        <v>909180</v>
      </c>
      <c r="W152" s="134" t="s">
        <v>661</v>
      </c>
      <c r="X152" s="133">
        <v>4545900</v>
      </c>
      <c r="Y152" s="122"/>
    </row>
    <row r="153" spans="1:25" ht="67.5" customHeight="1" x14ac:dyDescent="0.25">
      <c r="A153" s="18" t="s">
        <v>206</v>
      </c>
      <c r="B153" s="18">
        <v>15311</v>
      </c>
      <c r="C153" s="25">
        <v>72152201</v>
      </c>
      <c r="D153" s="19" t="s">
        <v>12</v>
      </c>
      <c r="E153" s="19" t="s">
        <v>12</v>
      </c>
      <c r="F153" s="233" t="s">
        <v>207</v>
      </c>
      <c r="G153" s="26" t="s">
        <v>19</v>
      </c>
      <c r="H153" s="231">
        <v>6</v>
      </c>
      <c r="I153" s="140">
        <v>1795501</v>
      </c>
      <c r="J153" s="128">
        <f t="shared" si="33"/>
        <v>10773006</v>
      </c>
      <c r="K153" s="128">
        <f t="shared" si="32"/>
        <v>1795501</v>
      </c>
      <c r="L153" s="142">
        <v>1807683</v>
      </c>
      <c r="M153" s="141">
        <v>1826280.85</v>
      </c>
      <c r="N153" s="17">
        <v>0</v>
      </c>
      <c r="O153" s="139">
        <f t="shared" si="34"/>
        <v>0</v>
      </c>
      <c r="P153" s="139">
        <f t="shared" si="35"/>
        <v>0</v>
      </c>
      <c r="Q153" s="138">
        <f>AVERAGE(K153:M153)</f>
        <v>1809821.6166666665</v>
      </c>
      <c r="R153" s="138">
        <f>MAX(K153:M153)</f>
        <v>1826280.85</v>
      </c>
      <c r="S153" s="138">
        <f>MIN(K153:M153)</f>
        <v>1795501</v>
      </c>
      <c r="T153" s="137">
        <f>STDEVA(K153,L153,M153)</f>
        <v>15500.969403261039</v>
      </c>
      <c r="U153" s="136">
        <f t="shared" si="36"/>
        <v>0.85649156030143792</v>
      </c>
      <c r="V153" s="135">
        <v>1795501</v>
      </c>
      <c r="W153" s="134" t="s">
        <v>660</v>
      </c>
      <c r="X153" s="133">
        <v>10773006</v>
      </c>
      <c r="Y153" s="122"/>
    </row>
    <row r="154" spans="1:25" ht="67.5" customHeight="1" x14ac:dyDescent="0.25">
      <c r="A154" s="18" t="s">
        <v>208</v>
      </c>
      <c r="B154" s="18">
        <v>15311</v>
      </c>
      <c r="C154" s="25">
        <v>72152201</v>
      </c>
      <c r="D154" s="19" t="s">
        <v>12</v>
      </c>
      <c r="E154" s="19" t="s">
        <v>12</v>
      </c>
      <c r="F154" s="233" t="s">
        <v>209</v>
      </c>
      <c r="G154" s="26" t="s">
        <v>19</v>
      </c>
      <c r="H154" s="231">
        <v>14</v>
      </c>
      <c r="I154" s="140">
        <v>78921</v>
      </c>
      <c r="J154" s="128">
        <f t="shared" si="33"/>
        <v>1104894</v>
      </c>
      <c r="K154" s="128">
        <f t="shared" si="32"/>
        <v>78921</v>
      </c>
      <c r="L154" s="142">
        <v>77675</v>
      </c>
      <c r="M154" s="141">
        <v>348175.59</v>
      </c>
      <c r="N154" s="17">
        <v>0</v>
      </c>
      <c r="O154" s="139">
        <f t="shared" si="34"/>
        <v>0</v>
      </c>
      <c r="P154" s="139">
        <f t="shared" si="35"/>
        <v>0</v>
      </c>
      <c r="Q154" s="138">
        <f>AVERAGE(K154:M154)</f>
        <v>168257.19666666668</v>
      </c>
      <c r="R154" s="138">
        <f>MAX(K154:M154)</f>
        <v>348175.59</v>
      </c>
      <c r="S154" s="138">
        <f>MIN(K154:M154)</f>
        <v>77675</v>
      </c>
      <c r="T154" s="137">
        <f>STDEVA(K154,L154,M154)</f>
        <v>155815.14471878539</v>
      </c>
      <c r="U154" s="136">
        <f t="shared" si="36"/>
        <v>92.605337427242318</v>
      </c>
      <c r="V154" s="135">
        <v>168257</v>
      </c>
      <c r="W154" s="134" t="s">
        <v>661</v>
      </c>
      <c r="X154" s="133">
        <v>2355598</v>
      </c>
      <c r="Y154" s="122"/>
    </row>
    <row r="155" spans="1:25" ht="67.5" customHeight="1" x14ac:dyDescent="0.25">
      <c r="A155" s="18" t="s">
        <v>210</v>
      </c>
      <c r="B155" s="18">
        <v>15311</v>
      </c>
      <c r="C155" s="25">
        <v>72152201</v>
      </c>
      <c r="D155" s="19" t="s">
        <v>12</v>
      </c>
      <c r="E155" s="19" t="s">
        <v>12</v>
      </c>
      <c r="F155" s="233" t="s">
        <v>211</v>
      </c>
      <c r="G155" s="26" t="s">
        <v>19</v>
      </c>
      <c r="H155" s="231">
        <v>79.400000000000006</v>
      </c>
      <c r="I155" s="140">
        <v>239399</v>
      </c>
      <c r="J155" s="128">
        <f t="shared" si="33"/>
        <v>19008281</v>
      </c>
      <c r="K155" s="128">
        <f t="shared" si="32"/>
        <v>239399</v>
      </c>
      <c r="L155" s="142">
        <v>236716</v>
      </c>
      <c r="M155" s="141">
        <v>179304.06</v>
      </c>
      <c r="N155" s="139">
        <v>175500</v>
      </c>
      <c r="O155" s="139">
        <f t="shared" si="34"/>
        <v>9757.7999999999993</v>
      </c>
      <c r="P155" s="139">
        <f t="shared" si="35"/>
        <v>185257.8</v>
      </c>
      <c r="Q155" s="138">
        <f>AVERAGE(K155:M155,P155)</f>
        <v>210169.21500000003</v>
      </c>
      <c r="R155" s="138">
        <f>MAX(K155:M155,P155)</f>
        <v>239399</v>
      </c>
      <c r="S155" s="138">
        <f>MIN(K155:M155,P155)</f>
        <v>179304.06</v>
      </c>
      <c r="T155" s="137">
        <f>STDEVA(K155,L155,M155,P155)</f>
        <v>32312.786506575994</v>
      </c>
      <c r="U155" s="136">
        <f t="shared" si="36"/>
        <v>15.374652518246304</v>
      </c>
      <c r="V155" s="135">
        <v>179304</v>
      </c>
      <c r="W155" s="134" t="s">
        <v>660</v>
      </c>
      <c r="X155" s="133">
        <v>14236737.600000001</v>
      </c>
      <c r="Y155" s="122"/>
    </row>
    <row r="156" spans="1:25" ht="67.5" customHeight="1" x14ac:dyDescent="0.25">
      <c r="A156" s="18" t="s">
        <v>212</v>
      </c>
      <c r="B156" s="18">
        <v>15311</v>
      </c>
      <c r="C156" s="25">
        <v>72152201</v>
      </c>
      <c r="D156" s="19" t="s">
        <v>12</v>
      </c>
      <c r="E156" s="19" t="s">
        <v>12</v>
      </c>
      <c r="F156" s="233" t="s">
        <v>213</v>
      </c>
      <c r="G156" s="26" t="s">
        <v>19</v>
      </c>
      <c r="H156" s="231">
        <v>9</v>
      </c>
      <c r="I156" s="140">
        <v>186200</v>
      </c>
      <c r="J156" s="128">
        <f t="shared" si="33"/>
        <v>1675800</v>
      </c>
      <c r="K156" s="128">
        <f t="shared" si="32"/>
        <v>186200</v>
      </c>
      <c r="L156" s="142">
        <v>183202</v>
      </c>
      <c r="M156" s="141">
        <v>138677.69</v>
      </c>
      <c r="N156" s="139">
        <v>57033</v>
      </c>
      <c r="O156" s="139">
        <f t="shared" si="34"/>
        <v>3171.0347999999999</v>
      </c>
      <c r="P156" s="139">
        <f t="shared" si="35"/>
        <v>60204.034800000001</v>
      </c>
      <c r="Q156" s="138">
        <f>AVERAGE(K156:M156,P156)</f>
        <v>142070.93119999999</v>
      </c>
      <c r="R156" s="138">
        <f>MAX(K156:M156,P156)</f>
        <v>186200</v>
      </c>
      <c r="S156" s="138">
        <f>MIN(K156:M156,P156)</f>
        <v>60204.034800000001</v>
      </c>
      <c r="T156" s="137">
        <f>STDEVA(K156,L156,M156,P156)</f>
        <v>58744.765286775968</v>
      </c>
      <c r="U156" s="136">
        <f t="shared" si="36"/>
        <v>41.348898603387184</v>
      </c>
      <c r="V156" s="135">
        <v>142071</v>
      </c>
      <c r="W156" s="134" t="s">
        <v>661</v>
      </c>
      <c r="X156" s="133">
        <v>1278639</v>
      </c>
      <c r="Y156" s="122"/>
    </row>
    <row r="157" spans="1:25" ht="67.5" customHeight="1" x14ac:dyDescent="0.25">
      <c r="A157" s="18" t="s">
        <v>214</v>
      </c>
      <c r="B157" s="18">
        <v>15311</v>
      </c>
      <c r="C157" s="25">
        <v>72152201</v>
      </c>
      <c r="D157" s="19" t="s">
        <v>12</v>
      </c>
      <c r="E157" s="19" t="s">
        <v>12</v>
      </c>
      <c r="F157" s="233" t="s">
        <v>215</v>
      </c>
      <c r="G157" s="26" t="s">
        <v>19</v>
      </c>
      <c r="H157" s="231">
        <v>9</v>
      </c>
      <c r="I157" s="140">
        <v>73150</v>
      </c>
      <c r="J157" s="128">
        <f t="shared" si="33"/>
        <v>658350</v>
      </c>
      <c r="K157" s="128">
        <f t="shared" si="32"/>
        <v>73150</v>
      </c>
      <c r="L157" s="142">
        <v>71889</v>
      </c>
      <c r="M157" s="141">
        <v>118615.66</v>
      </c>
      <c r="N157" s="139">
        <v>49500</v>
      </c>
      <c r="O157" s="139">
        <f t="shared" si="34"/>
        <v>2752.2</v>
      </c>
      <c r="P157" s="139">
        <f t="shared" si="35"/>
        <v>52252.2</v>
      </c>
      <c r="Q157" s="138">
        <f>AVERAGE(K157:M157,P157)</f>
        <v>78976.715000000011</v>
      </c>
      <c r="R157" s="138">
        <f>MAX(K157:M157,P157)</f>
        <v>118615.66</v>
      </c>
      <c r="S157" s="138">
        <f>MIN(K157:M157,P157)</f>
        <v>52252.2</v>
      </c>
      <c r="T157" s="137">
        <f>STDEVA(K157,L157,M157,P157)</f>
        <v>28104.756265981596</v>
      </c>
      <c r="U157" s="136">
        <f t="shared" si="36"/>
        <v>35.586129742141836</v>
      </c>
      <c r="V157" s="135">
        <v>78977</v>
      </c>
      <c r="W157" s="134" t="s">
        <v>661</v>
      </c>
      <c r="X157" s="133">
        <v>710793</v>
      </c>
      <c r="Y157" s="122"/>
    </row>
    <row r="158" spans="1:25" ht="67.5" customHeight="1" x14ac:dyDescent="0.25">
      <c r="A158" s="18" t="s">
        <v>216</v>
      </c>
      <c r="B158" s="18">
        <v>15311</v>
      </c>
      <c r="C158" s="25">
        <v>72152201</v>
      </c>
      <c r="D158" s="19" t="s">
        <v>12</v>
      </c>
      <c r="E158" s="19" t="s">
        <v>12</v>
      </c>
      <c r="F158" s="233" t="s">
        <v>217</v>
      </c>
      <c r="G158" s="26" t="s">
        <v>19</v>
      </c>
      <c r="H158" s="231">
        <v>26</v>
      </c>
      <c r="I158" s="140">
        <v>345800</v>
      </c>
      <c r="J158" s="128">
        <f t="shared" si="33"/>
        <v>8990800</v>
      </c>
      <c r="K158" s="128">
        <f t="shared" si="32"/>
        <v>345800</v>
      </c>
      <c r="L158" s="142">
        <v>350825</v>
      </c>
      <c r="M158" s="141">
        <v>202952.53</v>
      </c>
      <c r="N158" s="17">
        <v>0</v>
      </c>
      <c r="O158" s="139">
        <f t="shared" si="34"/>
        <v>0</v>
      </c>
      <c r="P158" s="139">
        <f t="shared" si="35"/>
        <v>0</v>
      </c>
      <c r="Q158" s="138">
        <f>AVERAGE(K158:M158)</f>
        <v>299859.1766666667</v>
      </c>
      <c r="R158" s="138">
        <f>MAX(K158:M158)</f>
        <v>350825</v>
      </c>
      <c r="S158" s="138">
        <f>MIN(K158:M158)</f>
        <v>202952.53</v>
      </c>
      <c r="T158" s="137">
        <f>STDEVA(K158,L158,M158)</f>
        <v>83961.218919115301</v>
      </c>
      <c r="U158" s="136">
        <f t="shared" si="36"/>
        <v>28.000216585817334</v>
      </c>
      <c r="V158" s="135">
        <v>202953</v>
      </c>
      <c r="W158" s="134" t="s">
        <v>660</v>
      </c>
      <c r="X158" s="133">
        <v>5276778</v>
      </c>
      <c r="Y158" s="122"/>
    </row>
    <row r="159" spans="1:25" ht="67.5" customHeight="1" x14ac:dyDescent="0.25">
      <c r="A159" s="18" t="s">
        <v>218</v>
      </c>
      <c r="B159" s="18">
        <v>15311</v>
      </c>
      <c r="C159" s="25">
        <v>72152201</v>
      </c>
      <c r="D159" s="19" t="s">
        <v>12</v>
      </c>
      <c r="E159" s="19" t="s">
        <v>12</v>
      </c>
      <c r="F159" s="233" t="s">
        <v>219</v>
      </c>
      <c r="G159" s="26" t="s">
        <v>14</v>
      </c>
      <c r="H159" s="231">
        <v>312.60000000000002</v>
      </c>
      <c r="I159" s="140">
        <v>106400</v>
      </c>
      <c r="J159" s="128">
        <f t="shared" si="33"/>
        <v>33260640</v>
      </c>
      <c r="K159" s="128">
        <f t="shared" si="32"/>
        <v>106400</v>
      </c>
      <c r="L159" s="142">
        <v>107284</v>
      </c>
      <c r="M159" s="141">
        <v>32843.57</v>
      </c>
      <c r="N159" s="17">
        <v>0</v>
      </c>
      <c r="O159" s="139">
        <f t="shared" si="34"/>
        <v>0</v>
      </c>
      <c r="P159" s="139">
        <f t="shared" si="35"/>
        <v>0</v>
      </c>
      <c r="Q159" s="138">
        <f>AVERAGE(K159:M159)</f>
        <v>82175.856666666674</v>
      </c>
      <c r="R159" s="138">
        <f>MAX(K159:M159)</f>
        <v>107284</v>
      </c>
      <c r="S159" s="138">
        <f>MIN(K159:M159)</f>
        <v>32843.57</v>
      </c>
      <c r="T159" s="137">
        <f>STDEVA(K159,L159,M159)</f>
        <v>42725.299821319364</v>
      </c>
      <c r="U159" s="136">
        <f t="shared" si="36"/>
        <v>51.992521349217888</v>
      </c>
      <c r="V159" s="135">
        <v>82176</v>
      </c>
      <c r="W159" s="134" t="s">
        <v>661</v>
      </c>
      <c r="X159" s="133">
        <v>25688217.600000001</v>
      </c>
      <c r="Y159" s="122"/>
    </row>
    <row r="160" spans="1:25" ht="67.5" customHeight="1" x14ac:dyDescent="0.25">
      <c r="A160" s="18" t="s">
        <v>220</v>
      </c>
      <c r="B160" s="18">
        <v>15311</v>
      </c>
      <c r="C160" s="25">
        <v>72152201</v>
      </c>
      <c r="D160" s="19" t="s">
        <v>12</v>
      </c>
      <c r="E160" s="19" t="s">
        <v>12</v>
      </c>
      <c r="F160" s="233" t="s">
        <v>221</v>
      </c>
      <c r="G160" s="26" t="s">
        <v>14</v>
      </c>
      <c r="H160" s="259">
        <v>243.36</v>
      </c>
      <c r="I160" s="140">
        <v>48600</v>
      </c>
      <c r="J160" s="128">
        <f t="shared" si="33"/>
        <v>11827296</v>
      </c>
      <c r="K160" s="128">
        <f t="shared" si="32"/>
        <v>48600</v>
      </c>
      <c r="L160" s="142">
        <v>48215</v>
      </c>
      <c r="M160" s="141">
        <v>34800.120000000003</v>
      </c>
      <c r="N160" s="139">
        <v>40500</v>
      </c>
      <c r="O160" s="139">
        <f t="shared" si="34"/>
        <v>2251.7999999999997</v>
      </c>
      <c r="P160" s="139">
        <f t="shared" si="35"/>
        <v>42751.8</v>
      </c>
      <c r="Q160" s="138">
        <f>AVERAGE(K160:M160,P160)</f>
        <v>43591.729999999996</v>
      </c>
      <c r="R160" s="138">
        <f>MAX(K160:M160,P160)</f>
        <v>48600</v>
      </c>
      <c r="S160" s="138">
        <f>MIN(K160:M160,P160)</f>
        <v>34800.120000000003</v>
      </c>
      <c r="T160" s="137">
        <f>STDEVA(K160,L160,M160,P160)</f>
        <v>6440.8923471519392</v>
      </c>
      <c r="U160" s="136">
        <f t="shared" si="36"/>
        <v>14.775491468569705</v>
      </c>
      <c r="V160" s="135">
        <v>34800</v>
      </c>
      <c r="W160" s="134" t="s">
        <v>660</v>
      </c>
      <c r="X160" s="133">
        <v>8468928</v>
      </c>
      <c r="Y160" s="122"/>
    </row>
    <row r="161" spans="1:25" s="147" customFormat="1" x14ac:dyDescent="0.25">
      <c r="A161" s="3"/>
      <c r="B161" s="3"/>
      <c r="C161" s="3"/>
      <c r="D161" s="3"/>
      <c r="E161" s="3"/>
      <c r="F161" s="208"/>
      <c r="G161" s="14"/>
      <c r="H161" s="3"/>
      <c r="I161" s="3"/>
      <c r="J161" s="2"/>
      <c r="K161" s="163"/>
      <c r="L161" s="162"/>
      <c r="M161" s="161"/>
      <c r="N161" s="2"/>
      <c r="O161" s="160"/>
      <c r="P161" s="160"/>
      <c r="Q161" s="159"/>
      <c r="R161" s="159"/>
      <c r="S161" s="159"/>
      <c r="T161" s="158"/>
      <c r="U161" s="157"/>
      <c r="V161" s="156"/>
      <c r="W161" s="155"/>
      <c r="X161" s="154"/>
      <c r="Y161" s="122"/>
    </row>
    <row r="162" spans="1:25" ht="15.75" customHeight="1" x14ac:dyDescent="0.25">
      <c r="A162" s="360" t="s">
        <v>222</v>
      </c>
      <c r="B162" s="361"/>
      <c r="C162" s="361"/>
      <c r="D162" s="361"/>
      <c r="E162" s="361"/>
      <c r="F162" s="361"/>
      <c r="G162" s="361"/>
      <c r="H162" s="362"/>
      <c r="I162" s="258"/>
      <c r="J162" s="258"/>
      <c r="K162" s="174"/>
      <c r="L162" s="173"/>
      <c r="M162" s="172"/>
      <c r="N162" s="257"/>
      <c r="O162" s="171"/>
      <c r="P162" s="171"/>
      <c r="Q162" s="170"/>
      <c r="R162" s="170"/>
      <c r="S162" s="170"/>
      <c r="T162" s="169"/>
      <c r="U162" s="168"/>
      <c r="V162" s="167"/>
      <c r="W162" s="166"/>
      <c r="X162" s="165"/>
      <c r="Y162" s="122"/>
    </row>
    <row r="163" spans="1:25" x14ac:dyDescent="0.25">
      <c r="A163" s="327" t="s">
        <v>223</v>
      </c>
      <c r="B163" s="328"/>
      <c r="C163" s="328"/>
      <c r="D163" s="328"/>
      <c r="E163" s="328"/>
      <c r="F163" s="328"/>
      <c r="G163" s="328"/>
      <c r="H163" s="329"/>
      <c r="I163" s="221"/>
      <c r="J163" s="221"/>
      <c r="K163" s="174"/>
      <c r="L163" s="173"/>
      <c r="M163" s="172"/>
      <c r="N163" s="220"/>
      <c r="O163" s="171"/>
      <c r="P163" s="171"/>
      <c r="Q163" s="170"/>
      <c r="R163" s="170"/>
      <c r="S163" s="170"/>
      <c r="T163" s="169"/>
      <c r="U163" s="168"/>
      <c r="V163" s="167"/>
      <c r="W163" s="166"/>
      <c r="X163" s="165"/>
      <c r="Y163" s="122"/>
    </row>
    <row r="164" spans="1:25" s="147" customFormat="1" ht="15.75" customHeight="1" x14ac:dyDescent="0.25">
      <c r="A164" s="340" t="s">
        <v>224</v>
      </c>
      <c r="B164" s="341"/>
      <c r="C164" s="341"/>
      <c r="D164" s="341"/>
      <c r="E164" s="341"/>
      <c r="F164" s="341"/>
      <c r="G164" s="341"/>
      <c r="H164" s="342"/>
      <c r="I164" s="244"/>
      <c r="J164" s="244"/>
      <c r="K164" s="163"/>
      <c r="L164" s="162"/>
      <c r="M164" s="161"/>
      <c r="N164" s="15"/>
      <c r="O164" s="160"/>
      <c r="P164" s="160"/>
      <c r="Q164" s="159"/>
      <c r="R164" s="159"/>
      <c r="S164" s="159"/>
      <c r="T164" s="158"/>
      <c r="U164" s="157"/>
      <c r="V164" s="156"/>
      <c r="W164" s="155"/>
      <c r="X164" s="154"/>
      <c r="Y164" s="122"/>
    </row>
    <row r="165" spans="1:25" s="147" customFormat="1" ht="66.75" customHeight="1" x14ac:dyDescent="0.25">
      <c r="A165" s="5" t="s">
        <v>3</v>
      </c>
      <c r="B165" s="4" t="s">
        <v>4</v>
      </c>
      <c r="C165" s="4" t="s">
        <v>5</v>
      </c>
      <c r="D165" s="4" t="s">
        <v>6</v>
      </c>
      <c r="E165" s="4" t="s">
        <v>7</v>
      </c>
      <c r="F165" s="153" t="s">
        <v>8</v>
      </c>
      <c r="G165" s="5" t="s">
        <v>9</v>
      </c>
      <c r="H165" s="5" t="s">
        <v>655</v>
      </c>
      <c r="I165" s="6" t="s">
        <v>654</v>
      </c>
      <c r="J165" s="150" t="s">
        <v>653</v>
      </c>
      <c r="K165" s="150" t="str">
        <f>I165</f>
        <v>VALOR  UNITARIO AMBT</v>
      </c>
      <c r="L165" s="7" t="s">
        <v>652</v>
      </c>
      <c r="M165" s="151" t="s">
        <v>651</v>
      </c>
      <c r="N165" s="150" t="s">
        <v>650</v>
      </c>
      <c r="O165" s="150" t="s">
        <v>649</v>
      </c>
      <c r="P165" s="150" t="s">
        <v>648</v>
      </c>
      <c r="Q165" s="148" t="s">
        <v>647</v>
      </c>
      <c r="R165" s="148" t="s">
        <v>646</v>
      </c>
      <c r="S165" s="148" t="s">
        <v>645</v>
      </c>
      <c r="T165" s="148" t="s">
        <v>644</v>
      </c>
      <c r="U165" s="148" t="s">
        <v>643</v>
      </c>
      <c r="V165" s="148" t="s">
        <v>642</v>
      </c>
      <c r="W165" s="149" t="s">
        <v>641</v>
      </c>
      <c r="X165" s="148" t="s">
        <v>640</v>
      </c>
      <c r="Y165" s="122"/>
    </row>
    <row r="166" spans="1:25" ht="81.75" customHeight="1" x14ac:dyDescent="0.25">
      <c r="A166" s="20" t="s">
        <v>11</v>
      </c>
      <c r="B166" s="20">
        <v>721522</v>
      </c>
      <c r="C166" s="20">
        <v>72152201</v>
      </c>
      <c r="D166" s="20" t="s">
        <v>12</v>
      </c>
      <c r="E166" s="20" t="s">
        <v>12</v>
      </c>
      <c r="F166" s="179" t="s">
        <v>225</v>
      </c>
      <c r="G166" s="20" t="s">
        <v>14</v>
      </c>
      <c r="H166" s="20">
        <v>552.48</v>
      </c>
      <c r="I166" s="27">
        <v>106186</v>
      </c>
      <c r="J166" s="128">
        <f>+ROUND(H166*I166,0)</f>
        <v>58665641</v>
      </c>
      <c r="K166" s="128">
        <f>I166</f>
        <v>106186</v>
      </c>
      <c r="L166" s="142">
        <v>105159</v>
      </c>
      <c r="M166" s="141">
        <v>148395.43</v>
      </c>
      <c r="N166" s="17">
        <v>0</v>
      </c>
      <c r="O166" s="139">
        <f>N166*0.0556</f>
        <v>0</v>
      </c>
      <c r="P166" s="139">
        <f>N166+O166</f>
        <v>0</v>
      </c>
      <c r="Q166" s="138">
        <f>AVERAGE(K166:M166)</f>
        <v>119913.47666666667</v>
      </c>
      <c r="R166" s="138">
        <f>MAX(K166:M166)</f>
        <v>148395.43</v>
      </c>
      <c r="S166" s="138">
        <f>MIN(K166:M166)</f>
        <v>105159</v>
      </c>
      <c r="T166" s="137">
        <f>STDEVA(K166,L166,M166)</f>
        <v>24671.439591390586</v>
      </c>
      <c r="U166" s="136">
        <f>(T166/Q166)*100</f>
        <v>20.574367683435462</v>
      </c>
      <c r="V166" s="135">
        <v>105159</v>
      </c>
      <c r="W166" s="134" t="s">
        <v>660</v>
      </c>
      <c r="X166" s="133">
        <v>58098244.32</v>
      </c>
      <c r="Y166" s="122"/>
    </row>
    <row r="167" spans="1:25" s="147" customFormat="1" x14ac:dyDescent="0.25">
      <c r="A167" s="15"/>
      <c r="B167" s="15"/>
      <c r="C167" s="15"/>
      <c r="D167" s="15"/>
      <c r="E167" s="15"/>
      <c r="F167" s="205"/>
      <c r="G167" s="15"/>
      <c r="H167" s="15"/>
      <c r="I167" s="15"/>
      <c r="J167" s="28"/>
      <c r="K167" s="163"/>
      <c r="L167" s="162"/>
      <c r="M167" s="161"/>
      <c r="N167" s="28"/>
      <c r="O167" s="160"/>
      <c r="P167" s="160"/>
      <c r="Q167" s="159"/>
      <c r="R167" s="159"/>
      <c r="S167" s="159"/>
      <c r="T167" s="158"/>
      <c r="U167" s="157"/>
      <c r="V167" s="156"/>
      <c r="W167" s="155"/>
      <c r="X167" s="154"/>
      <c r="Y167" s="122"/>
    </row>
    <row r="168" spans="1:25" s="147" customFormat="1" ht="15.75" customHeight="1" x14ac:dyDescent="0.25">
      <c r="A168" s="340" t="s">
        <v>226</v>
      </c>
      <c r="B168" s="341"/>
      <c r="C168" s="341"/>
      <c r="D168" s="341"/>
      <c r="E168" s="341"/>
      <c r="F168" s="341"/>
      <c r="G168" s="341"/>
      <c r="H168" s="342"/>
      <c r="I168" s="244"/>
      <c r="J168" s="244"/>
      <c r="K168" s="163"/>
      <c r="L168" s="162"/>
      <c r="M168" s="161"/>
      <c r="N168" s="15"/>
      <c r="O168" s="160"/>
      <c r="P168" s="160"/>
      <c r="Q168" s="159"/>
      <c r="R168" s="159"/>
      <c r="S168" s="159"/>
      <c r="T168" s="158"/>
      <c r="U168" s="157"/>
      <c r="V168" s="156"/>
      <c r="W168" s="155"/>
      <c r="X168" s="154"/>
      <c r="Y168" s="122"/>
    </row>
    <row r="169" spans="1:25" s="147" customFormat="1" ht="66.75" customHeight="1" x14ac:dyDescent="0.25">
      <c r="A169" s="5" t="s">
        <v>3</v>
      </c>
      <c r="B169" s="4" t="s">
        <v>4</v>
      </c>
      <c r="C169" s="4" t="s">
        <v>5</v>
      </c>
      <c r="D169" s="4" t="s">
        <v>6</v>
      </c>
      <c r="E169" s="4" t="s">
        <v>7</v>
      </c>
      <c r="F169" s="153" t="s">
        <v>8</v>
      </c>
      <c r="G169" s="5" t="s">
        <v>9</v>
      </c>
      <c r="H169" s="5" t="s">
        <v>655</v>
      </c>
      <c r="I169" s="6" t="s">
        <v>654</v>
      </c>
      <c r="J169" s="150" t="s">
        <v>653</v>
      </c>
      <c r="K169" s="150" t="str">
        <f>I169</f>
        <v>VALOR  UNITARIO AMBT</v>
      </c>
      <c r="L169" s="7" t="s">
        <v>652</v>
      </c>
      <c r="M169" s="151" t="s">
        <v>651</v>
      </c>
      <c r="N169" s="150" t="s">
        <v>650</v>
      </c>
      <c r="O169" s="150" t="s">
        <v>649</v>
      </c>
      <c r="P169" s="150" t="s">
        <v>648</v>
      </c>
      <c r="Q169" s="148" t="s">
        <v>647</v>
      </c>
      <c r="R169" s="148" t="s">
        <v>646</v>
      </c>
      <c r="S169" s="148" t="s">
        <v>645</v>
      </c>
      <c r="T169" s="148" t="s">
        <v>644</v>
      </c>
      <c r="U169" s="148" t="s">
        <v>643</v>
      </c>
      <c r="V169" s="148" t="s">
        <v>642</v>
      </c>
      <c r="W169" s="149" t="s">
        <v>641</v>
      </c>
      <c r="X169" s="148" t="s">
        <v>640</v>
      </c>
      <c r="Y169" s="122"/>
    </row>
    <row r="170" spans="1:25" ht="64.5" customHeight="1" x14ac:dyDescent="0.25">
      <c r="A170" s="20" t="s">
        <v>15</v>
      </c>
      <c r="B170" s="20">
        <v>721526</v>
      </c>
      <c r="C170" s="20">
        <v>72152602</v>
      </c>
      <c r="D170" s="20" t="s">
        <v>12</v>
      </c>
      <c r="E170" s="20" t="s">
        <v>12</v>
      </c>
      <c r="F170" s="228" t="s">
        <v>227</v>
      </c>
      <c r="G170" s="20" t="s">
        <v>164</v>
      </c>
      <c r="H170" s="229">
        <v>5</v>
      </c>
      <c r="I170" s="27">
        <v>245565</v>
      </c>
      <c r="J170" s="128">
        <f>+ROUND(H170*I170,0)</f>
        <v>1227825</v>
      </c>
      <c r="K170" s="128">
        <f>I170</f>
        <v>245565</v>
      </c>
      <c r="L170" s="142">
        <v>242768</v>
      </c>
      <c r="M170" s="141">
        <v>260669.59</v>
      </c>
      <c r="N170" s="17">
        <v>0</v>
      </c>
      <c r="O170" s="139">
        <f>N170*0.0556</f>
        <v>0</v>
      </c>
      <c r="P170" s="139">
        <f>N170+O170</f>
        <v>0</v>
      </c>
      <c r="Q170" s="138">
        <f>AVERAGE(K170:M170)</f>
        <v>249667.53</v>
      </c>
      <c r="R170" s="138">
        <f>MAX(K170:M170)</f>
        <v>260669.59</v>
      </c>
      <c r="S170" s="138">
        <f>MIN(K170:M170)</f>
        <v>242768</v>
      </c>
      <c r="T170" s="137">
        <f>STDEVA(K170,L170,M170)</f>
        <v>9630.1503328193157</v>
      </c>
      <c r="U170" s="136">
        <f>(T170/Q170)*100</f>
        <v>3.8571897326093287</v>
      </c>
      <c r="V170" s="135">
        <v>242768</v>
      </c>
      <c r="W170" s="134" t="s">
        <v>660</v>
      </c>
      <c r="X170" s="133">
        <v>1213840</v>
      </c>
      <c r="Y170" s="122"/>
    </row>
    <row r="171" spans="1:25" ht="64.5" customHeight="1" x14ac:dyDescent="0.25">
      <c r="A171" s="20" t="s">
        <v>17</v>
      </c>
      <c r="B171" s="20">
        <v>721526</v>
      </c>
      <c r="C171" s="20">
        <v>72152602</v>
      </c>
      <c r="D171" s="20" t="s">
        <v>12</v>
      </c>
      <c r="E171" s="20" t="s">
        <v>12</v>
      </c>
      <c r="F171" s="228" t="s">
        <v>228</v>
      </c>
      <c r="G171" s="20" t="s">
        <v>164</v>
      </c>
      <c r="H171" s="229">
        <v>18</v>
      </c>
      <c r="I171" s="27">
        <v>306588</v>
      </c>
      <c r="J171" s="128">
        <f>+ROUND(H171*I171,0)</f>
        <v>5518584</v>
      </c>
      <c r="K171" s="128">
        <f>I171</f>
        <v>306588</v>
      </c>
      <c r="L171" s="142">
        <v>303714</v>
      </c>
      <c r="M171" s="141">
        <v>339594.05</v>
      </c>
      <c r="N171" s="17">
        <v>0</v>
      </c>
      <c r="O171" s="139">
        <f>N171*0.0556</f>
        <v>0</v>
      </c>
      <c r="P171" s="139">
        <f>N171+O171</f>
        <v>0</v>
      </c>
      <c r="Q171" s="138">
        <f>AVERAGE(K171:M171)</f>
        <v>316632.01666666666</v>
      </c>
      <c r="R171" s="138">
        <f>MAX(K171:M171)</f>
        <v>339594.05</v>
      </c>
      <c r="S171" s="138">
        <f>MIN(K171:M171)</f>
        <v>303714</v>
      </c>
      <c r="T171" s="137">
        <f>STDEVA(K171,L171,M171)</f>
        <v>19937.557525956709</v>
      </c>
      <c r="U171" s="136">
        <f>(T171/Q171)*100</f>
        <v>6.296759795755559</v>
      </c>
      <c r="V171" s="135">
        <v>303714</v>
      </c>
      <c r="W171" s="134" t="s">
        <v>660</v>
      </c>
      <c r="X171" s="133">
        <v>5466852</v>
      </c>
      <c r="Y171" s="122"/>
    </row>
    <row r="172" spans="1:25" s="147" customFormat="1" x14ac:dyDescent="0.25">
      <c r="A172" s="15"/>
      <c r="B172" s="15"/>
      <c r="C172" s="15"/>
      <c r="D172" s="15"/>
      <c r="E172" s="15"/>
      <c r="F172" s="205"/>
      <c r="G172" s="15"/>
      <c r="H172" s="15"/>
      <c r="I172" s="15"/>
      <c r="J172" s="28"/>
      <c r="K172" s="163"/>
      <c r="L172" s="162"/>
      <c r="M172" s="161"/>
      <c r="N172" s="28"/>
      <c r="O172" s="160"/>
      <c r="P172" s="160"/>
      <c r="Q172" s="159"/>
      <c r="R172" s="159"/>
      <c r="S172" s="159"/>
      <c r="T172" s="158"/>
      <c r="U172" s="157"/>
      <c r="V172" s="156"/>
      <c r="W172" s="155"/>
      <c r="X172" s="154"/>
      <c r="Y172" s="122"/>
    </row>
    <row r="173" spans="1:25" s="147" customFormat="1" ht="15.75" customHeight="1" x14ac:dyDescent="0.25">
      <c r="A173" s="340" t="s">
        <v>229</v>
      </c>
      <c r="B173" s="341"/>
      <c r="C173" s="341"/>
      <c r="D173" s="341"/>
      <c r="E173" s="341"/>
      <c r="F173" s="341"/>
      <c r="G173" s="341"/>
      <c r="H173" s="342"/>
      <c r="I173" s="244"/>
      <c r="J173" s="244"/>
      <c r="K173" s="163"/>
      <c r="L173" s="162"/>
      <c r="M173" s="161"/>
      <c r="N173" s="15"/>
      <c r="O173" s="160"/>
      <c r="P173" s="160"/>
      <c r="Q173" s="159"/>
      <c r="R173" s="159"/>
      <c r="S173" s="159"/>
      <c r="T173" s="158"/>
      <c r="U173" s="157"/>
      <c r="V173" s="156"/>
      <c r="W173" s="155"/>
      <c r="X173" s="154"/>
      <c r="Y173" s="122"/>
    </row>
    <row r="174" spans="1:25" s="147" customFormat="1" ht="66.75" customHeight="1" x14ac:dyDescent="0.25">
      <c r="A174" s="5" t="s">
        <v>3</v>
      </c>
      <c r="B174" s="4" t="s">
        <v>4</v>
      </c>
      <c r="C174" s="4" t="s">
        <v>5</v>
      </c>
      <c r="D174" s="4" t="s">
        <v>6</v>
      </c>
      <c r="E174" s="4" t="s">
        <v>7</v>
      </c>
      <c r="F174" s="153" t="s">
        <v>8</v>
      </c>
      <c r="G174" s="5" t="s">
        <v>9</v>
      </c>
      <c r="H174" s="5" t="s">
        <v>655</v>
      </c>
      <c r="I174" s="6" t="s">
        <v>654</v>
      </c>
      <c r="J174" s="150" t="s">
        <v>653</v>
      </c>
      <c r="K174" s="150" t="str">
        <f>I174</f>
        <v>VALOR  UNITARIO AMBT</v>
      </c>
      <c r="L174" s="7" t="s">
        <v>652</v>
      </c>
      <c r="M174" s="151" t="s">
        <v>651</v>
      </c>
      <c r="N174" s="150" t="s">
        <v>650</v>
      </c>
      <c r="O174" s="150" t="s">
        <v>649</v>
      </c>
      <c r="P174" s="150" t="s">
        <v>648</v>
      </c>
      <c r="Q174" s="148" t="s">
        <v>647</v>
      </c>
      <c r="R174" s="148" t="s">
        <v>646</v>
      </c>
      <c r="S174" s="148" t="s">
        <v>645</v>
      </c>
      <c r="T174" s="148" t="s">
        <v>644</v>
      </c>
      <c r="U174" s="148" t="s">
        <v>643</v>
      </c>
      <c r="V174" s="148" t="s">
        <v>642</v>
      </c>
      <c r="W174" s="149" t="s">
        <v>641</v>
      </c>
      <c r="X174" s="148" t="s">
        <v>640</v>
      </c>
      <c r="Y174" s="122"/>
    </row>
    <row r="175" spans="1:25" ht="63" customHeight="1" x14ac:dyDescent="0.25">
      <c r="A175" s="20" t="s">
        <v>20</v>
      </c>
      <c r="B175" s="20"/>
      <c r="C175" s="20" t="s">
        <v>230</v>
      </c>
      <c r="D175" s="20" t="s">
        <v>12</v>
      </c>
      <c r="E175" s="20" t="s">
        <v>12</v>
      </c>
      <c r="F175" s="228" t="s">
        <v>231</v>
      </c>
      <c r="G175" s="20" t="s">
        <v>14</v>
      </c>
      <c r="H175" s="229">
        <v>18</v>
      </c>
      <c r="I175" s="27">
        <v>1162300</v>
      </c>
      <c r="J175" s="128">
        <f>+ROUND(H175*I175,0)</f>
        <v>20921400</v>
      </c>
      <c r="K175" s="128">
        <f>I175</f>
        <v>1162300</v>
      </c>
      <c r="L175" s="142">
        <v>1141884</v>
      </c>
      <c r="M175" s="141">
        <v>1324320.78</v>
      </c>
      <c r="N175" s="17">
        <v>0</v>
      </c>
      <c r="O175" s="139">
        <f>N175*0.0556</f>
        <v>0</v>
      </c>
      <c r="P175" s="139">
        <f>N175+O175</f>
        <v>0</v>
      </c>
      <c r="Q175" s="138">
        <f>AVERAGE(K175:M175)</f>
        <v>1209501.5933333335</v>
      </c>
      <c r="R175" s="138">
        <f>MAX(K175:M175)</f>
        <v>1324320.78</v>
      </c>
      <c r="S175" s="138">
        <f>MIN(K175:M175)</f>
        <v>1141884</v>
      </c>
      <c r="T175" s="137">
        <f>STDEVA(K175,L175,M175)</f>
        <v>99958.928986339874</v>
      </c>
      <c r="U175" s="136">
        <f>(T175/Q175)*100</f>
        <v>8.2644726999372899</v>
      </c>
      <c r="V175" s="135">
        <v>1141884</v>
      </c>
      <c r="W175" s="134" t="s">
        <v>660</v>
      </c>
      <c r="X175" s="133">
        <v>20553912</v>
      </c>
      <c r="Y175" s="122"/>
    </row>
    <row r="176" spans="1:25" ht="63" customHeight="1" x14ac:dyDescent="0.25">
      <c r="A176" s="20" t="s">
        <v>232</v>
      </c>
      <c r="B176" s="20"/>
      <c r="C176" s="20" t="s">
        <v>230</v>
      </c>
      <c r="D176" s="20" t="s">
        <v>12</v>
      </c>
      <c r="E176" s="20" t="s">
        <v>12</v>
      </c>
      <c r="F176" s="228" t="s">
        <v>233</v>
      </c>
      <c r="G176" s="20" t="s">
        <v>164</v>
      </c>
      <c r="H176" s="229">
        <v>1</v>
      </c>
      <c r="I176" s="27">
        <v>6903000</v>
      </c>
      <c r="J176" s="128">
        <f>+ROUND(H176*I176,0)</f>
        <v>6903000</v>
      </c>
      <c r="K176" s="128">
        <f>I176</f>
        <v>6903000</v>
      </c>
      <c r="L176" s="142">
        <v>6985858</v>
      </c>
      <c r="M176" s="141">
        <v>7154768.7599999998</v>
      </c>
      <c r="N176" s="17">
        <v>0</v>
      </c>
      <c r="O176" s="139">
        <f>N176*0.0556</f>
        <v>0</v>
      </c>
      <c r="P176" s="139">
        <f>N176+O176</f>
        <v>0</v>
      </c>
      <c r="Q176" s="138">
        <f>AVERAGE(K176:M176)</f>
        <v>7014542.2533333329</v>
      </c>
      <c r="R176" s="138">
        <f>MAX(K176:M176)</f>
        <v>7154768.7599999998</v>
      </c>
      <c r="S176" s="138">
        <f>MIN(K176:M176)</f>
        <v>6903000</v>
      </c>
      <c r="T176" s="137">
        <f>STDEVA(K176,L176,M176)</f>
        <v>128311.99055408852</v>
      </c>
      <c r="U176" s="136">
        <f>(T176/Q176)*100</f>
        <v>1.8292282791954706</v>
      </c>
      <c r="V176" s="135">
        <v>6903000</v>
      </c>
      <c r="W176" s="134" t="s">
        <v>660</v>
      </c>
      <c r="X176" s="133">
        <v>6903000</v>
      </c>
      <c r="Y176" s="122"/>
    </row>
    <row r="177" spans="1:25" s="147" customFormat="1" x14ac:dyDescent="0.25">
      <c r="A177" s="15"/>
      <c r="B177" s="15"/>
      <c r="C177" s="15"/>
      <c r="D177" s="15"/>
      <c r="E177" s="15"/>
      <c r="F177" s="205"/>
      <c r="G177" s="15"/>
      <c r="H177" s="15"/>
      <c r="I177" s="15"/>
      <c r="J177" s="28"/>
      <c r="K177" s="163"/>
      <c r="L177" s="162"/>
      <c r="M177" s="161"/>
      <c r="N177" s="28"/>
      <c r="O177" s="160"/>
      <c r="P177" s="160"/>
      <c r="Q177" s="159"/>
      <c r="R177" s="159"/>
      <c r="S177" s="159"/>
      <c r="T177" s="158"/>
      <c r="U177" s="157"/>
      <c r="V177" s="156"/>
      <c r="W177" s="155"/>
      <c r="X177" s="154"/>
      <c r="Y177" s="122"/>
    </row>
    <row r="178" spans="1:25" s="147" customFormat="1" ht="15.75" customHeight="1" x14ac:dyDescent="0.25">
      <c r="A178" s="340" t="s">
        <v>234</v>
      </c>
      <c r="B178" s="341"/>
      <c r="C178" s="341"/>
      <c r="D178" s="341"/>
      <c r="E178" s="341"/>
      <c r="F178" s="341"/>
      <c r="G178" s="341"/>
      <c r="H178" s="342"/>
      <c r="I178" s="244"/>
      <c r="J178" s="244"/>
      <c r="K178" s="163"/>
      <c r="L178" s="162"/>
      <c r="M178" s="161"/>
      <c r="N178" s="15"/>
      <c r="O178" s="160"/>
      <c r="P178" s="160"/>
      <c r="Q178" s="159"/>
      <c r="R178" s="159"/>
      <c r="S178" s="159"/>
      <c r="T178" s="158"/>
      <c r="U178" s="157"/>
      <c r="V178" s="156"/>
      <c r="W178" s="155"/>
      <c r="X178" s="154"/>
      <c r="Y178" s="122"/>
    </row>
    <row r="179" spans="1:25" s="147" customFormat="1" ht="66.75" customHeight="1" x14ac:dyDescent="0.25">
      <c r="A179" s="5" t="s">
        <v>3</v>
      </c>
      <c r="B179" s="4" t="s">
        <v>4</v>
      </c>
      <c r="C179" s="4" t="s">
        <v>5</v>
      </c>
      <c r="D179" s="4" t="s">
        <v>6</v>
      </c>
      <c r="E179" s="4" t="s">
        <v>7</v>
      </c>
      <c r="F179" s="153" t="s">
        <v>8</v>
      </c>
      <c r="G179" s="5" t="s">
        <v>9</v>
      </c>
      <c r="H179" s="5" t="s">
        <v>655</v>
      </c>
      <c r="I179" s="6" t="s">
        <v>654</v>
      </c>
      <c r="J179" s="150" t="s">
        <v>653</v>
      </c>
      <c r="K179" s="150" t="str">
        <f>I179</f>
        <v>VALOR  UNITARIO AMBT</v>
      </c>
      <c r="L179" s="7" t="s">
        <v>652</v>
      </c>
      <c r="M179" s="151" t="s">
        <v>651</v>
      </c>
      <c r="N179" s="150" t="s">
        <v>650</v>
      </c>
      <c r="O179" s="150" t="s">
        <v>649</v>
      </c>
      <c r="P179" s="150" t="s">
        <v>648</v>
      </c>
      <c r="Q179" s="148" t="s">
        <v>647</v>
      </c>
      <c r="R179" s="148" t="s">
        <v>646</v>
      </c>
      <c r="S179" s="148" t="s">
        <v>645</v>
      </c>
      <c r="T179" s="148" t="s">
        <v>644</v>
      </c>
      <c r="U179" s="148" t="s">
        <v>643</v>
      </c>
      <c r="V179" s="148" t="s">
        <v>642</v>
      </c>
      <c r="W179" s="149" t="s">
        <v>641</v>
      </c>
      <c r="X179" s="148" t="s">
        <v>640</v>
      </c>
      <c r="Y179" s="122"/>
    </row>
    <row r="180" spans="1:25" ht="95.25" customHeight="1" x14ac:dyDescent="0.25">
      <c r="A180" s="20" t="s">
        <v>235</v>
      </c>
      <c r="B180" s="20">
        <v>54710</v>
      </c>
      <c r="C180" s="20">
        <v>72153002</v>
      </c>
      <c r="D180" s="20" t="s">
        <v>12</v>
      </c>
      <c r="E180" s="20" t="s">
        <v>12</v>
      </c>
      <c r="F180" s="228" t="s">
        <v>236</v>
      </c>
      <c r="G180" s="20" t="s">
        <v>14</v>
      </c>
      <c r="H180" s="20">
        <v>171.11</v>
      </c>
      <c r="I180" s="27">
        <v>176999</v>
      </c>
      <c r="J180" s="128">
        <f>+ROUND(H180*I180,0)</f>
        <v>30286299</v>
      </c>
      <c r="K180" s="128">
        <f>I180</f>
        <v>176999</v>
      </c>
      <c r="L180" s="142">
        <v>175029</v>
      </c>
      <c r="M180" s="141">
        <v>197822.14</v>
      </c>
      <c r="N180" s="17">
        <v>0</v>
      </c>
      <c r="O180" s="139">
        <f>N180*0.0556</f>
        <v>0</v>
      </c>
      <c r="P180" s="139">
        <f>N180+O180</f>
        <v>0</v>
      </c>
      <c r="Q180" s="138">
        <f>AVERAGE(K180:M180)</f>
        <v>183283.38</v>
      </c>
      <c r="R180" s="138">
        <f>MAX(K180:M180)</f>
        <v>197822.14</v>
      </c>
      <c r="S180" s="138">
        <f>MIN(K180:M180)</f>
        <v>175029</v>
      </c>
      <c r="T180" s="137">
        <f>STDEVA(K180,L180,M180)</f>
        <v>12629.405439417969</v>
      </c>
      <c r="U180" s="136">
        <f>(T180/Q180)*100</f>
        <v>6.8906441159138216</v>
      </c>
      <c r="V180" s="135">
        <v>175029</v>
      </c>
      <c r="W180" s="134" t="s">
        <v>660</v>
      </c>
      <c r="X180" s="133">
        <v>29949212.190000001</v>
      </c>
      <c r="Y180" s="122"/>
    </row>
    <row r="181" spans="1:25" ht="95.25" customHeight="1" x14ac:dyDescent="0.25">
      <c r="A181" s="20" t="s">
        <v>237</v>
      </c>
      <c r="B181" s="20"/>
      <c r="C181" s="20" t="s">
        <v>230</v>
      </c>
      <c r="D181" s="20" t="s">
        <v>12</v>
      </c>
      <c r="E181" s="20" t="s">
        <v>12</v>
      </c>
      <c r="F181" s="228" t="s">
        <v>238</v>
      </c>
      <c r="G181" s="20" t="s">
        <v>14</v>
      </c>
      <c r="H181" s="20">
        <v>54.12</v>
      </c>
      <c r="I181" s="27">
        <v>137145</v>
      </c>
      <c r="J181" s="128">
        <f>+ROUND(H181*I181,0)</f>
        <v>7422287</v>
      </c>
      <c r="K181" s="128">
        <f>I181</f>
        <v>137145</v>
      </c>
      <c r="L181" s="142">
        <v>135172</v>
      </c>
      <c r="M181" s="141">
        <v>170307.17</v>
      </c>
      <c r="N181" s="17">
        <v>0</v>
      </c>
      <c r="O181" s="139">
        <f>N181*0.0556</f>
        <v>0</v>
      </c>
      <c r="P181" s="139">
        <f>N181+O181</f>
        <v>0</v>
      </c>
      <c r="Q181" s="138">
        <f>AVERAGE(K181:M181)</f>
        <v>147541.39000000001</v>
      </c>
      <c r="R181" s="138">
        <f>MAX(K181:M181)</f>
        <v>170307.17</v>
      </c>
      <c r="S181" s="138">
        <f>MIN(K181:M181)</f>
        <v>135172</v>
      </c>
      <c r="T181" s="137">
        <f>STDEVA(K181,L181,M181)</f>
        <v>19740.408721865362</v>
      </c>
      <c r="U181" s="136">
        <f>(T181/Q181)*100</f>
        <v>13.379573502639063</v>
      </c>
      <c r="V181" s="135">
        <v>135172</v>
      </c>
      <c r="W181" s="134" t="s">
        <v>660</v>
      </c>
      <c r="X181" s="133">
        <v>7315508.6399999997</v>
      </c>
      <c r="Y181" s="122"/>
    </row>
    <row r="182" spans="1:25" ht="95.25" customHeight="1" x14ac:dyDescent="0.25">
      <c r="A182" s="20" t="s">
        <v>239</v>
      </c>
      <c r="B182" s="20">
        <v>721530</v>
      </c>
      <c r="C182" s="20">
        <v>72153001</v>
      </c>
      <c r="D182" s="20" t="s">
        <v>12</v>
      </c>
      <c r="E182" s="20" t="s">
        <v>12</v>
      </c>
      <c r="F182" s="228" t="s">
        <v>240</v>
      </c>
      <c r="G182" s="20" t="s">
        <v>14</v>
      </c>
      <c r="H182" s="229">
        <v>2.2000000000000002</v>
      </c>
      <c r="I182" s="27">
        <v>1770000</v>
      </c>
      <c r="J182" s="128">
        <f>+ROUND(H182*I182,0)</f>
        <v>3894000</v>
      </c>
      <c r="K182" s="128">
        <f>I182</f>
        <v>1770000</v>
      </c>
      <c r="L182" s="142">
        <v>1738573</v>
      </c>
      <c r="M182" s="141">
        <v>2028557.32</v>
      </c>
      <c r="N182" s="17">
        <v>0</v>
      </c>
      <c r="O182" s="139">
        <f>N182*0.0556</f>
        <v>0</v>
      </c>
      <c r="P182" s="139">
        <f>N182+O182</f>
        <v>0</v>
      </c>
      <c r="Q182" s="138">
        <f>AVERAGE(K182:M182)</f>
        <v>1845710.1066666667</v>
      </c>
      <c r="R182" s="138">
        <f>MAX(K182:M182)</f>
        <v>2028557.32</v>
      </c>
      <c r="S182" s="138">
        <f>MIN(K182:M182)</f>
        <v>1738573</v>
      </c>
      <c r="T182" s="137">
        <f>STDEVA(K182,L182,M182)</f>
        <v>159128.06682064023</v>
      </c>
      <c r="U182" s="136">
        <f>(T182/Q182)*100</f>
        <v>8.621509209158738</v>
      </c>
      <c r="V182" s="135">
        <v>1738573</v>
      </c>
      <c r="W182" s="134" t="s">
        <v>660</v>
      </c>
      <c r="X182" s="133">
        <v>3824860.6</v>
      </c>
      <c r="Y182" s="122"/>
    </row>
    <row r="183" spans="1:25" s="147" customFormat="1" x14ac:dyDescent="0.25">
      <c r="A183" s="15"/>
      <c r="B183" s="15"/>
      <c r="C183" s="15"/>
      <c r="D183" s="15"/>
      <c r="E183" s="15"/>
      <c r="F183" s="205"/>
      <c r="G183" s="15"/>
      <c r="H183" s="15"/>
      <c r="I183" s="15"/>
      <c r="J183" s="28"/>
      <c r="K183" s="163"/>
      <c r="L183" s="162"/>
      <c r="M183" s="161"/>
      <c r="N183" s="28"/>
      <c r="O183" s="160"/>
      <c r="P183" s="160"/>
      <c r="Q183" s="159"/>
      <c r="R183" s="159"/>
      <c r="S183" s="159"/>
      <c r="T183" s="158"/>
      <c r="U183" s="157"/>
      <c r="V183" s="156"/>
      <c r="W183" s="155"/>
      <c r="X183" s="154"/>
      <c r="Y183" s="122"/>
    </row>
    <row r="184" spans="1:25" s="147" customFormat="1" ht="82.5" customHeight="1" x14ac:dyDescent="0.25">
      <c r="A184" s="324" t="s">
        <v>241</v>
      </c>
      <c r="B184" s="325"/>
      <c r="C184" s="325"/>
      <c r="D184" s="325"/>
      <c r="E184" s="325"/>
      <c r="F184" s="325"/>
      <c r="G184" s="325"/>
      <c r="H184" s="326"/>
      <c r="I184" s="208"/>
      <c r="J184" s="208"/>
      <c r="K184" s="163"/>
      <c r="L184" s="162"/>
      <c r="M184" s="161"/>
      <c r="N184" s="3"/>
      <c r="O184" s="160"/>
      <c r="P184" s="160"/>
      <c r="Q184" s="159"/>
      <c r="R184" s="159"/>
      <c r="S184" s="159"/>
      <c r="T184" s="158"/>
      <c r="U184" s="157"/>
      <c r="V184" s="156"/>
      <c r="W184" s="155"/>
      <c r="X184" s="154"/>
      <c r="Y184" s="122"/>
    </row>
    <row r="185" spans="1:25" s="147" customFormat="1" ht="66.75" customHeight="1" x14ac:dyDescent="0.25">
      <c r="A185" s="5" t="s">
        <v>3</v>
      </c>
      <c r="B185" s="4" t="s">
        <v>4</v>
      </c>
      <c r="C185" s="4" t="s">
        <v>5</v>
      </c>
      <c r="D185" s="4" t="s">
        <v>6</v>
      </c>
      <c r="E185" s="4" t="s">
        <v>7</v>
      </c>
      <c r="F185" s="153" t="s">
        <v>8</v>
      </c>
      <c r="G185" s="5" t="s">
        <v>9</v>
      </c>
      <c r="H185" s="5" t="s">
        <v>655</v>
      </c>
      <c r="I185" s="6" t="s">
        <v>654</v>
      </c>
      <c r="J185" s="150" t="s">
        <v>653</v>
      </c>
      <c r="K185" s="150" t="str">
        <f t="shared" ref="K185:K191" si="37">I185</f>
        <v>VALOR  UNITARIO AMBT</v>
      </c>
      <c r="L185" s="7" t="s">
        <v>652</v>
      </c>
      <c r="M185" s="151" t="s">
        <v>651</v>
      </c>
      <c r="N185" s="150" t="s">
        <v>650</v>
      </c>
      <c r="O185" s="150" t="s">
        <v>649</v>
      </c>
      <c r="P185" s="150" t="s">
        <v>648</v>
      </c>
      <c r="Q185" s="148" t="s">
        <v>647</v>
      </c>
      <c r="R185" s="148" t="s">
        <v>646</v>
      </c>
      <c r="S185" s="148" t="s">
        <v>645</v>
      </c>
      <c r="T185" s="148" t="s">
        <v>644</v>
      </c>
      <c r="U185" s="148" t="s">
        <v>643</v>
      </c>
      <c r="V185" s="148" t="s">
        <v>642</v>
      </c>
      <c r="W185" s="149" t="s">
        <v>641</v>
      </c>
      <c r="X185" s="148" t="s">
        <v>640</v>
      </c>
      <c r="Y185" s="122"/>
    </row>
    <row r="186" spans="1:25" ht="69" customHeight="1" x14ac:dyDescent="0.25">
      <c r="A186" s="20" t="s">
        <v>242</v>
      </c>
      <c r="B186" s="20"/>
      <c r="C186" s="20" t="s">
        <v>230</v>
      </c>
      <c r="D186" s="20" t="s">
        <v>12</v>
      </c>
      <c r="E186" s="20" t="s">
        <v>12</v>
      </c>
      <c r="F186" s="179" t="s">
        <v>243</v>
      </c>
      <c r="G186" s="20" t="s">
        <v>14</v>
      </c>
      <c r="H186" s="229">
        <v>30</v>
      </c>
      <c r="I186" s="27">
        <v>260780</v>
      </c>
      <c r="J186" s="128">
        <f t="shared" ref="J186:J191" si="38">+ROUND(H186*I186,0)</f>
        <v>7823400</v>
      </c>
      <c r="K186" s="128">
        <f t="shared" si="37"/>
        <v>260780</v>
      </c>
      <c r="L186" s="142">
        <v>263868</v>
      </c>
      <c r="M186" s="141">
        <v>279140</v>
      </c>
      <c r="N186" s="17">
        <v>0</v>
      </c>
      <c r="O186" s="139">
        <f t="shared" ref="O186:O191" si="39">N186*0.0556</f>
        <v>0</v>
      </c>
      <c r="P186" s="139">
        <f t="shared" ref="P186:P191" si="40">N186+O186</f>
        <v>0</v>
      </c>
      <c r="Q186" s="138">
        <f t="shared" ref="Q186:Q191" si="41">AVERAGE(K186:M186)</f>
        <v>267929.33333333331</v>
      </c>
      <c r="R186" s="138">
        <f t="shared" ref="R186:R191" si="42">MAX(K186:M186)</f>
        <v>279140</v>
      </c>
      <c r="S186" s="138">
        <f t="shared" ref="S186:S191" si="43">MIN(K186:M186)</f>
        <v>260780</v>
      </c>
      <c r="T186" s="137">
        <f>STDEVA(K186,L186,M186)</f>
        <v>9830.7284233333066</v>
      </c>
      <c r="U186" s="136">
        <f t="shared" ref="U186:U191" si="44">(T186/Q186)*100</f>
        <v>3.6691497347559205</v>
      </c>
      <c r="V186" s="135">
        <v>260780</v>
      </c>
      <c r="W186" s="134" t="s">
        <v>660</v>
      </c>
      <c r="X186" s="133">
        <v>7823400</v>
      </c>
      <c r="Y186" s="122"/>
    </row>
    <row r="187" spans="1:25" ht="69" customHeight="1" x14ac:dyDescent="0.25">
      <c r="A187" s="20" t="s">
        <v>244</v>
      </c>
      <c r="B187" s="20"/>
      <c r="C187" s="19">
        <v>72151100</v>
      </c>
      <c r="D187" s="20" t="s">
        <v>12</v>
      </c>
      <c r="E187" s="20" t="s">
        <v>12</v>
      </c>
      <c r="F187" s="179" t="s">
        <v>245</v>
      </c>
      <c r="G187" s="20" t="s">
        <v>246</v>
      </c>
      <c r="H187" s="229">
        <v>20</v>
      </c>
      <c r="I187" s="27">
        <v>15075</v>
      </c>
      <c r="J187" s="128">
        <f t="shared" si="38"/>
        <v>301500</v>
      </c>
      <c r="K187" s="128">
        <f t="shared" si="37"/>
        <v>15075</v>
      </c>
      <c r="L187" s="142">
        <v>14817</v>
      </c>
      <c r="M187" s="141">
        <v>23166.7</v>
      </c>
      <c r="N187" s="17">
        <v>0</v>
      </c>
      <c r="O187" s="139">
        <f t="shared" si="39"/>
        <v>0</v>
      </c>
      <c r="P187" s="139">
        <f t="shared" si="40"/>
        <v>0</v>
      </c>
      <c r="Q187" s="138">
        <f t="shared" si="41"/>
        <v>17686.233333333334</v>
      </c>
      <c r="R187" s="138">
        <f t="shared" si="42"/>
        <v>23166.7</v>
      </c>
      <c r="S187" s="138">
        <f t="shared" si="43"/>
        <v>14817</v>
      </c>
      <c r="T187" s="137">
        <f>STDEVA(K187,L187,M187)</f>
        <v>4747.9761123381268</v>
      </c>
      <c r="U187" s="136">
        <f t="shared" si="44"/>
        <v>26.845603712519118</v>
      </c>
      <c r="V187" s="135">
        <v>14817</v>
      </c>
      <c r="W187" s="134" t="s">
        <v>660</v>
      </c>
      <c r="X187" s="133">
        <v>296340</v>
      </c>
      <c r="Y187" s="122"/>
    </row>
    <row r="188" spans="1:25" ht="69" customHeight="1" x14ac:dyDescent="0.25">
      <c r="A188" s="20" t="s">
        <v>247</v>
      </c>
      <c r="B188" s="20"/>
      <c r="C188" s="20" t="s">
        <v>230</v>
      </c>
      <c r="D188" s="20" t="s">
        <v>12</v>
      </c>
      <c r="E188" s="20" t="s">
        <v>12</v>
      </c>
      <c r="F188" s="179" t="s">
        <v>248</v>
      </c>
      <c r="G188" s="20" t="s">
        <v>249</v>
      </c>
      <c r="H188" s="229">
        <v>160</v>
      </c>
      <c r="I188" s="27">
        <v>17700</v>
      </c>
      <c r="J188" s="128">
        <f t="shared" si="38"/>
        <v>2832000</v>
      </c>
      <c r="K188" s="128">
        <f t="shared" si="37"/>
        <v>17700</v>
      </c>
      <c r="L188" s="142">
        <v>17938</v>
      </c>
      <c r="M188" s="141">
        <v>19803.669999999998</v>
      </c>
      <c r="N188" s="17">
        <v>0</v>
      </c>
      <c r="O188" s="139">
        <f t="shared" si="39"/>
        <v>0</v>
      </c>
      <c r="P188" s="139">
        <f t="shared" si="40"/>
        <v>0</v>
      </c>
      <c r="Q188" s="138">
        <f t="shared" si="41"/>
        <v>18480.556666666667</v>
      </c>
      <c r="R188" s="138">
        <f t="shared" si="42"/>
        <v>19803.669999999998</v>
      </c>
      <c r="S188" s="138">
        <f t="shared" si="43"/>
        <v>17700</v>
      </c>
      <c r="T188" s="137">
        <f>STDEVA(K188,L188,M188)</f>
        <v>1152.0124433500407</v>
      </c>
      <c r="U188" s="136">
        <f t="shared" si="44"/>
        <v>6.2336457939490675</v>
      </c>
      <c r="V188" s="135">
        <v>17700</v>
      </c>
      <c r="W188" s="134" t="s">
        <v>660</v>
      </c>
      <c r="X188" s="133">
        <v>2832000</v>
      </c>
      <c r="Y188" s="122"/>
    </row>
    <row r="189" spans="1:25" s="94" customFormat="1" ht="69" customHeight="1" x14ac:dyDescent="0.25">
      <c r="A189" s="20" t="s">
        <v>250</v>
      </c>
      <c r="B189" s="20">
        <v>721515</v>
      </c>
      <c r="C189" s="20">
        <v>72151511</v>
      </c>
      <c r="D189" s="20" t="s">
        <v>12</v>
      </c>
      <c r="E189" s="20" t="s">
        <v>12</v>
      </c>
      <c r="F189" s="179" t="s">
        <v>251</v>
      </c>
      <c r="G189" s="20" t="s">
        <v>246</v>
      </c>
      <c r="H189" s="229">
        <v>12</v>
      </c>
      <c r="I189" s="27">
        <v>88500</v>
      </c>
      <c r="J189" s="128">
        <f t="shared" si="38"/>
        <v>1062000</v>
      </c>
      <c r="K189" s="128">
        <f t="shared" si="37"/>
        <v>88500</v>
      </c>
      <c r="L189" s="142">
        <v>86913</v>
      </c>
      <c r="M189" s="141">
        <v>109479.17</v>
      </c>
      <c r="N189" s="17">
        <v>0</v>
      </c>
      <c r="O189" s="139">
        <f t="shared" si="39"/>
        <v>0</v>
      </c>
      <c r="P189" s="139">
        <f t="shared" si="40"/>
        <v>0</v>
      </c>
      <c r="Q189" s="138">
        <f t="shared" si="41"/>
        <v>94964.056666666656</v>
      </c>
      <c r="R189" s="138">
        <f t="shared" si="42"/>
        <v>109479.17</v>
      </c>
      <c r="S189" s="138">
        <f t="shared" si="43"/>
        <v>86913</v>
      </c>
      <c r="T189" s="137">
        <f>STDEVA(K189,L189,M189)</f>
        <v>12595.476511813162</v>
      </c>
      <c r="U189" s="136">
        <f t="shared" si="44"/>
        <v>13.263414552754989</v>
      </c>
      <c r="V189" s="135">
        <v>86913</v>
      </c>
      <c r="W189" s="134" t="s">
        <v>660</v>
      </c>
      <c r="X189" s="133">
        <v>1042956</v>
      </c>
      <c r="Y189" s="122"/>
    </row>
    <row r="190" spans="1:25" s="94" customFormat="1" ht="69" customHeight="1" x14ac:dyDescent="0.25">
      <c r="A190" s="20" t="s">
        <v>252</v>
      </c>
      <c r="B190" s="20"/>
      <c r="C190" s="20" t="s">
        <v>230</v>
      </c>
      <c r="D190" s="20" t="s">
        <v>12</v>
      </c>
      <c r="E190" s="20" t="s">
        <v>12</v>
      </c>
      <c r="F190" s="179" t="s">
        <v>253</v>
      </c>
      <c r="G190" s="20" t="s">
        <v>249</v>
      </c>
      <c r="H190" s="229">
        <v>30</v>
      </c>
      <c r="I190" s="27">
        <v>45429</v>
      </c>
      <c r="J190" s="128">
        <f t="shared" si="38"/>
        <v>1362870</v>
      </c>
      <c r="K190" s="128">
        <f t="shared" si="37"/>
        <v>45429</v>
      </c>
      <c r="L190" s="142">
        <v>46139</v>
      </c>
      <c r="M190" s="141">
        <v>43836.44</v>
      </c>
      <c r="N190" s="17">
        <v>0</v>
      </c>
      <c r="O190" s="139">
        <f t="shared" si="39"/>
        <v>0</v>
      </c>
      <c r="P190" s="139">
        <f t="shared" si="40"/>
        <v>0</v>
      </c>
      <c r="Q190" s="138">
        <f t="shared" si="41"/>
        <v>45134.813333333332</v>
      </c>
      <c r="R190" s="138">
        <f t="shared" si="42"/>
        <v>46139</v>
      </c>
      <c r="S190" s="138">
        <f t="shared" si="43"/>
        <v>43836.44</v>
      </c>
      <c r="T190" s="137">
        <f>STDEVA(K190,L190,M190)</f>
        <v>1179.1331496202329</v>
      </c>
      <c r="U190" s="136">
        <f t="shared" si="44"/>
        <v>2.6124693170037103</v>
      </c>
      <c r="V190" s="135">
        <v>43836</v>
      </c>
      <c r="W190" s="134" t="s">
        <v>660</v>
      </c>
      <c r="X190" s="133">
        <v>1315080</v>
      </c>
      <c r="Y190" s="122"/>
    </row>
    <row r="191" spans="1:25" s="94" customFormat="1" ht="69" customHeight="1" x14ac:dyDescent="0.25">
      <c r="A191" s="20" t="s">
        <v>254</v>
      </c>
      <c r="B191" s="20">
        <v>721532</v>
      </c>
      <c r="C191" s="20">
        <v>72153204</v>
      </c>
      <c r="D191" s="20" t="s">
        <v>12</v>
      </c>
      <c r="E191" s="20" t="s">
        <v>12</v>
      </c>
      <c r="F191" s="179" t="s">
        <v>255</v>
      </c>
      <c r="G191" s="20" t="s">
        <v>14</v>
      </c>
      <c r="H191" s="229">
        <v>232</v>
      </c>
      <c r="I191" s="27">
        <v>41300</v>
      </c>
      <c r="J191" s="128">
        <f t="shared" si="38"/>
        <v>9581600</v>
      </c>
      <c r="K191" s="128">
        <f t="shared" si="37"/>
        <v>41300</v>
      </c>
      <c r="L191" s="142">
        <v>40824</v>
      </c>
      <c r="M191" s="141">
        <v>45249.3</v>
      </c>
      <c r="N191" s="17">
        <v>0</v>
      </c>
      <c r="O191" s="139">
        <f t="shared" si="39"/>
        <v>0</v>
      </c>
      <c r="P191" s="139">
        <f t="shared" si="40"/>
        <v>0</v>
      </c>
      <c r="Q191" s="138">
        <f t="shared" si="41"/>
        <v>42457.76666666667</v>
      </c>
      <c r="R191" s="138">
        <f t="shared" si="42"/>
        <v>45249.3</v>
      </c>
      <c r="S191" s="138">
        <f t="shared" si="43"/>
        <v>40824</v>
      </c>
      <c r="T191" s="137">
        <f>STDEVA(K191,L191,M191)</f>
        <v>2429.2257538840108</v>
      </c>
      <c r="U191" s="136">
        <f t="shared" si="44"/>
        <v>5.7215109144946634</v>
      </c>
      <c r="V191" s="135">
        <v>40824</v>
      </c>
      <c r="W191" s="134" t="s">
        <v>660</v>
      </c>
      <c r="X191" s="133">
        <v>9471168</v>
      </c>
      <c r="Y191" s="122"/>
    </row>
    <row r="192" spans="1:25" s="253" customFormat="1" x14ac:dyDescent="0.25">
      <c r="A192" s="15"/>
      <c r="B192" s="15"/>
      <c r="C192" s="15"/>
      <c r="D192" s="15"/>
      <c r="E192" s="15"/>
      <c r="F192" s="205"/>
      <c r="G192" s="15"/>
      <c r="H192" s="15"/>
      <c r="I192" s="15"/>
      <c r="J192" s="28"/>
      <c r="K192" s="163"/>
      <c r="L192" s="162"/>
      <c r="M192" s="161"/>
      <c r="N192" s="28"/>
      <c r="O192" s="160"/>
      <c r="P192" s="160"/>
      <c r="Q192" s="159"/>
      <c r="R192" s="159"/>
      <c r="S192" s="159"/>
      <c r="T192" s="158"/>
      <c r="U192" s="157"/>
      <c r="V192" s="156"/>
      <c r="W192" s="155"/>
      <c r="X192" s="154"/>
      <c r="Y192" s="122"/>
    </row>
    <row r="193" spans="1:25" s="226" customFormat="1" x14ac:dyDescent="0.25">
      <c r="A193" s="327" t="s">
        <v>256</v>
      </c>
      <c r="B193" s="328"/>
      <c r="C193" s="328"/>
      <c r="D193" s="328"/>
      <c r="E193" s="328"/>
      <c r="F193" s="328"/>
      <c r="G193" s="328"/>
      <c r="H193" s="329"/>
      <c r="I193" s="221"/>
      <c r="J193" s="221"/>
      <c r="K193" s="174"/>
      <c r="L193" s="173"/>
      <c r="M193" s="172"/>
      <c r="N193" s="220"/>
      <c r="O193" s="171"/>
      <c r="P193" s="171"/>
      <c r="Q193" s="170"/>
      <c r="R193" s="170"/>
      <c r="S193" s="170"/>
      <c r="T193" s="169"/>
      <c r="U193" s="168"/>
      <c r="V193" s="167"/>
      <c r="W193" s="166"/>
      <c r="X193" s="165"/>
      <c r="Y193" s="210"/>
    </row>
    <row r="194" spans="1:25" s="253" customFormat="1" ht="102.75" customHeight="1" x14ac:dyDescent="0.25">
      <c r="A194" s="340" t="s">
        <v>257</v>
      </c>
      <c r="B194" s="341"/>
      <c r="C194" s="341"/>
      <c r="D194" s="341"/>
      <c r="E194" s="341"/>
      <c r="F194" s="341"/>
      <c r="G194" s="341"/>
      <c r="H194" s="342"/>
      <c r="I194" s="244"/>
      <c r="J194" s="244"/>
      <c r="K194" s="163"/>
      <c r="L194" s="162"/>
      <c r="M194" s="161"/>
      <c r="N194" s="15"/>
      <c r="O194" s="160"/>
      <c r="P194" s="160"/>
      <c r="Q194" s="159"/>
      <c r="R194" s="159"/>
      <c r="S194" s="159"/>
      <c r="T194" s="158"/>
      <c r="U194" s="157"/>
      <c r="V194" s="156"/>
      <c r="W194" s="155"/>
      <c r="X194" s="154"/>
      <c r="Y194" s="122"/>
    </row>
    <row r="195" spans="1:25" s="147" customFormat="1" ht="66.75" customHeight="1" x14ac:dyDescent="0.25">
      <c r="A195" s="5" t="s">
        <v>3</v>
      </c>
      <c r="B195" s="4" t="s">
        <v>4</v>
      </c>
      <c r="C195" s="4" t="s">
        <v>5</v>
      </c>
      <c r="D195" s="4" t="s">
        <v>6</v>
      </c>
      <c r="E195" s="4" t="s">
        <v>7</v>
      </c>
      <c r="F195" s="153" t="s">
        <v>8</v>
      </c>
      <c r="G195" s="5" t="s">
        <v>9</v>
      </c>
      <c r="H195" s="5" t="s">
        <v>655</v>
      </c>
      <c r="I195" s="6" t="s">
        <v>654</v>
      </c>
      <c r="J195" s="150" t="s">
        <v>653</v>
      </c>
      <c r="K195" s="150" t="str">
        <f>I195</f>
        <v>VALOR  UNITARIO AMBT</v>
      </c>
      <c r="L195" s="7" t="s">
        <v>652</v>
      </c>
      <c r="M195" s="151" t="s">
        <v>651</v>
      </c>
      <c r="N195" s="150" t="s">
        <v>650</v>
      </c>
      <c r="O195" s="150" t="s">
        <v>649</v>
      </c>
      <c r="P195" s="150" t="s">
        <v>648</v>
      </c>
      <c r="Q195" s="148" t="s">
        <v>647</v>
      </c>
      <c r="R195" s="148" t="s">
        <v>646</v>
      </c>
      <c r="S195" s="148" t="s">
        <v>645</v>
      </c>
      <c r="T195" s="148" t="s">
        <v>644</v>
      </c>
      <c r="U195" s="148" t="s">
        <v>643</v>
      </c>
      <c r="V195" s="148" t="s">
        <v>642</v>
      </c>
      <c r="W195" s="149" t="s">
        <v>641</v>
      </c>
      <c r="X195" s="148" t="s">
        <v>640</v>
      </c>
      <c r="Y195" s="122"/>
    </row>
    <row r="196" spans="1:25" s="94" customFormat="1" ht="75" customHeight="1" x14ac:dyDescent="0.25">
      <c r="A196" s="20" t="s">
        <v>24</v>
      </c>
      <c r="B196" s="20">
        <v>721532</v>
      </c>
      <c r="C196" s="20">
        <v>72153204</v>
      </c>
      <c r="D196" s="20" t="s">
        <v>12</v>
      </c>
      <c r="E196" s="20" t="s">
        <v>12</v>
      </c>
      <c r="F196" s="179" t="s">
        <v>258</v>
      </c>
      <c r="G196" s="20" t="s">
        <v>14</v>
      </c>
      <c r="H196" s="229">
        <v>32.5</v>
      </c>
      <c r="I196" s="27">
        <v>358572</v>
      </c>
      <c r="J196" s="128">
        <f>+ROUND(H196*I196,0)</f>
        <v>11653590</v>
      </c>
      <c r="K196" s="128">
        <f>I196</f>
        <v>358572</v>
      </c>
      <c r="L196" s="142">
        <v>355983</v>
      </c>
      <c r="M196" s="141">
        <v>391103.04</v>
      </c>
      <c r="N196" s="139">
        <v>249149.7</v>
      </c>
      <c r="O196" s="139">
        <f>N196*0.0556</f>
        <v>13852.723319999999</v>
      </c>
      <c r="P196" s="139">
        <f>N196+O196</f>
        <v>263002.42332</v>
      </c>
      <c r="Q196" s="138">
        <f>AVERAGE(K196:M196,P196)</f>
        <v>342165.11583000002</v>
      </c>
      <c r="R196" s="138">
        <f>MAX(K196:M196,P196)</f>
        <v>391103.04</v>
      </c>
      <c r="S196" s="138">
        <f>MIN(K196:M196,P196)</f>
        <v>263002.42332</v>
      </c>
      <c r="T196" s="137">
        <f>STDEVA(K196,L196,M196,P196)</f>
        <v>55141.551418764466</v>
      </c>
      <c r="U196" s="136">
        <f>(T196/Q196)*100</f>
        <v>16.115480178336117</v>
      </c>
      <c r="V196" s="135">
        <v>263002</v>
      </c>
      <c r="W196" s="134" t="s">
        <v>660</v>
      </c>
      <c r="X196" s="133">
        <v>8547565</v>
      </c>
      <c r="Y196" s="122"/>
    </row>
    <row r="197" spans="1:25" s="253" customFormat="1" x14ac:dyDescent="0.25">
      <c r="A197" s="3"/>
      <c r="B197" s="3"/>
      <c r="C197" s="3"/>
      <c r="D197" s="3"/>
      <c r="E197" s="3"/>
      <c r="F197" s="3"/>
      <c r="G197" s="3"/>
      <c r="H197" s="3"/>
      <c r="I197" s="3"/>
      <c r="J197" s="2"/>
      <c r="K197" s="163"/>
      <c r="L197" s="162"/>
      <c r="M197" s="161"/>
      <c r="N197" s="2"/>
      <c r="O197" s="160"/>
      <c r="P197" s="160"/>
      <c r="Q197" s="159"/>
      <c r="R197" s="159"/>
      <c r="S197" s="159"/>
      <c r="T197" s="158"/>
      <c r="U197" s="157"/>
      <c r="V197" s="156"/>
      <c r="W197" s="155"/>
      <c r="X197" s="154"/>
      <c r="Y197" s="122"/>
    </row>
    <row r="198" spans="1:25" s="147" customFormat="1" ht="64.5" customHeight="1" x14ac:dyDescent="0.25">
      <c r="A198" s="340" t="s">
        <v>259</v>
      </c>
      <c r="B198" s="341"/>
      <c r="C198" s="341"/>
      <c r="D198" s="341"/>
      <c r="E198" s="341"/>
      <c r="F198" s="341"/>
      <c r="G198" s="341"/>
      <c r="H198" s="342"/>
      <c r="I198" s="244"/>
      <c r="J198" s="244"/>
      <c r="K198" s="163"/>
      <c r="L198" s="162"/>
      <c r="M198" s="161"/>
      <c r="N198" s="15"/>
      <c r="O198" s="160"/>
      <c r="P198" s="160"/>
      <c r="Q198" s="159"/>
      <c r="R198" s="159"/>
      <c r="S198" s="159"/>
      <c r="T198" s="158"/>
      <c r="U198" s="157"/>
      <c r="V198" s="156"/>
      <c r="W198" s="155"/>
      <c r="X198" s="154"/>
      <c r="Y198" s="122"/>
    </row>
    <row r="199" spans="1:25" s="147" customFormat="1" ht="66.75" customHeight="1" x14ac:dyDescent="0.25">
      <c r="A199" s="5" t="s">
        <v>3</v>
      </c>
      <c r="B199" s="4" t="s">
        <v>4</v>
      </c>
      <c r="C199" s="4" t="s">
        <v>5</v>
      </c>
      <c r="D199" s="4" t="s">
        <v>6</v>
      </c>
      <c r="E199" s="4" t="s">
        <v>7</v>
      </c>
      <c r="F199" s="153" t="s">
        <v>8</v>
      </c>
      <c r="G199" s="5" t="s">
        <v>9</v>
      </c>
      <c r="H199" s="5" t="s">
        <v>655</v>
      </c>
      <c r="I199" s="6" t="s">
        <v>654</v>
      </c>
      <c r="J199" s="150" t="s">
        <v>653</v>
      </c>
      <c r="K199" s="150" t="str">
        <f t="shared" ref="K199:K206" si="45">I199</f>
        <v>VALOR  UNITARIO AMBT</v>
      </c>
      <c r="L199" s="7" t="s">
        <v>652</v>
      </c>
      <c r="M199" s="151" t="s">
        <v>651</v>
      </c>
      <c r="N199" s="150" t="s">
        <v>650</v>
      </c>
      <c r="O199" s="150" t="s">
        <v>649</v>
      </c>
      <c r="P199" s="150" t="s">
        <v>648</v>
      </c>
      <c r="Q199" s="148" t="s">
        <v>647</v>
      </c>
      <c r="R199" s="148" t="s">
        <v>646</v>
      </c>
      <c r="S199" s="148" t="s">
        <v>645</v>
      </c>
      <c r="T199" s="148" t="s">
        <v>644</v>
      </c>
      <c r="U199" s="148" t="s">
        <v>643</v>
      </c>
      <c r="V199" s="148" t="s">
        <v>642</v>
      </c>
      <c r="W199" s="149" t="s">
        <v>641</v>
      </c>
      <c r="X199" s="148" t="s">
        <v>640</v>
      </c>
      <c r="Y199" s="122"/>
    </row>
    <row r="200" spans="1:25" s="94" customFormat="1" ht="71.25" customHeight="1" x14ac:dyDescent="0.25">
      <c r="A200" s="20" t="s">
        <v>26</v>
      </c>
      <c r="B200" s="20">
        <v>54621</v>
      </c>
      <c r="C200" s="19">
        <v>72151100</v>
      </c>
      <c r="D200" s="20" t="s">
        <v>12</v>
      </c>
      <c r="E200" s="20" t="s">
        <v>12</v>
      </c>
      <c r="F200" s="179" t="s">
        <v>260</v>
      </c>
      <c r="G200" s="20" t="s">
        <v>164</v>
      </c>
      <c r="H200" s="229">
        <v>1</v>
      </c>
      <c r="I200" s="27">
        <v>141600</v>
      </c>
      <c r="J200" s="128">
        <f t="shared" ref="J200:J206" si="46">+ROUND(H200*I200,0)</f>
        <v>141600</v>
      </c>
      <c r="K200" s="128">
        <f t="shared" si="45"/>
        <v>141600</v>
      </c>
      <c r="L200" s="142">
        <v>143011</v>
      </c>
      <c r="M200" s="141">
        <v>149797.88</v>
      </c>
      <c r="N200" s="139">
        <v>95000</v>
      </c>
      <c r="O200" s="139">
        <f t="shared" ref="O200:O206" si="47">N200*0.0556</f>
        <v>5282</v>
      </c>
      <c r="P200" s="139">
        <f t="shared" ref="P200:P206" si="48">N200+O200</f>
        <v>100282</v>
      </c>
      <c r="Q200" s="138">
        <f>AVERAGE(K200:M200,P200)</f>
        <v>133672.72</v>
      </c>
      <c r="R200" s="138">
        <f>MAX(K200:M200,P200)</f>
        <v>149797.88</v>
      </c>
      <c r="S200" s="138">
        <f>MIN(K200:M200,P200)</f>
        <v>100282</v>
      </c>
      <c r="T200" s="137">
        <f>STDEVA(K200,L200,M200,P200)</f>
        <v>22546.294660104762</v>
      </c>
      <c r="U200" s="136">
        <f t="shared" ref="U200:U206" si="49">(T200/Q200)*100</f>
        <v>16.866788272210485</v>
      </c>
      <c r="V200" s="135">
        <v>100282</v>
      </c>
      <c r="W200" s="134" t="s">
        <v>660</v>
      </c>
      <c r="X200" s="133">
        <v>100282</v>
      </c>
      <c r="Y200" s="122"/>
    </row>
    <row r="201" spans="1:25" ht="71.25" customHeight="1" x14ac:dyDescent="0.25">
      <c r="A201" s="20" t="s">
        <v>261</v>
      </c>
      <c r="B201" s="20">
        <v>54621</v>
      </c>
      <c r="C201" s="20" t="s">
        <v>230</v>
      </c>
      <c r="D201" s="20" t="s">
        <v>12</v>
      </c>
      <c r="E201" s="20" t="s">
        <v>12</v>
      </c>
      <c r="F201" s="179" t="s">
        <v>262</v>
      </c>
      <c r="G201" s="20" t="s">
        <v>65</v>
      </c>
      <c r="H201" s="229">
        <v>13.4</v>
      </c>
      <c r="I201" s="27">
        <v>46339</v>
      </c>
      <c r="J201" s="128">
        <f t="shared" si="46"/>
        <v>620943</v>
      </c>
      <c r="K201" s="128">
        <f t="shared" si="45"/>
        <v>46339</v>
      </c>
      <c r="L201" s="142">
        <v>46836</v>
      </c>
      <c r="M201" s="141">
        <v>45004.39</v>
      </c>
      <c r="N201" s="139">
        <v>31959</v>
      </c>
      <c r="O201" s="139">
        <f t="shared" si="47"/>
        <v>1776.9204</v>
      </c>
      <c r="P201" s="139">
        <f t="shared" si="48"/>
        <v>33735.920400000003</v>
      </c>
      <c r="Q201" s="138">
        <f>AVERAGE(K201:M201,P201)</f>
        <v>42978.827600000004</v>
      </c>
      <c r="R201" s="138">
        <f>MAX(K201:M201,P201)</f>
        <v>46836</v>
      </c>
      <c r="S201" s="138">
        <f>MIN(K201:M201,P201)</f>
        <v>33735.920400000003</v>
      </c>
      <c r="T201" s="137">
        <f>STDEVA(K201,L201,M201,P201)</f>
        <v>6210.2811000562715</v>
      </c>
      <c r="U201" s="136">
        <f t="shared" si="49"/>
        <v>14.449628914624629</v>
      </c>
      <c r="V201" s="135">
        <v>33736</v>
      </c>
      <c r="W201" s="134" t="s">
        <v>660</v>
      </c>
      <c r="X201" s="133">
        <v>452062.4</v>
      </c>
      <c r="Y201" s="122"/>
    </row>
    <row r="202" spans="1:25" ht="71.25" customHeight="1" x14ac:dyDescent="0.25">
      <c r="A202" s="20" t="s">
        <v>263</v>
      </c>
      <c r="B202" s="20">
        <v>54621</v>
      </c>
      <c r="C202" s="20">
        <v>72154059</v>
      </c>
      <c r="D202" s="20" t="s">
        <v>12</v>
      </c>
      <c r="E202" s="20" t="s">
        <v>12</v>
      </c>
      <c r="F202" s="179" t="s">
        <v>264</v>
      </c>
      <c r="G202" s="20" t="s">
        <v>164</v>
      </c>
      <c r="H202" s="229">
        <v>2</v>
      </c>
      <c r="I202" s="27">
        <v>44811</v>
      </c>
      <c r="J202" s="128">
        <f t="shared" si="46"/>
        <v>89622</v>
      </c>
      <c r="K202" s="128">
        <f t="shared" si="45"/>
        <v>44811</v>
      </c>
      <c r="L202" s="142">
        <v>45521</v>
      </c>
      <c r="M202" s="141">
        <v>49478.7</v>
      </c>
      <c r="N202" s="139">
        <v>27000</v>
      </c>
      <c r="O202" s="139">
        <f t="shared" si="47"/>
        <v>1501.1999999999998</v>
      </c>
      <c r="P202" s="139">
        <f t="shared" si="48"/>
        <v>28501.200000000001</v>
      </c>
      <c r="Q202" s="138">
        <f>AVERAGE(K202:M202,P202)</f>
        <v>42077.975000000006</v>
      </c>
      <c r="R202" s="138">
        <f>MAX(K202:M202,P202)</f>
        <v>49478.7</v>
      </c>
      <c r="S202" s="138">
        <f>MIN(K202:M202,P202)</f>
        <v>28501.200000000001</v>
      </c>
      <c r="T202" s="137">
        <f>STDEVA(K202,L202,M202,P202)</f>
        <v>9281.224716733188</v>
      </c>
      <c r="U202" s="136">
        <f t="shared" si="49"/>
        <v>22.057203838191324</v>
      </c>
      <c r="V202" s="135">
        <v>28501</v>
      </c>
      <c r="W202" s="134" t="s">
        <v>660</v>
      </c>
      <c r="X202" s="133">
        <v>57002</v>
      </c>
      <c r="Y202" s="122"/>
    </row>
    <row r="203" spans="1:25" s="94" customFormat="1" ht="71.25" customHeight="1" x14ac:dyDescent="0.25">
      <c r="A203" s="20" t="s">
        <v>265</v>
      </c>
      <c r="B203" s="19">
        <v>54621</v>
      </c>
      <c r="C203" s="19">
        <v>72151100</v>
      </c>
      <c r="D203" s="20" t="s">
        <v>12</v>
      </c>
      <c r="E203" s="20" t="s">
        <v>12</v>
      </c>
      <c r="F203" s="179" t="s">
        <v>266</v>
      </c>
      <c r="G203" s="20" t="s">
        <v>164</v>
      </c>
      <c r="H203" s="229">
        <v>2</v>
      </c>
      <c r="I203" s="27">
        <v>35400</v>
      </c>
      <c r="J203" s="128">
        <f t="shared" si="46"/>
        <v>70800</v>
      </c>
      <c r="K203" s="128">
        <f t="shared" si="45"/>
        <v>35400</v>
      </c>
      <c r="L203" s="142">
        <v>34817</v>
      </c>
      <c r="M203" s="141">
        <v>35459.360000000001</v>
      </c>
      <c r="N203" s="139">
        <v>27000</v>
      </c>
      <c r="O203" s="139">
        <f t="shared" si="47"/>
        <v>1501.1999999999998</v>
      </c>
      <c r="P203" s="139">
        <f t="shared" si="48"/>
        <v>28501.200000000001</v>
      </c>
      <c r="Q203" s="138">
        <f>AVERAGE(K203:M203,P203)</f>
        <v>33544.39</v>
      </c>
      <c r="R203" s="138">
        <f>MAX(K203:M203,P203)</f>
        <v>35459.360000000001</v>
      </c>
      <c r="S203" s="138">
        <f>MIN(K203:M203,P203)</f>
        <v>28501.200000000001</v>
      </c>
      <c r="T203" s="137">
        <f>STDEVA(K203,L203,M203,P203)</f>
        <v>3374.5962801101605</v>
      </c>
      <c r="U203" s="136">
        <f t="shared" si="49"/>
        <v>10.06009135986721</v>
      </c>
      <c r="V203" s="135">
        <v>28501</v>
      </c>
      <c r="W203" s="134" t="s">
        <v>660</v>
      </c>
      <c r="X203" s="133">
        <v>57002</v>
      </c>
      <c r="Y203" s="122"/>
    </row>
    <row r="204" spans="1:25" s="94" customFormat="1" ht="71.25" customHeight="1" x14ac:dyDescent="0.25">
      <c r="A204" s="20" t="s">
        <v>267</v>
      </c>
      <c r="B204" s="19">
        <v>54621</v>
      </c>
      <c r="C204" s="19">
        <v>72151100</v>
      </c>
      <c r="D204" s="20" t="s">
        <v>12</v>
      </c>
      <c r="E204" s="20" t="s">
        <v>12</v>
      </c>
      <c r="F204" s="179" t="s">
        <v>268</v>
      </c>
      <c r="G204" s="20" t="s">
        <v>164</v>
      </c>
      <c r="H204" s="229">
        <v>4</v>
      </c>
      <c r="I204" s="27">
        <v>1162300</v>
      </c>
      <c r="J204" s="128">
        <f t="shared" si="46"/>
        <v>4649200</v>
      </c>
      <c r="K204" s="128">
        <f t="shared" si="45"/>
        <v>1162300</v>
      </c>
      <c r="L204" s="142">
        <v>1156211</v>
      </c>
      <c r="M204" s="141">
        <v>1169052.3500000001</v>
      </c>
      <c r="N204" s="17">
        <v>0</v>
      </c>
      <c r="O204" s="139">
        <f t="shared" si="47"/>
        <v>0</v>
      </c>
      <c r="P204" s="139">
        <f t="shared" si="48"/>
        <v>0</v>
      </c>
      <c r="Q204" s="138">
        <f>AVERAGE(K204:M204)</f>
        <v>1162521.1166666667</v>
      </c>
      <c r="R204" s="138">
        <f>MAX(K204:M204)</f>
        <v>1169052.3500000001</v>
      </c>
      <c r="S204" s="138">
        <f>MIN(K204:M204)</f>
        <v>1156211</v>
      </c>
      <c r="T204" s="137">
        <f>STDEVA(K204,L204,M204)</f>
        <v>6423.5299400589656</v>
      </c>
      <c r="U204" s="136">
        <f t="shared" si="49"/>
        <v>0.55255167824197071</v>
      </c>
      <c r="V204" s="135">
        <v>1156211</v>
      </c>
      <c r="W204" s="134" t="s">
        <v>660</v>
      </c>
      <c r="X204" s="133">
        <v>4624844</v>
      </c>
      <c r="Y204" s="122"/>
    </row>
    <row r="205" spans="1:25" s="94" customFormat="1" ht="71.25" customHeight="1" x14ac:dyDescent="0.25">
      <c r="A205" s="20" t="s">
        <v>269</v>
      </c>
      <c r="B205" s="19">
        <v>54621</v>
      </c>
      <c r="C205" s="19">
        <v>72151100</v>
      </c>
      <c r="D205" s="20" t="s">
        <v>12</v>
      </c>
      <c r="E205" s="20" t="s">
        <v>12</v>
      </c>
      <c r="F205" s="179" t="s">
        <v>270</v>
      </c>
      <c r="G205" s="20" t="s">
        <v>164</v>
      </c>
      <c r="H205" s="229">
        <v>2</v>
      </c>
      <c r="I205" s="27">
        <v>855501</v>
      </c>
      <c r="J205" s="128">
        <f t="shared" si="46"/>
        <v>1711002</v>
      </c>
      <c r="K205" s="128">
        <f t="shared" si="45"/>
        <v>855501</v>
      </c>
      <c r="L205" s="142">
        <v>840758</v>
      </c>
      <c r="M205" s="141">
        <v>1107177.19</v>
      </c>
      <c r="N205" s="17">
        <v>0</v>
      </c>
      <c r="O205" s="139">
        <f t="shared" si="47"/>
        <v>0</v>
      </c>
      <c r="P205" s="139">
        <f t="shared" si="48"/>
        <v>0</v>
      </c>
      <c r="Q205" s="138">
        <f>AVERAGE(K205:M205)</f>
        <v>934478.73</v>
      </c>
      <c r="R205" s="138">
        <f>MAX(K205:M205)</f>
        <v>1107177.19</v>
      </c>
      <c r="S205" s="138">
        <f>MIN(K205:M205)</f>
        <v>840758</v>
      </c>
      <c r="T205" s="137">
        <f>STDEVA(K205,L205,M205)</f>
        <v>149742.8047587882</v>
      </c>
      <c r="U205" s="136">
        <f t="shared" si="49"/>
        <v>16.024206860094957</v>
      </c>
      <c r="V205" s="135">
        <v>840758</v>
      </c>
      <c r="W205" s="134" t="s">
        <v>660</v>
      </c>
      <c r="X205" s="133">
        <v>1681516</v>
      </c>
      <c r="Y205" s="122"/>
    </row>
    <row r="206" spans="1:25" ht="71.25" customHeight="1" x14ac:dyDescent="0.25">
      <c r="A206" s="20" t="s">
        <v>271</v>
      </c>
      <c r="B206" s="19">
        <v>54621</v>
      </c>
      <c r="C206" s="19">
        <v>72151100</v>
      </c>
      <c r="D206" s="20" t="s">
        <v>12</v>
      </c>
      <c r="E206" s="20" t="s">
        <v>12</v>
      </c>
      <c r="F206" s="179" t="s">
        <v>272</v>
      </c>
      <c r="G206" s="20" t="s">
        <v>164</v>
      </c>
      <c r="H206" s="229">
        <v>2</v>
      </c>
      <c r="I206" s="27">
        <v>808300</v>
      </c>
      <c r="J206" s="128">
        <f t="shared" si="46"/>
        <v>1616600</v>
      </c>
      <c r="K206" s="128">
        <f t="shared" si="45"/>
        <v>808300</v>
      </c>
      <c r="L206" s="142">
        <v>802286</v>
      </c>
      <c r="M206" s="141">
        <v>881917.06</v>
      </c>
      <c r="N206" s="17">
        <v>0</v>
      </c>
      <c r="O206" s="139">
        <f t="shared" si="47"/>
        <v>0</v>
      </c>
      <c r="P206" s="139">
        <f t="shared" si="48"/>
        <v>0</v>
      </c>
      <c r="Q206" s="138">
        <f>AVERAGE(K206:M206)</f>
        <v>830834.35333333339</v>
      </c>
      <c r="R206" s="138">
        <f>MAX(K206:M206)</f>
        <v>881917.06</v>
      </c>
      <c r="S206" s="138">
        <f>MIN(K206:M206)</f>
        <v>802286</v>
      </c>
      <c r="T206" s="137">
        <f>STDEVA(K206,L206,M206)</f>
        <v>44340.999529718953</v>
      </c>
      <c r="U206" s="136">
        <f t="shared" si="49"/>
        <v>5.3369241837222399</v>
      </c>
      <c r="V206" s="135">
        <v>802286</v>
      </c>
      <c r="W206" s="134" t="s">
        <v>660</v>
      </c>
      <c r="X206" s="133">
        <v>1604572</v>
      </c>
      <c r="Y206" s="122"/>
    </row>
    <row r="207" spans="1:25" s="147" customFormat="1" x14ac:dyDescent="0.25">
      <c r="A207" s="29"/>
      <c r="B207" s="29"/>
      <c r="C207" s="29"/>
      <c r="D207" s="29"/>
      <c r="E207" s="29"/>
      <c r="F207" s="243"/>
      <c r="G207" s="29"/>
      <c r="H207" s="29"/>
      <c r="I207" s="29"/>
      <c r="J207" s="30"/>
      <c r="K207" s="163"/>
      <c r="L207" s="162"/>
      <c r="M207" s="161"/>
      <c r="N207" s="30"/>
      <c r="O207" s="160"/>
      <c r="P207" s="160"/>
      <c r="Q207" s="159"/>
      <c r="R207" s="159"/>
      <c r="S207" s="159"/>
      <c r="T207" s="158"/>
      <c r="U207" s="157"/>
      <c r="V207" s="156"/>
      <c r="W207" s="155"/>
      <c r="X207" s="154"/>
      <c r="Y207" s="122"/>
    </row>
    <row r="208" spans="1:25" s="147" customFormat="1" ht="111.75" customHeight="1" x14ac:dyDescent="0.25">
      <c r="A208" s="357" t="s">
        <v>657</v>
      </c>
      <c r="B208" s="358"/>
      <c r="C208" s="358"/>
      <c r="D208" s="358"/>
      <c r="E208" s="358"/>
      <c r="F208" s="358"/>
      <c r="G208" s="358"/>
      <c r="H208" s="359"/>
      <c r="I208" s="256"/>
      <c r="J208" s="256"/>
      <c r="K208" s="163"/>
      <c r="L208" s="162"/>
      <c r="M208" s="161"/>
      <c r="N208" s="29"/>
      <c r="O208" s="160"/>
      <c r="P208" s="160"/>
      <c r="Q208" s="159"/>
      <c r="R208" s="159"/>
      <c r="S208" s="159"/>
      <c r="T208" s="158"/>
      <c r="U208" s="157"/>
      <c r="V208" s="156"/>
      <c r="W208" s="155"/>
      <c r="X208" s="154"/>
      <c r="Y208" s="122"/>
    </row>
    <row r="209" spans="1:25" s="147" customFormat="1" x14ac:dyDescent="0.25">
      <c r="A209" s="29"/>
      <c r="B209" s="29"/>
      <c r="C209" s="29"/>
      <c r="D209" s="29"/>
      <c r="E209" s="29"/>
      <c r="F209" s="243"/>
      <c r="G209" s="29"/>
      <c r="H209" s="29"/>
      <c r="I209" s="29"/>
      <c r="J209" s="30"/>
      <c r="K209" s="163"/>
      <c r="L209" s="162"/>
      <c r="M209" s="161"/>
      <c r="N209" s="30"/>
      <c r="O209" s="160"/>
      <c r="P209" s="160"/>
      <c r="Q209" s="159"/>
      <c r="R209" s="159"/>
      <c r="S209" s="159"/>
      <c r="T209" s="158"/>
      <c r="U209" s="157"/>
      <c r="V209" s="156"/>
      <c r="W209" s="155"/>
      <c r="X209" s="154"/>
      <c r="Y209" s="122"/>
    </row>
    <row r="210" spans="1:25" s="147" customFormat="1" ht="81.75" customHeight="1" x14ac:dyDescent="0.25">
      <c r="A210" s="340" t="s">
        <v>273</v>
      </c>
      <c r="B210" s="341"/>
      <c r="C210" s="341"/>
      <c r="D210" s="341"/>
      <c r="E210" s="341"/>
      <c r="F210" s="341"/>
      <c r="G210" s="341"/>
      <c r="H210" s="342"/>
      <c r="I210" s="244"/>
      <c r="J210" s="244"/>
      <c r="K210" s="163"/>
      <c r="L210" s="162"/>
      <c r="M210" s="161"/>
      <c r="N210" s="15"/>
      <c r="O210" s="160"/>
      <c r="P210" s="160"/>
      <c r="Q210" s="159"/>
      <c r="R210" s="159"/>
      <c r="S210" s="159"/>
      <c r="T210" s="158"/>
      <c r="U210" s="157"/>
      <c r="V210" s="156"/>
      <c r="W210" s="155"/>
      <c r="X210" s="154"/>
      <c r="Y210" s="122"/>
    </row>
    <row r="211" spans="1:25" s="147" customFormat="1" ht="66.75" customHeight="1" x14ac:dyDescent="0.25">
      <c r="A211" s="5" t="s">
        <v>3</v>
      </c>
      <c r="B211" s="4" t="s">
        <v>4</v>
      </c>
      <c r="C211" s="4" t="s">
        <v>5</v>
      </c>
      <c r="D211" s="4" t="s">
        <v>6</v>
      </c>
      <c r="E211" s="4" t="s">
        <v>7</v>
      </c>
      <c r="F211" s="153" t="s">
        <v>8</v>
      </c>
      <c r="G211" s="5" t="s">
        <v>9</v>
      </c>
      <c r="H211" s="5" t="s">
        <v>655</v>
      </c>
      <c r="I211" s="6" t="s">
        <v>654</v>
      </c>
      <c r="J211" s="150" t="s">
        <v>653</v>
      </c>
      <c r="K211" s="150" t="str">
        <f>I211</f>
        <v>VALOR  UNITARIO AMBT</v>
      </c>
      <c r="L211" s="7" t="s">
        <v>652</v>
      </c>
      <c r="M211" s="151" t="s">
        <v>651</v>
      </c>
      <c r="N211" s="150" t="s">
        <v>650</v>
      </c>
      <c r="O211" s="150" t="s">
        <v>649</v>
      </c>
      <c r="P211" s="150" t="s">
        <v>648</v>
      </c>
      <c r="Q211" s="148" t="s">
        <v>647</v>
      </c>
      <c r="R211" s="148" t="s">
        <v>646</v>
      </c>
      <c r="S211" s="148" t="s">
        <v>645</v>
      </c>
      <c r="T211" s="148" t="s">
        <v>644</v>
      </c>
      <c r="U211" s="148" t="s">
        <v>643</v>
      </c>
      <c r="V211" s="148" t="s">
        <v>642</v>
      </c>
      <c r="W211" s="149" t="s">
        <v>641</v>
      </c>
      <c r="X211" s="148" t="s">
        <v>640</v>
      </c>
      <c r="Y211" s="122"/>
    </row>
    <row r="212" spans="1:25" ht="120.6" customHeight="1" x14ac:dyDescent="0.25">
      <c r="A212" s="20" t="s">
        <v>274</v>
      </c>
      <c r="B212" s="31">
        <v>721515</v>
      </c>
      <c r="C212" s="31">
        <v>72151511</v>
      </c>
      <c r="D212" s="20" t="s">
        <v>12</v>
      </c>
      <c r="E212" s="20" t="s">
        <v>12</v>
      </c>
      <c r="F212" s="228" t="s">
        <v>275</v>
      </c>
      <c r="G212" s="20" t="s">
        <v>164</v>
      </c>
      <c r="H212" s="255">
        <v>15</v>
      </c>
      <c r="I212" s="27">
        <v>1261863</v>
      </c>
      <c r="J212" s="128">
        <f>+ROUND(H212*I212,0)</f>
        <v>18927945</v>
      </c>
      <c r="K212" s="128">
        <f>I212</f>
        <v>1261863</v>
      </c>
      <c r="L212" s="142">
        <v>1273670</v>
      </c>
      <c r="M212" s="141">
        <v>1415913.62</v>
      </c>
      <c r="N212" s="17">
        <v>0</v>
      </c>
      <c r="O212" s="139">
        <f>N212*0.0556</f>
        <v>0</v>
      </c>
      <c r="P212" s="139">
        <f>N212+O212</f>
        <v>0</v>
      </c>
      <c r="Q212" s="138">
        <f>AVERAGE(K212:M212,P212)</f>
        <v>987861.65500000003</v>
      </c>
      <c r="R212" s="138">
        <f>MAX(K212:M212,P212)</f>
        <v>1415913.62</v>
      </c>
      <c r="S212" s="138">
        <f>MIN(K212:M212,P212)</f>
        <v>0</v>
      </c>
      <c r="T212" s="137">
        <f>STDEVA(K212,L212,M212,P212)</f>
        <v>662284.50112549786</v>
      </c>
      <c r="U212" s="136">
        <f>(T212/Q212)*100</f>
        <v>67.042231852343519</v>
      </c>
      <c r="V212" s="135">
        <v>987862</v>
      </c>
      <c r="W212" s="134" t="s">
        <v>661</v>
      </c>
      <c r="X212" s="133">
        <v>14817930</v>
      </c>
      <c r="Y212" s="122"/>
    </row>
    <row r="213" spans="1:25" s="147" customFormat="1" x14ac:dyDescent="0.25">
      <c r="A213" s="29"/>
      <c r="B213" s="29"/>
      <c r="C213" s="29"/>
      <c r="D213" s="29"/>
      <c r="E213" s="29"/>
      <c r="F213" s="243"/>
      <c r="G213" s="29"/>
      <c r="H213" s="29"/>
      <c r="I213" s="29"/>
      <c r="J213" s="30"/>
      <c r="K213" s="163"/>
      <c r="L213" s="162"/>
      <c r="M213" s="161"/>
      <c r="N213" s="30"/>
      <c r="O213" s="160"/>
      <c r="P213" s="160"/>
      <c r="Q213" s="159"/>
      <c r="R213" s="159"/>
      <c r="S213" s="159"/>
      <c r="T213" s="158"/>
      <c r="U213" s="157"/>
      <c r="V213" s="156"/>
      <c r="W213" s="155"/>
      <c r="X213" s="154"/>
      <c r="Y213" s="122"/>
    </row>
    <row r="214" spans="1:25" s="147" customFormat="1" ht="100.5" customHeight="1" x14ac:dyDescent="0.25">
      <c r="A214" s="324" t="s">
        <v>276</v>
      </c>
      <c r="B214" s="325"/>
      <c r="C214" s="325"/>
      <c r="D214" s="325"/>
      <c r="E214" s="325"/>
      <c r="F214" s="325"/>
      <c r="G214" s="325"/>
      <c r="H214" s="326"/>
      <c r="I214" s="208"/>
      <c r="J214" s="208"/>
      <c r="K214" s="163"/>
      <c r="L214" s="162"/>
      <c r="M214" s="161"/>
      <c r="N214" s="3"/>
      <c r="O214" s="160"/>
      <c r="P214" s="160"/>
      <c r="Q214" s="159"/>
      <c r="R214" s="159"/>
      <c r="S214" s="159"/>
      <c r="T214" s="158"/>
      <c r="U214" s="157"/>
      <c r="V214" s="156"/>
      <c r="W214" s="155"/>
      <c r="X214" s="154"/>
      <c r="Y214" s="122"/>
    </row>
    <row r="215" spans="1:25" s="147" customFormat="1" ht="66.75" customHeight="1" x14ac:dyDescent="0.25">
      <c r="A215" s="5" t="s">
        <v>3</v>
      </c>
      <c r="B215" s="4" t="s">
        <v>4</v>
      </c>
      <c r="C215" s="4" t="s">
        <v>5</v>
      </c>
      <c r="D215" s="4" t="s">
        <v>6</v>
      </c>
      <c r="E215" s="4" t="s">
        <v>7</v>
      </c>
      <c r="F215" s="153" t="s">
        <v>8</v>
      </c>
      <c r="G215" s="5" t="s">
        <v>9</v>
      </c>
      <c r="H215" s="5" t="s">
        <v>655</v>
      </c>
      <c r="I215" s="6" t="s">
        <v>654</v>
      </c>
      <c r="J215" s="150" t="s">
        <v>653</v>
      </c>
      <c r="K215" s="150" t="str">
        <f>I215</f>
        <v>VALOR  UNITARIO AMBT</v>
      </c>
      <c r="L215" s="7" t="s">
        <v>652</v>
      </c>
      <c r="M215" s="151" t="s">
        <v>651</v>
      </c>
      <c r="N215" s="150" t="s">
        <v>650</v>
      </c>
      <c r="O215" s="150" t="s">
        <v>649</v>
      </c>
      <c r="P215" s="150" t="s">
        <v>648</v>
      </c>
      <c r="Q215" s="148" t="s">
        <v>647</v>
      </c>
      <c r="R215" s="148" t="s">
        <v>646</v>
      </c>
      <c r="S215" s="148" t="s">
        <v>645</v>
      </c>
      <c r="T215" s="148" t="s">
        <v>644</v>
      </c>
      <c r="U215" s="148" t="s">
        <v>643</v>
      </c>
      <c r="V215" s="148" t="s">
        <v>642</v>
      </c>
      <c r="W215" s="149" t="s">
        <v>641</v>
      </c>
      <c r="X215" s="148" t="s">
        <v>640</v>
      </c>
      <c r="Y215" s="122"/>
    </row>
    <row r="216" spans="1:25" ht="45.75" customHeight="1" x14ac:dyDescent="0.25">
      <c r="A216" s="20" t="s">
        <v>277</v>
      </c>
      <c r="B216" s="20">
        <v>54621</v>
      </c>
      <c r="C216" s="19">
        <v>72151100</v>
      </c>
      <c r="D216" s="20" t="s">
        <v>12</v>
      </c>
      <c r="E216" s="20" t="s">
        <v>12</v>
      </c>
      <c r="F216" s="228" t="s">
        <v>278</v>
      </c>
      <c r="G216" s="20" t="s">
        <v>246</v>
      </c>
      <c r="H216" s="229">
        <v>24</v>
      </c>
      <c r="I216" s="27">
        <v>28398</v>
      </c>
      <c r="J216" s="128">
        <f>+ROUND(H216*I216,0)</f>
        <v>681552</v>
      </c>
      <c r="K216" s="128">
        <f>I216</f>
        <v>28398</v>
      </c>
      <c r="L216" s="142">
        <v>28717</v>
      </c>
      <c r="M216" s="141">
        <v>33510.86</v>
      </c>
      <c r="N216" s="17">
        <v>0</v>
      </c>
      <c r="O216" s="139">
        <f>N216*0.0556</f>
        <v>0</v>
      </c>
      <c r="P216" s="139">
        <f>N216+O216</f>
        <v>0</v>
      </c>
      <c r="Q216" s="138">
        <f>AVERAGE(K216:M216)</f>
        <v>30208.62</v>
      </c>
      <c r="R216" s="138">
        <f>MAX(K216:M216)</f>
        <v>33510.86</v>
      </c>
      <c r="S216" s="138">
        <f>MIN(K216:M216)</f>
        <v>28398</v>
      </c>
      <c r="T216" s="137">
        <f>STDEVA(K216,L216,M216)</f>
        <v>2864.2681461762622</v>
      </c>
      <c r="U216" s="136">
        <f>(T216/Q216)*100</f>
        <v>9.4816252651602824</v>
      </c>
      <c r="V216" s="135">
        <v>28398</v>
      </c>
      <c r="W216" s="134" t="s">
        <v>660</v>
      </c>
      <c r="X216" s="133">
        <v>681552</v>
      </c>
      <c r="Y216" s="122"/>
    </row>
    <row r="217" spans="1:25" ht="45.75" customHeight="1" x14ac:dyDescent="0.25">
      <c r="A217" s="20" t="s">
        <v>279</v>
      </c>
      <c r="B217" s="20">
        <v>54621</v>
      </c>
      <c r="C217" s="19">
        <v>72151100</v>
      </c>
      <c r="D217" s="20" t="s">
        <v>12</v>
      </c>
      <c r="E217" s="20" t="s">
        <v>12</v>
      </c>
      <c r="F217" s="228" t="s">
        <v>280</v>
      </c>
      <c r="G217" s="20" t="s">
        <v>246</v>
      </c>
      <c r="H217" s="229">
        <v>24</v>
      </c>
      <c r="I217" s="27">
        <v>147501</v>
      </c>
      <c r="J217" s="128">
        <f>+ROUND(H217*I217,0)</f>
        <v>3540024</v>
      </c>
      <c r="K217" s="128">
        <f>I217</f>
        <v>147501</v>
      </c>
      <c r="L217" s="142">
        <v>149338</v>
      </c>
      <c r="M217" s="141">
        <v>151332.04999999999</v>
      </c>
      <c r="N217" s="17">
        <v>0</v>
      </c>
      <c r="O217" s="139">
        <f>N217*0.0556</f>
        <v>0</v>
      </c>
      <c r="P217" s="139">
        <f>N217+O217</f>
        <v>0</v>
      </c>
      <c r="Q217" s="138">
        <f>AVERAGE(K217:M217)</f>
        <v>149390.35</v>
      </c>
      <c r="R217" s="138">
        <f>MAX(K217:M217)</f>
        <v>151332.04999999999</v>
      </c>
      <c r="S217" s="138">
        <f>MIN(K217:M217)</f>
        <v>147501</v>
      </c>
      <c r="T217" s="137">
        <f>STDEVA(K217,L217,M217)</f>
        <v>1916.0614336445419</v>
      </c>
      <c r="U217" s="136">
        <f>(T217/Q217)*100</f>
        <v>1.2825871508062883</v>
      </c>
      <c r="V217" s="135">
        <v>147501</v>
      </c>
      <c r="W217" s="134" t="s">
        <v>660</v>
      </c>
      <c r="X217" s="133">
        <v>3540024</v>
      </c>
      <c r="Y217" s="122"/>
    </row>
    <row r="218" spans="1:25" s="147" customFormat="1" x14ac:dyDescent="0.25">
      <c r="A218" s="29"/>
      <c r="B218" s="29"/>
      <c r="C218" s="29"/>
      <c r="D218" s="29"/>
      <c r="E218" s="29"/>
      <c r="F218" s="243"/>
      <c r="G218" s="29"/>
      <c r="H218" s="29"/>
      <c r="I218" s="29"/>
      <c r="J218" s="30"/>
      <c r="K218" s="163"/>
      <c r="L218" s="162"/>
      <c r="M218" s="161"/>
      <c r="N218" s="30"/>
      <c r="O218" s="160"/>
      <c r="P218" s="160"/>
      <c r="Q218" s="159"/>
      <c r="R218" s="159"/>
      <c r="S218" s="159"/>
      <c r="T218" s="158"/>
      <c r="U218" s="157"/>
      <c r="V218" s="156"/>
      <c r="W218" s="155"/>
      <c r="X218" s="154"/>
      <c r="Y218" s="122"/>
    </row>
    <row r="219" spans="1:25" s="147" customFormat="1" ht="92.25" customHeight="1" x14ac:dyDescent="0.25">
      <c r="A219" s="324" t="s">
        <v>281</v>
      </c>
      <c r="B219" s="325"/>
      <c r="C219" s="325"/>
      <c r="D219" s="325"/>
      <c r="E219" s="325"/>
      <c r="F219" s="325"/>
      <c r="G219" s="325"/>
      <c r="H219" s="326"/>
      <c r="I219" s="208"/>
      <c r="J219" s="208"/>
      <c r="K219" s="163"/>
      <c r="L219" s="162"/>
      <c r="M219" s="161"/>
      <c r="N219" s="3"/>
      <c r="O219" s="160"/>
      <c r="P219" s="160"/>
      <c r="Q219" s="159"/>
      <c r="R219" s="159"/>
      <c r="S219" s="159"/>
      <c r="T219" s="158"/>
      <c r="U219" s="157"/>
      <c r="V219" s="156"/>
      <c r="W219" s="155"/>
      <c r="X219" s="154"/>
      <c r="Y219" s="122"/>
    </row>
    <row r="220" spans="1:25" s="147" customFormat="1" ht="66.75" customHeight="1" x14ac:dyDescent="0.25">
      <c r="A220" s="5" t="s">
        <v>3</v>
      </c>
      <c r="B220" s="4" t="s">
        <v>4</v>
      </c>
      <c r="C220" s="4" t="s">
        <v>5</v>
      </c>
      <c r="D220" s="4" t="s">
        <v>6</v>
      </c>
      <c r="E220" s="4" t="s">
        <v>7</v>
      </c>
      <c r="F220" s="153" t="s">
        <v>8</v>
      </c>
      <c r="G220" s="5" t="s">
        <v>9</v>
      </c>
      <c r="H220" s="5" t="s">
        <v>655</v>
      </c>
      <c r="I220" s="6" t="s">
        <v>654</v>
      </c>
      <c r="J220" s="150" t="s">
        <v>653</v>
      </c>
      <c r="K220" s="150" t="str">
        <f t="shared" ref="K220:K230" si="50">I220</f>
        <v>VALOR  UNITARIO AMBT</v>
      </c>
      <c r="L220" s="7" t="s">
        <v>652</v>
      </c>
      <c r="M220" s="151" t="s">
        <v>651</v>
      </c>
      <c r="N220" s="150" t="s">
        <v>650</v>
      </c>
      <c r="O220" s="150" t="s">
        <v>649</v>
      </c>
      <c r="P220" s="150" t="s">
        <v>648</v>
      </c>
      <c r="Q220" s="148" t="s">
        <v>647</v>
      </c>
      <c r="R220" s="148" t="s">
        <v>646</v>
      </c>
      <c r="S220" s="148" t="s">
        <v>645</v>
      </c>
      <c r="T220" s="148" t="s">
        <v>644</v>
      </c>
      <c r="U220" s="148" t="s">
        <v>643</v>
      </c>
      <c r="V220" s="148" t="s">
        <v>642</v>
      </c>
      <c r="W220" s="149" t="s">
        <v>641</v>
      </c>
      <c r="X220" s="148" t="s">
        <v>640</v>
      </c>
      <c r="Y220" s="122"/>
    </row>
    <row r="221" spans="1:25" s="94" customFormat="1" ht="36.75" customHeight="1" x14ac:dyDescent="0.25">
      <c r="A221" s="20" t="s">
        <v>282</v>
      </c>
      <c r="B221" s="20"/>
      <c r="C221" s="20" t="s">
        <v>230</v>
      </c>
      <c r="D221" s="20" t="s">
        <v>12</v>
      </c>
      <c r="E221" s="20" t="s">
        <v>12</v>
      </c>
      <c r="F221" s="179" t="s">
        <v>283</v>
      </c>
      <c r="G221" s="20" t="s">
        <v>14</v>
      </c>
      <c r="H221" s="229">
        <v>160</v>
      </c>
      <c r="I221" s="27">
        <v>4985</v>
      </c>
      <c r="J221" s="128">
        <f t="shared" ref="J221:J230" si="51">+ROUND(H221*I221,0)</f>
        <v>797600</v>
      </c>
      <c r="K221" s="128">
        <f t="shared" si="50"/>
        <v>4985</v>
      </c>
      <c r="L221" s="142">
        <v>4902</v>
      </c>
      <c r="M221" s="141">
        <v>4858.29</v>
      </c>
      <c r="N221" s="17">
        <v>0</v>
      </c>
      <c r="O221" s="139">
        <f t="shared" ref="O221:O230" si="52">N221*0.0556</f>
        <v>0</v>
      </c>
      <c r="P221" s="139">
        <f t="shared" ref="P221:P230" si="53">N221+O221</f>
        <v>0</v>
      </c>
      <c r="Q221" s="138">
        <f>AVERAGE(K221:M221)</f>
        <v>4915.0966666666673</v>
      </c>
      <c r="R221" s="138">
        <f>MAX(K221:M221)</f>
        <v>4985</v>
      </c>
      <c r="S221" s="138">
        <f>MIN(K221:M221)</f>
        <v>4858.29</v>
      </c>
      <c r="T221" s="137">
        <f>STDEVA(K221,L221,M221)</f>
        <v>64.362240742016866</v>
      </c>
      <c r="U221" s="136">
        <f t="shared" ref="U221:U230" si="54">(T221/Q221)*100</f>
        <v>1.3094806695972108</v>
      </c>
      <c r="V221" s="135">
        <v>4858</v>
      </c>
      <c r="W221" s="134" t="s">
        <v>660</v>
      </c>
      <c r="X221" s="133">
        <v>777280</v>
      </c>
      <c r="Y221" s="122"/>
    </row>
    <row r="222" spans="1:25" ht="36.75" customHeight="1" x14ac:dyDescent="0.25">
      <c r="A222" s="20" t="s">
        <v>284</v>
      </c>
      <c r="B222" s="20">
        <v>721411</v>
      </c>
      <c r="C222" s="20">
        <v>72141115</v>
      </c>
      <c r="D222" s="20" t="s">
        <v>12</v>
      </c>
      <c r="E222" s="20" t="s">
        <v>12</v>
      </c>
      <c r="F222" s="179" t="s">
        <v>285</v>
      </c>
      <c r="G222" s="20" t="s">
        <v>246</v>
      </c>
      <c r="H222" s="229">
        <v>36</v>
      </c>
      <c r="I222" s="27">
        <v>218300</v>
      </c>
      <c r="J222" s="128">
        <f t="shared" si="51"/>
        <v>7858800</v>
      </c>
      <c r="K222" s="128">
        <f t="shared" si="50"/>
        <v>218300</v>
      </c>
      <c r="L222" s="142">
        <v>215169</v>
      </c>
      <c r="M222" s="141">
        <v>215218.81</v>
      </c>
      <c r="N222" s="17">
        <v>0</v>
      </c>
      <c r="O222" s="139">
        <f t="shared" si="52"/>
        <v>0</v>
      </c>
      <c r="P222" s="139">
        <f t="shared" si="53"/>
        <v>0</v>
      </c>
      <c r="Q222" s="138">
        <f>AVERAGE(K222:M222)</f>
        <v>216229.27000000002</v>
      </c>
      <c r="R222" s="138">
        <f>MAX(K222:M222)</f>
        <v>218300</v>
      </c>
      <c r="S222" s="138">
        <f>MIN(K222:M222)</f>
        <v>215169</v>
      </c>
      <c r="T222" s="137">
        <f>STDEVA(K222,L222,M222)</f>
        <v>1793.4777134662149</v>
      </c>
      <c r="U222" s="136">
        <f t="shared" si="54"/>
        <v>0.82943336647541499</v>
      </c>
      <c r="V222" s="135">
        <v>215169</v>
      </c>
      <c r="W222" s="134" t="s">
        <v>660</v>
      </c>
      <c r="X222" s="133">
        <v>7746084</v>
      </c>
      <c r="Y222" s="122"/>
    </row>
    <row r="223" spans="1:25" ht="36.75" customHeight="1" x14ac:dyDescent="0.25">
      <c r="A223" s="20" t="s">
        <v>286</v>
      </c>
      <c r="B223" s="20"/>
      <c r="C223" s="20" t="s">
        <v>230</v>
      </c>
      <c r="D223" s="20" t="s">
        <v>12</v>
      </c>
      <c r="E223" s="20" t="s">
        <v>12</v>
      </c>
      <c r="F223" s="179" t="s">
        <v>287</v>
      </c>
      <c r="G223" s="20" t="s">
        <v>249</v>
      </c>
      <c r="H223" s="229">
        <v>46</v>
      </c>
      <c r="I223" s="27">
        <v>21240</v>
      </c>
      <c r="J223" s="128">
        <f t="shared" si="51"/>
        <v>977040</v>
      </c>
      <c r="K223" s="128">
        <f t="shared" si="50"/>
        <v>21240</v>
      </c>
      <c r="L223" s="142">
        <v>21127</v>
      </c>
      <c r="M223" s="141">
        <v>21178.959999999999</v>
      </c>
      <c r="N223" s="17">
        <v>0</v>
      </c>
      <c r="O223" s="139">
        <f t="shared" si="52"/>
        <v>0</v>
      </c>
      <c r="P223" s="139">
        <f t="shared" si="53"/>
        <v>0</v>
      </c>
      <c r="Q223" s="138">
        <f>AVERAGE(K223:M223)</f>
        <v>21181.986666666668</v>
      </c>
      <c r="R223" s="138">
        <f>MAX(K223:M223)</f>
        <v>21240</v>
      </c>
      <c r="S223" s="138">
        <f>MIN(K223:M223)</f>
        <v>21127</v>
      </c>
      <c r="T223" s="137">
        <f>STDEVA(K223,L223,M223)</f>
        <v>56.560768500201057</v>
      </c>
      <c r="U223" s="136">
        <f t="shared" si="54"/>
        <v>0.26702296338052517</v>
      </c>
      <c r="V223" s="135">
        <v>21127</v>
      </c>
      <c r="W223" s="134" t="s">
        <v>660</v>
      </c>
      <c r="X223" s="133">
        <v>971842</v>
      </c>
      <c r="Y223" s="122"/>
    </row>
    <row r="224" spans="1:25" s="94" customFormat="1" ht="36.75" customHeight="1" x14ac:dyDescent="0.25">
      <c r="A224" s="20" t="s">
        <v>288</v>
      </c>
      <c r="B224" s="20"/>
      <c r="C224" s="20" t="s">
        <v>230</v>
      </c>
      <c r="D224" s="20" t="s">
        <v>12</v>
      </c>
      <c r="E224" s="20" t="s">
        <v>12</v>
      </c>
      <c r="F224" s="179" t="s">
        <v>289</v>
      </c>
      <c r="G224" s="20" t="s">
        <v>249</v>
      </c>
      <c r="H224" s="229">
        <v>46</v>
      </c>
      <c r="I224" s="27">
        <v>109150</v>
      </c>
      <c r="J224" s="128">
        <f t="shared" si="51"/>
        <v>5020900</v>
      </c>
      <c r="K224" s="128">
        <f t="shared" si="50"/>
        <v>109150</v>
      </c>
      <c r="L224" s="142">
        <v>109881</v>
      </c>
      <c r="M224" s="141">
        <v>116399.43</v>
      </c>
      <c r="N224" s="17">
        <v>0</v>
      </c>
      <c r="O224" s="139">
        <f t="shared" si="52"/>
        <v>0</v>
      </c>
      <c r="P224" s="139">
        <f t="shared" si="53"/>
        <v>0</v>
      </c>
      <c r="Q224" s="138">
        <f>AVERAGE(K224:M224)</f>
        <v>111810.14333333333</v>
      </c>
      <c r="R224" s="138">
        <f>MAX(K224:M224)</f>
        <v>116399.43</v>
      </c>
      <c r="S224" s="138">
        <f>MIN(K224:M224)</f>
        <v>109150</v>
      </c>
      <c r="T224" s="137">
        <f>STDEVA(K224,L224,M224)</f>
        <v>3991.2096326343599</v>
      </c>
      <c r="U224" s="136">
        <f t="shared" si="54"/>
        <v>3.5696310850220363</v>
      </c>
      <c r="V224" s="135">
        <v>109150</v>
      </c>
      <c r="W224" s="134" t="s">
        <v>660</v>
      </c>
      <c r="X224" s="133">
        <v>5020900</v>
      </c>
      <c r="Y224" s="122"/>
    </row>
    <row r="225" spans="1:25" ht="36.75" customHeight="1" x14ac:dyDescent="0.25">
      <c r="A225" s="20" t="s">
        <v>290</v>
      </c>
      <c r="B225" s="20"/>
      <c r="C225" s="20" t="s">
        <v>230</v>
      </c>
      <c r="D225" s="20" t="s">
        <v>12</v>
      </c>
      <c r="E225" s="20" t="s">
        <v>12</v>
      </c>
      <c r="F225" s="179" t="s">
        <v>291</v>
      </c>
      <c r="G225" s="20" t="s">
        <v>14</v>
      </c>
      <c r="H225" s="229">
        <v>194.4</v>
      </c>
      <c r="I225" s="27">
        <v>16349</v>
      </c>
      <c r="J225" s="128">
        <f t="shared" si="51"/>
        <v>3178246</v>
      </c>
      <c r="K225" s="128">
        <f t="shared" si="50"/>
        <v>16349</v>
      </c>
      <c r="L225" s="142">
        <v>16521</v>
      </c>
      <c r="M225" s="141">
        <v>16581.32</v>
      </c>
      <c r="N225" s="139">
        <v>12469.5</v>
      </c>
      <c r="O225" s="139">
        <f t="shared" si="52"/>
        <v>693.30419999999992</v>
      </c>
      <c r="P225" s="139">
        <f t="shared" si="53"/>
        <v>13162.8042</v>
      </c>
      <c r="Q225" s="138">
        <f>AVERAGE(K225:M225,P225)</f>
        <v>15653.53105</v>
      </c>
      <c r="R225" s="138">
        <f>MAX(K225:M225,P225)</f>
        <v>16581.32</v>
      </c>
      <c r="S225" s="138">
        <f>MIN(K225:M225,P225)</f>
        <v>13162.8042</v>
      </c>
      <c r="T225" s="137">
        <f>STDEVA(K225,L225,M225,P225)</f>
        <v>1663.3993323594134</v>
      </c>
      <c r="U225" s="136">
        <f t="shared" si="54"/>
        <v>10.626352144102423</v>
      </c>
      <c r="V225" s="135">
        <v>13163</v>
      </c>
      <c r="W225" s="134" t="s">
        <v>660</v>
      </c>
      <c r="X225" s="133">
        <v>2558887.2000000002</v>
      </c>
      <c r="Y225" s="122"/>
    </row>
    <row r="226" spans="1:25" s="94" customFormat="1" ht="36.75" customHeight="1" x14ac:dyDescent="0.25">
      <c r="A226" s="20" t="s">
        <v>292</v>
      </c>
      <c r="B226" s="20"/>
      <c r="C226" s="20" t="s">
        <v>230</v>
      </c>
      <c r="D226" s="20" t="s">
        <v>12</v>
      </c>
      <c r="E226" s="20" t="s">
        <v>12</v>
      </c>
      <c r="F226" s="179" t="s">
        <v>293</v>
      </c>
      <c r="G226" s="20" t="s">
        <v>14</v>
      </c>
      <c r="H226" s="229">
        <v>194.4</v>
      </c>
      <c r="I226" s="27">
        <v>76700</v>
      </c>
      <c r="J226" s="128">
        <f t="shared" si="51"/>
        <v>14910480</v>
      </c>
      <c r="K226" s="128">
        <f t="shared" si="50"/>
        <v>76700</v>
      </c>
      <c r="L226" s="142">
        <v>75582</v>
      </c>
      <c r="M226" s="141">
        <v>79364.58</v>
      </c>
      <c r="N226" s="139">
        <v>58500</v>
      </c>
      <c r="O226" s="139">
        <f t="shared" si="52"/>
        <v>3252.6</v>
      </c>
      <c r="P226" s="139">
        <f t="shared" si="53"/>
        <v>61752.6</v>
      </c>
      <c r="Q226" s="138">
        <f>AVERAGE(K226:M226,P226)</f>
        <v>73349.794999999998</v>
      </c>
      <c r="R226" s="138">
        <f>MAX(K226:M226,P226)</f>
        <v>79364.58</v>
      </c>
      <c r="S226" s="138">
        <f>MIN(K226:M226,P226)</f>
        <v>61752.6</v>
      </c>
      <c r="T226" s="137">
        <f>STDEVA(K226,L226,M226,P226)</f>
        <v>7892.5953308211629</v>
      </c>
      <c r="U226" s="136">
        <f t="shared" si="54"/>
        <v>10.760214572953016</v>
      </c>
      <c r="V226" s="135">
        <v>61753</v>
      </c>
      <c r="W226" s="134" t="s">
        <v>660</v>
      </c>
      <c r="X226" s="133">
        <v>12004783.200000001</v>
      </c>
      <c r="Y226" s="122"/>
    </row>
    <row r="227" spans="1:25" ht="36.75" customHeight="1" x14ac:dyDescent="0.25">
      <c r="A227" s="20" t="s">
        <v>294</v>
      </c>
      <c r="B227" s="20"/>
      <c r="C227" s="20" t="s">
        <v>230</v>
      </c>
      <c r="D227" s="20" t="s">
        <v>12</v>
      </c>
      <c r="E227" s="20" t="s">
        <v>12</v>
      </c>
      <c r="F227" s="179" t="s">
        <v>295</v>
      </c>
      <c r="G227" s="20" t="s">
        <v>246</v>
      </c>
      <c r="H227" s="229">
        <v>6</v>
      </c>
      <c r="I227" s="27">
        <v>26845</v>
      </c>
      <c r="J227" s="128">
        <f t="shared" si="51"/>
        <v>161070</v>
      </c>
      <c r="K227" s="128">
        <f t="shared" si="50"/>
        <v>26845</v>
      </c>
      <c r="L227" s="142">
        <v>27172</v>
      </c>
      <c r="M227" s="141">
        <v>39249.65</v>
      </c>
      <c r="N227" s="17">
        <v>0</v>
      </c>
      <c r="O227" s="139">
        <f t="shared" si="52"/>
        <v>0</v>
      </c>
      <c r="P227" s="139">
        <f t="shared" si="53"/>
        <v>0</v>
      </c>
      <c r="Q227" s="138">
        <f>AVERAGE(K227:M227)</f>
        <v>31088.883333333331</v>
      </c>
      <c r="R227" s="138">
        <f>MAX(K227:M227)</f>
        <v>39249.65</v>
      </c>
      <c r="S227" s="138">
        <f>MIN(K227:M227)</f>
        <v>26845</v>
      </c>
      <c r="T227" s="137">
        <f>STDEVA(K227,L227,M227)</f>
        <v>7069.3222228749464</v>
      </c>
      <c r="U227" s="136">
        <f t="shared" si="54"/>
        <v>22.739067682419002</v>
      </c>
      <c r="V227" s="135">
        <v>26845</v>
      </c>
      <c r="W227" s="134" t="s">
        <v>660</v>
      </c>
      <c r="X227" s="133">
        <v>161070</v>
      </c>
      <c r="Y227" s="122"/>
    </row>
    <row r="228" spans="1:25" ht="36.75" customHeight="1" x14ac:dyDescent="0.25">
      <c r="A228" s="20" t="s">
        <v>296</v>
      </c>
      <c r="B228" s="20"/>
      <c r="C228" s="20" t="s">
        <v>230</v>
      </c>
      <c r="D228" s="20" t="s">
        <v>12</v>
      </c>
      <c r="E228" s="20" t="s">
        <v>12</v>
      </c>
      <c r="F228" s="179" t="s">
        <v>297</v>
      </c>
      <c r="G228" s="20" t="s">
        <v>246</v>
      </c>
      <c r="H228" s="229">
        <v>6</v>
      </c>
      <c r="I228" s="27">
        <v>767000</v>
      </c>
      <c r="J228" s="128">
        <f t="shared" si="51"/>
        <v>4602000</v>
      </c>
      <c r="K228" s="128">
        <f t="shared" si="50"/>
        <v>767000</v>
      </c>
      <c r="L228" s="142">
        <v>771074</v>
      </c>
      <c r="M228" s="141">
        <v>803224.61</v>
      </c>
      <c r="N228" s="17">
        <v>0</v>
      </c>
      <c r="O228" s="139">
        <f t="shared" si="52"/>
        <v>0</v>
      </c>
      <c r="P228" s="139">
        <f t="shared" si="53"/>
        <v>0</v>
      </c>
      <c r="Q228" s="138">
        <f>AVERAGE(K228:M228)</f>
        <v>780432.87</v>
      </c>
      <c r="R228" s="138">
        <f>MAX(K228:M228)</f>
        <v>803224.61</v>
      </c>
      <c r="S228" s="138">
        <f>MIN(K228:M228)</f>
        <v>767000</v>
      </c>
      <c r="T228" s="137">
        <f>STDEVA(K228,L228,M228)</f>
        <v>19843.05743001062</v>
      </c>
      <c r="U228" s="136">
        <f t="shared" si="54"/>
        <v>2.5425706928528804</v>
      </c>
      <c r="V228" s="135">
        <v>767000</v>
      </c>
      <c r="W228" s="134" t="s">
        <v>660</v>
      </c>
      <c r="X228" s="133">
        <v>4602000</v>
      </c>
      <c r="Y228" s="122"/>
    </row>
    <row r="229" spans="1:25" ht="36.75" customHeight="1" x14ac:dyDescent="0.25">
      <c r="A229" s="20" t="s">
        <v>298</v>
      </c>
      <c r="B229" s="19">
        <v>54720</v>
      </c>
      <c r="C229" s="19">
        <v>72152500</v>
      </c>
      <c r="D229" s="20" t="s">
        <v>12</v>
      </c>
      <c r="E229" s="20" t="s">
        <v>12</v>
      </c>
      <c r="F229" s="179" t="s">
        <v>299</v>
      </c>
      <c r="G229" s="20" t="s">
        <v>65</v>
      </c>
      <c r="H229" s="229">
        <v>300</v>
      </c>
      <c r="I229" s="27">
        <v>12885</v>
      </c>
      <c r="J229" s="128">
        <f t="shared" si="51"/>
        <v>3865500</v>
      </c>
      <c r="K229" s="128">
        <f t="shared" si="50"/>
        <v>12885</v>
      </c>
      <c r="L229" s="142">
        <v>13090</v>
      </c>
      <c r="M229" s="141">
        <v>12981.82</v>
      </c>
      <c r="N229" s="17">
        <v>0</v>
      </c>
      <c r="O229" s="139">
        <f t="shared" si="52"/>
        <v>0</v>
      </c>
      <c r="P229" s="139">
        <f t="shared" si="53"/>
        <v>0</v>
      </c>
      <c r="Q229" s="138">
        <f>AVERAGE(K229:M229)</f>
        <v>12985.606666666667</v>
      </c>
      <c r="R229" s="138">
        <f>MAX(K229:M229)</f>
        <v>13090</v>
      </c>
      <c r="S229" s="138">
        <f>MIN(K229:M229)</f>
        <v>12885</v>
      </c>
      <c r="T229" s="137">
        <f>STDEVA(K229,L229,M229)</f>
        <v>102.5524457696321</v>
      </c>
      <c r="U229" s="136">
        <f t="shared" si="54"/>
        <v>0.78973935066798651</v>
      </c>
      <c r="V229" s="135">
        <v>12885</v>
      </c>
      <c r="W229" s="134" t="s">
        <v>660</v>
      </c>
      <c r="X229" s="133">
        <v>3865500</v>
      </c>
      <c r="Y229" s="122"/>
    </row>
    <row r="230" spans="1:25" s="94" customFormat="1" ht="36.75" customHeight="1" x14ac:dyDescent="0.25">
      <c r="A230" s="20" t="s">
        <v>300</v>
      </c>
      <c r="B230" s="20"/>
      <c r="C230" s="20" t="s">
        <v>230</v>
      </c>
      <c r="D230" s="20" t="s">
        <v>12</v>
      </c>
      <c r="E230" s="20" t="s">
        <v>12</v>
      </c>
      <c r="F230" s="179" t="s">
        <v>301</v>
      </c>
      <c r="G230" s="20" t="s">
        <v>14</v>
      </c>
      <c r="H230" s="229">
        <v>160</v>
      </c>
      <c r="I230" s="27">
        <v>56924</v>
      </c>
      <c r="J230" s="128">
        <f t="shared" si="51"/>
        <v>9107840</v>
      </c>
      <c r="K230" s="128">
        <f t="shared" si="50"/>
        <v>56924</v>
      </c>
      <c r="L230" s="142">
        <v>57479</v>
      </c>
      <c r="M230" s="141">
        <v>56132.77</v>
      </c>
      <c r="N230" s="17">
        <v>0</v>
      </c>
      <c r="O230" s="139">
        <f t="shared" si="52"/>
        <v>0</v>
      </c>
      <c r="P230" s="139">
        <f t="shared" si="53"/>
        <v>0</v>
      </c>
      <c r="Q230" s="138">
        <f>AVERAGE(K230:M230)</f>
        <v>56845.256666666661</v>
      </c>
      <c r="R230" s="138">
        <f>MAX(K230:M230)</f>
        <v>57479</v>
      </c>
      <c r="S230" s="138">
        <f>MIN(K230:M230)</f>
        <v>56132.77</v>
      </c>
      <c r="T230" s="137">
        <f>STDEVA(K230,L230,M230)</f>
        <v>676.56055725510305</v>
      </c>
      <c r="U230" s="136">
        <f t="shared" si="54"/>
        <v>1.190179439636218</v>
      </c>
      <c r="V230" s="135">
        <v>56133</v>
      </c>
      <c r="W230" s="134" t="s">
        <v>660</v>
      </c>
      <c r="X230" s="133">
        <v>8981280</v>
      </c>
      <c r="Y230" s="122"/>
    </row>
    <row r="231" spans="1:25" s="147" customFormat="1" x14ac:dyDescent="0.25">
      <c r="A231" s="29"/>
      <c r="B231" s="29"/>
      <c r="C231" s="29"/>
      <c r="D231" s="29"/>
      <c r="E231" s="29"/>
      <c r="F231" s="243"/>
      <c r="G231" s="29"/>
      <c r="H231" s="29"/>
      <c r="I231" s="29"/>
      <c r="J231" s="30"/>
      <c r="K231" s="163"/>
      <c r="L231" s="162"/>
      <c r="M231" s="161"/>
      <c r="N231" s="30"/>
      <c r="O231" s="160"/>
      <c r="P231" s="160"/>
      <c r="Q231" s="159"/>
      <c r="R231" s="159"/>
      <c r="S231" s="159"/>
      <c r="T231" s="158"/>
      <c r="U231" s="157"/>
      <c r="V231" s="156"/>
      <c r="W231" s="155"/>
      <c r="X231" s="154"/>
      <c r="Y231" s="122"/>
    </row>
    <row r="232" spans="1:25" s="147" customFormat="1" ht="70.5" customHeight="1" x14ac:dyDescent="0.25">
      <c r="A232" s="324" t="s">
        <v>302</v>
      </c>
      <c r="B232" s="325"/>
      <c r="C232" s="325"/>
      <c r="D232" s="325"/>
      <c r="E232" s="325"/>
      <c r="F232" s="325"/>
      <c r="G232" s="325"/>
      <c r="H232" s="326"/>
      <c r="I232" s="208"/>
      <c r="J232" s="208"/>
      <c r="K232" s="163"/>
      <c r="L232" s="162"/>
      <c r="M232" s="161"/>
      <c r="N232" s="3"/>
      <c r="O232" s="160"/>
      <c r="P232" s="160"/>
      <c r="Q232" s="159"/>
      <c r="R232" s="159"/>
      <c r="S232" s="159"/>
      <c r="T232" s="158"/>
      <c r="U232" s="157"/>
      <c r="V232" s="156"/>
      <c r="W232" s="155"/>
      <c r="X232" s="154"/>
      <c r="Y232" s="122"/>
    </row>
    <row r="233" spans="1:25" s="147" customFormat="1" ht="66.75" customHeight="1" x14ac:dyDescent="0.25">
      <c r="A233" s="5" t="s">
        <v>3</v>
      </c>
      <c r="B233" s="4" t="s">
        <v>4</v>
      </c>
      <c r="C233" s="4" t="s">
        <v>5</v>
      </c>
      <c r="D233" s="4" t="s">
        <v>6</v>
      </c>
      <c r="E233" s="4" t="s">
        <v>7</v>
      </c>
      <c r="F233" s="153" t="s">
        <v>8</v>
      </c>
      <c r="G233" s="5" t="s">
        <v>9</v>
      </c>
      <c r="H233" s="5" t="s">
        <v>655</v>
      </c>
      <c r="I233" s="6" t="s">
        <v>654</v>
      </c>
      <c r="J233" s="150" t="s">
        <v>653</v>
      </c>
      <c r="K233" s="150" t="str">
        <f>I233</f>
        <v>VALOR  UNITARIO AMBT</v>
      </c>
      <c r="L233" s="7" t="s">
        <v>652</v>
      </c>
      <c r="M233" s="151" t="s">
        <v>651</v>
      </c>
      <c r="N233" s="150" t="s">
        <v>650</v>
      </c>
      <c r="O233" s="150" t="s">
        <v>649</v>
      </c>
      <c r="P233" s="150" t="s">
        <v>648</v>
      </c>
      <c r="Q233" s="148" t="s">
        <v>647</v>
      </c>
      <c r="R233" s="148" t="s">
        <v>646</v>
      </c>
      <c r="S233" s="148" t="s">
        <v>645</v>
      </c>
      <c r="T233" s="148" t="s">
        <v>644</v>
      </c>
      <c r="U233" s="148" t="s">
        <v>643</v>
      </c>
      <c r="V233" s="148" t="s">
        <v>642</v>
      </c>
      <c r="W233" s="149" t="s">
        <v>641</v>
      </c>
      <c r="X233" s="148" t="s">
        <v>640</v>
      </c>
      <c r="Y233" s="122"/>
    </row>
    <row r="234" spans="1:25" ht="55.5" customHeight="1" x14ac:dyDescent="0.25">
      <c r="A234" s="20" t="s">
        <v>303</v>
      </c>
      <c r="B234" s="20">
        <v>54730</v>
      </c>
      <c r="C234" s="20">
        <v>72152500</v>
      </c>
      <c r="D234" s="20" t="s">
        <v>12</v>
      </c>
      <c r="E234" s="20" t="s">
        <v>12</v>
      </c>
      <c r="F234" s="179" t="s">
        <v>304</v>
      </c>
      <c r="G234" s="20" t="s">
        <v>14</v>
      </c>
      <c r="H234" s="229">
        <v>136</v>
      </c>
      <c r="I234" s="27">
        <v>27476</v>
      </c>
      <c r="J234" s="128">
        <f>+ROUND(H234*I234,0)</f>
        <v>3736736</v>
      </c>
      <c r="K234" s="128">
        <f>I234</f>
        <v>27476</v>
      </c>
      <c r="L234" s="142">
        <v>27262</v>
      </c>
      <c r="M234" s="141">
        <v>29333.99</v>
      </c>
      <c r="N234" s="139">
        <v>22002.3</v>
      </c>
      <c r="O234" s="139">
        <f>N234*0.0556</f>
        <v>1223.3278799999998</v>
      </c>
      <c r="P234" s="139">
        <f>N234+O234</f>
        <v>23225.62788</v>
      </c>
      <c r="Q234" s="138">
        <f>AVERAGE(K234:M234,P234)</f>
        <v>26824.404470000001</v>
      </c>
      <c r="R234" s="138">
        <f>MAX(K234:M234,P234)</f>
        <v>29333.99</v>
      </c>
      <c r="S234" s="138">
        <f>MIN(K234:M234,P234)</f>
        <v>23225.62788</v>
      </c>
      <c r="T234" s="137">
        <f>STDEVA(K234,L234,M234,P234)</f>
        <v>2573.2780041359297</v>
      </c>
      <c r="U234" s="136">
        <f>(T234/Q234)*100</f>
        <v>9.59304802838715</v>
      </c>
      <c r="V234" s="135">
        <v>23226</v>
      </c>
      <c r="W234" s="134" t="s">
        <v>660</v>
      </c>
      <c r="X234" s="133">
        <v>3158736</v>
      </c>
      <c r="Y234" s="122"/>
    </row>
    <row r="235" spans="1:25" s="253" customFormat="1" x14ac:dyDescent="0.25">
      <c r="A235" s="29"/>
      <c r="B235" s="29"/>
      <c r="C235" s="29"/>
      <c r="D235" s="29"/>
      <c r="E235" s="29"/>
      <c r="F235" s="243"/>
      <c r="G235" s="29"/>
      <c r="H235" s="29"/>
      <c r="I235" s="29"/>
      <c r="J235" s="30"/>
      <c r="K235" s="163"/>
      <c r="L235" s="162"/>
      <c r="M235" s="161"/>
      <c r="N235" s="30"/>
      <c r="O235" s="160"/>
      <c r="P235" s="160"/>
      <c r="Q235" s="159"/>
      <c r="R235" s="159"/>
      <c r="S235" s="159"/>
      <c r="T235" s="158"/>
      <c r="U235" s="157"/>
      <c r="V235" s="156"/>
      <c r="W235" s="155"/>
      <c r="X235" s="154"/>
      <c r="Y235" s="122"/>
    </row>
    <row r="236" spans="1:25" s="204" customFormat="1" ht="18.75" customHeight="1" x14ac:dyDescent="0.25">
      <c r="A236" s="327" t="s">
        <v>305</v>
      </c>
      <c r="B236" s="328"/>
      <c r="C236" s="328"/>
      <c r="D236" s="328"/>
      <c r="E236" s="328"/>
      <c r="F236" s="328"/>
      <c r="G236" s="328"/>
      <c r="H236" s="329"/>
      <c r="I236" s="221"/>
      <c r="J236" s="221"/>
      <c r="K236" s="174"/>
      <c r="L236" s="173"/>
      <c r="M236" s="172"/>
      <c r="N236" s="220"/>
      <c r="O236" s="171"/>
      <c r="P236" s="171"/>
      <c r="Q236" s="170"/>
      <c r="R236" s="170"/>
      <c r="S236" s="170"/>
      <c r="T236" s="169"/>
      <c r="U236" s="168"/>
      <c r="V236" s="167"/>
      <c r="W236" s="166"/>
      <c r="X236" s="165"/>
      <c r="Y236" s="210"/>
    </row>
    <row r="237" spans="1:25" s="147" customFormat="1" ht="72.75" customHeight="1" x14ac:dyDescent="0.25">
      <c r="A237" s="324" t="s">
        <v>306</v>
      </c>
      <c r="B237" s="325"/>
      <c r="C237" s="325"/>
      <c r="D237" s="325"/>
      <c r="E237" s="325"/>
      <c r="F237" s="325"/>
      <c r="G237" s="325"/>
      <c r="H237" s="326"/>
      <c r="I237" s="208"/>
      <c r="J237" s="208"/>
      <c r="K237" s="163"/>
      <c r="L237" s="162"/>
      <c r="M237" s="161"/>
      <c r="N237" s="3"/>
      <c r="O237" s="160"/>
      <c r="P237" s="160"/>
      <c r="Q237" s="159"/>
      <c r="R237" s="159"/>
      <c r="S237" s="159"/>
      <c r="T237" s="158"/>
      <c r="U237" s="157"/>
      <c r="V237" s="156"/>
      <c r="W237" s="155"/>
      <c r="X237" s="154"/>
      <c r="Y237" s="122"/>
    </row>
    <row r="238" spans="1:25" s="147" customFormat="1" ht="66.75" customHeight="1" x14ac:dyDescent="0.25">
      <c r="A238" s="5" t="s">
        <v>3</v>
      </c>
      <c r="B238" s="4" t="s">
        <v>4</v>
      </c>
      <c r="C238" s="4" t="s">
        <v>5</v>
      </c>
      <c r="D238" s="4" t="s">
        <v>6</v>
      </c>
      <c r="E238" s="4" t="s">
        <v>7</v>
      </c>
      <c r="F238" s="153" t="s">
        <v>8</v>
      </c>
      <c r="G238" s="5" t="s">
        <v>9</v>
      </c>
      <c r="H238" s="5" t="s">
        <v>655</v>
      </c>
      <c r="I238" s="6" t="s">
        <v>654</v>
      </c>
      <c r="J238" s="150" t="s">
        <v>653</v>
      </c>
      <c r="K238" s="150" t="str">
        <f>I238</f>
        <v>VALOR  UNITARIO AMBT</v>
      </c>
      <c r="L238" s="7" t="s">
        <v>652</v>
      </c>
      <c r="M238" s="151" t="s">
        <v>651</v>
      </c>
      <c r="N238" s="150" t="s">
        <v>650</v>
      </c>
      <c r="O238" s="150" t="s">
        <v>649</v>
      </c>
      <c r="P238" s="150" t="s">
        <v>648</v>
      </c>
      <c r="Q238" s="148" t="s">
        <v>647</v>
      </c>
      <c r="R238" s="148" t="s">
        <v>646</v>
      </c>
      <c r="S238" s="148" t="s">
        <v>645</v>
      </c>
      <c r="T238" s="148" t="s">
        <v>644</v>
      </c>
      <c r="U238" s="148" t="s">
        <v>643</v>
      </c>
      <c r="V238" s="148" t="s">
        <v>642</v>
      </c>
      <c r="W238" s="149" t="s">
        <v>641</v>
      </c>
      <c r="X238" s="148" t="s">
        <v>640</v>
      </c>
      <c r="Y238" s="122"/>
    </row>
    <row r="239" spans="1:25" ht="48" customHeight="1" x14ac:dyDescent="0.25">
      <c r="A239" s="20" t="s">
        <v>29</v>
      </c>
      <c r="B239" s="19"/>
      <c r="C239" s="20" t="s">
        <v>230</v>
      </c>
      <c r="D239" s="20" t="s">
        <v>12</v>
      </c>
      <c r="E239" s="20" t="s">
        <v>12</v>
      </c>
      <c r="F239" s="254" t="s">
        <v>307</v>
      </c>
      <c r="G239" s="20" t="s">
        <v>14</v>
      </c>
      <c r="H239" s="229">
        <v>279</v>
      </c>
      <c r="I239" s="229"/>
      <c r="J239" s="27" t="s">
        <v>12</v>
      </c>
      <c r="K239" s="128">
        <f>I239</f>
        <v>0</v>
      </c>
      <c r="L239" s="142">
        <v>16631</v>
      </c>
      <c r="M239" s="141">
        <v>56654.1</v>
      </c>
      <c r="N239" s="139">
        <v>12469.5</v>
      </c>
      <c r="O239" s="139">
        <f>N239*0.0556</f>
        <v>693.30419999999992</v>
      </c>
      <c r="P239" s="139">
        <f>N239+O239</f>
        <v>13162.8042</v>
      </c>
      <c r="Q239" s="138">
        <f>AVERAGE(K239:M239,P239)</f>
        <v>21611.976050000001</v>
      </c>
      <c r="R239" s="138">
        <f>MAX(K239:M239,P239)</f>
        <v>56654.1</v>
      </c>
      <c r="S239" s="138">
        <f>MIN(K239:M239,P239)</f>
        <v>0</v>
      </c>
      <c r="T239" s="137">
        <f>STDEVA(K239,L239,M239,P239)</f>
        <v>24435.128995460906</v>
      </c>
      <c r="U239" s="136">
        <f>(T239/Q239)*100</f>
        <v>113.0629098372562</v>
      </c>
      <c r="V239" s="135">
        <v>21612</v>
      </c>
      <c r="W239" s="134" t="s">
        <v>661</v>
      </c>
      <c r="X239" s="133">
        <v>6029748</v>
      </c>
      <c r="Y239" s="122"/>
    </row>
    <row r="240" spans="1:25" s="147" customFormat="1" x14ac:dyDescent="0.25">
      <c r="A240" s="15"/>
      <c r="B240" s="32"/>
      <c r="C240" s="32"/>
      <c r="D240" s="15"/>
      <c r="E240" s="15"/>
      <c r="F240" s="205"/>
      <c r="G240" s="15"/>
      <c r="H240" s="15"/>
      <c r="I240" s="15"/>
      <c r="J240" s="28"/>
      <c r="K240" s="163"/>
      <c r="L240" s="162"/>
      <c r="M240" s="161"/>
      <c r="N240" s="28"/>
      <c r="O240" s="160"/>
      <c r="P240" s="160"/>
      <c r="Q240" s="159"/>
      <c r="R240" s="159"/>
      <c r="S240" s="159"/>
      <c r="T240" s="158"/>
      <c r="U240" s="157"/>
      <c r="V240" s="156"/>
      <c r="W240" s="155"/>
      <c r="X240" s="154"/>
      <c r="Y240" s="122"/>
    </row>
    <row r="241" spans="1:25" s="147" customFormat="1" ht="82.5" customHeight="1" x14ac:dyDescent="0.25">
      <c r="A241" s="324" t="s">
        <v>308</v>
      </c>
      <c r="B241" s="325"/>
      <c r="C241" s="325"/>
      <c r="D241" s="325"/>
      <c r="E241" s="325"/>
      <c r="F241" s="325"/>
      <c r="G241" s="325"/>
      <c r="H241" s="326"/>
      <c r="I241" s="208"/>
      <c r="J241" s="208"/>
      <c r="K241" s="163"/>
      <c r="L241" s="162"/>
      <c r="M241" s="161"/>
      <c r="N241" s="3"/>
      <c r="O241" s="160"/>
      <c r="P241" s="160"/>
      <c r="Q241" s="159"/>
      <c r="R241" s="159"/>
      <c r="S241" s="159"/>
      <c r="T241" s="158"/>
      <c r="U241" s="157"/>
      <c r="V241" s="156"/>
      <c r="W241" s="155"/>
      <c r="X241" s="154"/>
      <c r="Y241" s="122"/>
    </row>
    <row r="242" spans="1:25" s="147" customFormat="1" ht="60" customHeight="1" x14ac:dyDescent="0.25">
      <c r="A242" s="5" t="s">
        <v>3</v>
      </c>
      <c r="B242" s="4" t="s">
        <v>4</v>
      </c>
      <c r="C242" s="4" t="s">
        <v>5</v>
      </c>
      <c r="D242" s="4" t="s">
        <v>6</v>
      </c>
      <c r="E242" s="4" t="s">
        <v>7</v>
      </c>
      <c r="F242" s="153" t="s">
        <v>8</v>
      </c>
      <c r="G242" s="5" t="s">
        <v>9</v>
      </c>
      <c r="H242" s="5" t="s">
        <v>655</v>
      </c>
      <c r="I242" s="6" t="s">
        <v>654</v>
      </c>
      <c r="J242" s="150" t="s">
        <v>653</v>
      </c>
      <c r="K242" s="150" t="str">
        <f>I242</f>
        <v>VALOR  UNITARIO AMBT</v>
      </c>
      <c r="L242" s="7" t="s">
        <v>652</v>
      </c>
      <c r="M242" s="151" t="s">
        <v>651</v>
      </c>
      <c r="N242" s="150" t="s">
        <v>650</v>
      </c>
      <c r="O242" s="150" t="s">
        <v>649</v>
      </c>
      <c r="P242" s="150" t="s">
        <v>648</v>
      </c>
      <c r="Q242" s="148" t="s">
        <v>647</v>
      </c>
      <c r="R242" s="148" t="s">
        <v>646</v>
      </c>
      <c r="S242" s="148" t="s">
        <v>645</v>
      </c>
      <c r="T242" s="148" t="s">
        <v>644</v>
      </c>
      <c r="U242" s="148" t="s">
        <v>643</v>
      </c>
      <c r="V242" s="148" t="s">
        <v>642</v>
      </c>
      <c r="W242" s="149" t="s">
        <v>641</v>
      </c>
      <c r="X242" s="148" t="s">
        <v>640</v>
      </c>
      <c r="Y242" s="122"/>
    </row>
    <row r="243" spans="1:25" ht="76.5" customHeight="1" x14ac:dyDescent="0.25">
      <c r="A243" s="20" t="s">
        <v>31</v>
      </c>
      <c r="B243" s="20">
        <v>54621</v>
      </c>
      <c r="C243" s="20">
        <v>72154059</v>
      </c>
      <c r="D243" s="20" t="s">
        <v>12</v>
      </c>
      <c r="E243" s="20" t="s">
        <v>12</v>
      </c>
      <c r="F243" s="179" t="s">
        <v>309</v>
      </c>
      <c r="G243" s="20" t="s">
        <v>246</v>
      </c>
      <c r="H243" s="229">
        <v>6</v>
      </c>
      <c r="I243" s="27">
        <v>44811</v>
      </c>
      <c r="J243" s="128">
        <f>+ROUND(H243*I243,0)</f>
        <v>268866</v>
      </c>
      <c r="K243" s="128">
        <f>I243</f>
        <v>44811</v>
      </c>
      <c r="L243" s="142">
        <v>44241</v>
      </c>
      <c r="M243" s="141">
        <v>56637.41</v>
      </c>
      <c r="N243" s="17">
        <v>0</v>
      </c>
      <c r="O243" s="139">
        <f>N243*0.0556</f>
        <v>0</v>
      </c>
      <c r="P243" s="139">
        <f>N243+O243</f>
        <v>0</v>
      </c>
      <c r="Q243" s="138">
        <f>AVERAGE(K243:M243)</f>
        <v>48563.136666666665</v>
      </c>
      <c r="R243" s="138">
        <f>MAX(K243:M243)</f>
        <v>56637.41</v>
      </c>
      <c r="S243" s="138">
        <f>MIN(K243:M243)</f>
        <v>44241</v>
      </c>
      <c r="T243" s="137">
        <f>STDEVA(K243,L243,M243)</f>
        <v>6998.3314008435818</v>
      </c>
      <c r="U243" s="136">
        <f>(T243/Q243)*100</f>
        <v>14.410789502497639</v>
      </c>
      <c r="V243" s="135">
        <v>44241</v>
      </c>
      <c r="W243" s="134" t="s">
        <v>660</v>
      </c>
      <c r="X243" s="133">
        <v>265446</v>
      </c>
      <c r="Y243" s="122"/>
    </row>
    <row r="244" spans="1:25" ht="76.5" customHeight="1" x14ac:dyDescent="0.25">
      <c r="A244" s="20" t="s">
        <v>33</v>
      </c>
      <c r="B244" s="20">
        <v>54621</v>
      </c>
      <c r="C244" s="20">
        <v>72154059</v>
      </c>
      <c r="D244" s="20" t="s">
        <v>12</v>
      </c>
      <c r="E244" s="20" t="s">
        <v>12</v>
      </c>
      <c r="F244" s="179" t="s">
        <v>270</v>
      </c>
      <c r="G244" s="20" t="s">
        <v>246</v>
      </c>
      <c r="H244" s="229">
        <v>6</v>
      </c>
      <c r="I244" s="27">
        <v>855501</v>
      </c>
      <c r="J244" s="128">
        <f>+ROUND(H244*I244,0)</f>
        <v>5133006</v>
      </c>
      <c r="K244" s="128">
        <f>I244</f>
        <v>855501</v>
      </c>
      <c r="L244" s="142">
        <v>842525</v>
      </c>
      <c r="M244" s="141">
        <v>1107177.19</v>
      </c>
      <c r="N244" s="17">
        <v>0</v>
      </c>
      <c r="O244" s="139">
        <f>N244*0.0556</f>
        <v>0</v>
      </c>
      <c r="P244" s="139">
        <f>N244+O244</f>
        <v>0</v>
      </c>
      <c r="Q244" s="138">
        <f>AVERAGE(K244:M244)</f>
        <v>935067.73</v>
      </c>
      <c r="R244" s="138">
        <f>MAX(K244:M244)</f>
        <v>1107177.19</v>
      </c>
      <c r="S244" s="138">
        <f>MIN(K244:M244)</f>
        <v>842525</v>
      </c>
      <c r="T244" s="137">
        <f>STDEVA(K244,L244,M244)</f>
        <v>149192.3047952496</v>
      </c>
      <c r="U244" s="136">
        <f>(T244/Q244)*100</f>
        <v>15.955240461057254</v>
      </c>
      <c r="V244" s="135">
        <v>842525</v>
      </c>
      <c r="W244" s="134" t="s">
        <v>660</v>
      </c>
      <c r="X244" s="133">
        <v>5055150</v>
      </c>
      <c r="Y244" s="122"/>
    </row>
    <row r="245" spans="1:25" s="147" customFormat="1" x14ac:dyDescent="0.25">
      <c r="A245" s="15"/>
      <c r="B245" s="32"/>
      <c r="C245" s="32"/>
      <c r="D245" s="15"/>
      <c r="E245" s="15"/>
      <c r="F245" s="205"/>
      <c r="G245" s="15"/>
      <c r="H245" s="15"/>
      <c r="I245" s="15"/>
      <c r="J245" s="28"/>
      <c r="K245" s="163"/>
      <c r="L245" s="162"/>
      <c r="M245" s="161"/>
      <c r="N245" s="28"/>
      <c r="O245" s="160"/>
      <c r="P245" s="160"/>
      <c r="Q245" s="159"/>
      <c r="R245" s="159"/>
      <c r="S245" s="159"/>
      <c r="T245" s="158"/>
      <c r="U245" s="157"/>
      <c r="V245" s="156"/>
      <c r="W245" s="155"/>
      <c r="X245" s="154"/>
      <c r="Y245" s="122"/>
    </row>
    <row r="246" spans="1:25" s="147" customFormat="1" ht="84" customHeight="1" x14ac:dyDescent="0.25">
      <c r="A246" s="324" t="s">
        <v>310</v>
      </c>
      <c r="B246" s="325"/>
      <c r="C246" s="325"/>
      <c r="D246" s="325"/>
      <c r="E246" s="325"/>
      <c r="F246" s="325"/>
      <c r="G246" s="325"/>
      <c r="H246" s="326"/>
      <c r="I246" s="208"/>
      <c r="J246" s="208"/>
      <c r="K246" s="163"/>
      <c r="L246" s="162"/>
      <c r="M246" s="161"/>
      <c r="N246" s="3"/>
      <c r="O246" s="160"/>
      <c r="P246" s="160"/>
      <c r="Q246" s="159"/>
      <c r="R246" s="159"/>
      <c r="S246" s="159"/>
      <c r="T246" s="158"/>
      <c r="U246" s="157"/>
      <c r="V246" s="156"/>
      <c r="W246" s="155"/>
      <c r="X246" s="154"/>
      <c r="Y246" s="122"/>
    </row>
    <row r="247" spans="1:25" s="147" customFormat="1" ht="66.75" customHeight="1" x14ac:dyDescent="0.25">
      <c r="A247" s="5" t="s">
        <v>3</v>
      </c>
      <c r="B247" s="4" t="s">
        <v>4</v>
      </c>
      <c r="C247" s="4" t="s">
        <v>5</v>
      </c>
      <c r="D247" s="4" t="s">
        <v>6</v>
      </c>
      <c r="E247" s="4" t="s">
        <v>7</v>
      </c>
      <c r="F247" s="153" t="s">
        <v>8</v>
      </c>
      <c r="G247" s="5" t="s">
        <v>9</v>
      </c>
      <c r="H247" s="5" t="s">
        <v>655</v>
      </c>
      <c r="I247" s="6" t="s">
        <v>654</v>
      </c>
      <c r="J247" s="150" t="s">
        <v>653</v>
      </c>
      <c r="K247" s="150" t="str">
        <f>I247</f>
        <v>VALOR  UNITARIO AMBT</v>
      </c>
      <c r="L247" s="7" t="s">
        <v>652</v>
      </c>
      <c r="M247" s="151" t="s">
        <v>651</v>
      </c>
      <c r="N247" s="150" t="s">
        <v>650</v>
      </c>
      <c r="O247" s="150" t="s">
        <v>649</v>
      </c>
      <c r="P247" s="150" t="s">
        <v>648</v>
      </c>
      <c r="Q247" s="148" t="s">
        <v>647</v>
      </c>
      <c r="R247" s="148" t="s">
        <v>646</v>
      </c>
      <c r="S247" s="148" t="s">
        <v>645</v>
      </c>
      <c r="T247" s="148" t="s">
        <v>644</v>
      </c>
      <c r="U247" s="148" t="s">
        <v>643</v>
      </c>
      <c r="V247" s="148" t="s">
        <v>642</v>
      </c>
      <c r="W247" s="149" t="s">
        <v>641</v>
      </c>
      <c r="X247" s="148" t="s">
        <v>640</v>
      </c>
      <c r="Y247" s="122"/>
    </row>
    <row r="248" spans="1:25" ht="50.25" customHeight="1" x14ac:dyDescent="0.25">
      <c r="A248" s="20" t="s">
        <v>35</v>
      </c>
      <c r="B248" s="20">
        <v>54621</v>
      </c>
      <c r="C248" s="19">
        <v>72151100</v>
      </c>
      <c r="D248" s="20" t="s">
        <v>12</v>
      </c>
      <c r="E248" s="20" t="s">
        <v>12</v>
      </c>
      <c r="F248" s="179" t="s">
        <v>311</v>
      </c>
      <c r="G248" s="20" t="s">
        <v>246</v>
      </c>
      <c r="H248" s="229">
        <v>8</v>
      </c>
      <c r="I248" s="27">
        <v>28398</v>
      </c>
      <c r="J248" s="128">
        <f>+ROUND(H248*I248,0)</f>
        <v>227184</v>
      </c>
      <c r="K248" s="128">
        <f>I248</f>
        <v>28398</v>
      </c>
      <c r="L248" s="142">
        <v>28581</v>
      </c>
      <c r="M248" s="141">
        <v>29747.54</v>
      </c>
      <c r="N248" s="139">
        <v>23163.3</v>
      </c>
      <c r="O248" s="139">
        <f>N248*0.0556</f>
        <v>1287.8794799999998</v>
      </c>
      <c r="P248" s="139">
        <f>N248+O248</f>
        <v>24451.179479999999</v>
      </c>
      <c r="Q248" s="138">
        <f>AVERAGE(K248:M248,P248)</f>
        <v>27794.42987</v>
      </c>
      <c r="R248" s="138">
        <f>MAX(K248:M248,P248)</f>
        <v>29747.54</v>
      </c>
      <c r="S248" s="138">
        <f>MIN(K248:M248,P248)</f>
        <v>24451.179479999999</v>
      </c>
      <c r="T248" s="137">
        <f>STDEVA(K248,L248,M248,P248)</f>
        <v>2307.5926721282658</v>
      </c>
      <c r="U248" s="136">
        <f>(T248/Q248)*100</f>
        <v>8.3023565618051141</v>
      </c>
      <c r="V248" s="135">
        <v>24451</v>
      </c>
      <c r="W248" s="134" t="s">
        <v>660</v>
      </c>
      <c r="X248" s="133">
        <v>195608</v>
      </c>
      <c r="Y248" s="122"/>
    </row>
    <row r="249" spans="1:25" ht="50.25" customHeight="1" x14ac:dyDescent="0.25">
      <c r="A249" s="20" t="s">
        <v>36</v>
      </c>
      <c r="B249" s="20">
        <v>54621</v>
      </c>
      <c r="C249" s="19">
        <v>72151100</v>
      </c>
      <c r="D249" s="20" t="s">
        <v>12</v>
      </c>
      <c r="E249" s="20" t="s">
        <v>12</v>
      </c>
      <c r="F249" s="179" t="s">
        <v>312</v>
      </c>
      <c r="G249" s="20" t="s">
        <v>246</v>
      </c>
      <c r="H249" s="229">
        <v>8</v>
      </c>
      <c r="I249" s="27">
        <v>230100</v>
      </c>
      <c r="J249" s="128">
        <f>+ROUND(H249*I249,0)</f>
        <v>1840800</v>
      </c>
      <c r="K249" s="128">
        <f>I249</f>
        <v>230100</v>
      </c>
      <c r="L249" s="142">
        <v>228293</v>
      </c>
      <c r="M249" s="141">
        <v>236205.92</v>
      </c>
      <c r="N249" s="139">
        <v>147690</v>
      </c>
      <c r="O249" s="139">
        <f>N249*0.0556</f>
        <v>8211.5640000000003</v>
      </c>
      <c r="P249" s="139">
        <f>N249+O249</f>
        <v>155901.56400000001</v>
      </c>
      <c r="Q249" s="138">
        <f>AVERAGE(K249:M249,P249)</f>
        <v>212625.12100000001</v>
      </c>
      <c r="R249" s="138">
        <f>MAX(K249:M249,P249)</f>
        <v>236205.92</v>
      </c>
      <c r="S249" s="138">
        <f>MIN(K249:M249,P249)</f>
        <v>155901.56400000001</v>
      </c>
      <c r="T249" s="137">
        <f>STDEVA(K249,L249,M249,P249)</f>
        <v>37966.958567654197</v>
      </c>
      <c r="U249" s="136">
        <f>(T249/Q249)*100</f>
        <v>17.856290164159009</v>
      </c>
      <c r="V249" s="135">
        <v>155902</v>
      </c>
      <c r="W249" s="134" t="s">
        <v>660</v>
      </c>
      <c r="X249" s="133">
        <v>1247216</v>
      </c>
      <c r="Y249" s="122"/>
    </row>
    <row r="250" spans="1:25" ht="50.25" customHeight="1" x14ac:dyDescent="0.25">
      <c r="A250" s="20" t="s">
        <v>38</v>
      </c>
      <c r="B250" s="19">
        <v>54310</v>
      </c>
      <c r="C250" s="19">
        <v>72151100</v>
      </c>
      <c r="D250" s="20" t="s">
        <v>12</v>
      </c>
      <c r="E250" s="20" t="s">
        <v>12</v>
      </c>
      <c r="F250" s="179" t="s">
        <v>313</v>
      </c>
      <c r="G250" s="20" t="s">
        <v>246</v>
      </c>
      <c r="H250" s="229">
        <v>8</v>
      </c>
      <c r="I250" s="27">
        <v>454300</v>
      </c>
      <c r="J250" s="128">
        <f>+ROUND(H250*I250,0)</f>
        <v>3634400</v>
      </c>
      <c r="K250" s="128">
        <f>I250</f>
        <v>454300</v>
      </c>
      <c r="L250" s="142">
        <v>446619</v>
      </c>
      <c r="M250" s="141">
        <v>447190.31</v>
      </c>
      <c r="N250" s="17">
        <v>0</v>
      </c>
      <c r="O250" s="139">
        <f>N250*0.0556</f>
        <v>0</v>
      </c>
      <c r="P250" s="139">
        <f>N250+O250</f>
        <v>0</v>
      </c>
      <c r="Q250" s="138">
        <f>AVERAGE(K250:M250)</f>
        <v>449369.77</v>
      </c>
      <c r="R250" s="138">
        <f>MAX(K250:M250)</f>
        <v>454300</v>
      </c>
      <c r="S250" s="138">
        <f>MIN(K250:M250)</f>
        <v>446619</v>
      </c>
      <c r="T250" s="137">
        <f>STDEVA(K250,L250,M250)</f>
        <v>4279.2493113512328</v>
      </c>
      <c r="U250" s="136">
        <f>(T250/Q250)*100</f>
        <v>0.95227796728543457</v>
      </c>
      <c r="V250" s="135">
        <v>446619</v>
      </c>
      <c r="W250" s="134" t="s">
        <v>660</v>
      </c>
      <c r="X250" s="133">
        <v>3572952</v>
      </c>
      <c r="Y250" s="122"/>
    </row>
    <row r="251" spans="1:25" ht="50.25" customHeight="1" x14ac:dyDescent="0.25">
      <c r="A251" s="20" t="s">
        <v>40</v>
      </c>
      <c r="B251" s="19">
        <v>54621</v>
      </c>
      <c r="C251" s="19">
        <v>72151100</v>
      </c>
      <c r="D251" s="20" t="s">
        <v>12</v>
      </c>
      <c r="E251" s="20" t="s">
        <v>12</v>
      </c>
      <c r="F251" s="179" t="s">
        <v>314</v>
      </c>
      <c r="G251" s="20" t="s">
        <v>246</v>
      </c>
      <c r="H251" s="229">
        <v>8</v>
      </c>
      <c r="I251" s="27">
        <v>608998</v>
      </c>
      <c r="J251" s="128">
        <f>+ROUND(H251*I251,0)</f>
        <v>4871984</v>
      </c>
      <c r="K251" s="128">
        <f>I251</f>
        <v>608998</v>
      </c>
      <c r="L251" s="142">
        <v>603940</v>
      </c>
      <c r="M251" s="141">
        <v>629381.37</v>
      </c>
      <c r="N251" s="17">
        <v>0</v>
      </c>
      <c r="O251" s="139">
        <f>N251*0.0556</f>
        <v>0</v>
      </c>
      <c r="P251" s="139">
        <f>N251+O251</f>
        <v>0</v>
      </c>
      <c r="Q251" s="138">
        <f>AVERAGE(K251:M251)</f>
        <v>614106.45666666667</v>
      </c>
      <c r="R251" s="138">
        <f>MAX(K251:M251)</f>
        <v>629381.37</v>
      </c>
      <c r="S251" s="138">
        <f>MIN(K251:M251)</f>
        <v>603940</v>
      </c>
      <c r="T251" s="137">
        <f>STDEVA(K251,L251,M251)</f>
        <v>13468.038981441703</v>
      </c>
      <c r="U251" s="136">
        <f>(T251/Q251)*100</f>
        <v>2.193111444316254</v>
      </c>
      <c r="V251" s="135">
        <v>603940</v>
      </c>
      <c r="W251" s="134" t="s">
        <v>660</v>
      </c>
      <c r="X251" s="133">
        <v>4831520</v>
      </c>
      <c r="Y251" s="122"/>
    </row>
    <row r="252" spans="1:25" s="253" customFormat="1" x14ac:dyDescent="0.25">
      <c r="A252" s="15"/>
      <c r="B252" s="32"/>
      <c r="C252" s="32"/>
      <c r="D252" s="15"/>
      <c r="E252" s="15"/>
      <c r="F252" s="205"/>
      <c r="G252" s="15"/>
      <c r="H252" s="15"/>
      <c r="I252" s="15"/>
      <c r="J252" s="28"/>
      <c r="K252" s="163"/>
      <c r="L252" s="162"/>
      <c r="M252" s="161"/>
      <c r="N252" s="28"/>
      <c r="O252" s="160"/>
      <c r="P252" s="160"/>
      <c r="Q252" s="159"/>
      <c r="R252" s="159"/>
      <c r="S252" s="159"/>
      <c r="T252" s="158"/>
      <c r="U252" s="157"/>
      <c r="V252" s="156"/>
      <c r="W252" s="155"/>
      <c r="X252" s="154"/>
      <c r="Y252" s="122"/>
    </row>
    <row r="253" spans="1:25" s="147" customFormat="1" ht="87" customHeight="1" x14ac:dyDescent="0.25">
      <c r="A253" s="324" t="s">
        <v>315</v>
      </c>
      <c r="B253" s="325"/>
      <c r="C253" s="325"/>
      <c r="D253" s="325"/>
      <c r="E253" s="325"/>
      <c r="F253" s="325"/>
      <c r="G253" s="325"/>
      <c r="H253" s="326"/>
      <c r="I253" s="208"/>
      <c r="J253" s="208"/>
      <c r="K253" s="163"/>
      <c r="L253" s="162"/>
      <c r="M253" s="161"/>
      <c r="N253" s="3"/>
      <c r="O253" s="160"/>
      <c r="P253" s="160"/>
      <c r="Q253" s="159"/>
      <c r="R253" s="159"/>
      <c r="S253" s="159"/>
      <c r="T253" s="158"/>
      <c r="U253" s="157"/>
      <c r="V253" s="156"/>
      <c r="W253" s="155"/>
      <c r="X253" s="154"/>
      <c r="Y253" s="122"/>
    </row>
    <row r="254" spans="1:25" s="147" customFormat="1" ht="63" x14ac:dyDescent="0.25">
      <c r="A254" s="5" t="s">
        <v>3</v>
      </c>
      <c r="B254" s="4" t="s">
        <v>4</v>
      </c>
      <c r="C254" s="4" t="s">
        <v>5</v>
      </c>
      <c r="D254" s="4" t="s">
        <v>6</v>
      </c>
      <c r="E254" s="4" t="s">
        <v>7</v>
      </c>
      <c r="F254" s="153" t="s">
        <v>8</v>
      </c>
      <c r="G254" s="5" t="s">
        <v>9</v>
      </c>
      <c r="H254" s="5" t="s">
        <v>655</v>
      </c>
      <c r="I254" s="6" t="s">
        <v>654</v>
      </c>
      <c r="J254" s="150" t="s">
        <v>653</v>
      </c>
      <c r="K254" s="150" t="str">
        <f>I254</f>
        <v>VALOR  UNITARIO AMBT</v>
      </c>
      <c r="L254" s="7" t="s">
        <v>652</v>
      </c>
      <c r="M254" s="151" t="s">
        <v>651</v>
      </c>
      <c r="N254" s="150" t="s">
        <v>650</v>
      </c>
      <c r="O254" s="150" t="s">
        <v>649</v>
      </c>
      <c r="P254" s="150" t="s">
        <v>648</v>
      </c>
      <c r="Q254" s="148" t="s">
        <v>647</v>
      </c>
      <c r="R254" s="148" t="s">
        <v>646</v>
      </c>
      <c r="S254" s="148" t="s">
        <v>645</v>
      </c>
      <c r="T254" s="148" t="s">
        <v>644</v>
      </c>
      <c r="U254" s="148" t="s">
        <v>643</v>
      </c>
      <c r="V254" s="148" t="s">
        <v>642</v>
      </c>
      <c r="W254" s="149" t="s">
        <v>641</v>
      </c>
      <c r="X254" s="148" t="s">
        <v>640</v>
      </c>
      <c r="Y254" s="122"/>
    </row>
    <row r="255" spans="1:25" ht="53.25" customHeight="1" x14ac:dyDescent="0.25">
      <c r="A255" s="20" t="s">
        <v>42</v>
      </c>
      <c r="B255" s="20">
        <v>54621</v>
      </c>
      <c r="C255" s="19">
        <v>72151100</v>
      </c>
      <c r="D255" s="20" t="s">
        <v>12</v>
      </c>
      <c r="E255" s="20" t="s">
        <v>12</v>
      </c>
      <c r="F255" s="179" t="s">
        <v>316</v>
      </c>
      <c r="G255" s="20" t="s">
        <v>14</v>
      </c>
      <c r="H255" s="229">
        <v>279</v>
      </c>
      <c r="I255" s="27">
        <v>118000</v>
      </c>
      <c r="J255" s="252"/>
      <c r="K255" s="128">
        <f>I255</f>
        <v>118000</v>
      </c>
      <c r="L255" s="142">
        <v>116958</v>
      </c>
      <c r="M255" s="141">
        <v>131879</v>
      </c>
      <c r="N255" s="139">
        <v>90000</v>
      </c>
      <c r="O255" s="139">
        <f>N255*0.0556</f>
        <v>5004</v>
      </c>
      <c r="P255" s="139">
        <f>N255+O255</f>
        <v>95004</v>
      </c>
      <c r="Q255" s="138">
        <f>AVERAGE(K255:M255,P255)</f>
        <v>115460.25</v>
      </c>
      <c r="R255" s="138">
        <f>MAX(K255:M255,P255)</f>
        <v>131879</v>
      </c>
      <c r="S255" s="138">
        <f>MIN(K255:M255,P255)</f>
        <v>95004</v>
      </c>
      <c r="T255" s="137">
        <f>STDEVA(K255,L255,M255,P255)</f>
        <v>15239.500218729834</v>
      </c>
      <c r="U255" s="136">
        <f>(T255/Q255)*100</f>
        <v>13.198914967471346</v>
      </c>
      <c r="V255" s="135">
        <v>95004</v>
      </c>
      <c r="W255" s="134" t="s">
        <v>660</v>
      </c>
      <c r="X255" s="133">
        <v>26506116</v>
      </c>
      <c r="Y255" s="122"/>
    </row>
    <row r="256" spans="1:25" s="147" customFormat="1" x14ac:dyDescent="0.25">
      <c r="A256" s="15"/>
      <c r="B256" s="32"/>
      <c r="C256" s="32"/>
      <c r="D256" s="15"/>
      <c r="E256" s="15"/>
      <c r="F256" s="205"/>
      <c r="G256" s="15"/>
      <c r="H256" s="15"/>
      <c r="I256" s="15"/>
      <c r="J256" s="28"/>
      <c r="K256" s="163"/>
      <c r="L256" s="162"/>
      <c r="M256" s="161"/>
      <c r="N256" s="28"/>
      <c r="O256" s="160"/>
      <c r="P256" s="160"/>
      <c r="Q256" s="159"/>
      <c r="R256" s="159"/>
      <c r="S256" s="159"/>
      <c r="T256" s="158"/>
      <c r="U256" s="157"/>
      <c r="V256" s="156"/>
      <c r="W256" s="155"/>
      <c r="X256" s="154"/>
      <c r="Y256" s="122"/>
    </row>
    <row r="257" spans="1:25" s="226" customFormat="1" x14ac:dyDescent="0.25">
      <c r="A257" s="327" t="s">
        <v>317</v>
      </c>
      <c r="B257" s="328"/>
      <c r="C257" s="328"/>
      <c r="D257" s="328"/>
      <c r="E257" s="328"/>
      <c r="F257" s="328"/>
      <c r="G257" s="328"/>
      <c r="H257" s="329"/>
      <c r="I257" s="221"/>
      <c r="J257" s="221"/>
      <c r="K257" s="174"/>
      <c r="L257" s="173"/>
      <c r="M257" s="172"/>
      <c r="N257" s="220"/>
      <c r="O257" s="171"/>
      <c r="P257" s="171"/>
      <c r="Q257" s="170"/>
      <c r="R257" s="170"/>
      <c r="S257" s="170"/>
      <c r="T257" s="169"/>
      <c r="U257" s="168"/>
      <c r="V257" s="167"/>
      <c r="W257" s="166"/>
      <c r="X257" s="165"/>
      <c r="Y257" s="210"/>
    </row>
    <row r="258" spans="1:25" s="147" customFormat="1" ht="80.25" customHeight="1" x14ac:dyDescent="0.25">
      <c r="A258" s="324" t="s">
        <v>318</v>
      </c>
      <c r="B258" s="325"/>
      <c r="C258" s="325"/>
      <c r="D258" s="325"/>
      <c r="E258" s="325"/>
      <c r="F258" s="325"/>
      <c r="G258" s="325"/>
      <c r="H258" s="326"/>
      <c r="I258" s="208"/>
      <c r="J258" s="208"/>
      <c r="K258" s="163"/>
      <c r="L258" s="162"/>
      <c r="M258" s="161"/>
      <c r="N258" s="3"/>
      <c r="O258" s="160"/>
      <c r="P258" s="160"/>
      <c r="Q258" s="159"/>
      <c r="R258" s="159"/>
      <c r="S258" s="159"/>
      <c r="T258" s="158"/>
      <c r="U258" s="157"/>
      <c r="V258" s="156"/>
      <c r="W258" s="155"/>
      <c r="X258" s="154"/>
      <c r="Y258" s="122"/>
    </row>
    <row r="259" spans="1:25" s="147" customFormat="1" ht="66.75" customHeight="1" x14ac:dyDescent="0.25">
      <c r="A259" s="5" t="s">
        <v>3</v>
      </c>
      <c r="B259" s="4" t="s">
        <v>4</v>
      </c>
      <c r="C259" s="4" t="s">
        <v>5</v>
      </c>
      <c r="D259" s="4" t="s">
        <v>6</v>
      </c>
      <c r="E259" s="4" t="s">
        <v>7</v>
      </c>
      <c r="F259" s="153" t="s">
        <v>8</v>
      </c>
      <c r="G259" s="5" t="s">
        <v>9</v>
      </c>
      <c r="H259" s="5" t="s">
        <v>655</v>
      </c>
      <c r="I259" s="6" t="s">
        <v>654</v>
      </c>
      <c r="J259" s="150" t="s">
        <v>653</v>
      </c>
      <c r="K259" s="150" t="str">
        <f>I259</f>
        <v>VALOR  UNITARIO AMBT</v>
      </c>
      <c r="L259" s="7" t="s">
        <v>652</v>
      </c>
      <c r="M259" s="151" t="s">
        <v>651</v>
      </c>
      <c r="N259" s="150" t="s">
        <v>650</v>
      </c>
      <c r="O259" s="150" t="s">
        <v>649</v>
      </c>
      <c r="P259" s="150" t="s">
        <v>648</v>
      </c>
      <c r="Q259" s="148" t="s">
        <v>647</v>
      </c>
      <c r="R259" s="148" t="s">
        <v>646</v>
      </c>
      <c r="S259" s="148" t="s">
        <v>645</v>
      </c>
      <c r="T259" s="148" t="s">
        <v>644</v>
      </c>
      <c r="U259" s="148" t="s">
        <v>643</v>
      </c>
      <c r="V259" s="148" t="s">
        <v>642</v>
      </c>
      <c r="W259" s="149" t="s">
        <v>641</v>
      </c>
      <c r="X259" s="148" t="s">
        <v>640</v>
      </c>
      <c r="Y259" s="122"/>
    </row>
    <row r="260" spans="1:25" ht="87.75" customHeight="1" x14ac:dyDescent="0.25">
      <c r="A260" s="20" t="s">
        <v>52</v>
      </c>
      <c r="B260" s="20">
        <v>54621</v>
      </c>
      <c r="C260" s="19">
        <v>72151100</v>
      </c>
      <c r="D260" s="20" t="s">
        <v>12</v>
      </c>
      <c r="E260" s="20" t="s">
        <v>12</v>
      </c>
      <c r="F260" s="179" t="s">
        <v>34</v>
      </c>
      <c r="G260" s="20" t="s">
        <v>246</v>
      </c>
      <c r="H260" s="229">
        <v>14</v>
      </c>
      <c r="I260" s="27">
        <v>28398</v>
      </c>
      <c r="J260" s="128">
        <f>+ROUND(H260*I260,0)</f>
        <v>397572</v>
      </c>
      <c r="K260" s="128">
        <f>I260</f>
        <v>28398</v>
      </c>
      <c r="L260" s="142">
        <v>27983</v>
      </c>
      <c r="M260" s="141">
        <v>33382.160000000003</v>
      </c>
      <c r="N260" s="139">
        <v>23163.3</v>
      </c>
      <c r="O260" s="139">
        <f>N260*0.0556</f>
        <v>1287.8794799999998</v>
      </c>
      <c r="P260" s="139">
        <f>N260+O260</f>
        <v>24451.179479999999</v>
      </c>
      <c r="Q260" s="138">
        <f>AVERAGE(K260:M260,P260)</f>
        <v>28553.584869999999</v>
      </c>
      <c r="R260" s="138">
        <f>MAX(K260:M260,P260)</f>
        <v>33382.160000000003</v>
      </c>
      <c r="S260" s="138">
        <f>MIN(K260:M260,P260)</f>
        <v>24451.179479999999</v>
      </c>
      <c r="T260" s="137">
        <f>STDEVA(K260,L260,M260,P260)</f>
        <v>3673.9915403459872</v>
      </c>
      <c r="U260" s="136">
        <f>(T260/Q260)*100</f>
        <v>12.86700621681339</v>
      </c>
      <c r="V260" s="135">
        <v>24451</v>
      </c>
      <c r="W260" s="134" t="s">
        <v>660</v>
      </c>
      <c r="X260" s="133">
        <v>342314</v>
      </c>
      <c r="Y260" s="122"/>
    </row>
    <row r="261" spans="1:25" ht="87.75" customHeight="1" x14ac:dyDescent="0.25">
      <c r="A261" s="20" t="s">
        <v>319</v>
      </c>
      <c r="B261" s="20">
        <v>54621</v>
      </c>
      <c r="C261" s="19">
        <v>72151100</v>
      </c>
      <c r="D261" s="20" t="s">
        <v>12</v>
      </c>
      <c r="E261" s="20" t="s">
        <v>12</v>
      </c>
      <c r="F261" s="179" t="s">
        <v>320</v>
      </c>
      <c r="G261" s="20" t="s">
        <v>246</v>
      </c>
      <c r="H261" s="229">
        <v>14</v>
      </c>
      <c r="I261" s="27">
        <v>55460</v>
      </c>
      <c r="J261" s="128">
        <f>+ROUND(H261*I261,0)</f>
        <v>776440</v>
      </c>
      <c r="K261" s="128">
        <f>I261</f>
        <v>55460</v>
      </c>
      <c r="L261" s="142">
        <v>55988</v>
      </c>
      <c r="M261" s="141">
        <v>61631.29</v>
      </c>
      <c r="N261" s="139">
        <v>57033</v>
      </c>
      <c r="O261" s="139">
        <f>N261*0.0556</f>
        <v>3171.0347999999999</v>
      </c>
      <c r="P261" s="139">
        <f>N261+O261</f>
        <v>60204.034800000001</v>
      </c>
      <c r="Q261" s="138">
        <f>AVERAGE(K261:M261,P261)</f>
        <v>58320.831200000001</v>
      </c>
      <c r="R261" s="138">
        <f>MAX(K261:M261,P261)</f>
        <v>61631.29</v>
      </c>
      <c r="S261" s="138">
        <f>MIN(K261:M261,P261)</f>
        <v>55460</v>
      </c>
      <c r="T261" s="137">
        <f>STDEVA(K261,L261,M261,P261)</f>
        <v>3062.2458984726272</v>
      </c>
      <c r="U261" s="136">
        <f>(T261/Q261)*100</f>
        <v>5.2506897372077015</v>
      </c>
      <c r="V261" s="135">
        <v>55460</v>
      </c>
      <c r="W261" s="134" t="s">
        <v>660</v>
      </c>
      <c r="X261" s="133">
        <v>776440</v>
      </c>
      <c r="Y261" s="122"/>
    </row>
    <row r="262" spans="1:25" s="147" customFormat="1" x14ac:dyDescent="0.25">
      <c r="A262" s="15"/>
      <c r="B262" s="32"/>
      <c r="C262" s="32"/>
      <c r="D262" s="15"/>
      <c r="E262" s="15"/>
      <c r="F262" s="205"/>
      <c r="G262" s="15"/>
      <c r="H262" s="15"/>
      <c r="I262" s="15"/>
      <c r="J262" s="28"/>
      <c r="K262" s="163"/>
      <c r="L262" s="162"/>
      <c r="M262" s="161"/>
      <c r="N262" s="28"/>
      <c r="O262" s="160"/>
      <c r="P262" s="160"/>
      <c r="Q262" s="159"/>
      <c r="R262" s="159"/>
      <c r="S262" s="159"/>
      <c r="T262" s="158"/>
      <c r="U262" s="157"/>
      <c r="V262" s="156"/>
      <c r="W262" s="155"/>
      <c r="X262" s="154"/>
      <c r="Y262" s="122"/>
    </row>
    <row r="263" spans="1:25" s="147" customFormat="1" ht="48.75" customHeight="1" x14ac:dyDescent="0.25">
      <c r="A263" s="324" t="s">
        <v>321</v>
      </c>
      <c r="B263" s="325"/>
      <c r="C263" s="325"/>
      <c r="D263" s="325"/>
      <c r="E263" s="325"/>
      <c r="F263" s="325"/>
      <c r="G263" s="325"/>
      <c r="H263" s="326"/>
      <c r="I263" s="208"/>
      <c r="J263" s="208"/>
      <c r="K263" s="163"/>
      <c r="L263" s="162"/>
      <c r="M263" s="161"/>
      <c r="N263" s="3"/>
      <c r="O263" s="160"/>
      <c r="P263" s="160"/>
      <c r="Q263" s="159"/>
      <c r="R263" s="159"/>
      <c r="S263" s="159"/>
      <c r="T263" s="158"/>
      <c r="U263" s="157"/>
      <c r="V263" s="156"/>
      <c r="W263" s="155"/>
      <c r="X263" s="154"/>
      <c r="Y263" s="122"/>
    </row>
    <row r="264" spans="1:25" s="147" customFormat="1" ht="66.75" customHeight="1" x14ac:dyDescent="0.25">
      <c r="A264" s="5" t="s">
        <v>3</v>
      </c>
      <c r="B264" s="4" t="s">
        <v>4</v>
      </c>
      <c r="C264" s="4" t="s">
        <v>5</v>
      </c>
      <c r="D264" s="4" t="s">
        <v>6</v>
      </c>
      <c r="E264" s="4" t="s">
        <v>7</v>
      </c>
      <c r="F264" s="153" t="s">
        <v>8</v>
      </c>
      <c r="G264" s="5" t="s">
        <v>9</v>
      </c>
      <c r="H264" s="5" t="s">
        <v>655</v>
      </c>
      <c r="I264" s="6" t="s">
        <v>654</v>
      </c>
      <c r="J264" s="150" t="s">
        <v>653</v>
      </c>
      <c r="K264" s="150" t="str">
        <f>I264</f>
        <v>VALOR  UNITARIO AMBT</v>
      </c>
      <c r="L264" s="7" t="s">
        <v>652</v>
      </c>
      <c r="M264" s="151" t="s">
        <v>651</v>
      </c>
      <c r="N264" s="150" t="s">
        <v>650</v>
      </c>
      <c r="O264" s="150" t="s">
        <v>649</v>
      </c>
      <c r="P264" s="150" t="s">
        <v>648</v>
      </c>
      <c r="Q264" s="148" t="s">
        <v>647</v>
      </c>
      <c r="R264" s="148" t="s">
        <v>646</v>
      </c>
      <c r="S264" s="148" t="s">
        <v>645</v>
      </c>
      <c r="T264" s="148" t="s">
        <v>644</v>
      </c>
      <c r="U264" s="148" t="s">
        <v>643</v>
      </c>
      <c r="V264" s="148" t="s">
        <v>642</v>
      </c>
      <c r="W264" s="149" t="s">
        <v>641</v>
      </c>
      <c r="X264" s="148" t="s">
        <v>640</v>
      </c>
      <c r="Y264" s="122"/>
    </row>
    <row r="265" spans="1:25" ht="61.5" customHeight="1" x14ac:dyDescent="0.25">
      <c r="A265" s="20" t="s">
        <v>322</v>
      </c>
      <c r="B265" s="19">
        <v>54720</v>
      </c>
      <c r="C265" s="19">
        <v>72152500</v>
      </c>
      <c r="D265" s="20" t="s">
        <v>12</v>
      </c>
      <c r="E265" s="20" t="s">
        <v>12</v>
      </c>
      <c r="F265" s="179" t="s">
        <v>323</v>
      </c>
      <c r="G265" s="20" t="s">
        <v>14</v>
      </c>
      <c r="H265" s="229">
        <v>480</v>
      </c>
      <c r="I265" s="27">
        <v>48312</v>
      </c>
      <c r="J265" s="128">
        <f>+ROUND(H265*I265,0)</f>
        <v>23189760</v>
      </c>
      <c r="K265" s="128">
        <f>I265</f>
        <v>48312</v>
      </c>
      <c r="L265" s="142">
        <v>47550</v>
      </c>
      <c r="M265" s="141">
        <v>49234.19</v>
      </c>
      <c r="N265" s="139">
        <v>10800</v>
      </c>
      <c r="O265" s="139">
        <f>N265*0.0556</f>
        <v>600.48</v>
      </c>
      <c r="P265" s="139">
        <f>N265+O265</f>
        <v>11400.48</v>
      </c>
      <c r="Q265" s="138">
        <f>AVERAGE(K265:M265,P265)</f>
        <v>39124.167500000003</v>
      </c>
      <c r="R265" s="138">
        <f>MAX(K265:M265,P265)</f>
        <v>49234.19</v>
      </c>
      <c r="S265" s="138">
        <f>MIN(K265:M265,P265)</f>
        <v>11400.48</v>
      </c>
      <c r="T265" s="137">
        <f>STDEVA(K265,L265,M265,P265)</f>
        <v>18495.28158670272</v>
      </c>
      <c r="U265" s="136">
        <f>(T265/Q265)*100</f>
        <v>47.273291084603194</v>
      </c>
      <c r="V265" s="135">
        <v>39124</v>
      </c>
      <c r="W265" s="134" t="s">
        <v>661</v>
      </c>
      <c r="X265" s="133">
        <v>18779520</v>
      </c>
      <c r="Y265" s="122"/>
    </row>
    <row r="266" spans="1:25" ht="61.5" customHeight="1" x14ac:dyDescent="0.25">
      <c r="A266" s="20" t="s">
        <v>324</v>
      </c>
      <c r="B266" s="19">
        <v>54720</v>
      </c>
      <c r="C266" s="19">
        <v>72152500</v>
      </c>
      <c r="D266" s="20" t="s">
        <v>12</v>
      </c>
      <c r="E266" s="20" t="s">
        <v>12</v>
      </c>
      <c r="F266" s="179" t="s">
        <v>325</v>
      </c>
      <c r="G266" s="20" t="s">
        <v>14</v>
      </c>
      <c r="H266" s="229">
        <v>480</v>
      </c>
      <c r="I266" s="27">
        <v>123900</v>
      </c>
      <c r="J266" s="128">
        <f>+ROUND(H266*I266,0)</f>
        <v>59472000</v>
      </c>
      <c r="K266" s="128">
        <f>I266</f>
        <v>123900</v>
      </c>
      <c r="L266" s="142">
        <v>125274</v>
      </c>
      <c r="M266" s="141">
        <v>149117.71</v>
      </c>
      <c r="N266" s="17">
        <v>0</v>
      </c>
      <c r="O266" s="139">
        <f>N266*0.0556</f>
        <v>0</v>
      </c>
      <c r="P266" s="139">
        <f>N266+O266</f>
        <v>0</v>
      </c>
      <c r="Q266" s="138">
        <f>AVERAGE(K266:M266)</f>
        <v>132763.90333333332</v>
      </c>
      <c r="R266" s="138">
        <f>MAX(K266:M266)</f>
        <v>149117.71</v>
      </c>
      <c r="S266" s="138">
        <f>MIN(K266:M266)</f>
        <v>123900</v>
      </c>
      <c r="T266" s="137">
        <f>STDEVA(K266,L266,M266)</f>
        <v>14179.46449510817</v>
      </c>
      <c r="U266" s="136">
        <f>(T266/Q266)*100</f>
        <v>10.680210613804769</v>
      </c>
      <c r="V266" s="135">
        <v>123900</v>
      </c>
      <c r="W266" s="134" t="s">
        <v>660</v>
      </c>
      <c r="X266" s="133">
        <v>59472000</v>
      </c>
      <c r="Y266" s="122"/>
    </row>
    <row r="267" spans="1:25" s="147" customFormat="1" x14ac:dyDescent="0.25">
      <c r="A267" s="15"/>
      <c r="B267" s="32"/>
      <c r="C267" s="32"/>
      <c r="D267" s="15"/>
      <c r="E267" s="15"/>
      <c r="F267" s="205"/>
      <c r="G267" s="15"/>
      <c r="H267" s="15"/>
      <c r="I267" s="15"/>
      <c r="J267" s="28"/>
      <c r="K267" s="163"/>
      <c r="L267" s="162"/>
      <c r="M267" s="161"/>
      <c r="N267" s="28"/>
      <c r="O267" s="160"/>
      <c r="P267" s="160"/>
      <c r="Q267" s="159"/>
      <c r="R267" s="159"/>
      <c r="S267" s="159"/>
      <c r="T267" s="158"/>
      <c r="U267" s="157"/>
      <c r="V267" s="156"/>
      <c r="W267" s="155"/>
      <c r="X267" s="154"/>
      <c r="Y267" s="122"/>
    </row>
    <row r="268" spans="1:25" s="147" customFormat="1" ht="15.75" customHeight="1" x14ac:dyDescent="0.25">
      <c r="A268" s="324" t="s">
        <v>326</v>
      </c>
      <c r="B268" s="325"/>
      <c r="C268" s="325"/>
      <c r="D268" s="325"/>
      <c r="E268" s="325"/>
      <c r="F268" s="325"/>
      <c r="G268" s="325"/>
      <c r="H268" s="326"/>
      <c r="I268" s="208"/>
      <c r="J268" s="208"/>
      <c r="K268" s="163"/>
      <c r="L268" s="162"/>
      <c r="M268" s="161"/>
      <c r="N268" s="3"/>
      <c r="O268" s="160"/>
      <c r="P268" s="160"/>
      <c r="Q268" s="159"/>
      <c r="R268" s="159"/>
      <c r="S268" s="159"/>
      <c r="T268" s="158"/>
      <c r="U268" s="157"/>
      <c r="V268" s="156"/>
      <c r="W268" s="155"/>
      <c r="X268" s="154"/>
      <c r="Y268" s="122"/>
    </row>
    <row r="269" spans="1:25" s="147" customFormat="1" ht="66.75" customHeight="1" x14ac:dyDescent="0.25">
      <c r="A269" s="5" t="s">
        <v>3</v>
      </c>
      <c r="B269" s="4" t="s">
        <v>4</v>
      </c>
      <c r="C269" s="4" t="s">
        <v>5</v>
      </c>
      <c r="D269" s="4" t="s">
        <v>6</v>
      </c>
      <c r="E269" s="4" t="s">
        <v>7</v>
      </c>
      <c r="F269" s="153" t="s">
        <v>8</v>
      </c>
      <c r="G269" s="5" t="s">
        <v>9</v>
      </c>
      <c r="H269" s="5" t="s">
        <v>655</v>
      </c>
      <c r="I269" s="6" t="s">
        <v>654</v>
      </c>
      <c r="J269" s="150" t="s">
        <v>653</v>
      </c>
      <c r="K269" s="150" t="str">
        <f>I269</f>
        <v>VALOR  UNITARIO AMBT</v>
      </c>
      <c r="L269" s="7" t="s">
        <v>652</v>
      </c>
      <c r="M269" s="151" t="s">
        <v>651</v>
      </c>
      <c r="N269" s="150" t="s">
        <v>650</v>
      </c>
      <c r="O269" s="150" t="s">
        <v>649</v>
      </c>
      <c r="P269" s="150" t="s">
        <v>648</v>
      </c>
      <c r="Q269" s="148" t="s">
        <v>647</v>
      </c>
      <c r="R269" s="148" t="s">
        <v>646</v>
      </c>
      <c r="S269" s="148" t="s">
        <v>645</v>
      </c>
      <c r="T269" s="148" t="s">
        <v>644</v>
      </c>
      <c r="U269" s="148" t="s">
        <v>643</v>
      </c>
      <c r="V269" s="148" t="s">
        <v>642</v>
      </c>
      <c r="W269" s="149" t="s">
        <v>641</v>
      </c>
      <c r="X269" s="148" t="s">
        <v>640</v>
      </c>
      <c r="Y269" s="122"/>
    </row>
    <row r="270" spans="1:25" ht="59.25" customHeight="1" x14ac:dyDescent="0.25">
      <c r="A270" s="20" t="s">
        <v>327</v>
      </c>
      <c r="B270" s="20"/>
      <c r="C270" s="20" t="s">
        <v>230</v>
      </c>
      <c r="D270" s="20" t="s">
        <v>12</v>
      </c>
      <c r="E270" s="20" t="s">
        <v>12</v>
      </c>
      <c r="F270" s="179" t="s">
        <v>328</v>
      </c>
      <c r="G270" s="20" t="s">
        <v>246</v>
      </c>
      <c r="H270" s="229">
        <v>6</v>
      </c>
      <c r="I270" s="27">
        <v>767000</v>
      </c>
      <c r="J270" s="128">
        <f>+ROUND(H270*I270,0)</f>
        <v>4602000</v>
      </c>
      <c r="K270" s="128">
        <f>I270</f>
        <v>767000</v>
      </c>
      <c r="L270" s="142">
        <v>779579</v>
      </c>
      <c r="M270" s="141">
        <v>795380.58</v>
      </c>
      <c r="N270" s="17">
        <v>0</v>
      </c>
      <c r="O270" s="139">
        <f>N270*0.0556</f>
        <v>0</v>
      </c>
      <c r="P270" s="139">
        <f>N270+O270</f>
        <v>0</v>
      </c>
      <c r="Q270" s="138">
        <f>AVERAGE(K270:M270)</f>
        <v>780653.19333333336</v>
      </c>
      <c r="R270" s="138">
        <f>MAX(K270:M270)</f>
        <v>795380.58</v>
      </c>
      <c r="S270" s="138">
        <f>MIN(K270:M270)</f>
        <v>767000</v>
      </c>
      <c r="T270" s="137">
        <f>STDEVA(K270,L270,M270)</f>
        <v>14220.750640248662</v>
      </c>
      <c r="U270" s="136">
        <f>(T270/Q270)*100</f>
        <v>1.8216476614317139</v>
      </c>
      <c r="V270" s="135">
        <v>767000</v>
      </c>
      <c r="W270" s="134" t="s">
        <v>660</v>
      </c>
      <c r="X270" s="133">
        <v>4602000</v>
      </c>
      <c r="Y270" s="122"/>
    </row>
    <row r="271" spans="1:25" ht="59.25" customHeight="1" x14ac:dyDescent="0.25">
      <c r="A271" s="20" t="s">
        <v>329</v>
      </c>
      <c r="B271" s="20"/>
      <c r="C271" s="20" t="s">
        <v>230</v>
      </c>
      <c r="D271" s="20" t="s">
        <v>12</v>
      </c>
      <c r="E271" s="20" t="s">
        <v>12</v>
      </c>
      <c r="F271" s="179" t="s">
        <v>330</v>
      </c>
      <c r="G271" s="20" t="s">
        <v>246</v>
      </c>
      <c r="H271" s="229">
        <v>22</v>
      </c>
      <c r="I271" s="27">
        <v>62237</v>
      </c>
      <c r="J271" s="128">
        <f>+ROUND(H271*I271,0)</f>
        <v>1369214</v>
      </c>
      <c r="K271" s="128">
        <f>I271</f>
        <v>62237</v>
      </c>
      <c r="L271" s="142">
        <v>62739</v>
      </c>
      <c r="M271" s="141">
        <v>64228.22</v>
      </c>
      <c r="N271" s="139">
        <v>35100</v>
      </c>
      <c r="O271" s="139">
        <f>N271*0.0556</f>
        <v>1951.56</v>
      </c>
      <c r="P271" s="139">
        <f>N271+O271</f>
        <v>37051.56</v>
      </c>
      <c r="Q271" s="138">
        <f>AVERAGE(K271:M271,P271)</f>
        <v>56563.945</v>
      </c>
      <c r="R271" s="138">
        <f>MAX(K271:M271,P271)</f>
        <v>64228.22</v>
      </c>
      <c r="S271" s="138">
        <f>MIN(K271:M271,P271)</f>
        <v>37051.56</v>
      </c>
      <c r="T271" s="137">
        <f>STDEVA(K271,L271,M271,P271)</f>
        <v>13035.709122124244</v>
      </c>
      <c r="U271" s="136">
        <f>(T271/Q271)*100</f>
        <v>23.045968809502671</v>
      </c>
      <c r="V271" s="135">
        <v>37052</v>
      </c>
      <c r="W271" s="134" t="s">
        <v>660</v>
      </c>
      <c r="X271" s="133">
        <v>815144</v>
      </c>
      <c r="Y271" s="122"/>
    </row>
    <row r="272" spans="1:25" ht="59.25" customHeight="1" x14ac:dyDescent="0.25">
      <c r="A272" s="20" t="s">
        <v>331</v>
      </c>
      <c r="B272" s="20"/>
      <c r="C272" s="20" t="s">
        <v>230</v>
      </c>
      <c r="D272" s="20" t="s">
        <v>12</v>
      </c>
      <c r="E272" s="20" t="s">
        <v>12</v>
      </c>
      <c r="F272" s="179" t="s">
        <v>332</v>
      </c>
      <c r="G272" s="20" t="s">
        <v>246</v>
      </c>
      <c r="H272" s="229">
        <v>7</v>
      </c>
      <c r="I272" s="27">
        <v>1337283</v>
      </c>
      <c r="J272" s="128">
        <f>+ROUND(H272*I272,0)</f>
        <v>9360981</v>
      </c>
      <c r="K272" s="128">
        <f>I272</f>
        <v>1337283</v>
      </c>
      <c r="L272" s="142">
        <v>1317144</v>
      </c>
      <c r="M272" s="141">
        <v>1533077.97</v>
      </c>
      <c r="N272" s="17">
        <v>0</v>
      </c>
      <c r="O272" s="139">
        <f>N272*0.0556</f>
        <v>0</v>
      </c>
      <c r="P272" s="139">
        <f>N272+O272</f>
        <v>0</v>
      </c>
      <c r="Q272" s="138">
        <f>AVERAGE(K272:M272)</f>
        <v>1395834.99</v>
      </c>
      <c r="R272" s="138">
        <f>MAX(K272:M272)</f>
        <v>1533077.97</v>
      </c>
      <c r="S272" s="138">
        <f>MIN(K272:M272)</f>
        <v>1317144</v>
      </c>
      <c r="T272" s="137">
        <f>STDEVA(K272,L272,M272)</f>
        <v>119281.68970848082</v>
      </c>
      <c r="U272" s="136">
        <f>(T272/Q272)*100</f>
        <v>8.5455437471502869</v>
      </c>
      <c r="V272" s="135">
        <v>1317144</v>
      </c>
      <c r="W272" s="134" t="s">
        <v>660</v>
      </c>
      <c r="X272" s="133">
        <v>9220008</v>
      </c>
      <c r="Y272" s="122"/>
    </row>
    <row r="273" spans="1:25" ht="59.25" customHeight="1" x14ac:dyDescent="0.25">
      <c r="A273" s="20" t="s">
        <v>333</v>
      </c>
      <c r="B273" s="20"/>
      <c r="C273" s="20" t="s">
        <v>230</v>
      </c>
      <c r="D273" s="20" t="s">
        <v>12</v>
      </c>
      <c r="E273" s="20" t="s">
        <v>12</v>
      </c>
      <c r="F273" s="179" t="s">
        <v>334</v>
      </c>
      <c r="G273" s="20" t="s">
        <v>246</v>
      </c>
      <c r="H273" s="229">
        <v>22</v>
      </c>
      <c r="I273" s="27">
        <v>1071877</v>
      </c>
      <c r="J273" s="128">
        <f>+ROUND(H273*I273,0)</f>
        <v>23581294</v>
      </c>
      <c r="K273" s="128">
        <f>I273</f>
        <v>1071877</v>
      </c>
      <c r="L273" s="142">
        <v>1087027</v>
      </c>
      <c r="M273" s="141">
        <v>1208706.79</v>
      </c>
      <c r="N273" s="17">
        <v>0</v>
      </c>
      <c r="O273" s="139">
        <f>N273*0.0556</f>
        <v>0</v>
      </c>
      <c r="P273" s="139">
        <f>N273+O273</f>
        <v>0</v>
      </c>
      <c r="Q273" s="138">
        <f>AVERAGE(K273:M273)</f>
        <v>1122536.93</v>
      </c>
      <c r="R273" s="138">
        <f>MAX(K273:M273)</f>
        <v>1208706.79</v>
      </c>
      <c r="S273" s="138">
        <f>MIN(K273:M273)</f>
        <v>1071877</v>
      </c>
      <c r="T273" s="137">
        <f>STDEVA(K273,L273,M273)</f>
        <v>75008.760850414692</v>
      </c>
      <c r="U273" s="136">
        <f>(T273/Q273)*100</f>
        <v>6.6820751144832897</v>
      </c>
      <c r="V273" s="135">
        <v>1071877</v>
      </c>
      <c r="W273" s="134" t="s">
        <v>660</v>
      </c>
      <c r="X273" s="133">
        <v>23581294</v>
      </c>
      <c r="Y273" s="122"/>
    </row>
    <row r="274" spans="1:25" s="147" customFormat="1" x14ac:dyDescent="0.25">
      <c r="A274" s="15"/>
      <c r="B274" s="32"/>
      <c r="C274" s="32"/>
      <c r="D274" s="15"/>
      <c r="E274" s="15"/>
      <c r="F274" s="205"/>
      <c r="G274" s="15"/>
      <c r="H274" s="15"/>
      <c r="I274" s="15"/>
      <c r="J274" s="28"/>
      <c r="K274" s="163"/>
      <c r="L274" s="162"/>
      <c r="M274" s="161"/>
      <c r="N274" s="28"/>
      <c r="O274" s="160"/>
      <c r="P274" s="160"/>
      <c r="Q274" s="159"/>
      <c r="R274" s="159"/>
      <c r="S274" s="159"/>
      <c r="T274" s="158"/>
      <c r="U274" s="157"/>
      <c r="V274" s="156"/>
      <c r="W274" s="155"/>
      <c r="X274" s="154"/>
      <c r="Y274" s="122"/>
    </row>
    <row r="275" spans="1:25" s="147" customFormat="1" ht="72" customHeight="1" x14ac:dyDescent="0.25">
      <c r="A275" s="324" t="s">
        <v>335</v>
      </c>
      <c r="B275" s="325"/>
      <c r="C275" s="325"/>
      <c r="D275" s="325"/>
      <c r="E275" s="325"/>
      <c r="F275" s="325"/>
      <c r="G275" s="325"/>
      <c r="H275" s="326"/>
      <c r="I275" s="208"/>
      <c r="J275" s="208"/>
      <c r="K275" s="163"/>
      <c r="L275" s="162"/>
      <c r="M275" s="161"/>
      <c r="N275" s="3"/>
      <c r="O275" s="160"/>
      <c r="P275" s="160"/>
      <c r="Q275" s="159"/>
      <c r="R275" s="159"/>
      <c r="S275" s="159"/>
      <c r="T275" s="158"/>
      <c r="U275" s="157"/>
      <c r="V275" s="156"/>
      <c r="W275" s="155"/>
      <c r="X275" s="154"/>
      <c r="Y275" s="122"/>
    </row>
    <row r="276" spans="1:25" s="147" customFormat="1" ht="66.75" customHeight="1" x14ac:dyDescent="0.25">
      <c r="A276" s="5" t="s">
        <v>3</v>
      </c>
      <c r="B276" s="4" t="s">
        <v>4</v>
      </c>
      <c r="C276" s="4" t="s">
        <v>5</v>
      </c>
      <c r="D276" s="4" t="s">
        <v>6</v>
      </c>
      <c r="E276" s="4" t="s">
        <v>7</v>
      </c>
      <c r="F276" s="153" t="s">
        <v>8</v>
      </c>
      <c r="G276" s="5" t="s">
        <v>9</v>
      </c>
      <c r="H276" s="5" t="s">
        <v>655</v>
      </c>
      <c r="I276" s="6" t="s">
        <v>654</v>
      </c>
      <c r="J276" s="150" t="s">
        <v>653</v>
      </c>
      <c r="K276" s="150" t="str">
        <f>I276</f>
        <v>VALOR  UNITARIO AMBT</v>
      </c>
      <c r="L276" s="7" t="s">
        <v>652</v>
      </c>
      <c r="M276" s="151" t="s">
        <v>651</v>
      </c>
      <c r="N276" s="150" t="s">
        <v>650</v>
      </c>
      <c r="O276" s="150" t="s">
        <v>649</v>
      </c>
      <c r="P276" s="150" t="s">
        <v>648</v>
      </c>
      <c r="Q276" s="148" t="s">
        <v>647</v>
      </c>
      <c r="R276" s="148" t="s">
        <v>646</v>
      </c>
      <c r="S276" s="148" t="s">
        <v>645</v>
      </c>
      <c r="T276" s="148" t="s">
        <v>644</v>
      </c>
      <c r="U276" s="148" t="s">
        <v>643</v>
      </c>
      <c r="V276" s="148" t="s">
        <v>642</v>
      </c>
      <c r="W276" s="149" t="s">
        <v>641</v>
      </c>
      <c r="X276" s="148" t="s">
        <v>640</v>
      </c>
      <c r="Y276" s="122"/>
    </row>
    <row r="277" spans="1:25" ht="53.25" customHeight="1" x14ac:dyDescent="0.25">
      <c r="A277" s="20" t="s">
        <v>336</v>
      </c>
      <c r="B277" s="20">
        <v>54730</v>
      </c>
      <c r="C277" s="20">
        <v>72154011</v>
      </c>
      <c r="D277" s="20" t="s">
        <v>12</v>
      </c>
      <c r="E277" s="20" t="s">
        <v>12</v>
      </c>
      <c r="F277" s="179" t="s">
        <v>337</v>
      </c>
      <c r="G277" s="20" t="s">
        <v>14</v>
      </c>
      <c r="H277" s="229">
        <v>180</v>
      </c>
      <c r="I277" s="27">
        <v>50150</v>
      </c>
      <c r="J277" s="128">
        <f>+ROUND(H277*I277,0)</f>
        <v>9027000</v>
      </c>
      <c r="K277" s="128">
        <f>I277</f>
        <v>50150</v>
      </c>
      <c r="L277" s="142">
        <v>49611</v>
      </c>
      <c r="M277" s="141">
        <v>83707.199999999997</v>
      </c>
      <c r="N277" s="17">
        <v>0</v>
      </c>
      <c r="O277" s="139">
        <f>N277*0.0556</f>
        <v>0</v>
      </c>
      <c r="P277" s="139">
        <f>N277+O277</f>
        <v>0</v>
      </c>
      <c r="Q277" s="138">
        <f>AVERAGE(K277:M277)</f>
        <v>61156.066666666673</v>
      </c>
      <c r="R277" s="138">
        <f>MAX(K277:M277)</f>
        <v>83707.199999999997</v>
      </c>
      <c r="S277" s="138">
        <f>MIN(K277:M277)</f>
        <v>49611</v>
      </c>
      <c r="T277" s="137">
        <f>STDEVA(K277,L277,M277)</f>
        <v>19531.713729556148</v>
      </c>
      <c r="U277" s="136">
        <f>(T277/Q277)*100</f>
        <v>31.937491722635553</v>
      </c>
      <c r="V277" s="135">
        <v>61156</v>
      </c>
      <c r="W277" s="134" t="s">
        <v>661</v>
      </c>
      <c r="X277" s="133">
        <v>11008080</v>
      </c>
      <c r="Y277" s="122"/>
    </row>
    <row r="278" spans="1:25" s="147" customFormat="1" x14ac:dyDescent="0.25">
      <c r="A278" s="15"/>
      <c r="B278" s="32"/>
      <c r="C278" s="32"/>
      <c r="D278" s="15"/>
      <c r="E278" s="15"/>
      <c r="F278" s="205"/>
      <c r="G278" s="15"/>
      <c r="H278" s="15"/>
      <c r="I278" s="15"/>
      <c r="J278" s="28"/>
      <c r="K278" s="163"/>
      <c r="L278" s="162"/>
      <c r="M278" s="161"/>
      <c r="N278" s="28"/>
      <c r="O278" s="160"/>
      <c r="P278" s="160"/>
      <c r="Q278" s="159"/>
      <c r="R278" s="159"/>
      <c r="S278" s="159"/>
      <c r="T278" s="158"/>
      <c r="U278" s="157"/>
      <c r="V278" s="156"/>
      <c r="W278" s="155"/>
      <c r="X278" s="154"/>
      <c r="Y278" s="122"/>
    </row>
    <row r="279" spans="1:25" s="204" customFormat="1" ht="15.75" customHeight="1" x14ac:dyDescent="0.25">
      <c r="A279" s="327" t="s">
        <v>338</v>
      </c>
      <c r="B279" s="328"/>
      <c r="C279" s="328"/>
      <c r="D279" s="328"/>
      <c r="E279" s="328"/>
      <c r="F279" s="328"/>
      <c r="G279" s="328"/>
      <c r="H279" s="329"/>
      <c r="I279" s="221"/>
      <c r="J279" s="221"/>
      <c r="K279" s="174"/>
      <c r="L279" s="173"/>
      <c r="M279" s="172"/>
      <c r="N279" s="220"/>
      <c r="O279" s="171"/>
      <c r="P279" s="171"/>
      <c r="Q279" s="170"/>
      <c r="R279" s="170"/>
      <c r="S279" s="170"/>
      <c r="T279" s="169"/>
      <c r="U279" s="168"/>
      <c r="V279" s="167"/>
      <c r="W279" s="166"/>
      <c r="X279" s="165"/>
      <c r="Y279" s="210"/>
    </row>
    <row r="280" spans="1:25" s="147" customFormat="1" ht="74.25" customHeight="1" x14ac:dyDescent="0.25">
      <c r="A280" s="349" t="s">
        <v>339</v>
      </c>
      <c r="B280" s="350"/>
      <c r="C280" s="350"/>
      <c r="D280" s="350"/>
      <c r="E280" s="350"/>
      <c r="F280" s="350"/>
      <c r="G280" s="350"/>
      <c r="H280" s="351"/>
      <c r="I280" s="153"/>
      <c r="J280" s="153"/>
      <c r="K280" s="163"/>
      <c r="L280" s="162"/>
      <c r="M280" s="161"/>
      <c r="N280" s="4"/>
      <c r="O280" s="160"/>
      <c r="P280" s="160"/>
      <c r="Q280" s="159"/>
      <c r="R280" s="159"/>
      <c r="S280" s="159"/>
      <c r="T280" s="158"/>
      <c r="U280" s="157"/>
      <c r="V280" s="156"/>
      <c r="W280" s="155"/>
      <c r="X280" s="154"/>
      <c r="Y280" s="122"/>
    </row>
    <row r="281" spans="1:25" s="147" customFormat="1" ht="66.75" customHeight="1" x14ac:dyDescent="0.25">
      <c r="A281" s="5" t="s">
        <v>3</v>
      </c>
      <c r="B281" s="4" t="s">
        <v>4</v>
      </c>
      <c r="C281" s="4" t="s">
        <v>5</v>
      </c>
      <c r="D281" s="4" t="s">
        <v>6</v>
      </c>
      <c r="E281" s="4" t="s">
        <v>7</v>
      </c>
      <c r="F281" s="153" t="s">
        <v>8</v>
      </c>
      <c r="G281" s="5" t="s">
        <v>9</v>
      </c>
      <c r="H281" s="5" t="s">
        <v>655</v>
      </c>
      <c r="I281" s="6" t="s">
        <v>654</v>
      </c>
      <c r="J281" s="150" t="s">
        <v>653</v>
      </c>
      <c r="K281" s="150" t="str">
        <f t="shared" ref="K281:K292" si="55">I281</f>
        <v>VALOR  UNITARIO AMBT</v>
      </c>
      <c r="L281" s="7" t="s">
        <v>652</v>
      </c>
      <c r="M281" s="151" t="s">
        <v>651</v>
      </c>
      <c r="N281" s="150" t="s">
        <v>650</v>
      </c>
      <c r="O281" s="150" t="s">
        <v>649</v>
      </c>
      <c r="P281" s="150" t="s">
        <v>648</v>
      </c>
      <c r="Q281" s="148" t="s">
        <v>647</v>
      </c>
      <c r="R281" s="148" t="s">
        <v>646</v>
      </c>
      <c r="S281" s="148" t="s">
        <v>645</v>
      </c>
      <c r="T281" s="148" t="s">
        <v>644</v>
      </c>
      <c r="U281" s="148" t="s">
        <v>643</v>
      </c>
      <c r="V281" s="148" t="s">
        <v>642</v>
      </c>
      <c r="W281" s="149" t="s">
        <v>641</v>
      </c>
      <c r="X281" s="148" t="s">
        <v>640</v>
      </c>
      <c r="Y281" s="122"/>
    </row>
    <row r="282" spans="1:25" ht="52.5" customHeight="1" x14ac:dyDescent="0.25">
      <c r="A282" s="33" t="s">
        <v>56</v>
      </c>
      <c r="B282" s="22">
        <v>72151300</v>
      </c>
      <c r="C282" s="34">
        <v>72151300</v>
      </c>
      <c r="D282" s="22" t="s">
        <v>12</v>
      </c>
      <c r="E282" s="22" t="s">
        <v>12</v>
      </c>
      <c r="F282" s="179" t="s">
        <v>340</v>
      </c>
      <c r="G282" s="35" t="s">
        <v>341</v>
      </c>
      <c r="H282" s="245">
        <v>1</v>
      </c>
      <c r="I282" s="17">
        <v>14300000</v>
      </c>
      <c r="J282" s="128">
        <f t="shared" ref="J282:J292" si="56">+ROUND(H282*I282,0)</f>
        <v>14300000</v>
      </c>
      <c r="K282" s="128">
        <f t="shared" si="55"/>
        <v>14300000</v>
      </c>
      <c r="L282" s="142">
        <v>14875000</v>
      </c>
      <c r="M282" s="141">
        <v>5350326.99</v>
      </c>
      <c r="N282" s="17">
        <v>0</v>
      </c>
      <c r="O282" s="139">
        <f t="shared" ref="O282:O292" si="57">N282*0.0556</f>
        <v>0</v>
      </c>
      <c r="P282" s="139">
        <f t="shared" ref="P282:P292" si="58">N282+O282</f>
        <v>0</v>
      </c>
      <c r="Q282" s="138">
        <f t="shared" ref="Q282:Q292" si="59">AVERAGE(K282:M282)</f>
        <v>11508442.33</v>
      </c>
      <c r="R282" s="138">
        <f t="shared" ref="R282:R292" si="60">MAX(K282:M282)</f>
        <v>14875000</v>
      </c>
      <c r="S282" s="138">
        <f t="shared" ref="S282:S292" si="61">MIN(K282:M282)</f>
        <v>5350326.99</v>
      </c>
      <c r="T282" s="137">
        <f>STDEVA(K282,L282,M282)</f>
        <v>5340828.0870626671</v>
      </c>
      <c r="U282" s="136">
        <f t="shared" ref="U282:U292" si="62">(T282/Q282)*100</f>
        <v>46.407914589277581</v>
      </c>
      <c r="V282" s="135">
        <v>11508442</v>
      </c>
      <c r="W282" s="134" t="s">
        <v>661</v>
      </c>
      <c r="X282" s="133">
        <v>11508442</v>
      </c>
      <c r="Y282" s="122"/>
    </row>
    <row r="283" spans="1:25" ht="52.5" customHeight="1" x14ac:dyDescent="0.25">
      <c r="A283" s="33" t="s">
        <v>58</v>
      </c>
      <c r="B283" s="22">
        <v>39121700</v>
      </c>
      <c r="C283" s="34">
        <v>39121700</v>
      </c>
      <c r="D283" s="22" t="s">
        <v>12</v>
      </c>
      <c r="E283" s="22" t="s">
        <v>12</v>
      </c>
      <c r="F283" s="179" t="s">
        <v>342</v>
      </c>
      <c r="G283" s="35" t="s">
        <v>343</v>
      </c>
      <c r="H283" s="245">
        <v>2500</v>
      </c>
      <c r="I283" s="17">
        <v>15015</v>
      </c>
      <c r="J283" s="128">
        <f t="shared" si="56"/>
        <v>37537500</v>
      </c>
      <c r="K283" s="128">
        <f t="shared" si="55"/>
        <v>15015</v>
      </c>
      <c r="L283" s="142">
        <v>15159</v>
      </c>
      <c r="M283" s="141">
        <v>12356.92</v>
      </c>
      <c r="N283" s="17">
        <v>0</v>
      </c>
      <c r="O283" s="139">
        <f t="shared" si="57"/>
        <v>0</v>
      </c>
      <c r="P283" s="139">
        <f t="shared" si="58"/>
        <v>0</v>
      </c>
      <c r="Q283" s="138">
        <f t="shared" si="59"/>
        <v>14176.973333333333</v>
      </c>
      <c r="R283" s="138">
        <f t="shared" si="60"/>
        <v>15159</v>
      </c>
      <c r="S283" s="138">
        <f t="shared" si="61"/>
        <v>12356.92</v>
      </c>
      <c r="T283" s="137">
        <f>STDEVA(K283,L283,M283)</f>
        <v>1577.8560143857655</v>
      </c>
      <c r="U283" s="136">
        <f t="shared" si="62"/>
        <v>11.129709969023233</v>
      </c>
      <c r="V283" s="135">
        <v>12357</v>
      </c>
      <c r="W283" s="134" t="s">
        <v>660</v>
      </c>
      <c r="X283" s="133">
        <v>30892500</v>
      </c>
      <c r="Y283" s="122"/>
    </row>
    <row r="284" spans="1:25" ht="52.5" customHeight="1" x14ac:dyDescent="0.25">
      <c r="A284" s="33" t="s">
        <v>60</v>
      </c>
      <c r="B284" s="22">
        <v>39121308</v>
      </c>
      <c r="C284" s="34">
        <v>39121308</v>
      </c>
      <c r="D284" s="22" t="s">
        <v>12</v>
      </c>
      <c r="E284" s="22" t="s">
        <v>12</v>
      </c>
      <c r="F284" s="179" t="s">
        <v>344</v>
      </c>
      <c r="G284" s="35" t="s">
        <v>65</v>
      </c>
      <c r="H284" s="245">
        <v>400</v>
      </c>
      <c r="I284" s="17">
        <v>12000</v>
      </c>
      <c r="J284" s="128">
        <f t="shared" si="56"/>
        <v>4800000</v>
      </c>
      <c r="K284" s="128">
        <f t="shared" si="55"/>
        <v>12000</v>
      </c>
      <c r="L284" s="142">
        <v>10500</v>
      </c>
      <c r="M284" s="141">
        <v>16876.060000000001</v>
      </c>
      <c r="N284" s="17">
        <v>0</v>
      </c>
      <c r="O284" s="139">
        <f t="shared" si="57"/>
        <v>0</v>
      </c>
      <c r="P284" s="139">
        <f t="shared" si="58"/>
        <v>0</v>
      </c>
      <c r="Q284" s="138">
        <f t="shared" si="59"/>
        <v>13125.353333333333</v>
      </c>
      <c r="R284" s="138">
        <f t="shared" si="60"/>
        <v>16876.060000000001</v>
      </c>
      <c r="S284" s="138">
        <f t="shared" si="61"/>
        <v>10500</v>
      </c>
      <c r="T284" s="137">
        <f>STDEVA(K284,L284,M284)</f>
        <v>3333.6692059251145</v>
      </c>
      <c r="U284" s="136">
        <f t="shared" si="62"/>
        <v>25.398700676947726</v>
      </c>
      <c r="V284" s="135">
        <v>10500</v>
      </c>
      <c r="W284" s="134" t="s">
        <v>660</v>
      </c>
      <c r="X284" s="133">
        <v>4200000</v>
      </c>
      <c r="Y284" s="122"/>
    </row>
    <row r="285" spans="1:25" ht="52.5" customHeight="1" x14ac:dyDescent="0.25">
      <c r="A285" s="33" t="s">
        <v>63</v>
      </c>
      <c r="B285" s="22">
        <v>39121610</v>
      </c>
      <c r="C285" s="34">
        <v>39121610</v>
      </c>
      <c r="D285" s="22" t="s">
        <v>12</v>
      </c>
      <c r="E285" s="22" t="s">
        <v>12</v>
      </c>
      <c r="F285" s="179" t="s">
        <v>345</v>
      </c>
      <c r="G285" s="35" t="s">
        <v>346</v>
      </c>
      <c r="H285" s="22">
        <v>8</v>
      </c>
      <c r="I285" s="17">
        <v>1859000</v>
      </c>
      <c r="J285" s="128">
        <f t="shared" si="56"/>
        <v>14872000</v>
      </c>
      <c r="K285" s="128">
        <f t="shared" si="55"/>
        <v>1859000</v>
      </c>
      <c r="L285" s="142">
        <v>1825748</v>
      </c>
      <c r="M285" s="141">
        <v>535347.43999999994</v>
      </c>
      <c r="N285" s="17">
        <v>0</v>
      </c>
      <c r="O285" s="139">
        <f t="shared" si="57"/>
        <v>0</v>
      </c>
      <c r="P285" s="139">
        <f t="shared" si="58"/>
        <v>0</v>
      </c>
      <c r="Q285" s="138">
        <f t="shared" si="59"/>
        <v>1406698.4799999997</v>
      </c>
      <c r="R285" s="138">
        <f t="shared" si="60"/>
        <v>1859000</v>
      </c>
      <c r="S285" s="138">
        <f t="shared" si="61"/>
        <v>535347.43999999994</v>
      </c>
      <c r="T285" s="137">
        <f>STDEVA(K285,L285,M285)</f>
        <v>754795.27029374789</v>
      </c>
      <c r="U285" s="136">
        <f t="shared" si="62"/>
        <v>53.657218019724318</v>
      </c>
      <c r="V285" s="135">
        <v>1406698</v>
      </c>
      <c r="W285" s="134" t="s">
        <v>661</v>
      </c>
      <c r="X285" s="133">
        <v>11253584</v>
      </c>
      <c r="Y285" s="122"/>
    </row>
    <row r="286" spans="1:25" ht="52.5" customHeight="1" x14ac:dyDescent="0.25">
      <c r="A286" s="33" t="s">
        <v>66</v>
      </c>
      <c r="B286" s="22">
        <v>39121100</v>
      </c>
      <c r="C286" s="34">
        <v>39121100</v>
      </c>
      <c r="D286" s="22" t="s">
        <v>12</v>
      </c>
      <c r="E286" s="22" t="s">
        <v>12</v>
      </c>
      <c r="F286" s="179" t="s">
        <v>347</v>
      </c>
      <c r="G286" s="35" t="s">
        <v>346</v>
      </c>
      <c r="H286" s="245">
        <v>200</v>
      </c>
      <c r="I286" s="17">
        <v>78649</v>
      </c>
      <c r="J286" s="128">
        <f t="shared" si="56"/>
        <v>15729800</v>
      </c>
      <c r="K286" s="128">
        <f t="shared" si="55"/>
        <v>78649</v>
      </c>
      <c r="L286" s="142">
        <v>79816</v>
      </c>
      <c r="M286" s="141">
        <v>66671.16</v>
      </c>
      <c r="N286" s="17">
        <v>0</v>
      </c>
      <c r="O286" s="139">
        <f t="shared" si="57"/>
        <v>0</v>
      </c>
      <c r="P286" s="139">
        <f t="shared" si="58"/>
        <v>0</v>
      </c>
      <c r="Q286" s="138">
        <f t="shared" si="59"/>
        <v>75045.386666666673</v>
      </c>
      <c r="R286" s="138">
        <f t="shared" si="60"/>
        <v>79816</v>
      </c>
      <c r="S286" s="138">
        <f t="shared" si="61"/>
        <v>66671.16</v>
      </c>
      <c r="T286" s="137">
        <f>STDEVA(K286,L286,M286)</f>
        <v>7275.7285854087013</v>
      </c>
      <c r="U286" s="136">
        <f t="shared" si="62"/>
        <v>9.6951044009216911</v>
      </c>
      <c r="V286" s="135">
        <v>66671</v>
      </c>
      <c r="W286" s="134" t="s">
        <v>660</v>
      </c>
      <c r="X286" s="133">
        <v>13334200</v>
      </c>
      <c r="Y286" s="122"/>
    </row>
    <row r="287" spans="1:25" ht="52.5" customHeight="1" x14ac:dyDescent="0.25">
      <c r="A287" s="33" t="s">
        <v>68</v>
      </c>
      <c r="B287" s="22">
        <v>39122200</v>
      </c>
      <c r="C287" s="34">
        <v>39122200</v>
      </c>
      <c r="D287" s="22" t="s">
        <v>12</v>
      </c>
      <c r="E287" s="22" t="s">
        <v>12</v>
      </c>
      <c r="F287" s="179" t="s">
        <v>348</v>
      </c>
      <c r="G287" s="35" t="s">
        <v>346</v>
      </c>
      <c r="H287" s="245">
        <v>80</v>
      </c>
      <c r="I287" s="17">
        <v>71500</v>
      </c>
      <c r="J287" s="128">
        <f t="shared" si="56"/>
        <v>5720000</v>
      </c>
      <c r="K287" s="128">
        <f t="shared" si="55"/>
        <v>71500</v>
      </c>
      <c r="L287" s="142">
        <v>70828</v>
      </c>
      <c r="M287" s="141">
        <v>38313.46</v>
      </c>
      <c r="N287" s="17">
        <v>0</v>
      </c>
      <c r="O287" s="139">
        <f t="shared" si="57"/>
        <v>0</v>
      </c>
      <c r="P287" s="139">
        <f t="shared" si="58"/>
        <v>0</v>
      </c>
      <c r="Q287" s="138">
        <f t="shared" si="59"/>
        <v>60213.82</v>
      </c>
      <c r="R287" s="138">
        <f t="shared" si="60"/>
        <v>71500</v>
      </c>
      <c r="S287" s="138">
        <f t="shared" si="61"/>
        <v>38313.46</v>
      </c>
      <c r="T287" s="137">
        <f>STDEVA(K287,L287,M287)</f>
        <v>18969.244109800486</v>
      </c>
      <c r="U287" s="136">
        <f t="shared" si="62"/>
        <v>31.503140159186856</v>
      </c>
      <c r="V287" s="135">
        <v>60214</v>
      </c>
      <c r="W287" s="134" t="s">
        <v>661</v>
      </c>
      <c r="X287" s="133">
        <v>4817120</v>
      </c>
      <c r="Y287" s="122"/>
    </row>
    <row r="288" spans="1:25" ht="52.5" customHeight="1" x14ac:dyDescent="0.25">
      <c r="A288" s="33" t="s">
        <v>70</v>
      </c>
      <c r="B288" s="22">
        <v>39111500</v>
      </c>
      <c r="C288" s="34">
        <v>39111500</v>
      </c>
      <c r="D288" s="22" t="s">
        <v>12</v>
      </c>
      <c r="E288" s="22" t="s">
        <v>12</v>
      </c>
      <c r="F288" s="179" t="s">
        <v>349</v>
      </c>
      <c r="G288" s="35" t="s">
        <v>346</v>
      </c>
      <c r="H288" s="245">
        <v>400</v>
      </c>
      <c r="I288" s="17">
        <v>143000</v>
      </c>
      <c r="J288" s="128">
        <f t="shared" si="56"/>
        <v>57200000</v>
      </c>
      <c r="K288" s="128">
        <f t="shared" si="55"/>
        <v>143000</v>
      </c>
      <c r="L288" s="142">
        <v>141828</v>
      </c>
      <c r="M288" s="141">
        <v>82627.179999999993</v>
      </c>
      <c r="N288" s="17">
        <v>0</v>
      </c>
      <c r="O288" s="139">
        <f t="shared" si="57"/>
        <v>0</v>
      </c>
      <c r="P288" s="139">
        <f t="shared" si="58"/>
        <v>0</v>
      </c>
      <c r="Q288" s="138">
        <f t="shared" si="59"/>
        <v>122485.06</v>
      </c>
      <c r="R288" s="138">
        <f t="shared" si="60"/>
        <v>143000</v>
      </c>
      <c r="S288" s="138">
        <f t="shared" si="61"/>
        <v>82627.179999999993</v>
      </c>
      <c r="T288" s="137">
        <f>STDEVA(K288,L288,M288)</f>
        <v>34522.910430188196</v>
      </c>
      <c r="U288" s="136">
        <f t="shared" si="62"/>
        <v>28.1854051671185</v>
      </c>
      <c r="V288" s="135">
        <v>82627</v>
      </c>
      <c r="W288" s="134" t="s">
        <v>660</v>
      </c>
      <c r="X288" s="133">
        <v>33050800</v>
      </c>
      <c r="Y288" s="122"/>
    </row>
    <row r="289" spans="1:25" ht="52.5" customHeight="1" x14ac:dyDescent="0.25">
      <c r="A289" s="33" t="s">
        <v>72</v>
      </c>
      <c r="B289" s="22">
        <v>39111500</v>
      </c>
      <c r="C289" s="34">
        <v>39111500</v>
      </c>
      <c r="D289" s="22" t="s">
        <v>12</v>
      </c>
      <c r="E289" s="22" t="s">
        <v>12</v>
      </c>
      <c r="F289" s="179" t="s">
        <v>350</v>
      </c>
      <c r="G289" s="35" t="s">
        <v>346</v>
      </c>
      <c r="H289" s="245">
        <v>15</v>
      </c>
      <c r="I289" s="17">
        <v>536250</v>
      </c>
      <c r="J289" s="128">
        <f t="shared" si="56"/>
        <v>8043750</v>
      </c>
      <c r="K289" s="128">
        <f t="shared" si="55"/>
        <v>536250</v>
      </c>
      <c r="L289" s="142">
        <v>526720</v>
      </c>
      <c r="M289" s="141">
        <v>68783.55</v>
      </c>
      <c r="N289" s="17">
        <v>0</v>
      </c>
      <c r="O289" s="139">
        <f t="shared" si="57"/>
        <v>0</v>
      </c>
      <c r="P289" s="139">
        <f t="shared" si="58"/>
        <v>0</v>
      </c>
      <c r="Q289" s="138">
        <f t="shared" si="59"/>
        <v>377251.18333333335</v>
      </c>
      <c r="R289" s="138">
        <f t="shared" si="60"/>
        <v>536250</v>
      </c>
      <c r="S289" s="138">
        <f t="shared" si="61"/>
        <v>68783.55</v>
      </c>
      <c r="T289" s="137">
        <f>STDEVA(K289,L289,M289)</f>
        <v>267183.30006888683</v>
      </c>
      <c r="U289" s="136">
        <f t="shared" si="62"/>
        <v>70.82371424473645</v>
      </c>
      <c r="V289" s="135">
        <v>377251</v>
      </c>
      <c r="W289" s="134" t="s">
        <v>661</v>
      </c>
      <c r="X289" s="133">
        <v>5658765</v>
      </c>
      <c r="Y289" s="122"/>
    </row>
    <row r="290" spans="1:25" ht="52.5" customHeight="1" x14ac:dyDescent="0.25">
      <c r="A290" s="33" t="s">
        <v>74</v>
      </c>
      <c r="B290" s="22">
        <v>39121100</v>
      </c>
      <c r="C290" s="34">
        <v>39121100</v>
      </c>
      <c r="D290" s="22" t="s">
        <v>12</v>
      </c>
      <c r="E290" s="22" t="s">
        <v>12</v>
      </c>
      <c r="F290" s="179" t="s">
        <v>351</v>
      </c>
      <c r="G290" s="35" t="s">
        <v>346</v>
      </c>
      <c r="H290" s="245">
        <v>15</v>
      </c>
      <c r="I290" s="17">
        <v>71500</v>
      </c>
      <c r="J290" s="128">
        <f t="shared" si="56"/>
        <v>1072500</v>
      </c>
      <c r="K290" s="128">
        <f t="shared" si="55"/>
        <v>71500</v>
      </c>
      <c r="L290" s="142">
        <v>70266</v>
      </c>
      <c r="M290" s="141">
        <v>149348.92000000001</v>
      </c>
      <c r="N290" s="17">
        <v>0</v>
      </c>
      <c r="O290" s="139">
        <f t="shared" si="57"/>
        <v>0</v>
      </c>
      <c r="P290" s="139">
        <f t="shared" si="58"/>
        <v>0</v>
      </c>
      <c r="Q290" s="138">
        <f t="shared" si="59"/>
        <v>97038.306666666685</v>
      </c>
      <c r="R290" s="138">
        <f t="shared" si="60"/>
        <v>149348.92000000001</v>
      </c>
      <c r="S290" s="138">
        <f t="shared" si="61"/>
        <v>70266</v>
      </c>
      <c r="T290" s="137">
        <f>STDEVA(K290,L290,M290)</f>
        <v>45306.52148953978</v>
      </c>
      <c r="U290" s="136">
        <f t="shared" si="62"/>
        <v>46.689315844278717</v>
      </c>
      <c r="V290" s="135">
        <v>97038</v>
      </c>
      <c r="W290" s="134" t="s">
        <v>661</v>
      </c>
      <c r="X290" s="133">
        <v>1455570</v>
      </c>
      <c r="Y290" s="122"/>
    </row>
    <row r="291" spans="1:25" ht="52.5" customHeight="1" x14ac:dyDescent="0.25">
      <c r="A291" s="33" t="s">
        <v>352</v>
      </c>
      <c r="B291" s="22">
        <v>39122200</v>
      </c>
      <c r="C291" s="34">
        <v>39122200</v>
      </c>
      <c r="D291" s="22" t="s">
        <v>12</v>
      </c>
      <c r="E291" s="22" t="s">
        <v>12</v>
      </c>
      <c r="F291" s="179" t="s">
        <v>353</v>
      </c>
      <c r="G291" s="35" t="s">
        <v>346</v>
      </c>
      <c r="H291" s="245">
        <v>5</v>
      </c>
      <c r="I291" s="17">
        <v>78649</v>
      </c>
      <c r="J291" s="128">
        <f t="shared" si="56"/>
        <v>393245</v>
      </c>
      <c r="K291" s="128">
        <f t="shared" si="55"/>
        <v>78649</v>
      </c>
      <c r="L291" s="142">
        <v>77795</v>
      </c>
      <c r="M291" s="141">
        <v>69929.09</v>
      </c>
      <c r="N291" s="17">
        <v>0</v>
      </c>
      <c r="O291" s="139">
        <f t="shared" si="57"/>
        <v>0</v>
      </c>
      <c r="P291" s="139">
        <f t="shared" si="58"/>
        <v>0</v>
      </c>
      <c r="Q291" s="138">
        <f t="shared" si="59"/>
        <v>75457.69666666667</v>
      </c>
      <c r="R291" s="138">
        <f t="shared" si="60"/>
        <v>78649</v>
      </c>
      <c r="S291" s="138">
        <f t="shared" si="61"/>
        <v>69929.09</v>
      </c>
      <c r="T291" s="137">
        <f>STDEVA(K291,L291,M291)</f>
        <v>4806.9166579038329</v>
      </c>
      <c r="U291" s="136">
        <f t="shared" si="62"/>
        <v>6.3703463930767992</v>
      </c>
      <c r="V291" s="135">
        <v>69929</v>
      </c>
      <c r="W291" s="134" t="s">
        <v>660</v>
      </c>
      <c r="X291" s="133">
        <v>349645</v>
      </c>
      <c r="Y291" s="122"/>
    </row>
    <row r="292" spans="1:25" ht="52.5" customHeight="1" x14ac:dyDescent="0.25">
      <c r="A292" s="33" t="s">
        <v>354</v>
      </c>
      <c r="B292" s="22">
        <v>72151300</v>
      </c>
      <c r="C292" s="34">
        <v>72151300</v>
      </c>
      <c r="D292" s="22" t="s">
        <v>12</v>
      </c>
      <c r="E292" s="22" t="s">
        <v>12</v>
      </c>
      <c r="F292" s="179" t="s">
        <v>355</v>
      </c>
      <c r="G292" s="251" t="s">
        <v>341</v>
      </c>
      <c r="H292" s="245">
        <v>1</v>
      </c>
      <c r="I292" s="17">
        <v>7150000</v>
      </c>
      <c r="J292" s="128">
        <f t="shared" si="56"/>
        <v>7150000</v>
      </c>
      <c r="K292" s="128">
        <f t="shared" si="55"/>
        <v>7150000</v>
      </c>
      <c r="L292" s="142">
        <v>7140000</v>
      </c>
      <c r="M292" s="141">
        <v>2134133.0099999998</v>
      </c>
      <c r="N292" s="17">
        <v>0</v>
      </c>
      <c r="O292" s="139">
        <f t="shared" si="57"/>
        <v>0</v>
      </c>
      <c r="P292" s="139">
        <f t="shared" si="58"/>
        <v>0</v>
      </c>
      <c r="Q292" s="138">
        <f t="shared" si="59"/>
        <v>5474711.0033333329</v>
      </c>
      <c r="R292" s="138">
        <f t="shared" si="60"/>
        <v>7150000</v>
      </c>
      <c r="S292" s="138">
        <f t="shared" si="61"/>
        <v>2134133.0099999998</v>
      </c>
      <c r="T292" s="137">
        <f>STDEVA(K292,L292,M292)</f>
        <v>2893029.7262830222</v>
      </c>
      <c r="U292" s="136">
        <f t="shared" si="62"/>
        <v>52.843514927483326</v>
      </c>
      <c r="V292" s="135">
        <v>5474711</v>
      </c>
      <c r="W292" s="134" t="s">
        <v>661</v>
      </c>
      <c r="X292" s="133">
        <v>5474711</v>
      </c>
      <c r="Y292" s="122"/>
    </row>
    <row r="293" spans="1:25" s="147" customFormat="1" x14ac:dyDescent="0.25">
      <c r="A293" s="15"/>
      <c r="B293" s="32"/>
      <c r="C293" s="32"/>
      <c r="D293" s="15"/>
      <c r="E293" s="15"/>
      <c r="F293" s="205"/>
      <c r="G293" s="15"/>
      <c r="H293" s="15"/>
      <c r="I293" s="15"/>
      <c r="J293" s="28"/>
      <c r="K293" s="163"/>
      <c r="L293" s="162"/>
      <c r="M293" s="161"/>
      <c r="N293" s="28"/>
      <c r="O293" s="160"/>
      <c r="P293" s="160"/>
      <c r="Q293" s="159"/>
      <c r="R293" s="159"/>
      <c r="S293" s="159"/>
      <c r="T293" s="158"/>
      <c r="U293" s="157"/>
      <c r="V293" s="156"/>
      <c r="W293" s="155"/>
      <c r="X293" s="154"/>
      <c r="Y293" s="122"/>
    </row>
    <row r="294" spans="1:25" s="249" customFormat="1" ht="15.75" customHeight="1" x14ac:dyDescent="0.25">
      <c r="A294" s="327" t="s">
        <v>356</v>
      </c>
      <c r="B294" s="328"/>
      <c r="C294" s="328"/>
      <c r="D294" s="328"/>
      <c r="E294" s="328"/>
      <c r="F294" s="328"/>
      <c r="G294" s="328"/>
      <c r="H294" s="329"/>
      <c r="I294" s="211"/>
      <c r="J294" s="211"/>
      <c r="K294" s="250"/>
      <c r="L294" s="173"/>
      <c r="M294" s="172"/>
      <c r="N294" s="36"/>
      <c r="O294" s="171"/>
      <c r="P294" s="171"/>
      <c r="Q294" s="170"/>
      <c r="R294" s="170"/>
      <c r="S294" s="170"/>
      <c r="T294" s="169"/>
      <c r="U294" s="168"/>
      <c r="V294" s="167"/>
      <c r="W294" s="166"/>
      <c r="X294" s="165"/>
      <c r="Y294" s="122"/>
    </row>
    <row r="295" spans="1:25" s="147" customFormat="1" ht="66.75" customHeight="1" x14ac:dyDescent="0.25">
      <c r="A295" s="5" t="s">
        <v>3</v>
      </c>
      <c r="B295" s="4" t="s">
        <v>4</v>
      </c>
      <c r="C295" s="4" t="s">
        <v>5</v>
      </c>
      <c r="D295" s="4" t="s">
        <v>6</v>
      </c>
      <c r="E295" s="4" t="s">
        <v>7</v>
      </c>
      <c r="F295" s="153" t="s">
        <v>8</v>
      </c>
      <c r="G295" s="5" t="s">
        <v>9</v>
      </c>
      <c r="H295" s="5" t="s">
        <v>655</v>
      </c>
      <c r="I295" s="6" t="s">
        <v>654</v>
      </c>
      <c r="J295" s="150" t="s">
        <v>653</v>
      </c>
      <c r="K295" s="150" t="str">
        <f t="shared" ref="K295:K302" si="63">I295</f>
        <v>VALOR  UNITARIO AMBT</v>
      </c>
      <c r="L295" s="7" t="s">
        <v>652</v>
      </c>
      <c r="M295" s="151" t="s">
        <v>651</v>
      </c>
      <c r="N295" s="150" t="s">
        <v>650</v>
      </c>
      <c r="O295" s="150" t="s">
        <v>649</v>
      </c>
      <c r="P295" s="150" t="s">
        <v>648</v>
      </c>
      <c r="Q295" s="148" t="s">
        <v>647</v>
      </c>
      <c r="R295" s="148" t="s">
        <v>646</v>
      </c>
      <c r="S295" s="148" t="s">
        <v>645</v>
      </c>
      <c r="T295" s="148" t="s">
        <v>644</v>
      </c>
      <c r="U295" s="148" t="s">
        <v>643</v>
      </c>
      <c r="V295" s="148" t="s">
        <v>642</v>
      </c>
      <c r="W295" s="149" t="s">
        <v>641</v>
      </c>
      <c r="X295" s="148" t="s">
        <v>640</v>
      </c>
      <c r="Y295" s="122"/>
    </row>
    <row r="296" spans="1:25" ht="39.75" customHeight="1" x14ac:dyDescent="0.25">
      <c r="A296" s="33" t="s">
        <v>357</v>
      </c>
      <c r="B296" s="22">
        <v>54125</v>
      </c>
      <c r="C296" s="34">
        <v>72102900</v>
      </c>
      <c r="D296" s="22" t="s">
        <v>358</v>
      </c>
      <c r="E296" s="37" t="s">
        <v>12</v>
      </c>
      <c r="F296" s="248" t="s">
        <v>359</v>
      </c>
      <c r="G296" s="35" t="s">
        <v>164</v>
      </c>
      <c r="H296" s="245">
        <v>22</v>
      </c>
      <c r="I296" s="142">
        <v>214500</v>
      </c>
      <c r="J296" s="128">
        <f t="shared" ref="J296:J302" si="64">+ROUND(H296*I296,0)</f>
        <v>4719000</v>
      </c>
      <c r="K296" s="128">
        <f t="shared" si="63"/>
        <v>214500</v>
      </c>
      <c r="L296" s="142">
        <v>213053</v>
      </c>
      <c r="M296" s="141">
        <v>72030.460000000006</v>
      </c>
      <c r="N296" s="17">
        <v>0</v>
      </c>
      <c r="O296" s="139">
        <f t="shared" ref="O296:O302" si="65">N296*0.0556</f>
        <v>0</v>
      </c>
      <c r="P296" s="139">
        <f t="shared" ref="P296:P302" si="66">N296+O296</f>
        <v>0</v>
      </c>
      <c r="Q296" s="138">
        <f t="shared" ref="Q296:Q302" si="67">AVERAGE(K296:M296)</f>
        <v>166527.82</v>
      </c>
      <c r="R296" s="138">
        <f t="shared" ref="R296:R302" si="68">MAX(K296:M296)</f>
        <v>214500</v>
      </c>
      <c r="S296" s="138">
        <f t="shared" ref="S296:S302" si="69">MIN(K296:M296)</f>
        <v>72030.460000000006</v>
      </c>
      <c r="T296" s="137">
        <f>STDEVA(K296,L296,M296)</f>
        <v>81840.312422895819</v>
      </c>
      <c r="U296" s="136">
        <f t="shared" ref="U296:U302" si="70">(T296/Q296)*100</f>
        <v>49.145129278036435</v>
      </c>
      <c r="V296" s="135">
        <v>166528</v>
      </c>
      <c r="W296" s="134" t="s">
        <v>661</v>
      </c>
      <c r="X296" s="133">
        <v>3663616</v>
      </c>
      <c r="Y296" s="122"/>
    </row>
    <row r="297" spans="1:25" ht="68.25" customHeight="1" x14ac:dyDescent="0.25">
      <c r="A297" s="33" t="s">
        <v>360</v>
      </c>
      <c r="B297" s="22" t="s">
        <v>361</v>
      </c>
      <c r="C297" s="34">
        <v>72102900</v>
      </c>
      <c r="D297" s="34">
        <v>20260316</v>
      </c>
      <c r="E297" s="37" t="s">
        <v>12</v>
      </c>
      <c r="F297" s="247" t="s">
        <v>362</v>
      </c>
      <c r="G297" s="35" t="s">
        <v>164</v>
      </c>
      <c r="H297" s="245">
        <v>22</v>
      </c>
      <c r="I297" s="142">
        <v>1215501</v>
      </c>
      <c r="J297" s="128">
        <f t="shared" si="64"/>
        <v>26741022</v>
      </c>
      <c r="K297" s="128">
        <f t="shared" si="63"/>
        <v>1215501</v>
      </c>
      <c r="L297" s="142">
        <v>1233850</v>
      </c>
      <c r="M297" s="141">
        <v>688891.85</v>
      </c>
      <c r="N297" s="17">
        <v>0</v>
      </c>
      <c r="O297" s="139">
        <f t="shared" si="65"/>
        <v>0</v>
      </c>
      <c r="P297" s="139">
        <f t="shared" si="66"/>
        <v>0</v>
      </c>
      <c r="Q297" s="138">
        <f t="shared" si="67"/>
        <v>1046080.9500000001</v>
      </c>
      <c r="R297" s="138">
        <f t="shared" si="68"/>
        <v>1233850</v>
      </c>
      <c r="S297" s="138">
        <f t="shared" si="69"/>
        <v>688891.85</v>
      </c>
      <c r="T297" s="137">
        <f>STDEVA(K297,L297,M297)</f>
        <v>309470.85697906581</v>
      </c>
      <c r="U297" s="136">
        <f t="shared" si="70"/>
        <v>29.583834499525665</v>
      </c>
      <c r="V297" s="135">
        <v>688892</v>
      </c>
      <c r="W297" s="134" t="s">
        <v>660</v>
      </c>
      <c r="X297" s="133">
        <v>15155624</v>
      </c>
      <c r="Y297" s="122"/>
    </row>
    <row r="298" spans="1:25" ht="27" customHeight="1" x14ac:dyDescent="0.25">
      <c r="A298" s="33" t="s">
        <v>363</v>
      </c>
      <c r="B298" s="22">
        <v>54125</v>
      </c>
      <c r="C298" s="34">
        <v>72102900</v>
      </c>
      <c r="D298" s="34" t="s">
        <v>364</v>
      </c>
      <c r="E298" s="37" t="s">
        <v>12</v>
      </c>
      <c r="F298" s="247" t="s">
        <v>365</v>
      </c>
      <c r="G298" s="35" t="s">
        <v>164</v>
      </c>
      <c r="H298" s="245">
        <v>22</v>
      </c>
      <c r="I298" s="142">
        <v>200200</v>
      </c>
      <c r="J298" s="128">
        <f t="shared" si="64"/>
        <v>4404400</v>
      </c>
      <c r="K298" s="128">
        <f t="shared" si="63"/>
        <v>200200</v>
      </c>
      <c r="L298" s="142">
        <v>198799</v>
      </c>
      <c r="M298" s="141">
        <v>101671.13</v>
      </c>
      <c r="N298" s="17">
        <v>0</v>
      </c>
      <c r="O298" s="139">
        <f t="shared" si="65"/>
        <v>0</v>
      </c>
      <c r="P298" s="139">
        <f t="shared" si="66"/>
        <v>0</v>
      </c>
      <c r="Q298" s="138">
        <f t="shared" si="67"/>
        <v>166890.04333333333</v>
      </c>
      <c r="R298" s="138">
        <f t="shared" si="68"/>
        <v>200200</v>
      </c>
      <c r="S298" s="138">
        <f t="shared" si="69"/>
        <v>101671.13</v>
      </c>
      <c r="T298" s="137">
        <f>STDEVA(K298,L298,M298)</f>
        <v>56485.579509602532</v>
      </c>
      <c r="U298" s="136">
        <f t="shared" si="70"/>
        <v>33.845985285522744</v>
      </c>
      <c r="V298" s="135">
        <v>166890</v>
      </c>
      <c r="W298" s="134" t="s">
        <v>661</v>
      </c>
      <c r="X298" s="133">
        <v>3671580</v>
      </c>
      <c r="Y298" s="122"/>
    </row>
    <row r="299" spans="1:25" ht="30.75" customHeight="1" x14ac:dyDescent="0.25">
      <c r="A299" s="33" t="s">
        <v>366</v>
      </c>
      <c r="B299" s="22">
        <v>54125</v>
      </c>
      <c r="C299" s="34">
        <v>72102900</v>
      </c>
      <c r="D299" s="34">
        <v>20260317</v>
      </c>
      <c r="E299" s="37" t="s">
        <v>12</v>
      </c>
      <c r="F299" s="247" t="s">
        <v>367</v>
      </c>
      <c r="G299" s="35" t="s">
        <v>14</v>
      </c>
      <c r="H299" s="245">
        <v>22</v>
      </c>
      <c r="I299" s="142">
        <v>31460</v>
      </c>
      <c r="J299" s="128">
        <f t="shared" si="64"/>
        <v>692120</v>
      </c>
      <c r="K299" s="128">
        <f t="shared" si="63"/>
        <v>31460</v>
      </c>
      <c r="L299" s="142">
        <v>31000</v>
      </c>
      <c r="M299" s="141">
        <v>87374.8</v>
      </c>
      <c r="N299" s="17">
        <v>0</v>
      </c>
      <c r="O299" s="139">
        <f t="shared" si="65"/>
        <v>0</v>
      </c>
      <c r="P299" s="139">
        <f t="shared" si="66"/>
        <v>0</v>
      </c>
      <c r="Q299" s="138">
        <f t="shared" si="67"/>
        <v>49944.933333333327</v>
      </c>
      <c r="R299" s="138">
        <f t="shared" si="68"/>
        <v>87374.8</v>
      </c>
      <c r="S299" s="138">
        <f t="shared" si="69"/>
        <v>31000</v>
      </c>
      <c r="T299" s="137">
        <f>STDEVA(K299,L299,M299)</f>
        <v>32416.031358161879</v>
      </c>
      <c r="U299" s="136">
        <f t="shared" si="70"/>
        <v>64.903543151848325</v>
      </c>
      <c r="V299" s="135">
        <v>49945</v>
      </c>
      <c r="W299" s="134" t="s">
        <v>661</v>
      </c>
      <c r="X299" s="133">
        <v>1098790</v>
      </c>
      <c r="Y299" s="122"/>
    </row>
    <row r="300" spans="1:25" ht="29.25" customHeight="1" x14ac:dyDescent="0.25">
      <c r="A300" s="33" t="s">
        <v>368</v>
      </c>
      <c r="B300" s="22">
        <v>54125</v>
      </c>
      <c r="C300" s="34">
        <v>72102900</v>
      </c>
      <c r="D300" s="34">
        <v>20260318</v>
      </c>
      <c r="E300" s="37" t="s">
        <v>12</v>
      </c>
      <c r="F300" s="247" t="s">
        <v>369</v>
      </c>
      <c r="G300" s="35" t="s">
        <v>164</v>
      </c>
      <c r="H300" s="245">
        <v>22</v>
      </c>
      <c r="I300" s="142">
        <v>107250</v>
      </c>
      <c r="J300" s="128">
        <f t="shared" si="64"/>
        <v>2359500</v>
      </c>
      <c r="K300" s="128">
        <f t="shared" si="63"/>
        <v>107250</v>
      </c>
      <c r="L300" s="142">
        <v>106159</v>
      </c>
      <c r="M300" s="141">
        <v>61028.05</v>
      </c>
      <c r="N300" s="17">
        <v>0</v>
      </c>
      <c r="O300" s="139">
        <f t="shared" si="65"/>
        <v>0</v>
      </c>
      <c r="P300" s="139">
        <f t="shared" si="66"/>
        <v>0</v>
      </c>
      <c r="Q300" s="138">
        <f t="shared" si="67"/>
        <v>91479.016666666663</v>
      </c>
      <c r="R300" s="138">
        <f t="shared" si="68"/>
        <v>107250</v>
      </c>
      <c r="S300" s="138">
        <f t="shared" si="69"/>
        <v>61028.05</v>
      </c>
      <c r="T300" s="137">
        <f>STDEVA(K300,L300,M300)</f>
        <v>26376.952031097797</v>
      </c>
      <c r="U300" s="136">
        <f t="shared" si="70"/>
        <v>28.833882339608806</v>
      </c>
      <c r="V300" s="135">
        <v>61028</v>
      </c>
      <c r="W300" s="134" t="s">
        <v>660</v>
      </c>
      <c r="X300" s="133">
        <v>1342616</v>
      </c>
      <c r="Y300" s="122"/>
    </row>
    <row r="301" spans="1:25" ht="23.25" customHeight="1" x14ac:dyDescent="0.25">
      <c r="A301" s="33" t="s">
        <v>370</v>
      </c>
      <c r="B301" s="22">
        <v>54125</v>
      </c>
      <c r="C301" s="34">
        <v>72102900</v>
      </c>
      <c r="D301" s="34" t="s">
        <v>371</v>
      </c>
      <c r="E301" s="37" t="s">
        <v>12</v>
      </c>
      <c r="F301" s="247" t="s">
        <v>372</v>
      </c>
      <c r="G301" s="35" t="s">
        <v>164</v>
      </c>
      <c r="H301" s="245">
        <v>22</v>
      </c>
      <c r="I301" s="142">
        <v>157300</v>
      </c>
      <c r="J301" s="128">
        <f t="shared" si="64"/>
        <v>3460600</v>
      </c>
      <c r="K301" s="128">
        <f t="shared" si="63"/>
        <v>157300</v>
      </c>
      <c r="L301" s="142">
        <v>155425</v>
      </c>
      <c r="M301" s="141">
        <v>93810.51</v>
      </c>
      <c r="N301" s="17">
        <v>0</v>
      </c>
      <c r="O301" s="139">
        <f t="shared" si="65"/>
        <v>0</v>
      </c>
      <c r="P301" s="139">
        <f t="shared" si="66"/>
        <v>0</v>
      </c>
      <c r="Q301" s="138">
        <f t="shared" si="67"/>
        <v>135511.83666666667</v>
      </c>
      <c r="R301" s="138">
        <f t="shared" si="68"/>
        <v>157300</v>
      </c>
      <c r="S301" s="138">
        <f t="shared" si="69"/>
        <v>93810.51</v>
      </c>
      <c r="T301" s="137">
        <f>STDEVA(K301,L301,M301)</f>
        <v>36126.574575650404</v>
      </c>
      <c r="U301" s="136">
        <f t="shared" si="70"/>
        <v>26.659349813488912</v>
      </c>
      <c r="V301" s="135">
        <v>93811</v>
      </c>
      <c r="W301" s="134" t="s">
        <v>660</v>
      </c>
      <c r="X301" s="133">
        <v>2063842</v>
      </c>
      <c r="Y301" s="122"/>
    </row>
    <row r="302" spans="1:25" ht="52.9" customHeight="1" x14ac:dyDescent="0.25">
      <c r="A302" s="33" t="s">
        <v>373</v>
      </c>
      <c r="B302" s="22">
        <v>54125</v>
      </c>
      <c r="C302" s="34">
        <v>72102900</v>
      </c>
      <c r="D302" s="34" t="s">
        <v>374</v>
      </c>
      <c r="E302" s="37" t="s">
        <v>12</v>
      </c>
      <c r="F302" s="246" t="s">
        <v>375</v>
      </c>
      <c r="G302" s="35" t="s">
        <v>164</v>
      </c>
      <c r="H302" s="245">
        <v>22</v>
      </c>
      <c r="I302" s="142">
        <v>4290000</v>
      </c>
      <c r="J302" s="128">
        <f t="shared" si="64"/>
        <v>94380000</v>
      </c>
      <c r="K302" s="128">
        <f t="shared" si="63"/>
        <v>4290000</v>
      </c>
      <c r="L302" s="142">
        <v>4353765</v>
      </c>
      <c r="M302" s="141">
        <v>7137320.8300000001</v>
      </c>
      <c r="N302" s="17">
        <v>0</v>
      </c>
      <c r="O302" s="139">
        <f t="shared" si="65"/>
        <v>0</v>
      </c>
      <c r="P302" s="139">
        <f t="shared" si="66"/>
        <v>0</v>
      </c>
      <c r="Q302" s="138">
        <f t="shared" si="67"/>
        <v>5260361.9433333334</v>
      </c>
      <c r="R302" s="138">
        <f t="shared" si="68"/>
        <v>7137320.8300000001</v>
      </c>
      <c r="S302" s="138">
        <f t="shared" si="69"/>
        <v>4290000</v>
      </c>
      <c r="T302" s="137">
        <f>STDEVA(K302,L302,M302)</f>
        <v>1625806.7199036865</v>
      </c>
      <c r="U302" s="136">
        <f t="shared" si="70"/>
        <v>30.906746292698283</v>
      </c>
      <c r="V302" s="135">
        <v>5260362</v>
      </c>
      <c r="W302" s="134" t="s">
        <v>661</v>
      </c>
      <c r="X302" s="133">
        <v>115727964</v>
      </c>
      <c r="Y302" s="122"/>
    </row>
    <row r="303" spans="1:25" s="147" customFormat="1" x14ac:dyDescent="0.25">
      <c r="A303" s="15"/>
      <c r="B303" s="32"/>
      <c r="C303" s="32"/>
      <c r="D303" s="15"/>
      <c r="E303" s="15"/>
      <c r="F303" s="205"/>
      <c r="G303" s="15"/>
      <c r="H303" s="15"/>
      <c r="I303" s="15"/>
      <c r="J303" s="28"/>
      <c r="K303" s="163"/>
      <c r="L303" s="162"/>
      <c r="M303" s="161"/>
      <c r="N303" s="28"/>
      <c r="O303" s="160"/>
      <c r="P303" s="160"/>
      <c r="Q303" s="159"/>
      <c r="R303" s="159"/>
      <c r="S303" s="159"/>
      <c r="T303" s="158"/>
      <c r="U303" s="157"/>
      <c r="V303" s="156"/>
      <c r="W303" s="155"/>
      <c r="X303" s="154"/>
      <c r="Y303" s="122"/>
    </row>
    <row r="304" spans="1:25" s="204" customFormat="1" x14ac:dyDescent="0.25">
      <c r="A304" s="327" t="s">
        <v>376</v>
      </c>
      <c r="B304" s="328"/>
      <c r="C304" s="328"/>
      <c r="D304" s="328"/>
      <c r="E304" s="328"/>
      <c r="F304" s="328"/>
      <c r="G304" s="328"/>
      <c r="H304" s="329"/>
      <c r="I304" s="221"/>
      <c r="J304" s="221"/>
      <c r="K304" s="174"/>
      <c r="L304" s="173"/>
      <c r="M304" s="172"/>
      <c r="N304" s="220"/>
      <c r="O304" s="171"/>
      <c r="P304" s="171"/>
      <c r="Q304" s="170"/>
      <c r="R304" s="170"/>
      <c r="S304" s="170"/>
      <c r="T304" s="169"/>
      <c r="U304" s="168"/>
      <c r="V304" s="167"/>
      <c r="W304" s="166"/>
      <c r="X304" s="165"/>
      <c r="Y304" s="210"/>
    </row>
    <row r="305" spans="1:25" s="147" customFormat="1" ht="15.75" customHeight="1" x14ac:dyDescent="0.25">
      <c r="A305" s="340" t="s">
        <v>377</v>
      </c>
      <c r="B305" s="341"/>
      <c r="C305" s="341"/>
      <c r="D305" s="341"/>
      <c r="E305" s="341"/>
      <c r="F305" s="341"/>
      <c r="G305" s="341"/>
      <c r="H305" s="342"/>
      <c r="I305" s="244"/>
      <c r="J305" s="244"/>
      <c r="K305" s="163"/>
      <c r="L305" s="162"/>
      <c r="M305" s="161"/>
      <c r="N305" s="15"/>
      <c r="O305" s="160"/>
      <c r="P305" s="160"/>
      <c r="Q305" s="159"/>
      <c r="R305" s="159"/>
      <c r="S305" s="159"/>
      <c r="T305" s="158"/>
      <c r="U305" s="157"/>
      <c r="V305" s="156"/>
      <c r="W305" s="155"/>
      <c r="X305" s="154"/>
      <c r="Y305" s="122"/>
    </row>
    <row r="306" spans="1:25" s="147" customFormat="1" ht="66.75" customHeight="1" x14ac:dyDescent="0.25">
      <c r="A306" s="5" t="s">
        <v>3</v>
      </c>
      <c r="B306" s="4" t="s">
        <v>4</v>
      </c>
      <c r="C306" s="4" t="s">
        <v>5</v>
      </c>
      <c r="D306" s="4" t="s">
        <v>6</v>
      </c>
      <c r="E306" s="4" t="s">
        <v>7</v>
      </c>
      <c r="F306" s="153" t="s">
        <v>8</v>
      </c>
      <c r="G306" s="5" t="s">
        <v>9</v>
      </c>
      <c r="H306" s="5" t="s">
        <v>655</v>
      </c>
      <c r="I306" s="6" t="s">
        <v>654</v>
      </c>
      <c r="J306" s="150" t="s">
        <v>653</v>
      </c>
      <c r="K306" s="150" t="str">
        <f>I306</f>
        <v>VALOR  UNITARIO AMBT</v>
      </c>
      <c r="L306" s="7" t="s">
        <v>652</v>
      </c>
      <c r="M306" s="151" t="s">
        <v>651</v>
      </c>
      <c r="N306" s="150" t="s">
        <v>650</v>
      </c>
      <c r="O306" s="150" t="s">
        <v>649</v>
      </c>
      <c r="P306" s="150" t="s">
        <v>648</v>
      </c>
      <c r="Q306" s="148" t="s">
        <v>647</v>
      </c>
      <c r="R306" s="148" t="s">
        <v>646</v>
      </c>
      <c r="S306" s="148" t="s">
        <v>645</v>
      </c>
      <c r="T306" s="148" t="s">
        <v>644</v>
      </c>
      <c r="U306" s="148" t="s">
        <v>643</v>
      </c>
      <c r="V306" s="148" t="s">
        <v>642</v>
      </c>
      <c r="W306" s="149" t="s">
        <v>641</v>
      </c>
      <c r="X306" s="148" t="s">
        <v>640</v>
      </c>
      <c r="Y306" s="122"/>
    </row>
    <row r="307" spans="1:25" ht="67.5" customHeight="1" x14ac:dyDescent="0.25">
      <c r="A307" s="20" t="s">
        <v>78</v>
      </c>
      <c r="B307" s="20"/>
      <c r="C307" s="20" t="s">
        <v>230</v>
      </c>
      <c r="D307" s="20" t="s">
        <v>12</v>
      </c>
      <c r="E307" s="20" t="s">
        <v>12</v>
      </c>
      <c r="F307" s="179" t="s">
        <v>13</v>
      </c>
      <c r="G307" s="20" t="s">
        <v>14</v>
      </c>
      <c r="H307" s="229">
        <v>1066.21</v>
      </c>
      <c r="I307" s="27">
        <v>12343</v>
      </c>
      <c r="J307" s="128">
        <f>+ROUND(H307*I307,0)</f>
        <v>13160230</v>
      </c>
      <c r="K307" s="128">
        <f>I307</f>
        <v>12343</v>
      </c>
      <c r="L307" s="142">
        <v>12224</v>
      </c>
      <c r="M307" s="141">
        <v>13889.24</v>
      </c>
      <c r="N307" s="139">
        <v>9414</v>
      </c>
      <c r="O307" s="139">
        <f>N307*0.0556</f>
        <v>523.41840000000002</v>
      </c>
      <c r="P307" s="139">
        <f>N307+O307</f>
        <v>9937.4184000000005</v>
      </c>
      <c r="Q307" s="138">
        <f>AVERAGE(K307:M307,P307)</f>
        <v>12098.4146</v>
      </c>
      <c r="R307" s="138">
        <f>MAX(K307:M307,P307)</f>
        <v>13889.24</v>
      </c>
      <c r="S307" s="138">
        <f>MIN(K307:M307,P307)</f>
        <v>9937.4184000000005</v>
      </c>
      <c r="T307" s="137">
        <f>STDEVA(K307,L307,M307,P307)</f>
        <v>1628.1435133597038</v>
      </c>
      <c r="U307" s="136">
        <f>(T307/Q307)*100</f>
        <v>13.457494780842637</v>
      </c>
      <c r="V307" s="135">
        <v>9937</v>
      </c>
      <c r="W307" s="134" t="s">
        <v>660</v>
      </c>
      <c r="X307" s="133">
        <v>10594928.77</v>
      </c>
      <c r="Y307" s="122"/>
    </row>
    <row r="308" spans="1:25" ht="67.5" customHeight="1" x14ac:dyDescent="0.25">
      <c r="A308" s="20" t="s">
        <v>80</v>
      </c>
      <c r="B308" s="20">
        <v>721526</v>
      </c>
      <c r="C308" s="19">
        <v>72152605</v>
      </c>
      <c r="D308" s="20" t="s">
        <v>12</v>
      </c>
      <c r="E308" s="20" t="s">
        <v>12</v>
      </c>
      <c r="F308" s="179" t="s">
        <v>16</v>
      </c>
      <c r="G308" s="20" t="s">
        <v>14</v>
      </c>
      <c r="H308" s="229">
        <v>1066.21</v>
      </c>
      <c r="I308" s="27">
        <v>98445</v>
      </c>
      <c r="J308" s="128">
        <f>+ROUND(H308*I308,0)</f>
        <v>104963043</v>
      </c>
      <c r="K308" s="128">
        <f>I308</f>
        <v>98445</v>
      </c>
      <c r="L308" s="142">
        <v>97255</v>
      </c>
      <c r="M308" s="141">
        <v>139079.72</v>
      </c>
      <c r="N308" s="139">
        <v>80000</v>
      </c>
      <c r="O308" s="139">
        <f>N308*0.0556</f>
        <v>4448</v>
      </c>
      <c r="P308" s="139">
        <f>N308+O308</f>
        <v>84448</v>
      </c>
      <c r="Q308" s="138">
        <f>AVERAGE(K308:M308,P308)</f>
        <v>104806.93</v>
      </c>
      <c r="R308" s="138">
        <f>MAX(K308:M308,P308)</f>
        <v>139079.72</v>
      </c>
      <c r="S308" s="138">
        <f>MIN(K308:M308,P308)</f>
        <v>84448</v>
      </c>
      <c r="T308" s="137">
        <f>STDEVA(K308,L308,M308,P308)</f>
        <v>23710.869273948341</v>
      </c>
      <c r="U308" s="136">
        <f>(T308/Q308)*100</f>
        <v>22.623379268859743</v>
      </c>
      <c r="V308" s="135">
        <v>84448</v>
      </c>
      <c r="W308" s="134" t="s">
        <v>660</v>
      </c>
      <c r="X308" s="133">
        <v>90039302.079999998</v>
      </c>
      <c r="Y308" s="122"/>
    </row>
    <row r="309" spans="1:25" s="147" customFormat="1" x14ac:dyDescent="0.25">
      <c r="A309" s="15"/>
      <c r="B309" s="32"/>
      <c r="C309" s="32"/>
      <c r="D309" s="15"/>
      <c r="E309" s="15"/>
      <c r="F309" s="205"/>
      <c r="G309" s="15"/>
      <c r="H309" s="15"/>
      <c r="I309" s="15"/>
      <c r="J309" s="28"/>
      <c r="K309" s="163"/>
      <c r="L309" s="162"/>
      <c r="M309" s="161"/>
      <c r="N309" s="28"/>
      <c r="O309" s="160"/>
      <c r="P309" s="160"/>
      <c r="Q309" s="159"/>
      <c r="R309" s="159"/>
      <c r="S309" s="159"/>
      <c r="T309" s="158"/>
      <c r="U309" s="157"/>
      <c r="V309" s="156"/>
      <c r="W309" s="155"/>
      <c r="X309" s="154"/>
      <c r="Y309" s="122"/>
    </row>
    <row r="310" spans="1:25" s="147" customFormat="1" ht="15.75" customHeight="1" x14ac:dyDescent="0.25">
      <c r="A310" s="340" t="s">
        <v>378</v>
      </c>
      <c r="B310" s="341"/>
      <c r="C310" s="341"/>
      <c r="D310" s="341"/>
      <c r="E310" s="341"/>
      <c r="F310" s="341"/>
      <c r="G310" s="341"/>
      <c r="H310" s="342"/>
      <c r="I310" s="244"/>
      <c r="J310" s="244"/>
      <c r="K310" s="163"/>
      <c r="L310" s="162"/>
      <c r="M310" s="161"/>
      <c r="N310" s="15"/>
      <c r="O310" s="160"/>
      <c r="P310" s="160"/>
      <c r="Q310" s="159"/>
      <c r="R310" s="159"/>
      <c r="S310" s="159"/>
      <c r="T310" s="158"/>
      <c r="U310" s="157"/>
      <c r="V310" s="156"/>
      <c r="W310" s="155"/>
      <c r="X310" s="154"/>
      <c r="Y310" s="122"/>
    </row>
    <row r="311" spans="1:25" s="147" customFormat="1" ht="66.75" customHeight="1" x14ac:dyDescent="0.25">
      <c r="A311" s="5" t="s">
        <v>3</v>
      </c>
      <c r="B311" s="4" t="s">
        <v>4</v>
      </c>
      <c r="C311" s="4" t="s">
        <v>5</v>
      </c>
      <c r="D311" s="4" t="s">
        <v>6</v>
      </c>
      <c r="E311" s="4" t="s">
        <v>7</v>
      </c>
      <c r="F311" s="153" t="s">
        <v>8</v>
      </c>
      <c r="G311" s="5" t="s">
        <v>9</v>
      </c>
      <c r="H311" s="5" t="s">
        <v>655</v>
      </c>
      <c r="I311" s="6" t="s">
        <v>654</v>
      </c>
      <c r="J311" s="150" t="s">
        <v>653</v>
      </c>
      <c r="K311" s="150" t="str">
        <f>I311</f>
        <v>VALOR  UNITARIO AMBT</v>
      </c>
      <c r="L311" s="7" t="s">
        <v>652</v>
      </c>
      <c r="M311" s="151" t="s">
        <v>651</v>
      </c>
      <c r="N311" s="150" t="s">
        <v>650</v>
      </c>
      <c r="O311" s="150" t="s">
        <v>649</v>
      </c>
      <c r="P311" s="150" t="s">
        <v>648</v>
      </c>
      <c r="Q311" s="148" t="s">
        <v>647</v>
      </c>
      <c r="R311" s="148" t="s">
        <v>646</v>
      </c>
      <c r="S311" s="148" t="s">
        <v>645</v>
      </c>
      <c r="T311" s="148" t="s">
        <v>644</v>
      </c>
      <c r="U311" s="148" t="s">
        <v>643</v>
      </c>
      <c r="V311" s="148" t="s">
        <v>642</v>
      </c>
      <c r="W311" s="149" t="s">
        <v>641</v>
      </c>
      <c r="X311" s="148" t="s">
        <v>640</v>
      </c>
      <c r="Y311" s="122"/>
    </row>
    <row r="312" spans="1:25" ht="64.5" customHeight="1" x14ac:dyDescent="0.25">
      <c r="A312" s="20" t="s">
        <v>82</v>
      </c>
      <c r="B312" s="20">
        <v>54621</v>
      </c>
      <c r="C312" s="20" t="s">
        <v>230</v>
      </c>
      <c r="D312" s="20" t="s">
        <v>12</v>
      </c>
      <c r="E312" s="20" t="s">
        <v>12</v>
      </c>
      <c r="F312" s="179" t="s">
        <v>379</v>
      </c>
      <c r="G312" s="20" t="s">
        <v>246</v>
      </c>
      <c r="H312" s="229">
        <v>4</v>
      </c>
      <c r="I312" s="27">
        <v>141600</v>
      </c>
      <c r="J312" s="128">
        <f>+ROUND(H312*I312,0)</f>
        <v>566400</v>
      </c>
      <c r="K312" s="128">
        <f>I312</f>
        <v>141600</v>
      </c>
      <c r="L312" s="142">
        <v>139656</v>
      </c>
      <c r="M312" s="141">
        <v>151086.60999999999</v>
      </c>
      <c r="N312" s="17">
        <v>0</v>
      </c>
      <c r="O312" s="139">
        <f>N312*0.0556</f>
        <v>0</v>
      </c>
      <c r="P312" s="139">
        <f>N312+O312</f>
        <v>0</v>
      </c>
      <c r="Q312" s="138">
        <f>AVERAGE(K312:M312)</f>
        <v>144114.20333333334</v>
      </c>
      <c r="R312" s="138">
        <f>MAX(K312:M312)</f>
        <v>151086.60999999999</v>
      </c>
      <c r="S312" s="138">
        <f>MIN(K312:M312)</f>
        <v>139656</v>
      </c>
      <c r="T312" s="137">
        <f>STDEVA(K312,L312,M312)</f>
        <v>6116.0138198039776</v>
      </c>
      <c r="U312" s="136">
        <f>(T312/Q312)*100</f>
        <v>4.2438660994834478</v>
      </c>
      <c r="V312" s="135">
        <v>139656</v>
      </c>
      <c r="W312" s="134" t="s">
        <v>660</v>
      </c>
      <c r="X312" s="133">
        <v>558624</v>
      </c>
      <c r="Y312" s="122"/>
    </row>
    <row r="313" spans="1:25" s="94" customFormat="1" ht="64.5" customHeight="1" x14ac:dyDescent="0.25">
      <c r="A313" s="20" t="s">
        <v>84</v>
      </c>
      <c r="B313" s="20">
        <v>54621</v>
      </c>
      <c r="C313" s="20" t="s">
        <v>230</v>
      </c>
      <c r="D313" s="20" t="s">
        <v>12</v>
      </c>
      <c r="E313" s="20" t="s">
        <v>12</v>
      </c>
      <c r="F313" s="179" t="s">
        <v>380</v>
      </c>
      <c r="G313" s="20" t="s">
        <v>246</v>
      </c>
      <c r="H313" s="229">
        <v>4</v>
      </c>
      <c r="I313" s="27">
        <v>1162300</v>
      </c>
      <c r="J313" s="128">
        <f>+ROUND(H313*I313,0)</f>
        <v>4649200</v>
      </c>
      <c r="K313" s="128">
        <f>I313</f>
        <v>1162300</v>
      </c>
      <c r="L313" s="142">
        <v>1177015</v>
      </c>
      <c r="M313" s="141">
        <v>14799880.4</v>
      </c>
      <c r="N313" s="17">
        <v>0</v>
      </c>
      <c r="O313" s="139">
        <f>N313*0.0556</f>
        <v>0</v>
      </c>
      <c r="P313" s="139">
        <f>N313+O313</f>
        <v>0</v>
      </c>
      <c r="Q313" s="138">
        <f>AVERAGE(K313:M313)</f>
        <v>5713065.1333333328</v>
      </c>
      <c r="R313" s="138">
        <f>MAX(K313:M313)</f>
        <v>14799880.4</v>
      </c>
      <c r="S313" s="138">
        <f>MIN(K313:M313)</f>
        <v>1162300</v>
      </c>
      <c r="T313" s="137">
        <f>STDEVA(K313,L313,M313)</f>
        <v>7869416.2998726312</v>
      </c>
      <c r="U313" s="136">
        <f>(T313/Q313)*100</f>
        <v>137.74420764009668</v>
      </c>
      <c r="V313" s="135">
        <v>5713065</v>
      </c>
      <c r="W313" s="134" t="s">
        <v>661</v>
      </c>
      <c r="X313" s="133">
        <v>22852260</v>
      </c>
      <c r="Y313" s="122"/>
    </row>
    <row r="314" spans="1:25" ht="64.5" customHeight="1" x14ac:dyDescent="0.25">
      <c r="A314" s="20" t="s">
        <v>86</v>
      </c>
      <c r="B314" s="20">
        <v>54621</v>
      </c>
      <c r="C314" s="19">
        <v>72151100</v>
      </c>
      <c r="D314" s="20" t="s">
        <v>12</v>
      </c>
      <c r="E314" s="20" t="s">
        <v>12</v>
      </c>
      <c r="F314" s="179" t="s">
        <v>381</v>
      </c>
      <c r="G314" s="20" t="s">
        <v>246</v>
      </c>
      <c r="H314" s="229">
        <v>8</v>
      </c>
      <c r="I314" s="27">
        <v>501501</v>
      </c>
      <c r="J314" s="128">
        <f>+ROUND(H314*I314,0)</f>
        <v>4012008</v>
      </c>
      <c r="K314" s="128">
        <f>I314</f>
        <v>501501</v>
      </c>
      <c r="L314" s="142">
        <v>496056</v>
      </c>
      <c r="M314" s="141">
        <v>662746.03</v>
      </c>
      <c r="N314" s="17">
        <v>0</v>
      </c>
      <c r="O314" s="139">
        <f>N314*0.0556</f>
        <v>0</v>
      </c>
      <c r="P314" s="139">
        <f>N314+O314</f>
        <v>0</v>
      </c>
      <c r="Q314" s="138">
        <f>AVERAGE(K314:M314)</f>
        <v>553434.34333333338</v>
      </c>
      <c r="R314" s="138">
        <f>MAX(K314:M314)</f>
        <v>662746.03</v>
      </c>
      <c r="S314" s="138">
        <f>MIN(K314:M314)</f>
        <v>496056</v>
      </c>
      <c r="T314" s="137">
        <f>STDEVA(K314,L314,M314)</f>
        <v>94705.837400255608</v>
      </c>
      <c r="U314" s="136">
        <f>(T314/Q314)*100</f>
        <v>17.11238894750236</v>
      </c>
      <c r="V314" s="135">
        <v>496056</v>
      </c>
      <c r="W314" s="134" t="s">
        <v>660</v>
      </c>
      <c r="X314" s="133">
        <v>3968448</v>
      </c>
      <c r="Y314" s="122"/>
    </row>
    <row r="315" spans="1:25" s="147" customFormat="1" x14ac:dyDescent="0.25">
      <c r="A315" s="15"/>
      <c r="B315" s="32"/>
      <c r="C315" s="32"/>
      <c r="D315" s="15"/>
      <c r="E315" s="15"/>
      <c r="F315" s="205"/>
      <c r="G315" s="15"/>
      <c r="H315" s="15"/>
      <c r="I315" s="15"/>
      <c r="J315" s="28"/>
      <c r="K315" s="163"/>
      <c r="L315" s="162"/>
      <c r="M315" s="161"/>
      <c r="N315" s="28"/>
      <c r="O315" s="160"/>
      <c r="P315" s="160"/>
      <c r="Q315" s="159"/>
      <c r="R315" s="159"/>
      <c r="S315" s="159"/>
      <c r="T315" s="158"/>
      <c r="U315" s="157"/>
      <c r="V315" s="156"/>
      <c r="W315" s="155"/>
      <c r="X315" s="154"/>
      <c r="Y315" s="122"/>
    </row>
    <row r="316" spans="1:25" s="147" customFormat="1" ht="15.75" customHeight="1" x14ac:dyDescent="0.25">
      <c r="A316" s="340" t="s">
        <v>382</v>
      </c>
      <c r="B316" s="341"/>
      <c r="C316" s="341"/>
      <c r="D316" s="341"/>
      <c r="E316" s="341"/>
      <c r="F316" s="341"/>
      <c r="G316" s="341"/>
      <c r="H316" s="342"/>
      <c r="I316" s="244"/>
      <c r="J316" s="244"/>
      <c r="K316" s="163"/>
      <c r="L316" s="162"/>
      <c r="M316" s="161"/>
      <c r="N316" s="15"/>
      <c r="O316" s="160"/>
      <c r="P316" s="160"/>
      <c r="Q316" s="159"/>
      <c r="R316" s="159"/>
      <c r="S316" s="159"/>
      <c r="T316" s="158"/>
      <c r="U316" s="157"/>
      <c r="V316" s="156"/>
      <c r="W316" s="155"/>
      <c r="X316" s="154"/>
      <c r="Y316" s="122"/>
    </row>
    <row r="317" spans="1:25" s="147" customFormat="1" ht="66.75" customHeight="1" x14ac:dyDescent="0.25">
      <c r="A317" s="5" t="s">
        <v>3</v>
      </c>
      <c r="B317" s="4" t="s">
        <v>4</v>
      </c>
      <c r="C317" s="4" t="s">
        <v>5</v>
      </c>
      <c r="D317" s="4" t="s">
        <v>6</v>
      </c>
      <c r="E317" s="4" t="s">
        <v>7</v>
      </c>
      <c r="F317" s="153" t="s">
        <v>8</v>
      </c>
      <c r="G317" s="5" t="s">
        <v>9</v>
      </c>
      <c r="H317" s="5" t="s">
        <v>655</v>
      </c>
      <c r="I317" s="6" t="s">
        <v>654</v>
      </c>
      <c r="J317" s="150" t="s">
        <v>653</v>
      </c>
      <c r="K317" s="150" t="str">
        <f>I317</f>
        <v>VALOR  UNITARIO AMBT</v>
      </c>
      <c r="L317" s="7" t="s">
        <v>652</v>
      </c>
      <c r="M317" s="151" t="s">
        <v>651</v>
      </c>
      <c r="N317" s="150" t="s">
        <v>650</v>
      </c>
      <c r="O317" s="150" t="s">
        <v>649</v>
      </c>
      <c r="P317" s="150" t="s">
        <v>648</v>
      </c>
      <c r="Q317" s="148" t="s">
        <v>647</v>
      </c>
      <c r="R317" s="148" t="s">
        <v>646</v>
      </c>
      <c r="S317" s="148" t="s">
        <v>645</v>
      </c>
      <c r="T317" s="148" t="s">
        <v>644</v>
      </c>
      <c r="U317" s="148" t="s">
        <v>643</v>
      </c>
      <c r="V317" s="148" t="s">
        <v>642</v>
      </c>
      <c r="W317" s="149" t="s">
        <v>641</v>
      </c>
      <c r="X317" s="148" t="s">
        <v>640</v>
      </c>
      <c r="Y317" s="122"/>
    </row>
    <row r="318" spans="1:25" ht="66.75" customHeight="1" x14ac:dyDescent="0.25">
      <c r="A318" s="20" t="s">
        <v>88</v>
      </c>
      <c r="B318" s="20">
        <v>54621</v>
      </c>
      <c r="C318" s="19">
        <v>72151100</v>
      </c>
      <c r="D318" s="20" t="s">
        <v>12</v>
      </c>
      <c r="E318" s="20" t="s">
        <v>12</v>
      </c>
      <c r="F318" s="179" t="s">
        <v>34</v>
      </c>
      <c r="G318" s="20" t="s">
        <v>246</v>
      </c>
      <c r="H318" s="229">
        <v>6</v>
      </c>
      <c r="I318" s="27">
        <v>15075</v>
      </c>
      <c r="J318" s="128">
        <f>+ROUND(H318*I318,0)</f>
        <v>90450</v>
      </c>
      <c r="K318" s="128">
        <f>I318</f>
        <v>15075</v>
      </c>
      <c r="L318" s="142">
        <v>15338</v>
      </c>
      <c r="M318" s="141">
        <v>33382.160000000003</v>
      </c>
      <c r="N318" s="139">
        <v>23163.3</v>
      </c>
      <c r="O318" s="139">
        <f>N318*0.0556</f>
        <v>1287.8794799999998</v>
      </c>
      <c r="P318" s="139">
        <f>N318+O318</f>
        <v>24451.179479999999</v>
      </c>
      <c r="Q318" s="138">
        <f>AVERAGE(K318:M318,P318)</f>
        <v>22061.584869999999</v>
      </c>
      <c r="R318" s="138">
        <f>MAX(K318:M318,P318)</f>
        <v>33382.160000000003</v>
      </c>
      <c r="S318" s="138">
        <f>MIN(K318:M318,P318)</f>
        <v>15075</v>
      </c>
      <c r="T318" s="137">
        <f>STDEVA(K318,L318,M318,P318)</f>
        <v>8715.5903476456424</v>
      </c>
      <c r="U318" s="136">
        <f>(T318/Q318)*100</f>
        <v>39.505730884716996</v>
      </c>
      <c r="V318" s="135">
        <v>22062</v>
      </c>
      <c r="W318" s="134" t="s">
        <v>661</v>
      </c>
      <c r="X318" s="133">
        <v>132372</v>
      </c>
      <c r="Y318" s="122"/>
    </row>
    <row r="319" spans="1:25" ht="66.75" customHeight="1" x14ac:dyDescent="0.25">
      <c r="A319" s="20" t="s">
        <v>383</v>
      </c>
      <c r="B319" s="20">
        <v>54621</v>
      </c>
      <c r="C319" s="19">
        <v>72151100</v>
      </c>
      <c r="D319" s="20" t="s">
        <v>12</v>
      </c>
      <c r="E319" s="20" t="s">
        <v>12</v>
      </c>
      <c r="F319" s="179" t="s">
        <v>384</v>
      </c>
      <c r="G319" s="20" t="s">
        <v>246</v>
      </c>
      <c r="H319" s="229">
        <v>6</v>
      </c>
      <c r="I319" s="27">
        <v>926300</v>
      </c>
      <c r="J319" s="128">
        <f>+ROUND(H319*I319,0)</f>
        <v>5557800</v>
      </c>
      <c r="K319" s="128">
        <f>I319</f>
        <v>926300</v>
      </c>
      <c r="L319" s="142">
        <v>916858</v>
      </c>
      <c r="M319" s="141">
        <v>1097733.6299999999</v>
      </c>
      <c r="N319" s="17">
        <v>0</v>
      </c>
      <c r="O319" s="139">
        <f>N319*0.0556</f>
        <v>0</v>
      </c>
      <c r="P319" s="139">
        <f>N319+O319</f>
        <v>0</v>
      </c>
      <c r="Q319" s="138">
        <f>AVERAGE(K319:M319)</f>
        <v>980297.21</v>
      </c>
      <c r="R319" s="138">
        <f>MAX(K319:M319)</f>
        <v>1097733.6299999999</v>
      </c>
      <c r="S319" s="138">
        <f>MIN(K319:M319)</f>
        <v>916858</v>
      </c>
      <c r="T319" s="137">
        <f>STDEVA(K319,L319,M319)</f>
        <v>101812.43734344192</v>
      </c>
      <c r="U319" s="136">
        <f>(T319/Q319)*100</f>
        <v>10.385874437349662</v>
      </c>
      <c r="V319" s="135">
        <v>916858</v>
      </c>
      <c r="W319" s="134" t="s">
        <v>660</v>
      </c>
      <c r="X319" s="133">
        <v>5501148</v>
      </c>
      <c r="Y319" s="122"/>
    </row>
    <row r="320" spans="1:25" ht="66.75" customHeight="1" x14ac:dyDescent="0.25">
      <c r="A320" s="20" t="s">
        <v>385</v>
      </c>
      <c r="B320" s="20">
        <v>54621</v>
      </c>
      <c r="C320" s="19">
        <v>72151100</v>
      </c>
      <c r="D320" s="20" t="s">
        <v>12</v>
      </c>
      <c r="E320" s="20" t="s">
        <v>12</v>
      </c>
      <c r="F320" s="179" t="s">
        <v>386</v>
      </c>
      <c r="G320" s="20" t="s">
        <v>246</v>
      </c>
      <c r="H320" s="229">
        <v>6</v>
      </c>
      <c r="I320" s="27">
        <v>81659</v>
      </c>
      <c r="J320" s="128">
        <f>+ROUND(H320*I320,0)</f>
        <v>489954</v>
      </c>
      <c r="K320" s="128">
        <f>I320</f>
        <v>81659</v>
      </c>
      <c r="L320" s="142">
        <v>81078</v>
      </c>
      <c r="M320" s="141">
        <v>87214.38</v>
      </c>
      <c r="N320" s="139">
        <v>57033</v>
      </c>
      <c r="O320" s="139">
        <f>N320*0.0556</f>
        <v>3171.0347999999999</v>
      </c>
      <c r="P320" s="139">
        <f>N320+O320</f>
        <v>60204.034800000001</v>
      </c>
      <c r="Q320" s="138">
        <f>AVERAGE(K320:M320,P320)</f>
        <v>77538.853700000007</v>
      </c>
      <c r="R320" s="138">
        <f>MAX(K320:M320,P320)</f>
        <v>87214.38</v>
      </c>
      <c r="S320" s="138">
        <f>MIN(K320:M320,P320)</f>
        <v>60204.034800000001</v>
      </c>
      <c r="T320" s="137">
        <f>STDEVA(K320,L320,M320,P320)</f>
        <v>11882.941801086055</v>
      </c>
      <c r="U320" s="136">
        <f>(T320/Q320)*100</f>
        <v>15.325145051874884</v>
      </c>
      <c r="V320" s="135">
        <v>60204</v>
      </c>
      <c r="W320" s="134" t="s">
        <v>660</v>
      </c>
      <c r="X320" s="133">
        <v>361224</v>
      </c>
      <c r="Y320" s="122"/>
    </row>
    <row r="321" spans="1:25" s="147" customFormat="1" x14ac:dyDescent="0.25">
      <c r="A321" s="15"/>
      <c r="B321" s="32"/>
      <c r="C321" s="32"/>
      <c r="D321" s="15"/>
      <c r="E321" s="15"/>
      <c r="F321" s="205"/>
      <c r="G321" s="15"/>
      <c r="H321" s="15"/>
      <c r="I321" s="15"/>
      <c r="J321" s="28"/>
      <c r="K321" s="163"/>
      <c r="L321" s="162"/>
      <c r="M321" s="161"/>
      <c r="N321" s="28"/>
      <c r="O321" s="160"/>
      <c r="P321" s="160"/>
      <c r="Q321" s="159"/>
      <c r="R321" s="159"/>
      <c r="S321" s="159"/>
      <c r="T321" s="158"/>
      <c r="U321" s="157"/>
      <c r="V321" s="156"/>
      <c r="W321" s="155"/>
      <c r="X321" s="154"/>
      <c r="Y321" s="122"/>
    </row>
    <row r="322" spans="1:25" s="147" customFormat="1" ht="15.75" customHeight="1" x14ac:dyDescent="0.25">
      <c r="A322" s="340" t="s">
        <v>387</v>
      </c>
      <c r="B322" s="341"/>
      <c r="C322" s="341"/>
      <c r="D322" s="341"/>
      <c r="E322" s="341"/>
      <c r="F322" s="341"/>
      <c r="G322" s="341"/>
      <c r="H322" s="342"/>
      <c r="I322" s="244"/>
      <c r="J322" s="244"/>
      <c r="K322" s="163"/>
      <c r="L322" s="162"/>
      <c r="M322" s="161"/>
      <c r="N322" s="15"/>
      <c r="O322" s="160"/>
      <c r="P322" s="160"/>
      <c r="Q322" s="159"/>
      <c r="R322" s="159"/>
      <c r="S322" s="159"/>
      <c r="T322" s="158"/>
      <c r="U322" s="157"/>
      <c r="V322" s="156"/>
      <c r="W322" s="155"/>
      <c r="X322" s="154"/>
      <c r="Y322" s="122"/>
    </row>
    <row r="323" spans="1:25" s="147" customFormat="1" ht="66.75" customHeight="1" x14ac:dyDescent="0.25">
      <c r="A323" s="5" t="s">
        <v>3</v>
      </c>
      <c r="B323" s="4" t="s">
        <v>4</v>
      </c>
      <c r="C323" s="4" t="s">
        <v>5</v>
      </c>
      <c r="D323" s="4" t="s">
        <v>6</v>
      </c>
      <c r="E323" s="4" t="s">
        <v>7</v>
      </c>
      <c r="F323" s="153" t="s">
        <v>8</v>
      </c>
      <c r="G323" s="5" t="s">
        <v>9</v>
      </c>
      <c r="H323" s="5" t="s">
        <v>655</v>
      </c>
      <c r="I323" s="6" t="s">
        <v>654</v>
      </c>
      <c r="J323" s="150" t="s">
        <v>653</v>
      </c>
      <c r="K323" s="150" t="str">
        <f>I323</f>
        <v>VALOR  UNITARIO AMBT</v>
      </c>
      <c r="L323" s="7" t="s">
        <v>652</v>
      </c>
      <c r="M323" s="151" t="s">
        <v>651</v>
      </c>
      <c r="N323" s="150" t="s">
        <v>650</v>
      </c>
      <c r="O323" s="150" t="s">
        <v>649</v>
      </c>
      <c r="P323" s="150" t="s">
        <v>648</v>
      </c>
      <c r="Q323" s="148" t="s">
        <v>647</v>
      </c>
      <c r="R323" s="148" t="s">
        <v>646</v>
      </c>
      <c r="S323" s="148" t="s">
        <v>645</v>
      </c>
      <c r="T323" s="148" t="s">
        <v>644</v>
      </c>
      <c r="U323" s="148" t="s">
        <v>643</v>
      </c>
      <c r="V323" s="148" t="s">
        <v>642</v>
      </c>
      <c r="W323" s="149" t="s">
        <v>641</v>
      </c>
      <c r="X323" s="148" t="s">
        <v>640</v>
      </c>
      <c r="Y323" s="122"/>
    </row>
    <row r="324" spans="1:25" ht="42" customHeight="1" x14ac:dyDescent="0.25">
      <c r="A324" s="20" t="s">
        <v>388</v>
      </c>
      <c r="B324" s="20">
        <v>54621</v>
      </c>
      <c r="C324" s="19">
        <v>72151100</v>
      </c>
      <c r="D324" s="20" t="s">
        <v>12</v>
      </c>
      <c r="E324" s="20" t="s">
        <v>12</v>
      </c>
      <c r="F324" s="179" t="s">
        <v>389</v>
      </c>
      <c r="G324" s="20" t="s">
        <v>246</v>
      </c>
      <c r="H324" s="229">
        <v>6</v>
      </c>
      <c r="I324" s="27">
        <v>63720</v>
      </c>
      <c r="J324" s="128">
        <f>+ROUND(H324*I324,0)</f>
        <v>382320</v>
      </c>
      <c r="K324" s="128">
        <f>I324</f>
        <v>63720</v>
      </c>
      <c r="L324" s="142">
        <v>62981</v>
      </c>
      <c r="M324" s="141">
        <v>71228.22</v>
      </c>
      <c r="N324" s="139">
        <v>48600</v>
      </c>
      <c r="O324" s="139">
        <f>N324*0.0556</f>
        <v>2702.16</v>
      </c>
      <c r="P324" s="139">
        <f>N324+O324</f>
        <v>51302.16</v>
      </c>
      <c r="Q324" s="138">
        <f>AVERAGE(K324:M324,P324)</f>
        <v>62307.845000000001</v>
      </c>
      <c r="R324" s="138">
        <f>MAX(K324:M324,P324)</f>
        <v>71228.22</v>
      </c>
      <c r="S324" s="138">
        <f>MIN(K324:M324,P324)</f>
        <v>51302.16</v>
      </c>
      <c r="T324" s="137">
        <f>STDEVA(K324,L324,M324,P324)</f>
        <v>8228.9228103865571</v>
      </c>
      <c r="U324" s="136">
        <f>(T324/Q324)*100</f>
        <v>13.206880787461927</v>
      </c>
      <c r="V324" s="135">
        <v>51302</v>
      </c>
      <c r="W324" s="134" t="s">
        <v>660</v>
      </c>
      <c r="X324" s="133">
        <v>307812</v>
      </c>
      <c r="Y324" s="122"/>
    </row>
    <row r="325" spans="1:25" s="147" customFormat="1" x14ac:dyDescent="0.25">
      <c r="A325" s="15"/>
      <c r="B325" s="32"/>
      <c r="C325" s="32"/>
      <c r="D325" s="15"/>
      <c r="E325" s="15"/>
      <c r="F325" s="205"/>
      <c r="G325" s="15"/>
      <c r="H325" s="15"/>
      <c r="I325" s="15"/>
      <c r="J325" s="28"/>
      <c r="K325" s="163"/>
      <c r="L325" s="162"/>
      <c r="M325" s="161"/>
      <c r="N325" s="28"/>
      <c r="O325" s="160"/>
      <c r="P325" s="160"/>
      <c r="Q325" s="159"/>
      <c r="R325" s="159"/>
      <c r="S325" s="159"/>
      <c r="T325" s="158"/>
      <c r="U325" s="157"/>
      <c r="V325" s="156"/>
      <c r="W325" s="155"/>
      <c r="X325" s="154"/>
      <c r="Y325" s="122"/>
    </row>
    <row r="326" spans="1:25" s="147" customFormat="1" ht="15.75" customHeight="1" x14ac:dyDescent="0.25">
      <c r="A326" s="340" t="s">
        <v>390</v>
      </c>
      <c r="B326" s="341"/>
      <c r="C326" s="341"/>
      <c r="D326" s="341"/>
      <c r="E326" s="341"/>
      <c r="F326" s="341"/>
      <c r="G326" s="341"/>
      <c r="H326" s="342"/>
      <c r="I326" s="244"/>
      <c r="J326" s="244"/>
      <c r="K326" s="163"/>
      <c r="L326" s="162"/>
      <c r="M326" s="161"/>
      <c r="N326" s="15"/>
      <c r="O326" s="160"/>
      <c r="P326" s="160"/>
      <c r="Q326" s="159"/>
      <c r="R326" s="159"/>
      <c r="S326" s="159"/>
      <c r="T326" s="158"/>
      <c r="U326" s="157"/>
      <c r="V326" s="156"/>
      <c r="W326" s="155"/>
      <c r="X326" s="154"/>
      <c r="Y326" s="122"/>
    </row>
    <row r="327" spans="1:25" s="147" customFormat="1" ht="66.75" customHeight="1" x14ac:dyDescent="0.25">
      <c r="A327" s="5" t="s">
        <v>3</v>
      </c>
      <c r="B327" s="4" t="s">
        <v>4</v>
      </c>
      <c r="C327" s="4" t="s">
        <v>5</v>
      </c>
      <c r="D327" s="4" t="s">
        <v>6</v>
      </c>
      <c r="E327" s="4" t="s">
        <v>7</v>
      </c>
      <c r="F327" s="153" t="s">
        <v>8</v>
      </c>
      <c r="G327" s="5" t="s">
        <v>9</v>
      </c>
      <c r="H327" s="5" t="s">
        <v>655</v>
      </c>
      <c r="I327" s="6" t="s">
        <v>654</v>
      </c>
      <c r="J327" s="150" t="s">
        <v>653</v>
      </c>
      <c r="K327" s="150" t="str">
        <f>I327</f>
        <v>VALOR  UNITARIO AMBT</v>
      </c>
      <c r="L327" s="7" t="s">
        <v>652</v>
      </c>
      <c r="M327" s="151" t="s">
        <v>651</v>
      </c>
      <c r="N327" s="150" t="s">
        <v>650</v>
      </c>
      <c r="O327" s="150" t="s">
        <v>649</v>
      </c>
      <c r="P327" s="150" t="s">
        <v>648</v>
      </c>
      <c r="Q327" s="148" t="s">
        <v>647</v>
      </c>
      <c r="R327" s="148" t="s">
        <v>646</v>
      </c>
      <c r="S327" s="148" t="s">
        <v>645</v>
      </c>
      <c r="T327" s="148" t="s">
        <v>644</v>
      </c>
      <c r="U327" s="148" t="s">
        <v>643</v>
      </c>
      <c r="V327" s="148" t="s">
        <v>642</v>
      </c>
      <c r="W327" s="149" t="s">
        <v>641</v>
      </c>
      <c r="X327" s="148" t="s">
        <v>640</v>
      </c>
      <c r="Y327" s="122"/>
    </row>
    <row r="328" spans="1:25" ht="63.75" customHeight="1" x14ac:dyDescent="0.25">
      <c r="A328" s="20" t="s">
        <v>391</v>
      </c>
      <c r="B328" s="20">
        <v>54621</v>
      </c>
      <c r="C328" s="20" t="s">
        <v>230</v>
      </c>
      <c r="D328" s="20" t="s">
        <v>12</v>
      </c>
      <c r="E328" s="20" t="s">
        <v>12</v>
      </c>
      <c r="F328" s="179" t="s">
        <v>392</v>
      </c>
      <c r="G328" s="20" t="s">
        <v>249</v>
      </c>
      <c r="H328" s="229">
        <v>86</v>
      </c>
      <c r="I328" s="27">
        <v>46339</v>
      </c>
      <c r="J328" s="128">
        <f>+ROUND(H328*I328,0)</f>
        <v>3985154</v>
      </c>
      <c r="K328" s="128">
        <f>I328</f>
        <v>46339</v>
      </c>
      <c r="L328" s="142">
        <v>46611</v>
      </c>
      <c r="M328" s="141">
        <v>49901.66</v>
      </c>
      <c r="N328" s="139">
        <v>31959</v>
      </c>
      <c r="O328" s="139">
        <f>N328*0.0556</f>
        <v>1776.9204</v>
      </c>
      <c r="P328" s="139">
        <f>N328+O328</f>
        <v>33735.920400000003</v>
      </c>
      <c r="Q328" s="138">
        <f>AVERAGE(K328:M328,P328)</f>
        <v>44146.895100000002</v>
      </c>
      <c r="R328" s="138">
        <f>MAX(K328:M328,P328)</f>
        <v>49901.66</v>
      </c>
      <c r="S328" s="138">
        <f>MIN(K328:M328,P328)</f>
        <v>33735.920400000003</v>
      </c>
      <c r="T328" s="137">
        <f>STDEVA(K328,L328,M328,P328)</f>
        <v>7127.0108299136518</v>
      </c>
      <c r="U328" s="136">
        <f>(T328/Q328)*100</f>
        <v>16.143855221912652</v>
      </c>
      <c r="V328" s="135">
        <v>33736</v>
      </c>
      <c r="W328" s="134" t="s">
        <v>660</v>
      </c>
      <c r="X328" s="133">
        <v>2901296</v>
      </c>
      <c r="Y328" s="122"/>
    </row>
    <row r="329" spans="1:25" ht="63.75" customHeight="1" x14ac:dyDescent="0.25">
      <c r="A329" s="20" t="s">
        <v>393</v>
      </c>
      <c r="B329" s="20">
        <v>721411</v>
      </c>
      <c r="C329" s="19">
        <v>72141124</v>
      </c>
      <c r="D329" s="20" t="s">
        <v>12</v>
      </c>
      <c r="E329" s="20" t="s">
        <v>12</v>
      </c>
      <c r="F329" s="179" t="s">
        <v>394</v>
      </c>
      <c r="G329" s="20" t="s">
        <v>249</v>
      </c>
      <c r="H329" s="229">
        <v>168.84</v>
      </c>
      <c r="I329" s="27">
        <v>45429</v>
      </c>
      <c r="J329" s="128">
        <f>+ROUND(H329*I329,0)</f>
        <v>7670232</v>
      </c>
      <c r="K329" s="128">
        <f>I329</f>
        <v>45429</v>
      </c>
      <c r="L329" s="142">
        <v>44615</v>
      </c>
      <c r="M329" s="141">
        <v>50082.49</v>
      </c>
      <c r="N329" s="139">
        <v>27000</v>
      </c>
      <c r="O329" s="139">
        <f>N329*0.0556</f>
        <v>1501.1999999999998</v>
      </c>
      <c r="P329" s="139">
        <f>N329+O329</f>
        <v>28501.200000000001</v>
      </c>
      <c r="Q329" s="138">
        <f>AVERAGE(K329:M329,P329)</f>
        <v>42156.922500000001</v>
      </c>
      <c r="R329" s="138">
        <f>MAX(K329:M329,P329)</f>
        <v>50082.49</v>
      </c>
      <c r="S329" s="138">
        <f>MIN(K329:M329,P329)</f>
        <v>28501.200000000001</v>
      </c>
      <c r="T329" s="137">
        <f>STDEVA(K329,L329,M329,P329)</f>
        <v>9417.0415268645684</v>
      </c>
      <c r="U329" s="136">
        <f>(T329/Q329)*100</f>
        <v>22.338066842674696</v>
      </c>
      <c r="V329" s="135">
        <v>28501</v>
      </c>
      <c r="W329" s="134" t="s">
        <v>660</v>
      </c>
      <c r="X329" s="133">
        <v>4812108.84</v>
      </c>
      <c r="Y329" s="122"/>
    </row>
    <row r="330" spans="1:25" s="147" customFormat="1" x14ac:dyDescent="0.25">
      <c r="A330" s="15"/>
      <c r="B330" s="32"/>
      <c r="C330" s="32"/>
      <c r="D330" s="15"/>
      <c r="E330" s="15"/>
      <c r="F330" s="205"/>
      <c r="G330" s="15"/>
      <c r="H330" s="15"/>
      <c r="I330" s="15"/>
      <c r="J330" s="28"/>
      <c r="K330" s="163"/>
      <c r="L330" s="162"/>
      <c r="M330" s="161"/>
      <c r="N330" s="28"/>
      <c r="O330" s="160"/>
      <c r="P330" s="160"/>
      <c r="Q330" s="159"/>
      <c r="R330" s="159"/>
      <c r="S330" s="159"/>
      <c r="T330" s="158"/>
      <c r="U330" s="157"/>
      <c r="V330" s="156"/>
      <c r="W330" s="155"/>
      <c r="X330" s="154"/>
      <c r="Y330" s="122"/>
    </row>
    <row r="331" spans="1:25" s="147" customFormat="1" ht="15.75" customHeight="1" x14ac:dyDescent="0.25">
      <c r="A331" s="340" t="s">
        <v>395</v>
      </c>
      <c r="B331" s="341"/>
      <c r="C331" s="341"/>
      <c r="D331" s="341"/>
      <c r="E331" s="341"/>
      <c r="F331" s="341"/>
      <c r="G331" s="341"/>
      <c r="H331" s="342"/>
      <c r="I331" s="244"/>
      <c r="J331" s="244"/>
      <c r="K331" s="163"/>
      <c r="L331" s="162"/>
      <c r="M331" s="161"/>
      <c r="N331" s="15"/>
      <c r="O331" s="160"/>
      <c r="P331" s="160"/>
      <c r="Q331" s="159"/>
      <c r="R331" s="159"/>
      <c r="S331" s="159"/>
      <c r="T331" s="158"/>
      <c r="U331" s="157"/>
      <c r="V331" s="156"/>
      <c r="W331" s="155"/>
      <c r="X331" s="154"/>
      <c r="Y331" s="122"/>
    </row>
    <row r="332" spans="1:25" s="147" customFormat="1" ht="66.75" customHeight="1" x14ac:dyDescent="0.25">
      <c r="A332" s="5" t="s">
        <v>3</v>
      </c>
      <c r="B332" s="4" t="s">
        <v>4</v>
      </c>
      <c r="C332" s="4" t="s">
        <v>5</v>
      </c>
      <c r="D332" s="4" t="s">
        <v>6</v>
      </c>
      <c r="E332" s="4" t="s">
        <v>7</v>
      </c>
      <c r="F332" s="153" t="s">
        <v>8</v>
      </c>
      <c r="G332" s="5" t="s">
        <v>9</v>
      </c>
      <c r="H332" s="5" t="s">
        <v>655</v>
      </c>
      <c r="I332" s="6" t="s">
        <v>654</v>
      </c>
      <c r="J332" s="150" t="s">
        <v>653</v>
      </c>
      <c r="K332" s="150" t="str">
        <f>I332</f>
        <v>VALOR  UNITARIO AMBT</v>
      </c>
      <c r="L332" s="7" t="s">
        <v>652</v>
      </c>
      <c r="M332" s="151" t="s">
        <v>651</v>
      </c>
      <c r="N332" s="150" t="s">
        <v>650</v>
      </c>
      <c r="O332" s="150" t="s">
        <v>649</v>
      </c>
      <c r="P332" s="150" t="s">
        <v>648</v>
      </c>
      <c r="Q332" s="148" t="s">
        <v>647</v>
      </c>
      <c r="R332" s="148" t="s">
        <v>646</v>
      </c>
      <c r="S332" s="148" t="s">
        <v>645</v>
      </c>
      <c r="T332" s="148" t="s">
        <v>644</v>
      </c>
      <c r="U332" s="148" t="s">
        <v>643</v>
      </c>
      <c r="V332" s="148" t="s">
        <v>642</v>
      </c>
      <c r="W332" s="149" t="s">
        <v>641</v>
      </c>
      <c r="X332" s="148" t="s">
        <v>640</v>
      </c>
      <c r="Y332" s="122"/>
    </row>
    <row r="333" spans="1:25" ht="85.15" customHeight="1" x14ac:dyDescent="0.25">
      <c r="A333" s="20" t="s">
        <v>396</v>
      </c>
      <c r="B333" s="20">
        <v>721411</v>
      </c>
      <c r="C333" s="20">
        <v>72141115</v>
      </c>
      <c r="D333" s="20" t="s">
        <v>12</v>
      </c>
      <c r="E333" s="20" t="s">
        <v>12</v>
      </c>
      <c r="F333" s="228" t="s">
        <v>18</v>
      </c>
      <c r="G333" s="20" t="s">
        <v>246</v>
      </c>
      <c r="H333" s="229">
        <v>94</v>
      </c>
      <c r="I333" s="27">
        <v>141600</v>
      </c>
      <c r="J333" s="17">
        <f>+ROUND(H333*I333,0)</f>
        <v>13310400</v>
      </c>
      <c r="K333" s="128">
        <f>I333</f>
        <v>141600</v>
      </c>
      <c r="L333" s="142">
        <v>143965</v>
      </c>
      <c r="M333" s="141">
        <v>184371.8</v>
      </c>
      <c r="N333" s="139">
        <v>90000</v>
      </c>
      <c r="O333" s="139">
        <f>N333*0.0556</f>
        <v>5004</v>
      </c>
      <c r="P333" s="139">
        <f>N333+O333</f>
        <v>95004</v>
      </c>
      <c r="Q333" s="138">
        <f>AVERAGE(K333:M333,P333)</f>
        <v>141235.20000000001</v>
      </c>
      <c r="R333" s="138">
        <f>MAX(K333:M333,P333)</f>
        <v>184371.8</v>
      </c>
      <c r="S333" s="138">
        <f>MIN(K333:M333,P333)</f>
        <v>95004</v>
      </c>
      <c r="T333" s="137">
        <f>STDEVA(K333,L333,M333,P333)</f>
        <v>36540.730699134314</v>
      </c>
      <c r="U333" s="136">
        <f>(T333/Q333)*100</f>
        <v>25.872254720589705</v>
      </c>
      <c r="V333" s="135">
        <v>95004</v>
      </c>
      <c r="W333" s="134" t="s">
        <v>660</v>
      </c>
      <c r="X333" s="133">
        <v>8930376</v>
      </c>
      <c r="Y333" s="122"/>
    </row>
    <row r="334" spans="1:25" s="147" customFormat="1" x14ac:dyDescent="0.25">
      <c r="A334" s="15"/>
      <c r="B334" s="32"/>
      <c r="C334" s="32"/>
      <c r="D334" s="15"/>
      <c r="E334" s="15"/>
      <c r="F334" s="205"/>
      <c r="G334" s="15"/>
      <c r="H334" s="15"/>
      <c r="I334" s="15"/>
      <c r="J334" s="28"/>
      <c r="K334" s="163"/>
      <c r="L334" s="162"/>
      <c r="M334" s="161"/>
      <c r="N334" s="28"/>
      <c r="O334" s="160"/>
      <c r="P334" s="160"/>
      <c r="Q334" s="159"/>
      <c r="R334" s="159"/>
      <c r="S334" s="159"/>
      <c r="T334" s="158"/>
      <c r="U334" s="157"/>
      <c r="V334" s="156"/>
      <c r="W334" s="155"/>
      <c r="X334" s="154"/>
      <c r="Y334" s="122"/>
    </row>
    <row r="335" spans="1:25" s="204" customFormat="1" x14ac:dyDescent="0.25">
      <c r="A335" s="327" t="s">
        <v>397</v>
      </c>
      <c r="B335" s="328"/>
      <c r="C335" s="328"/>
      <c r="D335" s="328"/>
      <c r="E335" s="328"/>
      <c r="F335" s="328"/>
      <c r="G335" s="328"/>
      <c r="H335" s="329"/>
      <c r="I335" s="221"/>
      <c r="J335" s="221"/>
      <c r="K335" s="174"/>
      <c r="L335" s="173"/>
      <c r="M335" s="172"/>
      <c r="N335" s="220"/>
      <c r="O335" s="171"/>
      <c r="P335" s="171"/>
      <c r="Q335" s="170"/>
      <c r="R335" s="170"/>
      <c r="S335" s="170"/>
      <c r="T335" s="169"/>
      <c r="U335" s="168"/>
      <c r="V335" s="167"/>
      <c r="W335" s="166"/>
      <c r="X335" s="165"/>
      <c r="Y335" s="210"/>
    </row>
    <row r="336" spans="1:25" s="147" customFormat="1" ht="15.75" customHeight="1" x14ac:dyDescent="0.25">
      <c r="A336" s="333" t="s">
        <v>398</v>
      </c>
      <c r="B336" s="334"/>
      <c r="C336" s="334"/>
      <c r="D336" s="334"/>
      <c r="E336" s="334"/>
      <c r="F336" s="334"/>
      <c r="G336" s="334"/>
      <c r="H336" s="335"/>
      <c r="I336" s="208"/>
      <c r="J336" s="208"/>
      <c r="K336" s="163"/>
      <c r="L336" s="162"/>
      <c r="M336" s="161"/>
      <c r="N336" s="3"/>
      <c r="O336" s="160"/>
      <c r="P336" s="160"/>
      <c r="Q336" s="159"/>
      <c r="R336" s="159"/>
      <c r="S336" s="159"/>
      <c r="T336" s="158"/>
      <c r="U336" s="157"/>
      <c r="V336" s="156"/>
      <c r="W336" s="155"/>
      <c r="X336" s="154"/>
      <c r="Y336" s="122"/>
    </row>
    <row r="337" spans="1:25" s="147" customFormat="1" ht="66.75" customHeight="1" x14ac:dyDescent="0.25">
      <c r="A337" s="5" t="s">
        <v>3</v>
      </c>
      <c r="B337" s="4" t="s">
        <v>4</v>
      </c>
      <c r="C337" s="4" t="s">
        <v>5</v>
      </c>
      <c r="D337" s="4" t="s">
        <v>6</v>
      </c>
      <c r="E337" s="4" t="s">
        <v>7</v>
      </c>
      <c r="F337" s="153" t="s">
        <v>8</v>
      </c>
      <c r="G337" s="5" t="s">
        <v>9</v>
      </c>
      <c r="H337" s="5" t="s">
        <v>655</v>
      </c>
      <c r="I337" s="6" t="s">
        <v>654</v>
      </c>
      <c r="J337" s="150" t="s">
        <v>653</v>
      </c>
      <c r="K337" s="150" t="str">
        <f>I337</f>
        <v>VALOR  UNITARIO AMBT</v>
      </c>
      <c r="L337" s="7" t="s">
        <v>652</v>
      </c>
      <c r="M337" s="151" t="s">
        <v>651</v>
      </c>
      <c r="N337" s="150" t="s">
        <v>650</v>
      </c>
      <c r="O337" s="150" t="s">
        <v>649</v>
      </c>
      <c r="P337" s="150" t="s">
        <v>648</v>
      </c>
      <c r="Q337" s="148" t="s">
        <v>647</v>
      </c>
      <c r="R337" s="148" t="s">
        <v>646</v>
      </c>
      <c r="S337" s="148" t="s">
        <v>645</v>
      </c>
      <c r="T337" s="148" t="s">
        <v>644</v>
      </c>
      <c r="U337" s="148" t="s">
        <v>643</v>
      </c>
      <c r="V337" s="148" t="s">
        <v>642</v>
      </c>
      <c r="W337" s="149" t="s">
        <v>641</v>
      </c>
      <c r="X337" s="148" t="s">
        <v>640</v>
      </c>
      <c r="Y337" s="122"/>
    </row>
    <row r="338" spans="1:25" ht="64.5" customHeight="1" x14ac:dyDescent="0.25">
      <c r="A338" s="20" t="s">
        <v>91</v>
      </c>
      <c r="B338" s="20">
        <v>721520</v>
      </c>
      <c r="C338" s="19">
        <v>72152101</v>
      </c>
      <c r="D338" s="20" t="s">
        <v>12</v>
      </c>
      <c r="E338" s="20" t="s">
        <v>12</v>
      </c>
      <c r="F338" s="216" t="s">
        <v>399</v>
      </c>
      <c r="G338" s="20" t="s">
        <v>14</v>
      </c>
      <c r="H338" s="20">
        <v>20</v>
      </c>
      <c r="I338" s="27">
        <v>86645</v>
      </c>
      <c r="J338" s="128">
        <f>+ROUND(H338*I338,0)</f>
        <v>1732900</v>
      </c>
      <c r="K338" s="128">
        <f>I338</f>
        <v>86645</v>
      </c>
      <c r="L338" s="142">
        <v>87251</v>
      </c>
      <c r="M338" s="141">
        <v>91150.54</v>
      </c>
      <c r="N338" s="17">
        <v>0</v>
      </c>
      <c r="O338" s="139">
        <f>N338*0.0556</f>
        <v>0</v>
      </c>
      <c r="P338" s="139">
        <f>N338+O338</f>
        <v>0</v>
      </c>
      <c r="Q338" s="138">
        <f>AVERAGE(K338:M338)</f>
        <v>88348.846666666665</v>
      </c>
      <c r="R338" s="138">
        <f>MAX(K338:M338)</f>
        <v>91150.54</v>
      </c>
      <c r="S338" s="138">
        <f>MIN(K338:M338)</f>
        <v>86645</v>
      </c>
      <c r="T338" s="137">
        <f>STDEVA(K338,L338,M338)</f>
        <v>2445.1836639674566</v>
      </c>
      <c r="U338" s="136">
        <f>(T338/Q338)*100</f>
        <v>2.7676463884049833</v>
      </c>
      <c r="V338" s="135">
        <v>86645</v>
      </c>
      <c r="W338" s="134" t="s">
        <v>660</v>
      </c>
      <c r="X338" s="133">
        <v>1732900</v>
      </c>
      <c r="Y338" s="122"/>
    </row>
    <row r="339" spans="1:25" ht="64.5" customHeight="1" x14ac:dyDescent="0.25">
      <c r="A339" s="20" t="s">
        <v>93</v>
      </c>
      <c r="B339" s="20">
        <v>54621</v>
      </c>
      <c r="C339" s="19">
        <v>72151100</v>
      </c>
      <c r="D339" s="20" t="s">
        <v>12</v>
      </c>
      <c r="E339" s="20" t="s">
        <v>12</v>
      </c>
      <c r="F339" s="219" t="s">
        <v>400</v>
      </c>
      <c r="G339" s="20" t="s">
        <v>65</v>
      </c>
      <c r="H339" s="20">
        <v>2</v>
      </c>
      <c r="I339" s="27">
        <v>42900</v>
      </c>
      <c r="J339" s="128">
        <f>+ROUND(H339*I339,0)</f>
        <v>85800</v>
      </c>
      <c r="K339" s="128">
        <f>I339</f>
        <v>42900</v>
      </c>
      <c r="L339" s="142">
        <v>42394</v>
      </c>
      <c r="M339" s="141">
        <v>65229.59</v>
      </c>
      <c r="N339" s="17">
        <v>0</v>
      </c>
      <c r="O339" s="139">
        <f>N339*0.0556</f>
        <v>0</v>
      </c>
      <c r="P339" s="139">
        <f>N339+O339</f>
        <v>0</v>
      </c>
      <c r="Q339" s="138">
        <f>AVERAGE(K339:M339)</f>
        <v>50174.53</v>
      </c>
      <c r="R339" s="138">
        <f>MAX(K339:M339)</f>
        <v>65229.59</v>
      </c>
      <c r="S339" s="138">
        <f>MIN(K339:M339)</f>
        <v>42394</v>
      </c>
      <c r="T339" s="137">
        <f>STDEVA(K339,L339,M339)</f>
        <v>13040.518881651149</v>
      </c>
      <c r="U339" s="136">
        <f>(T339/Q339)*100</f>
        <v>25.990315966390014</v>
      </c>
      <c r="V339" s="135">
        <v>42394</v>
      </c>
      <c r="W339" s="134" t="s">
        <v>660</v>
      </c>
      <c r="X339" s="133">
        <v>84788</v>
      </c>
      <c r="Y339" s="122"/>
    </row>
    <row r="340" spans="1:25" ht="64.5" customHeight="1" x14ac:dyDescent="0.25">
      <c r="A340" s="20" t="s">
        <v>95</v>
      </c>
      <c r="B340" s="20">
        <v>54621</v>
      </c>
      <c r="C340" s="19">
        <v>72151100</v>
      </c>
      <c r="D340" s="20" t="s">
        <v>12</v>
      </c>
      <c r="E340" s="20" t="s">
        <v>12</v>
      </c>
      <c r="F340" s="219" t="s">
        <v>245</v>
      </c>
      <c r="G340" s="20" t="s">
        <v>65</v>
      </c>
      <c r="H340" s="20">
        <v>16</v>
      </c>
      <c r="I340" s="27">
        <v>15075</v>
      </c>
      <c r="J340" s="128">
        <f>+ROUND(H340*I340,0)</f>
        <v>241200</v>
      </c>
      <c r="K340" s="128">
        <f>I340</f>
        <v>15075</v>
      </c>
      <c r="L340" s="142">
        <v>14838</v>
      </c>
      <c r="M340" s="141">
        <v>23166.7</v>
      </c>
      <c r="N340" s="17">
        <v>0</v>
      </c>
      <c r="O340" s="139">
        <f>N340*0.0556</f>
        <v>0</v>
      </c>
      <c r="P340" s="139">
        <f>N340+O340</f>
        <v>0</v>
      </c>
      <c r="Q340" s="138">
        <f>AVERAGE(K340:M340)</f>
        <v>17693.233333333334</v>
      </c>
      <c r="R340" s="138">
        <f>MAX(K340:M340)</f>
        <v>23166.7</v>
      </c>
      <c r="S340" s="138">
        <f>MIN(K340:M340)</f>
        <v>14838</v>
      </c>
      <c r="T340" s="137">
        <f>STDEVA(K340,L340,M340)</f>
        <v>4741.6421483841905</v>
      </c>
      <c r="U340" s="136">
        <f>(T340/Q340)*100</f>
        <v>26.799183953851607</v>
      </c>
      <c r="V340" s="135">
        <v>14838</v>
      </c>
      <c r="W340" s="134" t="s">
        <v>660</v>
      </c>
      <c r="X340" s="133">
        <v>237408</v>
      </c>
      <c r="Y340" s="122"/>
    </row>
    <row r="341" spans="1:25" ht="64.5" customHeight="1" x14ac:dyDescent="0.25">
      <c r="A341" s="20" t="s">
        <v>97</v>
      </c>
      <c r="B341" s="20">
        <v>54621</v>
      </c>
      <c r="C341" s="19">
        <v>72151100</v>
      </c>
      <c r="D341" s="20" t="s">
        <v>12</v>
      </c>
      <c r="E341" s="20" t="s">
        <v>12</v>
      </c>
      <c r="F341" s="219" t="s">
        <v>401</v>
      </c>
      <c r="G341" s="20" t="s">
        <v>14</v>
      </c>
      <c r="H341" s="20">
        <v>170</v>
      </c>
      <c r="I341" s="27">
        <v>64350</v>
      </c>
      <c r="J341" s="128">
        <f>+ROUND(H341*I341,0)</f>
        <v>10939500</v>
      </c>
      <c r="K341" s="128">
        <f>I341</f>
        <v>64350</v>
      </c>
      <c r="L341" s="142">
        <v>64925</v>
      </c>
      <c r="M341" s="141">
        <v>28818.14</v>
      </c>
      <c r="N341" s="139">
        <v>48870</v>
      </c>
      <c r="O341" s="139">
        <f>N341*0.0556</f>
        <v>2717.172</v>
      </c>
      <c r="P341" s="139">
        <f>N341+O341</f>
        <v>51587.171999999999</v>
      </c>
      <c r="Q341" s="138">
        <f>AVERAGE(K341:M341,P341)</f>
        <v>52420.078000000001</v>
      </c>
      <c r="R341" s="138">
        <f>MAX(K341:M341,P341)</f>
        <v>64925</v>
      </c>
      <c r="S341" s="138">
        <f>MIN(K341:M341,P341)</f>
        <v>28818.14</v>
      </c>
      <c r="T341" s="137">
        <f>STDEVA(K341,L341,M341,P341)</f>
        <v>16896.166457837408</v>
      </c>
      <c r="U341" s="136">
        <f>(T341/Q341)*100</f>
        <v>32.2322421150106</v>
      </c>
      <c r="V341" s="135">
        <v>52420</v>
      </c>
      <c r="W341" s="134" t="s">
        <v>661</v>
      </c>
      <c r="X341" s="133">
        <v>8911400</v>
      </c>
      <c r="Y341" s="122"/>
    </row>
    <row r="342" spans="1:25" s="147" customFormat="1" x14ac:dyDescent="0.25">
      <c r="A342" s="15"/>
      <c r="B342" s="38"/>
      <c r="C342" s="38"/>
      <c r="D342" s="15"/>
      <c r="E342" s="15"/>
      <c r="F342" s="205"/>
      <c r="G342" s="15"/>
      <c r="H342" s="15"/>
      <c r="I342" s="15"/>
      <c r="J342" s="28"/>
      <c r="K342" s="163"/>
      <c r="L342" s="162"/>
      <c r="M342" s="161"/>
      <c r="N342" s="28"/>
      <c r="O342" s="160"/>
      <c r="P342" s="160"/>
      <c r="Q342" s="159"/>
      <c r="R342" s="159"/>
      <c r="S342" s="159"/>
      <c r="T342" s="158"/>
      <c r="U342" s="157"/>
      <c r="V342" s="156"/>
      <c r="W342" s="155"/>
      <c r="X342" s="154"/>
      <c r="Y342" s="122"/>
    </row>
    <row r="343" spans="1:25" s="204" customFormat="1" x14ac:dyDescent="0.25">
      <c r="A343" s="327" t="s">
        <v>402</v>
      </c>
      <c r="B343" s="328"/>
      <c r="C343" s="328"/>
      <c r="D343" s="328"/>
      <c r="E343" s="328"/>
      <c r="F343" s="328"/>
      <c r="G343" s="328"/>
      <c r="H343" s="329"/>
      <c r="I343" s="221"/>
      <c r="J343" s="221"/>
      <c r="K343" s="174"/>
      <c r="L343" s="173"/>
      <c r="M343" s="172"/>
      <c r="N343" s="220"/>
      <c r="O343" s="171"/>
      <c r="P343" s="171"/>
      <c r="Q343" s="170"/>
      <c r="R343" s="170"/>
      <c r="S343" s="170"/>
      <c r="T343" s="169"/>
      <c r="U343" s="168"/>
      <c r="V343" s="167"/>
      <c r="W343" s="166"/>
      <c r="X343" s="165"/>
      <c r="Y343" s="210"/>
    </row>
    <row r="344" spans="1:25" s="147" customFormat="1" ht="15.75" customHeight="1" x14ac:dyDescent="0.25">
      <c r="A344" s="349" t="s">
        <v>403</v>
      </c>
      <c r="B344" s="350"/>
      <c r="C344" s="350"/>
      <c r="D344" s="350"/>
      <c r="E344" s="350"/>
      <c r="F344" s="350"/>
      <c r="G344" s="350"/>
      <c r="H344" s="351"/>
      <c r="I344" s="244"/>
      <c r="J344" s="244"/>
      <c r="K344" s="163"/>
      <c r="L344" s="162"/>
      <c r="M344" s="161"/>
      <c r="N344" s="15"/>
      <c r="O344" s="160"/>
      <c r="P344" s="160"/>
      <c r="Q344" s="159"/>
      <c r="R344" s="159"/>
      <c r="S344" s="159"/>
      <c r="T344" s="158"/>
      <c r="U344" s="157"/>
      <c r="V344" s="156"/>
      <c r="W344" s="155"/>
      <c r="X344" s="154"/>
      <c r="Y344" s="122"/>
    </row>
    <row r="345" spans="1:25" s="147" customFormat="1" ht="66.75" customHeight="1" x14ac:dyDescent="0.25">
      <c r="A345" s="5" t="s">
        <v>3</v>
      </c>
      <c r="B345" s="4" t="s">
        <v>4</v>
      </c>
      <c r="C345" s="4" t="s">
        <v>5</v>
      </c>
      <c r="D345" s="4" t="s">
        <v>6</v>
      </c>
      <c r="E345" s="4" t="s">
        <v>7</v>
      </c>
      <c r="F345" s="153" t="s">
        <v>8</v>
      </c>
      <c r="G345" s="5" t="s">
        <v>9</v>
      </c>
      <c r="H345" s="5" t="s">
        <v>655</v>
      </c>
      <c r="I345" s="6" t="s">
        <v>654</v>
      </c>
      <c r="J345" s="150" t="s">
        <v>653</v>
      </c>
      <c r="K345" s="150" t="str">
        <f>I345</f>
        <v>VALOR  UNITARIO AMBT</v>
      </c>
      <c r="L345" s="7" t="s">
        <v>652</v>
      </c>
      <c r="M345" s="151" t="s">
        <v>651</v>
      </c>
      <c r="N345" s="150" t="s">
        <v>650</v>
      </c>
      <c r="O345" s="150" t="s">
        <v>649</v>
      </c>
      <c r="P345" s="150" t="s">
        <v>648</v>
      </c>
      <c r="Q345" s="148" t="s">
        <v>647</v>
      </c>
      <c r="R345" s="148" t="s">
        <v>646</v>
      </c>
      <c r="S345" s="148" t="s">
        <v>645</v>
      </c>
      <c r="T345" s="148" t="s">
        <v>644</v>
      </c>
      <c r="U345" s="148" t="s">
        <v>643</v>
      </c>
      <c r="V345" s="148" t="s">
        <v>642</v>
      </c>
      <c r="W345" s="149" t="s">
        <v>641</v>
      </c>
      <c r="X345" s="148" t="s">
        <v>640</v>
      </c>
      <c r="Y345" s="122"/>
    </row>
    <row r="346" spans="1:25" ht="53.25" customHeight="1" x14ac:dyDescent="0.25">
      <c r="A346" s="20" t="s">
        <v>114</v>
      </c>
      <c r="B346" s="20">
        <v>54621</v>
      </c>
      <c r="C346" s="20">
        <v>72141115</v>
      </c>
      <c r="D346" s="20" t="s">
        <v>12</v>
      </c>
      <c r="E346" s="20" t="s">
        <v>12</v>
      </c>
      <c r="F346" s="219" t="s">
        <v>404</v>
      </c>
      <c r="G346" s="20" t="s">
        <v>405</v>
      </c>
      <c r="H346" s="20">
        <v>30</v>
      </c>
      <c r="I346" s="27">
        <v>100100</v>
      </c>
      <c r="J346" s="17">
        <f>+ROUND(H346*I346,0)</f>
        <v>3003000</v>
      </c>
      <c r="K346" s="128">
        <f>I346</f>
        <v>100100</v>
      </c>
      <c r="L346" s="142">
        <v>98789</v>
      </c>
      <c r="M346" s="141">
        <v>82221.89</v>
      </c>
      <c r="N346" s="17">
        <v>0</v>
      </c>
      <c r="O346" s="139">
        <f>N346*0.0556</f>
        <v>0</v>
      </c>
      <c r="P346" s="139">
        <f>N346+O346</f>
        <v>0</v>
      </c>
      <c r="Q346" s="138">
        <f>AVERAGE(K346:M346)</f>
        <v>93703.63</v>
      </c>
      <c r="R346" s="138">
        <f>MAX(K346:M346)</f>
        <v>100100</v>
      </c>
      <c r="S346" s="138">
        <f>MIN(K346:M346)</f>
        <v>82221.89</v>
      </c>
      <c r="T346" s="137">
        <f>STDEVA(K346,L346,M346)</f>
        <v>9965.06123015308</v>
      </c>
      <c r="U346" s="136">
        <f>(T346/Q346)*100</f>
        <v>10.634658689479885</v>
      </c>
      <c r="V346" s="135">
        <v>82222</v>
      </c>
      <c r="W346" s="134" t="s">
        <v>660</v>
      </c>
      <c r="X346" s="133">
        <v>2466660</v>
      </c>
      <c r="Y346" s="122"/>
    </row>
    <row r="347" spans="1:25" ht="53.25" customHeight="1" x14ac:dyDescent="0.25">
      <c r="A347" s="20" t="s">
        <v>115</v>
      </c>
      <c r="B347" s="20">
        <v>54310</v>
      </c>
      <c r="C347" s="20">
        <v>72102900</v>
      </c>
      <c r="D347" s="20" t="s">
        <v>12</v>
      </c>
      <c r="E347" s="20" t="s">
        <v>12</v>
      </c>
      <c r="F347" s="219" t="s">
        <v>406</v>
      </c>
      <c r="G347" s="20" t="s">
        <v>14</v>
      </c>
      <c r="H347" s="20">
        <v>110</v>
      </c>
      <c r="I347" s="27">
        <v>41300</v>
      </c>
      <c r="J347" s="17">
        <f>+ROUND(H347*I347,0)</f>
        <v>4543000</v>
      </c>
      <c r="K347" s="128">
        <f>I347</f>
        <v>41300</v>
      </c>
      <c r="L347" s="142">
        <v>41725</v>
      </c>
      <c r="M347" s="141">
        <v>42717.88</v>
      </c>
      <c r="N347" s="17">
        <v>0</v>
      </c>
      <c r="O347" s="139">
        <f>N347*0.0556</f>
        <v>0</v>
      </c>
      <c r="P347" s="139">
        <f>N347+O347</f>
        <v>0</v>
      </c>
      <c r="Q347" s="138">
        <f>AVERAGE(K347:M347)</f>
        <v>41914.293333333335</v>
      </c>
      <c r="R347" s="138">
        <f>MAX(K347:M347)</f>
        <v>42717.88</v>
      </c>
      <c r="S347" s="138">
        <f>MIN(K347:M347)</f>
        <v>41300</v>
      </c>
      <c r="T347" s="137">
        <f>STDEVA(K347,L347,M347)</f>
        <v>727.64682238935893</v>
      </c>
      <c r="U347" s="136">
        <f>(T347/Q347)*100</f>
        <v>1.7360350480027789</v>
      </c>
      <c r="V347" s="135">
        <v>41300</v>
      </c>
      <c r="W347" s="134" t="s">
        <v>660</v>
      </c>
      <c r="X347" s="133">
        <v>4543000</v>
      </c>
      <c r="Y347" s="122"/>
    </row>
    <row r="348" spans="1:25" ht="53.25" customHeight="1" x14ac:dyDescent="0.25">
      <c r="A348" s="20" t="s">
        <v>116</v>
      </c>
      <c r="B348" s="20">
        <v>54621</v>
      </c>
      <c r="C348" s="19">
        <v>72151100</v>
      </c>
      <c r="D348" s="20" t="s">
        <v>12</v>
      </c>
      <c r="E348" s="20" t="s">
        <v>12</v>
      </c>
      <c r="F348" s="219" t="s">
        <v>401</v>
      </c>
      <c r="G348" s="20" t="s">
        <v>14</v>
      </c>
      <c r="H348" s="20">
        <v>110</v>
      </c>
      <c r="I348" s="27">
        <v>64350</v>
      </c>
      <c r="J348" s="17">
        <f>+ROUND(H348*I348,0)</f>
        <v>7078500</v>
      </c>
      <c r="K348" s="128">
        <f>I348</f>
        <v>64350</v>
      </c>
      <c r="L348" s="142">
        <v>64925</v>
      </c>
      <c r="M348" s="141">
        <v>28818.14</v>
      </c>
      <c r="N348" s="139">
        <v>48870</v>
      </c>
      <c r="O348" s="139">
        <f>N348*0.0556</f>
        <v>2717.172</v>
      </c>
      <c r="P348" s="139">
        <f>N348+O348</f>
        <v>51587.171999999999</v>
      </c>
      <c r="Q348" s="138">
        <f>AVERAGE(K348:M348,P348)</f>
        <v>52420.078000000001</v>
      </c>
      <c r="R348" s="138">
        <f>MAX(K348:M348,P348)</f>
        <v>64925</v>
      </c>
      <c r="S348" s="138">
        <f>MIN(K348:M348,P348)</f>
        <v>28818.14</v>
      </c>
      <c r="T348" s="137">
        <f>STDEVA(K348,L348,M348,P348)</f>
        <v>16896.166457837408</v>
      </c>
      <c r="U348" s="136">
        <f>(T348/Q348)*100</f>
        <v>32.2322421150106</v>
      </c>
      <c r="V348" s="135">
        <v>52420</v>
      </c>
      <c r="W348" s="134" t="s">
        <v>661</v>
      </c>
      <c r="X348" s="133">
        <v>5766200</v>
      </c>
      <c r="Y348" s="122"/>
    </row>
    <row r="349" spans="1:25" s="147" customFormat="1" x14ac:dyDescent="0.25">
      <c r="A349" s="29"/>
      <c r="B349" s="29"/>
      <c r="C349" s="38"/>
      <c r="D349" s="29"/>
      <c r="E349" s="29"/>
      <c r="F349" s="243"/>
      <c r="G349" s="29"/>
      <c r="H349" s="29"/>
      <c r="I349" s="29"/>
      <c r="J349" s="30"/>
      <c r="K349" s="163"/>
      <c r="L349" s="162"/>
      <c r="M349" s="161"/>
      <c r="N349" s="30"/>
      <c r="O349" s="160"/>
      <c r="P349" s="160"/>
      <c r="Q349" s="159"/>
      <c r="R349" s="159"/>
      <c r="S349" s="159"/>
      <c r="T349" s="158"/>
      <c r="U349" s="157"/>
      <c r="V349" s="156"/>
      <c r="W349" s="155"/>
      <c r="X349" s="154"/>
      <c r="Y349" s="122"/>
    </row>
    <row r="350" spans="1:25" x14ac:dyDescent="0.25">
      <c r="A350" s="327" t="s">
        <v>407</v>
      </c>
      <c r="B350" s="328"/>
      <c r="C350" s="328"/>
      <c r="D350" s="328"/>
      <c r="E350" s="328"/>
      <c r="F350" s="328"/>
      <c r="G350" s="328"/>
      <c r="H350" s="329"/>
      <c r="I350" s="242"/>
      <c r="J350" s="242"/>
      <c r="K350" s="174"/>
      <c r="L350" s="173"/>
      <c r="M350" s="172"/>
      <c r="N350" s="241"/>
      <c r="O350" s="171"/>
      <c r="P350" s="171"/>
      <c r="Q350" s="170"/>
      <c r="R350" s="170"/>
      <c r="S350" s="170"/>
      <c r="T350" s="169"/>
      <c r="U350" s="168"/>
      <c r="V350" s="167"/>
      <c r="W350" s="166"/>
      <c r="X350" s="165"/>
      <c r="Y350" s="122"/>
    </row>
    <row r="351" spans="1:25" s="147" customFormat="1" ht="68.25" customHeight="1" x14ac:dyDescent="0.25">
      <c r="A351" s="333" t="s">
        <v>408</v>
      </c>
      <c r="B351" s="334"/>
      <c r="C351" s="334"/>
      <c r="D351" s="334"/>
      <c r="E351" s="334"/>
      <c r="F351" s="334"/>
      <c r="G351" s="334"/>
      <c r="H351" s="335"/>
      <c r="I351" s="208"/>
      <c r="J351" s="208"/>
      <c r="K351" s="163"/>
      <c r="L351" s="162"/>
      <c r="M351" s="161"/>
      <c r="N351" s="3"/>
      <c r="O351" s="160"/>
      <c r="P351" s="160"/>
      <c r="Q351" s="159"/>
      <c r="R351" s="159"/>
      <c r="S351" s="159"/>
      <c r="T351" s="158"/>
      <c r="U351" s="157"/>
      <c r="V351" s="156"/>
      <c r="W351" s="155"/>
      <c r="X351" s="154"/>
      <c r="Y351" s="122"/>
    </row>
    <row r="352" spans="1:25" s="147" customFormat="1" ht="66.75" customHeight="1" x14ac:dyDescent="0.25">
      <c r="A352" s="5" t="s">
        <v>3</v>
      </c>
      <c r="B352" s="4" t="s">
        <v>4</v>
      </c>
      <c r="C352" s="4" t="s">
        <v>5</v>
      </c>
      <c r="D352" s="4" t="s">
        <v>6</v>
      </c>
      <c r="E352" s="4" t="s">
        <v>7</v>
      </c>
      <c r="F352" s="153" t="s">
        <v>8</v>
      </c>
      <c r="G352" s="5" t="s">
        <v>9</v>
      </c>
      <c r="H352" s="5" t="s">
        <v>655</v>
      </c>
      <c r="I352" s="6" t="s">
        <v>654</v>
      </c>
      <c r="J352" s="150" t="s">
        <v>653</v>
      </c>
      <c r="K352" s="150" t="str">
        <f t="shared" ref="K352:K360" si="71">I352</f>
        <v>VALOR  UNITARIO AMBT</v>
      </c>
      <c r="L352" s="7" t="s">
        <v>652</v>
      </c>
      <c r="M352" s="151" t="s">
        <v>651</v>
      </c>
      <c r="N352" s="150" t="s">
        <v>650</v>
      </c>
      <c r="O352" s="150" t="s">
        <v>649</v>
      </c>
      <c r="P352" s="150" t="s">
        <v>648</v>
      </c>
      <c r="Q352" s="148" t="s">
        <v>647</v>
      </c>
      <c r="R352" s="148" t="s">
        <v>646</v>
      </c>
      <c r="S352" s="148" t="s">
        <v>645</v>
      </c>
      <c r="T352" s="148" t="s">
        <v>644</v>
      </c>
      <c r="U352" s="148" t="s">
        <v>643</v>
      </c>
      <c r="V352" s="148" t="s">
        <v>642</v>
      </c>
      <c r="W352" s="149" t="s">
        <v>641</v>
      </c>
      <c r="X352" s="148" t="s">
        <v>640</v>
      </c>
      <c r="Y352" s="122"/>
    </row>
    <row r="353" spans="1:25" ht="46.5" customHeight="1" x14ac:dyDescent="0.25">
      <c r="A353" s="21" t="s">
        <v>121</v>
      </c>
      <c r="B353" s="21">
        <v>54310</v>
      </c>
      <c r="C353" s="240">
        <v>30</v>
      </c>
      <c r="D353" s="12" t="s">
        <v>12</v>
      </c>
      <c r="E353" s="12" t="s">
        <v>12</v>
      </c>
      <c r="F353" s="239" t="s">
        <v>409</v>
      </c>
      <c r="G353" s="24" t="s">
        <v>14</v>
      </c>
      <c r="H353" s="24">
        <v>30</v>
      </c>
      <c r="I353" s="27">
        <v>121550</v>
      </c>
      <c r="J353" s="224">
        <f t="shared" ref="J353:J360" si="72">+H353*I353</f>
        <v>3646500</v>
      </c>
      <c r="K353" s="128">
        <f t="shared" si="71"/>
        <v>121550</v>
      </c>
      <c r="L353" s="142">
        <v>120138</v>
      </c>
      <c r="M353" s="141">
        <v>27395.01</v>
      </c>
      <c r="N353" s="139">
        <v>10800</v>
      </c>
      <c r="O353" s="139">
        <f t="shared" ref="O353:O360" si="73">N353*0.0556</f>
        <v>600.48</v>
      </c>
      <c r="P353" s="139">
        <f t="shared" ref="P353:P360" si="74">N353+O353</f>
        <v>11400.48</v>
      </c>
      <c r="Q353" s="138">
        <f>AVERAGE(K353:M353,P353)</f>
        <v>70120.872499999998</v>
      </c>
      <c r="R353" s="138">
        <f>MAX(K353:M353,P353)</f>
        <v>121550</v>
      </c>
      <c r="S353" s="138">
        <f>MIN(K353:M353,P353)</f>
        <v>11400.48</v>
      </c>
      <c r="T353" s="137">
        <f>STDEVA(K353,L353,M353,P353)</f>
        <v>58935.705138411853</v>
      </c>
      <c r="U353" s="136">
        <f t="shared" ref="U353:U360" si="75">(T353/Q353)*100</f>
        <v>84.048733333162474</v>
      </c>
      <c r="V353" s="135">
        <v>70121</v>
      </c>
      <c r="W353" s="134" t="s">
        <v>661</v>
      </c>
      <c r="X353" s="133">
        <v>2103630</v>
      </c>
      <c r="Y353" s="122"/>
    </row>
    <row r="354" spans="1:25" ht="46.5" customHeight="1" x14ac:dyDescent="0.25">
      <c r="A354" s="21" t="s">
        <v>123</v>
      </c>
      <c r="B354" s="21">
        <v>54760</v>
      </c>
      <c r="C354" s="240">
        <v>3</v>
      </c>
      <c r="D354" s="12" t="s">
        <v>12</v>
      </c>
      <c r="E354" s="12" t="s">
        <v>12</v>
      </c>
      <c r="F354" s="239" t="s">
        <v>410</v>
      </c>
      <c r="G354" s="24" t="s">
        <v>14</v>
      </c>
      <c r="H354" s="24">
        <v>3</v>
      </c>
      <c r="I354" s="27">
        <v>929499</v>
      </c>
      <c r="J354" s="224">
        <f t="shared" si="72"/>
        <v>2788497</v>
      </c>
      <c r="K354" s="128">
        <f t="shared" si="71"/>
        <v>929499</v>
      </c>
      <c r="L354" s="142">
        <v>944255</v>
      </c>
      <c r="M354" s="141">
        <v>574367.30000000005</v>
      </c>
      <c r="N354" s="145">
        <v>436500</v>
      </c>
      <c r="O354" s="139">
        <f t="shared" si="73"/>
        <v>24269.399999999998</v>
      </c>
      <c r="P354" s="139">
        <f t="shared" si="74"/>
        <v>460769.4</v>
      </c>
      <c r="Q354" s="138">
        <f>AVERAGE(K354:M354,P354)</f>
        <v>727222.67499999993</v>
      </c>
      <c r="R354" s="138">
        <f>MAX(K354:M354,P354)</f>
        <v>944255</v>
      </c>
      <c r="S354" s="138">
        <f>MIN(K354:M354,P354)</f>
        <v>460769.4</v>
      </c>
      <c r="T354" s="137">
        <f>STDEVA(K354,L354,M354,P354)</f>
        <v>246563.61935953962</v>
      </c>
      <c r="U354" s="136">
        <f t="shared" si="75"/>
        <v>33.904831055981532</v>
      </c>
      <c r="V354" s="135">
        <v>727223</v>
      </c>
      <c r="W354" s="134" t="s">
        <v>661</v>
      </c>
      <c r="X354" s="133">
        <v>2181669</v>
      </c>
      <c r="Y354" s="122"/>
    </row>
    <row r="355" spans="1:25" ht="46.5" customHeight="1" x14ac:dyDescent="0.25">
      <c r="A355" s="21" t="s">
        <v>125</v>
      </c>
      <c r="B355" s="9">
        <v>54699</v>
      </c>
      <c r="C355" s="9">
        <v>10</v>
      </c>
      <c r="D355" s="9" t="s">
        <v>12</v>
      </c>
      <c r="E355" s="9" t="s">
        <v>12</v>
      </c>
      <c r="F355" s="187" t="s">
        <v>16</v>
      </c>
      <c r="G355" s="9" t="s">
        <v>14</v>
      </c>
      <c r="H355" s="9">
        <v>10</v>
      </c>
      <c r="I355" s="27">
        <v>98445</v>
      </c>
      <c r="J355" s="224">
        <f t="shared" si="72"/>
        <v>984450</v>
      </c>
      <c r="K355" s="128">
        <f t="shared" si="71"/>
        <v>98445</v>
      </c>
      <c r="L355" s="142">
        <v>97255</v>
      </c>
      <c r="M355" s="141">
        <v>139079.72</v>
      </c>
      <c r="N355" s="139">
        <v>80000</v>
      </c>
      <c r="O355" s="139">
        <f t="shared" si="73"/>
        <v>4448</v>
      </c>
      <c r="P355" s="139">
        <f t="shared" si="74"/>
        <v>84448</v>
      </c>
      <c r="Q355" s="138">
        <f>AVERAGE(K355:M355,P355)</f>
        <v>104806.93</v>
      </c>
      <c r="R355" s="138">
        <f>MAX(K355:M355,P355)</f>
        <v>139079.72</v>
      </c>
      <c r="S355" s="138">
        <f>MIN(K355:M355,P355)</f>
        <v>84448</v>
      </c>
      <c r="T355" s="137">
        <f>STDEVA(K355,L355,M355,P355)</f>
        <v>23710.869273948341</v>
      </c>
      <c r="U355" s="136">
        <f t="shared" si="75"/>
        <v>22.623379268859743</v>
      </c>
      <c r="V355" s="135">
        <v>84448</v>
      </c>
      <c r="W355" s="134" t="s">
        <v>660</v>
      </c>
      <c r="X355" s="133">
        <v>844480</v>
      </c>
      <c r="Y355" s="122"/>
    </row>
    <row r="356" spans="1:25" ht="46.5" customHeight="1" x14ac:dyDescent="0.25">
      <c r="A356" s="21" t="s">
        <v>127</v>
      </c>
      <c r="B356" s="9">
        <v>54619</v>
      </c>
      <c r="C356" s="9">
        <v>12</v>
      </c>
      <c r="D356" s="9" t="s">
        <v>12</v>
      </c>
      <c r="E356" s="9" t="s">
        <v>12</v>
      </c>
      <c r="F356" s="187" t="s">
        <v>18</v>
      </c>
      <c r="G356" s="9" t="s">
        <v>19</v>
      </c>
      <c r="H356" s="9">
        <v>12</v>
      </c>
      <c r="I356" s="27">
        <v>141600</v>
      </c>
      <c r="J356" s="224">
        <f t="shared" si="72"/>
        <v>1699200</v>
      </c>
      <c r="K356" s="128">
        <f t="shared" si="71"/>
        <v>141600</v>
      </c>
      <c r="L356" s="142">
        <v>143951</v>
      </c>
      <c r="M356" s="141">
        <v>184371.8</v>
      </c>
      <c r="N356" s="139">
        <v>90000</v>
      </c>
      <c r="O356" s="139">
        <f t="shared" si="73"/>
        <v>5004</v>
      </c>
      <c r="P356" s="139">
        <f t="shared" si="74"/>
        <v>95004</v>
      </c>
      <c r="Q356" s="138">
        <f>AVERAGE(K356:M356,P356)</f>
        <v>141231.70000000001</v>
      </c>
      <c r="R356" s="138">
        <f>MAX(K356:M356,P356)</f>
        <v>184371.8</v>
      </c>
      <c r="S356" s="138">
        <f>MIN(K356:M356,P356)</f>
        <v>95004</v>
      </c>
      <c r="T356" s="137">
        <f>STDEVA(K356,L356,M356,P356)</f>
        <v>36540.382741472837</v>
      </c>
      <c r="U356" s="136">
        <f t="shared" si="75"/>
        <v>25.872649512448575</v>
      </c>
      <c r="V356" s="135">
        <v>95004</v>
      </c>
      <c r="W356" s="134" t="s">
        <v>660</v>
      </c>
      <c r="X356" s="133">
        <v>1140048</v>
      </c>
      <c r="Y356" s="122"/>
    </row>
    <row r="357" spans="1:25" ht="46.5" customHeight="1" x14ac:dyDescent="0.25">
      <c r="A357" s="21" t="s">
        <v>129</v>
      </c>
      <c r="B357" s="9">
        <v>54790</v>
      </c>
      <c r="C357" s="9">
        <v>3</v>
      </c>
      <c r="D357" s="9" t="s">
        <v>12</v>
      </c>
      <c r="E357" s="9" t="s">
        <v>12</v>
      </c>
      <c r="F357" s="187" t="s">
        <v>411</v>
      </c>
      <c r="G357" s="9" t="s">
        <v>19</v>
      </c>
      <c r="H357" s="9">
        <v>3</v>
      </c>
      <c r="I357" s="238">
        <v>2288000</v>
      </c>
      <c r="J357" s="224">
        <f t="shared" si="72"/>
        <v>6864000</v>
      </c>
      <c r="K357" s="128">
        <f t="shared" si="71"/>
        <v>2288000</v>
      </c>
      <c r="L357" s="237">
        <v>2268768</v>
      </c>
      <c r="M357" s="141">
        <v>1100056.24</v>
      </c>
      <c r="N357" s="139">
        <v>680100.3</v>
      </c>
      <c r="O357" s="139">
        <f t="shared" si="73"/>
        <v>37813.576679999998</v>
      </c>
      <c r="P357" s="139">
        <f t="shared" si="74"/>
        <v>717913.87667999999</v>
      </c>
      <c r="Q357" s="138">
        <f>AVERAGE(K357:M357,P357)</f>
        <v>1593684.52917</v>
      </c>
      <c r="R357" s="138">
        <f>MAX(K357:M357,P357)</f>
        <v>2288000</v>
      </c>
      <c r="S357" s="138">
        <f>MIN(K357:M357,P357)</f>
        <v>717913.87667999999</v>
      </c>
      <c r="T357" s="137">
        <f>STDEVA(K357,L357,M357,P357)</f>
        <v>805906.27851577254</v>
      </c>
      <c r="U357" s="136">
        <f t="shared" si="75"/>
        <v>50.568745806643001</v>
      </c>
      <c r="V357" s="135">
        <v>1593685</v>
      </c>
      <c r="W357" s="134" t="s">
        <v>661</v>
      </c>
      <c r="X357" s="133">
        <v>4781055</v>
      </c>
      <c r="Y357" s="122"/>
    </row>
    <row r="358" spans="1:25" s="94" customFormat="1" ht="46.5" customHeight="1" x14ac:dyDescent="0.25">
      <c r="A358" s="21" t="s">
        <v>412</v>
      </c>
      <c r="B358" s="9">
        <v>54740</v>
      </c>
      <c r="C358" s="9">
        <v>21</v>
      </c>
      <c r="D358" s="9" t="s">
        <v>12</v>
      </c>
      <c r="E358" s="9" t="s">
        <v>12</v>
      </c>
      <c r="F358" s="187" t="s">
        <v>413</v>
      </c>
      <c r="G358" s="9" t="s">
        <v>414</v>
      </c>
      <c r="H358" s="9">
        <v>21</v>
      </c>
      <c r="I358" s="27">
        <v>71500</v>
      </c>
      <c r="J358" s="224">
        <f t="shared" si="72"/>
        <v>1501500</v>
      </c>
      <c r="K358" s="128">
        <f t="shared" si="71"/>
        <v>71500</v>
      </c>
      <c r="L358" s="142">
        <v>72615</v>
      </c>
      <c r="M358" s="141">
        <v>42286.96</v>
      </c>
      <c r="N358" s="139">
        <v>29250</v>
      </c>
      <c r="O358" s="139">
        <f t="shared" si="73"/>
        <v>1626.3</v>
      </c>
      <c r="P358" s="139">
        <f t="shared" si="74"/>
        <v>30876.3</v>
      </c>
      <c r="Q358" s="138">
        <f>AVERAGE(K358:M358,P358)</f>
        <v>54319.564999999995</v>
      </c>
      <c r="R358" s="138">
        <f>MAX(K358:M358,P358)</f>
        <v>72615</v>
      </c>
      <c r="S358" s="138">
        <f>MIN(K358:M358,P358)</f>
        <v>30876.3</v>
      </c>
      <c r="T358" s="137">
        <f>STDEVA(K358,L358,M358,P358)</f>
        <v>21010.001948077817</v>
      </c>
      <c r="U358" s="136">
        <f t="shared" si="75"/>
        <v>38.678516567792506</v>
      </c>
      <c r="V358" s="135">
        <v>54320</v>
      </c>
      <c r="W358" s="134" t="s">
        <v>661</v>
      </c>
      <c r="X358" s="133">
        <v>1140720</v>
      </c>
      <c r="Y358" s="122"/>
    </row>
    <row r="359" spans="1:25" ht="46.5" customHeight="1" x14ac:dyDescent="0.25">
      <c r="A359" s="21" t="s">
        <v>415</v>
      </c>
      <c r="B359" s="9">
        <v>54621</v>
      </c>
      <c r="C359" s="9">
        <v>30</v>
      </c>
      <c r="D359" s="9" t="s">
        <v>12</v>
      </c>
      <c r="E359" s="9" t="s">
        <v>12</v>
      </c>
      <c r="F359" s="187" t="s">
        <v>138</v>
      </c>
      <c r="G359" s="13" t="s">
        <v>14</v>
      </c>
      <c r="H359" s="66">
        <v>30</v>
      </c>
      <c r="I359" s="27">
        <v>118000</v>
      </c>
      <c r="J359" s="224">
        <f t="shared" si="72"/>
        <v>3540000</v>
      </c>
      <c r="K359" s="128">
        <f t="shared" si="71"/>
        <v>118000</v>
      </c>
      <c r="L359" s="142">
        <v>116544</v>
      </c>
      <c r="M359" s="141">
        <v>131294.93</v>
      </c>
      <c r="N359" s="139">
        <v>90000</v>
      </c>
      <c r="O359" s="139">
        <f t="shared" si="73"/>
        <v>5004</v>
      </c>
      <c r="P359" s="139">
        <f t="shared" si="74"/>
        <v>95004</v>
      </c>
      <c r="Q359" s="138">
        <f>AVERAGE(K359:M359,P359)</f>
        <v>115210.7325</v>
      </c>
      <c r="R359" s="138">
        <f>MAX(K359:M359,P359)</f>
        <v>131294.93</v>
      </c>
      <c r="S359" s="138">
        <f>MIN(K359:M359,P359)</f>
        <v>95004</v>
      </c>
      <c r="T359" s="137">
        <f>STDEVA(K359,L359,M359,P359)</f>
        <v>15017.446109538418</v>
      </c>
      <c r="U359" s="136">
        <f t="shared" si="75"/>
        <v>13.034763154151822</v>
      </c>
      <c r="V359" s="135">
        <v>95004</v>
      </c>
      <c r="W359" s="134" t="s">
        <v>660</v>
      </c>
      <c r="X359" s="133">
        <v>2850120</v>
      </c>
      <c r="Y359" s="122"/>
    </row>
    <row r="360" spans="1:25" ht="46.5" customHeight="1" x14ac:dyDescent="0.25">
      <c r="A360" s="21" t="s">
        <v>416</v>
      </c>
      <c r="B360" s="9">
        <v>54611</v>
      </c>
      <c r="C360" s="9">
        <v>4</v>
      </c>
      <c r="D360" s="9" t="s">
        <v>12</v>
      </c>
      <c r="E360" s="9" t="s">
        <v>12</v>
      </c>
      <c r="F360" s="236" t="s">
        <v>417</v>
      </c>
      <c r="G360" s="39" t="s">
        <v>19</v>
      </c>
      <c r="H360" s="34">
        <v>4</v>
      </c>
      <c r="I360" s="27">
        <v>371800</v>
      </c>
      <c r="J360" s="224">
        <f t="shared" si="72"/>
        <v>1487200</v>
      </c>
      <c r="K360" s="128">
        <f t="shared" si="71"/>
        <v>371800</v>
      </c>
      <c r="L360" s="142">
        <v>376541</v>
      </c>
      <c r="M360" s="141">
        <v>261484.99</v>
      </c>
      <c r="N360" s="139">
        <v>315000</v>
      </c>
      <c r="O360" s="139">
        <f t="shared" si="73"/>
        <v>17514</v>
      </c>
      <c r="P360" s="139">
        <f t="shared" si="74"/>
        <v>332514</v>
      </c>
      <c r="Q360" s="138">
        <f>AVERAGE(K360:M360,P360)</f>
        <v>335584.9975</v>
      </c>
      <c r="R360" s="138">
        <f>MAX(K360:M360,P360)</f>
        <v>376541</v>
      </c>
      <c r="S360" s="138">
        <f>MIN(K360:M360,P360)</f>
        <v>261484.99</v>
      </c>
      <c r="T360" s="137">
        <f>STDEVA(K360,L360,M360,P360)</f>
        <v>53195.120966745504</v>
      </c>
      <c r="U360" s="136">
        <f t="shared" si="75"/>
        <v>15.851459797974282</v>
      </c>
      <c r="V360" s="135">
        <v>261485</v>
      </c>
      <c r="W360" s="134" t="s">
        <v>660</v>
      </c>
      <c r="X360" s="133">
        <v>1045940</v>
      </c>
      <c r="Y360" s="122"/>
    </row>
    <row r="361" spans="1:25" s="147" customFormat="1" x14ac:dyDescent="0.25">
      <c r="A361" s="15"/>
      <c r="B361" s="32"/>
      <c r="C361" s="3"/>
      <c r="D361" s="3"/>
      <c r="E361" s="3"/>
      <c r="F361" s="227"/>
      <c r="G361" s="14"/>
      <c r="H361" s="3"/>
      <c r="I361" s="3"/>
      <c r="J361" s="2"/>
      <c r="K361" s="163"/>
      <c r="L361" s="162"/>
      <c r="M361" s="161"/>
      <c r="N361" s="2"/>
      <c r="O361" s="160"/>
      <c r="P361" s="160"/>
      <c r="Q361" s="159"/>
      <c r="R361" s="159"/>
      <c r="S361" s="159"/>
      <c r="T361" s="158"/>
      <c r="U361" s="157"/>
      <c r="V361" s="156"/>
      <c r="W361" s="155"/>
      <c r="X361" s="154"/>
      <c r="Y361" s="122"/>
    </row>
    <row r="362" spans="1:25" s="147" customFormat="1" ht="80.25" customHeight="1" x14ac:dyDescent="0.25">
      <c r="A362" s="324" t="s">
        <v>418</v>
      </c>
      <c r="B362" s="325"/>
      <c r="C362" s="325"/>
      <c r="D362" s="325"/>
      <c r="E362" s="325"/>
      <c r="F362" s="325"/>
      <c r="G362" s="325"/>
      <c r="H362" s="326"/>
      <c r="I362" s="208"/>
      <c r="J362" s="208"/>
      <c r="K362" s="163"/>
      <c r="L362" s="162"/>
      <c r="M362" s="161"/>
      <c r="N362" s="3"/>
      <c r="O362" s="160"/>
      <c r="P362" s="160"/>
      <c r="Q362" s="159"/>
      <c r="R362" s="159"/>
      <c r="S362" s="159"/>
      <c r="T362" s="158"/>
      <c r="U362" s="157"/>
      <c r="V362" s="156"/>
      <c r="W362" s="155"/>
      <c r="X362" s="154"/>
      <c r="Y362" s="122"/>
    </row>
    <row r="363" spans="1:25" s="147" customFormat="1" ht="66.75" customHeight="1" x14ac:dyDescent="0.25">
      <c r="A363" s="5" t="s">
        <v>3</v>
      </c>
      <c r="B363" s="4" t="s">
        <v>4</v>
      </c>
      <c r="C363" s="4" t="s">
        <v>5</v>
      </c>
      <c r="D363" s="4" t="s">
        <v>6</v>
      </c>
      <c r="E363" s="4" t="s">
        <v>7</v>
      </c>
      <c r="F363" s="153" t="s">
        <v>8</v>
      </c>
      <c r="G363" s="5" t="s">
        <v>9</v>
      </c>
      <c r="H363" s="5" t="s">
        <v>655</v>
      </c>
      <c r="I363" s="6" t="s">
        <v>654</v>
      </c>
      <c r="J363" s="150" t="s">
        <v>653</v>
      </c>
      <c r="K363" s="152" t="str">
        <f t="shared" ref="K363:K379" si="76">I363</f>
        <v>VALOR  UNITARIO AMBT</v>
      </c>
      <c r="L363" s="7" t="s">
        <v>652</v>
      </c>
      <c r="M363" s="151" t="s">
        <v>651</v>
      </c>
      <c r="N363" s="150" t="s">
        <v>650</v>
      </c>
      <c r="O363" s="150" t="s">
        <v>649</v>
      </c>
      <c r="P363" s="150" t="s">
        <v>648</v>
      </c>
      <c r="Q363" s="148" t="s">
        <v>647</v>
      </c>
      <c r="R363" s="148" t="s">
        <v>646</v>
      </c>
      <c r="S363" s="148" t="s">
        <v>645</v>
      </c>
      <c r="T363" s="148" t="s">
        <v>644</v>
      </c>
      <c r="U363" s="148" t="s">
        <v>643</v>
      </c>
      <c r="V363" s="148" t="s">
        <v>642</v>
      </c>
      <c r="W363" s="149" t="s">
        <v>641</v>
      </c>
      <c r="X363" s="148" t="s">
        <v>640</v>
      </c>
      <c r="Y363" s="122"/>
    </row>
    <row r="364" spans="1:25" ht="44.25" customHeight="1" x14ac:dyDescent="0.25">
      <c r="A364" s="21" t="s">
        <v>419</v>
      </c>
      <c r="B364" s="9">
        <v>54310</v>
      </c>
      <c r="C364" s="9">
        <v>21</v>
      </c>
      <c r="D364" s="9" t="s">
        <v>12</v>
      </c>
      <c r="E364" s="9" t="s">
        <v>12</v>
      </c>
      <c r="F364" s="187" t="s">
        <v>420</v>
      </c>
      <c r="G364" s="9" t="s">
        <v>414</v>
      </c>
      <c r="H364" s="9">
        <v>21</v>
      </c>
      <c r="I364" s="40">
        <v>64350</v>
      </c>
      <c r="J364" s="224">
        <f t="shared" ref="J364:J379" si="77">+H364*I364</f>
        <v>1351350</v>
      </c>
      <c r="K364" s="128">
        <f t="shared" si="76"/>
        <v>64350</v>
      </c>
      <c r="L364" s="142">
        <v>63738</v>
      </c>
      <c r="M364" s="141">
        <v>23693.87</v>
      </c>
      <c r="N364" s="139">
        <v>10800</v>
      </c>
      <c r="O364" s="139">
        <f t="shared" ref="O364:O379" si="78">N364*0.0556</f>
        <v>600.48</v>
      </c>
      <c r="P364" s="139">
        <f t="shared" ref="P364:P379" si="79">N364+O364</f>
        <v>11400.48</v>
      </c>
      <c r="Q364" s="138">
        <f>AVERAGE(K364:M364,P364)</f>
        <v>40795.587500000001</v>
      </c>
      <c r="R364" s="138">
        <f>MAX(K364:M364,P364)</f>
        <v>64350</v>
      </c>
      <c r="S364" s="138">
        <f>MIN(K364:M364,P364)</f>
        <v>11400.48</v>
      </c>
      <c r="T364" s="137">
        <f>STDEVA(K364,L364,M364,P364)</f>
        <v>27311.204818576294</v>
      </c>
      <c r="U364" s="136">
        <f t="shared" ref="U364:U379" si="80">(T364/Q364)*100</f>
        <v>66.946467724177992</v>
      </c>
      <c r="V364" s="135">
        <v>40796</v>
      </c>
      <c r="W364" s="134" t="s">
        <v>661</v>
      </c>
      <c r="X364" s="133">
        <v>856716</v>
      </c>
      <c r="Y364" s="122"/>
    </row>
    <row r="365" spans="1:25" ht="44.25" customHeight="1" x14ac:dyDescent="0.25">
      <c r="A365" s="21" t="s">
        <v>421</v>
      </c>
      <c r="B365" s="19">
        <v>54730</v>
      </c>
      <c r="C365" s="19">
        <v>10</v>
      </c>
      <c r="D365" s="9" t="s">
        <v>12</v>
      </c>
      <c r="E365" s="9" t="s">
        <v>12</v>
      </c>
      <c r="F365" s="235" t="s">
        <v>422</v>
      </c>
      <c r="G365" s="13" t="s">
        <v>14</v>
      </c>
      <c r="H365" s="9">
        <v>10</v>
      </c>
      <c r="I365" s="10">
        <v>15157</v>
      </c>
      <c r="J365" s="224">
        <f t="shared" si="77"/>
        <v>151570</v>
      </c>
      <c r="K365" s="128">
        <f t="shared" si="76"/>
        <v>15157</v>
      </c>
      <c r="L365" s="142">
        <v>15288</v>
      </c>
      <c r="M365" s="141">
        <v>21376.55</v>
      </c>
      <c r="N365" s="139">
        <v>14334.3</v>
      </c>
      <c r="O365" s="139">
        <f t="shared" si="78"/>
        <v>796.98707999999988</v>
      </c>
      <c r="P365" s="139">
        <f t="shared" si="79"/>
        <v>15131.287079999998</v>
      </c>
      <c r="Q365" s="138">
        <f>AVERAGE(K365:M365,P365)</f>
        <v>16738.209269999999</v>
      </c>
      <c r="R365" s="138">
        <f>MAX(K365:M365,P365)</f>
        <v>21376.55</v>
      </c>
      <c r="S365" s="138">
        <f>MIN(K365:M365,P365)</f>
        <v>15131.287079999998</v>
      </c>
      <c r="T365" s="137">
        <f>STDEVA(K365,L365,M365,P365)</f>
        <v>3092.9884865945346</v>
      </c>
      <c r="U365" s="136">
        <f t="shared" si="80"/>
        <v>18.478610445731</v>
      </c>
      <c r="V365" s="135">
        <v>15131</v>
      </c>
      <c r="W365" s="134" t="s">
        <v>660</v>
      </c>
      <c r="X365" s="133">
        <v>151310</v>
      </c>
      <c r="Y365" s="122"/>
    </row>
    <row r="366" spans="1:25" ht="44.25" customHeight="1" x14ac:dyDescent="0.25">
      <c r="A366" s="21" t="s">
        <v>423</v>
      </c>
      <c r="B366" s="18">
        <v>54621</v>
      </c>
      <c r="C366" s="18">
        <v>5</v>
      </c>
      <c r="D366" s="9" t="s">
        <v>12</v>
      </c>
      <c r="E366" s="9" t="s">
        <v>12</v>
      </c>
      <c r="F366" s="187" t="s">
        <v>424</v>
      </c>
      <c r="G366" s="9" t="s">
        <v>19</v>
      </c>
      <c r="H366" s="9">
        <v>5</v>
      </c>
      <c r="I366" s="10">
        <v>28403</v>
      </c>
      <c r="J366" s="224">
        <f t="shared" si="77"/>
        <v>142015</v>
      </c>
      <c r="K366" s="128">
        <f t="shared" si="76"/>
        <v>28403</v>
      </c>
      <c r="L366" s="142">
        <v>28048</v>
      </c>
      <c r="M366" s="141">
        <v>40174.36</v>
      </c>
      <c r="N366" s="139">
        <v>21663</v>
      </c>
      <c r="O366" s="139">
        <f t="shared" si="78"/>
        <v>1204.4628</v>
      </c>
      <c r="P366" s="139">
        <f t="shared" si="79"/>
        <v>22867.462800000001</v>
      </c>
      <c r="Q366" s="138">
        <f>AVERAGE(K366:M366,P366)</f>
        <v>29873.205699999999</v>
      </c>
      <c r="R366" s="138">
        <f>MAX(K366:M366,P366)</f>
        <v>40174.36</v>
      </c>
      <c r="S366" s="138">
        <f>MIN(K366:M366,P366)</f>
        <v>22867.462800000001</v>
      </c>
      <c r="T366" s="137">
        <f>STDEVA(K366,L366,M366,P366)</f>
        <v>7318.6313415586674</v>
      </c>
      <c r="U366" s="136">
        <f t="shared" si="80"/>
        <v>24.498982181743781</v>
      </c>
      <c r="V366" s="135">
        <v>22867</v>
      </c>
      <c r="W366" s="134" t="s">
        <v>660</v>
      </c>
      <c r="X366" s="133">
        <v>114335</v>
      </c>
      <c r="Y366" s="122"/>
    </row>
    <row r="367" spans="1:25" ht="44.25" customHeight="1" x14ac:dyDescent="0.25">
      <c r="A367" s="21" t="s">
        <v>425</v>
      </c>
      <c r="B367" s="18">
        <v>54760</v>
      </c>
      <c r="C367" s="31">
        <v>6</v>
      </c>
      <c r="D367" s="9" t="s">
        <v>12</v>
      </c>
      <c r="E367" s="9" t="s">
        <v>12</v>
      </c>
      <c r="F367" s="187" t="s">
        <v>426</v>
      </c>
      <c r="G367" s="9" t="s">
        <v>19</v>
      </c>
      <c r="H367" s="9">
        <v>6</v>
      </c>
      <c r="I367" s="10">
        <v>247654</v>
      </c>
      <c r="J367" s="224">
        <f t="shared" si="77"/>
        <v>1485924</v>
      </c>
      <c r="K367" s="128">
        <f t="shared" si="76"/>
        <v>247654</v>
      </c>
      <c r="L367" s="142">
        <v>251214</v>
      </c>
      <c r="M367" s="141">
        <v>223338.06</v>
      </c>
      <c r="N367" s="139">
        <v>188889.3</v>
      </c>
      <c r="O367" s="139">
        <f t="shared" si="78"/>
        <v>10502.245079999999</v>
      </c>
      <c r="P367" s="139">
        <f t="shared" si="79"/>
        <v>199391.54507999998</v>
      </c>
      <c r="Q367" s="138">
        <f>AVERAGE(K367:M367,P367)</f>
        <v>230399.40127</v>
      </c>
      <c r="R367" s="138">
        <f>MAX(K367:M367,P367)</f>
        <v>251214</v>
      </c>
      <c r="S367" s="138">
        <f>MIN(K367:M367,P367)</f>
        <v>199391.54507999998</v>
      </c>
      <c r="T367" s="137">
        <f>STDEVA(K367,L367,M367,P367)</f>
        <v>24099.228090372268</v>
      </c>
      <c r="U367" s="136">
        <f t="shared" si="80"/>
        <v>10.459761595530759</v>
      </c>
      <c r="V367" s="135">
        <v>199392</v>
      </c>
      <c r="W367" s="134" t="s">
        <v>660</v>
      </c>
      <c r="X367" s="133">
        <v>1196352</v>
      </c>
      <c r="Y367" s="122"/>
    </row>
    <row r="368" spans="1:25" ht="110.25" customHeight="1" x14ac:dyDescent="0.25">
      <c r="A368" s="21" t="s">
        <v>427</v>
      </c>
      <c r="B368" s="18">
        <v>54760</v>
      </c>
      <c r="C368" s="31">
        <v>2</v>
      </c>
      <c r="D368" s="9" t="s">
        <v>12</v>
      </c>
      <c r="E368" s="9" t="s">
        <v>12</v>
      </c>
      <c r="F368" s="234" t="s">
        <v>428</v>
      </c>
      <c r="G368" s="9" t="s">
        <v>19</v>
      </c>
      <c r="H368" s="9">
        <v>2</v>
      </c>
      <c r="I368" s="10">
        <v>6864000</v>
      </c>
      <c r="J368" s="224">
        <f t="shared" si="77"/>
        <v>13728000</v>
      </c>
      <c r="K368" s="128">
        <f t="shared" si="76"/>
        <v>6864000</v>
      </c>
      <c r="L368" s="142">
        <v>6900884</v>
      </c>
      <c r="M368" s="141">
        <v>3784956.12</v>
      </c>
      <c r="N368" s="139">
        <v>6156000</v>
      </c>
      <c r="O368" s="139">
        <f t="shared" si="78"/>
        <v>342273.6</v>
      </c>
      <c r="P368" s="139">
        <f t="shared" si="79"/>
        <v>6498273.5999999996</v>
      </c>
      <c r="Q368" s="138">
        <f>AVERAGE(K368:M368,P368)</f>
        <v>6012028.4299999997</v>
      </c>
      <c r="R368" s="138">
        <f>MAX(K368:M368,P368)</f>
        <v>6900884</v>
      </c>
      <c r="S368" s="138">
        <f>MIN(K368:M368,P368)</f>
        <v>3784956.12</v>
      </c>
      <c r="T368" s="137">
        <f>STDEVA(K368,L368,M368,P368)</f>
        <v>1495794.6850782894</v>
      </c>
      <c r="U368" s="136">
        <f t="shared" si="80"/>
        <v>24.880033461157293</v>
      </c>
      <c r="V368" s="135">
        <v>3784956</v>
      </c>
      <c r="W368" s="134" t="s">
        <v>660</v>
      </c>
      <c r="X368" s="133">
        <v>7569912</v>
      </c>
      <c r="Y368" s="122"/>
    </row>
    <row r="369" spans="1:25" ht="44.25" customHeight="1" x14ac:dyDescent="0.25">
      <c r="A369" s="21" t="s">
        <v>429</v>
      </c>
      <c r="B369" s="18">
        <v>54760</v>
      </c>
      <c r="C369" s="31">
        <v>10</v>
      </c>
      <c r="D369" s="9" t="s">
        <v>12</v>
      </c>
      <c r="E369" s="9" t="s">
        <v>12</v>
      </c>
      <c r="F369" s="187" t="s">
        <v>430</v>
      </c>
      <c r="G369" s="9" t="s">
        <v>14</v>
      </c>
      <c r="H369" s="9">
        <v>10</v>
      </c>
      <c r="I369" s="10">
        <v>228800</v>
      </c>
      <c r="J369" s="224">
        <f t="shared" si="77"/>
        <v>2288000</v>
      </c>
      <c r="K369" s="128">
        <f t="shared" si="76"/>
        <v>228800</v>
      </c>
      <c r="L369" s="142">
        <v>226055</v>
      </c>
      <c r="M369" s="141">
        <v>122671.65</v>
      </c>
      <c r="N369" s="139">
        <v>93600</v>
      </c>
      <c r="O369" s="139">
        <f t="shared" si="78"/>
        <v>5204.16</v>
      </c>
      <c r="P369" s="139">
        <f t="shared" si="79"/>
        <v>98804.160000000003</v>
      </c>
      <c r="Q369" s="138">
        <f>AVERAGE(K369:M369,P369)</f>
        <v>169082.70250000001</v>
      </c>
      <c r="R369" s="138">
        <f>MAX(K369:M369,P369)</f>
        <v>228800</v>
      </c>
      <c r="S369" s="138">
        <f>MIN(K369:M369,P369)</f>
        <v>98804.160000000003</v>
      </c>
      <c r="T369" s="137">
        <f>STDEVA(K369,L369,M369,P369)</f>
        <v>68080.97539747323</v>
      </c>
      <c r="U369" s="136">
        <f t="shared" si="80"/>
        <v>40.264896639840039</v>
      </c>
      <c r="V369" s="135">
        <v>169083</v>
      </c>
      <c r="W369" s="134" t="s">
        <v>661</v>
      </c>
      <c r="X369" s="133">
        <v>1690830</v>
      </c>
      <c r="Y369" s="122"/>
    </row>
    <row r="370" spans="1:25" ht="44.25" customHeight="1" x14ac:dyDescent="0.25">
      <c r="A370" s="21" t="s">
        <v>431</v>
      </c>
      <c r="B370" s="22">
        <v>54730</v>
      </c>
      <c r="C370" s="22">
        <v>10</v>
      </c>
      <c r="D370" s="9" t="s">
        <v>12</v>
      </c>
      <c r="E370" s="9" t="s">
        <v>12</v>
      </c>
      <c r="F370" s="233" t="s">
        <v>432</v>
      </c>
      <c r="G370" s="20" t="s">
        <v>65</v>
      </c>
      <c r="H370" s="9">
        <v>10</v>
      </c>
      <c r="I370" s="10">
        <v>28320</v>
      </c>
      <c r="J370" s="224">
        <f t="shared" si="77"/>
        <v>283200</v>
      </c>
      <c r="K370" s="128">
        <f t="shared" si="76"/>
        <v>28320</v>
      </c>
      <c r="L370" s="142">
        <v>28567</v>
      </c>
      <c r="M370" s="141">
        <v>24270.05</v>
      </c>
      <c r="N370" s="224">
        <v>0</v>
      </c>
      <c r="O370" s="139">
        <f t="shared" si="78"/>
        <v>0</v>
      </c>
      <c r="P370" s="139">
        <f t="shared" si="79"/>
        <v>0</v>
      </c>
      <c r="Q370" s="138">
        <f>AVERAGE(K370:M370)</f>
        <v>27052.350000000002</v>
      </c>
      <c r="R370" s="138">
        <f>MAX(K370:M370)</f>
        <v>28567</v>
      </c>
      <c r="S370" s="138">
        <f>MIN(K370:M370)</f>
        <v>24270.05</v>
      </c>
      <c r="T370" s="137">
        <f>STDEVA(K370,L370,M370)</f>
        <v>2412.7053731237061</v>
      </c>
      <c r="U370" s="136">
        <f t="shared" si="80"/>
        <v>8.9186535481158042</v>
      </c>
      <c r="V370" s="135">
        <v>24270</v>
      </c>
      <c r="W370" s="134" t="s">
        <v>660</v>
      </c>
      <c r="X370" s="133">
        <v>242700</v>
      </c>
      <c r="Y370" s="122"/>
    </row>
    <row r="371" spans="1:25" ht="44.25" customHeight="1" x14ac:dyDescent="0.25">
      <c r="A371" s="21" t="s">
        <v>433</v>
      </c>
      <c r="B371" s="18">
        <v>15311</v>
      </c>
      <c r="C371" s="25">
        <v>5</v>
      </c>
      <c r="D371" s="19" t="s">
        <v>12</v>
      </c>
      <c r="E371" s="19" t="s">
        <v>12</v>
      </c>
      <c r="F371" s="232" t="s">
        <v>434</v>
      </c>
      <c r="G371" s="26" t="s">
        <v>249</v>
      </c>
      <c r="H371" s="231">
        <v>5</v>
      </c>
      <c r="I371" s="230">
        <v>128700</v>
      </c>
      <c r="J371" s="224">
        <f t="shared" si="77"/>
        <v>643500</v>
      </c>
      <c r="K371" s="128">
        <f t="shared" si="76"/>
        <v>128700</v>
      </c>
      <c r="L371" s="142">
        <v>127284</v>
      </c>
      <c r="M371" s="141">
        <v>32860.559999999998</v>
      </c>
      <c r="N371" s="139">
        <v>18900</v>
      </c>
      <c r="O371" s="139">
        <f t="shared" si="78"/>
        <v>1050.8399999999999</v>
      </c>
      <c r="P371" s="139">
        <f t="shared" si="79"/>
        <v>19950.84</v>
      </c>
      <c r="Q371" s="138">
        <f>AVERAGE(K371:M371,P371)</f>
        <v>77198.850000000006</v>
      </c>
      <c r="R371" s="138">
        <f>MAX(K371:M371,P371)</f>
        <v>128700</v>
      </c>
      <c r="S371" s="138">
        <f>MIN(K371:M371,P371)</f>
        <v>19950.84</v>
      </c>
      <c r="T371" s="137">
        <f>STDEVA(K371,L371,M371,P371)</f>
        <v>58890.036822678238</v>
      </c>
      <c r="U371" s="136">
        <f t="shared" si="80"/>
        <v>76.283567465937935</v>
      </c>
      <c r="V371" s="135">
        <v>77199</v>
      </c>
      <c r="W371" s="134" t="s">
        <v>661</v>
      </c>
      <c r="X371" s="133">
        <v>385995</v>
      </c>
      <c r="Y371" s="122"/>
    </row>
    <row r="372" spans="1:25" ht="44.25" customHeight="1" x14ac:dyDescent="0.25">
      <c r="A372" s="21" t="s">
        <v>435</v>
      </c>
      <c r="B372" s="19">
        <v>54720</v>
      </c>
      <c r="C372" s="229">
        <v>480</v>
      </c>
      <c r="D372" s="20" t="s">
        <v>12</v>
      </c>
      <c r="E372" s="20" t="s">
        <v>12</v>
      </c>
      <c r="F372" s="228" t="s">
        <v>323</v>
      </c>
      <c r="G372" s="20" t="s">
        <v>14</v>
      </c>
      <c r="H372" s="20">
        <v>480</v>
      </c>
      <c r="I372" s="27">
        <v>114399</v>
      </c>
      <c r="J372" s="224">
        <f t="shared" si="77"/>
        <v>54911520</v>
      </c>
      <c r="K372" s="128">
        <f t="shared" si="76"/>
        <v>114399</v>
      </c>
      <c r="L372" s="142">
        <v>115631</v>
      </c>
      <c r="M372" s="141">
        <v>49234.19</v>
      </c>
      <c r="N372" s="139">
        <v>10800</v>
      </c>
      <c r="O372" s="139">
        <f t="shared" si="78"/>
        <v>600.48</v>
      </c>
      <c r="P372" s="139">
        <f t="shared" si="79"/>
        <v>11400.48</v>
      </c>
      <c r="Q372" s="138">
        <f>AVERAGE(K372:M372,P372)</f>
        <v>72666.167499999996</v>
      </c>
      <c r="R372" s="138">
        <f>MAX(K372:M372,P372)</f>
        <v>115631</v>
      </c>
      <c r="S372" s="138">
        <f>MIN(K372:M372,P372)</f>
        <v>11400.48</v>
      </c>
      <c r="T372" s="137">
        <f>STDEVA(K372,L372,M372,P372)</f>
        <v>51284.007171288395</v>
      </c>
      <c r="U372" s="136">
        <f t="shared" si="80"/>
        <v>70.574806592474275</v>
      </c>
      <c r="V372" s="135">
        <v>72666</v>
      </c>
      <c r="W372" s="134" t="s">
        <v>661</v>
      </c>
      <c r="X372" s="133">
        <v>34879680</v>
      </c>
      <c r="Y372" s="122"/>
    </row>
    <row r="373" spans="1:25" ht="44.25" customHeight="1" x14ac:dyDescent="0.25">
      <c r="A373" s="21" t="s">
        <v>436</v>
      </c>
      <c r="B373" s="19">
        <v>54720</v>
      </c>
      <c r="C373" s="229">
        <v>480</v>
      </c>
      <c r="D373" s="20" t="s">
        <v>12</v>
      </c>
      <c r="E373" s="20" t="s">
        <v>12</v>
      </c>
      <c r="F373" s="228" t="s">
        <v>325</v>
      </c>
      <c r="G373" s="20" t="s">
        <v>14</v>
      </c>
      <c r="H373" s="20">
        <v>480</v>
      </c>
      <c r="I373" s="27">
        <v>123900</v>
      </c>
      <c r="J373" s="224">
        <f t="shared" si="77"/>
        <v>59472000</v>
      </c>
      <c r="K373" s="128">
        <f t="shared" si="76"/>
        <v>123900</v>
      </c>
      <c r="L373" s="142">
        <v>125274</v>
      </c>
      <c r="M373" s="141">
        <v>149117.71</v>
      </c>
      <c r="N373" s="224">
        <v>0</v>
      </c>
      <c r="O373" s="139">
        <f t="shared" si="78"/>
        <v>0</v>
      </c>
      <c r="P373" s="139">
        <f t="shared" si="79"/>
        <v>0</v>
      </c>
      <c r="Q373" s="138">
        <f>AVERAGE(K373:M373)</f>
        <v>132763.90333333332</v>
      </c>
      <c r="R373" s="138">
        <f>MAX(K373:M373)</f>
        <v>149117.71</v>
      </c>
      <c r="S373" s="138">
        <f>MIN(K373:M373)</f>
        <v>123900</v>
      </c>
      <c r="T373" s="137">
        <f>STDEVA(K373,L373,M373)</f>
        <v>14179.46449510817</v>
      </c>
      <c r="U373" s="136">
        <f t="shared" si="80"/>
        <v>10.680210613804769</v>
      </c>
      <c r="V373" s="135">
        <v>123900</v>
      </c>
      <c r="W373" s="134" t="s">
        <v>660</v>
      </c>
      <c r="X373" s="133">
        <v>59472000</v>
      </c>
      <c r="Y373" s="122"/>
    </row>
    <row r="374" spans="1:25" ht="44.25" customHeight="1" x14ac:dyDescent="0.25">
      <c r="A374" s="21" t="s">
        <v>437</v>
      </c>
      <c r="B374" s="20">
        <v>54730</v>
      </c>
      <c r="C374" s="20">
        <v>210</v>
      </c>
      <c r="D374" s="20" t="s">
        <v>12</v>
      </c>
      <c r="E374" s="20" t="s">
        <v>12</v>
      </c>
      <c r="F374" s="228" t="s">
        <v>438</v>
      </c>
      <c r="G374" s="20" t="s">
        <v>14</v>
      </c>
      <c r="H374" s="20">
        <v>210</v>
      </c>
      <c r="I374" s="27">
        <v>40040</v>
      </c>
      <c r="J374" s="224">
        <f t="shared" si="77"/>
        <v>8408400</v>
      </c>
      <c r="K374" s="128">
        <f t="shared" si="76"/>
        <v>40040</v>
      </c>
      <c r="L374" s="142">
        <v>40531</v>
      </c>
      <c r="M374" s="141">
        <v>15605.72</v>
      </c>
      <c r="N374" s="139">
        <v>7200</v>
      </c>
      <c r="O374" s="139">
        <f t="shared" si="78"/>
        <v>400.32</v>
      </c>
      <c r="P374" s="139">
        <f t="shared" si="79"/>
        <v>7600.32</v>
      </c>
      <c r="Q374" s="138">
        <f>AVERAGE(K374:M374,P374)</f>
        <v>25944.260000000002</v>
      </c>
      <c r="R374" s="138">
        <f>MAX(K374:M374,P374)</f>
        <v>40531</v>
      </c>
      <c r="S374" s="138">
        <f>MIN(K374:M374,P374)</f>
        <v>7600.32</v>
      </c>
      <c r="T374" s="137">
        <f>STDEVA(K374,L374,M374,P374)</f>
        <v>16880.446420147378</v>
      </c>
      <c r="U374" s="136">
        <f t="shared" si="80"/>
        <v>65.064281733791503</v>
      </c>
      <c r="V374" s="135">
        <v>25944</v>
      </c>
      <c r="W374" s="134" t="s">
        <v>661</v>
      </c>
      <c r="X374" s="133">
        <v>5448240</v>
      </c>
      <c r="Y374" s="122"/>
    </row>
    <row r="375" spans="1:25" ht="44.25" customHeight="1" x14ac:dyDescent="0.25">
      <c r="A375" s="21" t="s">
        <v>439</v>
      </c>
      <c r="B375" s="20">
        <v>54730</v>
      </c>
      <c r="C375" s="20">
        <v>60</v>
      </c>
      <c r="D375" s="20" t="s">
        <v>12</v>
      </c>
      <c r="E375" s="20" t="s">
        <v>12</v>
      </c>
      <c r="F375" s="228" t="s">
        <v>440</v>
      </c>
      <c r="G375" s="20" t="s">
        <v>14</v>
      </c>
      <c r="H375" s="20">
        <v>60</v>
      </c>
      <c r="I375" s="27">
        <v>15157</v>
      </c>
      <c r="J375" s="224">
        <f t="shared" si="77"/>
        <v>909420</v>
      </c>
      <c r="K375" s="128">
        <f t="shared" si="76"/>
        <v>15157</v>
      </c>
      <c r="L375" s="142">
        <v>15288</v>
      </c>
      <c r="M375" s="141">
        <v>19543.189999999999</v>
      </c>
      <c r="N375" s="139">
        <v>14334.3</v>
      </c>
      <c r="O375" s="139">
        <f t="shared" si="78"/>
        <v>796.98707999999988</v>
      </c>
      <c r="P375" s="139">
        <f t="shared" si="79"/>
        <v>15131.287079999998</v>
      </c>
      <c r="Q375" s="138">
        <f>AVERAGE(K375:M375,P375)</f>
        <v>16279.869269999999</v>
      </c>
      <c r="R375" s="138">
        <f>MAX(K375:M375,P375)</f>
        <v>19543.189999999999</v>
      </c>
      <c r="S375" s="138">
        <f>MIN(K375:M375,P375)</f>
        <v>15131.287079999998</v>
      </c>
      <c r="T375" s="137">
        <f>STDEVA(K375,L375,M375,P375)</f>
        <v>2176.6291431411105</v>
      </c>
      <c r="U375" s="136">
        <f t="shared" si="80"/>
        <v>13.370065244640077</v>
      </c>
      <c r="V375" s="135">
        <v>15131</v>
      </c>
      <c r="W375" s="134" t="s">
        <v>660</v>
      </c>
      <c r="X375" s="133">
        <v>907860</v>
      </c>
      <c r="Y375" s="122"/>
    </row>
    <row r="376" spans="1:25" ht="44.25" customHeight="1" x14ac:dyDescent="0.25">
      <c r="A376" s="21" t="s">
        <v>441</v>
      </c>
      <c r="B376" s="20">
        <v>54730</v>
      </c>
      <c r="C376" s="20">
        <v>50</v>
      </c>
      <c r="D376" s="20" t="s">
        <v>12</v>
      </c>
      <c r="E376" s="20" t="s">
        <v>12</v>
      </c>
      <c r="F376" s="228" t="s">
        <v>442</v>
      </c>
      <c r="G376" s="20" t="s">
        <v>14</v>
      </c>
      <c r="H376" s="20">
        <v>50</v>
      </c>
      <c r="I376" s="27">
        <v>85800</v>
      </c>
      <c r="J376" s="224">
        <f t="shared" si="77"/>
        <v>4290000</v>
      </c>
      <c r="K376" s="128">
        <f t="shared" si="76"/>
        <v>85800</v>
      </c>
      <c r="L376" s="142">
        <v>87327</v>
      </c>
      <c r="M376" s="141">
        <v>39739.910000000003</v>
      </c>
      <c r="N376" s="224">
        <v>0</v>
      </c>
      <c r="O376" s="139">
        <f t="shared" si="78"/>
        <v>0</v>
      </c>
      <c r="P376" s="139">
        <f t="shared" si="79"/>
        <v>0</v>
      </c>
      <c r="Q376" s="138">
        <f>AVERAGE(K376:M376)</f>
        <v>70955.636666666673</v>
      </c>
      <c r="R376" s="138">
        <f>MAX(K376:M376)</f>
        <v>87327</v>
      </c>
      <c r="S376" s="138">
        <f>MIN(K376:M376)</f>
        <v>39739.910000000003</v>
      </c>
      <c r="T376" s="137">
        <f>STDEVA(K376,L376,M376)</f>
        <v>27044.391761436098</v>
      </c>
      <c r="U376" s="136">
        <f t="shared" si="80"/>
        <v>38.114507926247569</v>
      </c>
      <c r="V376" s="135">
        <v>70956</v>
      </c>
      <c r="W376" s="134" t="s">
        <v>661</v>
      </c>
      <c r="X376" s="133">
        <v>3547800</v>
      </c>
      <c r="Y376" s="122"/>
    </row>
    <row r="377" spans="1:25" ht="44.25" customHeight="1" x14ac:dyDescent="0.25">
      <c r="A377" s="21" t="s">
        <v>443</v>
      </c>
      <c r="B377" s="19">
        <v>721527</v>
      </c>
      <c r="C377" s="19">
        <v>175</v>
      </c>
      <c r="D377" s="20" t="s">
        <v>12</v>
      </c>
      <c r="E377" s="20" t="s">
        <v>12</v>
      </c>
      <c r="F377" s="228" t="s">
        <v>444</v>
      </c>
      <c r="G377" s="20" t="s">
        <v>14</v>
      </c>
      <c r="H377" s="20">
        <v>175</v>
      </c>
      <c r="I377" s="27">
        <v>122720</v>
      </c>
      <c r="J377" s="224">
        <f t="shared" si="77"/>
        <v>21476000</v>
      </c>
      <c r="K377" s="128">
        <f t="shared" si="76"/>
        <v>122720</v>
      </c>
      <c r="L377" s="142">
        <v>121403</v>
      </c>
      <c r="M377" s="141">
        <v>218309.99</v>
      </c>
      <c r="N377" s="224">
        <v>0</v>
      </c>
      <c r="O377" s="139">
        <f t="shared" si="78"/>
        <v>0</v>
      </c>
      <c r="P377" s="139">
        <f t="shared" si="79"/>
        <v>0</v>
      </c>
      <c r="Q377" s="138">
        <f>AVERAGE(K377:M377)</f>
        <v>154144.32999999999</v>
      </c>
      <c r="R377" s="138">
        <f>MAX(K377:M377)</f>
        <v>218309.99</v>
      </c>
      <c r="S377" s="138">
        <f>MIN(K377:M377)</f>
        <v>121403</v>
      </c>
      <c r="T377" s="137">
        <f>STDEVA(K377,L377,M377)</f>
        <v>55572.993123249144</v>
      </c>
      <c r="U377" s="136">
        <f t="shared" si="80"/>
        <v>36.052570421013314</v>
      </c>
      <c r="V377" s="135">
        <v>154144</v>
      </c>
      <c r="W377" s="134" t="s">
        <v>661</v>
      </c>
      <c r="X377" s="133">
        <v>26975200</v>
      </c>
      <c r="Y377" s="122"/>
    </row>
    <row r="378" spans="1:25" ht="44.25" customHeight="1" x14ac:dyDescent="0.25">
      <c r="A378" s="21" t="s">
        <v>445</v>
      </c>
      <c r="B378" s="19">
        <v>54730</v>
      </c>
      <c r="C378" s="20">
        <v>10</v>
      </c>
      <c r="D378" s="20" t="s">
        <v>12</v>
      </c>
      <c r="E378" s="20" t="s">
        <v>12</v>
      </c>
      <c r="F378" s="179" t="s">
        <v>446</v>
      </c>
      <c r="G378" s="20" t="s">
        <v>14</v>
      </c>
      <c r="H378" s="20">
        <v>10</v>
      </c>
      <c r="I378" s="27">
        <v>44840</v>
      </c>
      <c r="J378" s="224">
        <f t="shared" si="77"/>
        <v>448400</v>
      </c>
      <c r="K378" s="128">
        <f t="shared" si="76"/>
        <v>44840</v>
      </c>
      <c r="L378" s="142">
        <v>44251</v>
      </c>
      <c r="M378" s="141">
        <v>34844.14</v>
      </c>
      <c r="N378" s="224">
        <v>0</v>
      </c>
      <c r="O378" s="139">
        <f t="shared" si="78"/>
        <v>0</v>
      </c>
      <c r="P378" s="139">
        <f t="shared" si="79"/>
        <v>0</v>
      </c>
      <c r="Q378" s="138">
        <f>AVERAGE(K378:M378)</f>
        <v>41311.713333333333</v>
      </c>
      <c r="R378" s="138">
        <f>MAX(K378:M378)</f>
        <v>44840</v>
      </c>
      <c r="S378" s="138">
        <f>MIN(K378:M378)</f>
        <v>34844.14</v>
      </c>
      <c r="T378" s="137">
        <f>STDEVA(K378,L378,M378)</f>
        <v>5608.8197391726972</v>
      </c>
      <c r="U378" s="136">
        <f t="shared" si="80"/>
        <v>13.576826731722813</v>
      </c>
      <c r="V378" s="135">
        <v>34844</v>
      </c>
      <c r="W378" s="134" t="s">
        <v>660</v>
      </c>
      <c r="X378" s="133">
        <v>348440</v>
      </c>
      <c r="Y378" s="122"/>
    </row>
    <row r="379" spans="1:25" ht="44.25" customHeight="1" x14ac:dyDescent="0.25">
      <c r="A379" s="21" t="s">
        <v>447</v>
      </c>
      <c r="B379" s="19">
        <v>54730</v>
      </c>
      <c r="C379" s="20">
        <v>15</v>
      </c>
      <c r="D379" s="20" t="s">
        <v>12</v>
      </c>
      <c r="E379" s="20" t="s">
        <v>12</v>
      </c>
      <c r="F379" s="179" t="s">
        <v>448</v>
      </c>
      <c r="G379" s="20" t="s">
        <v>14</v>
      </c>
      <c r="H379" s="20">
        <v>15</v>
      </c>
      <c r="I379" s="27">
        <v>44840</v>
      </c>
      <c r="J379" s="224">
        <f t="shared" si="77"/>
        <v>672600</v>
      </c>
      <c r="K379" s="128">
        <f t="shared" si="76"/>
        <v>44840</v>
      </c>
      <c r="L379" s="142">
        <v>44251</v>
      </c>
      <c r="M379" s="141">
        <v>37090.51</v>
      </c>
      <c r="N379" s="224">
        <v>0</v>
      </c>
      <c r="O379" s="139">
        <f t="shared" si="78"/>
        <v>0</v>
      </c>
      <c r="P379" s="139">
        <f t="shared" si="79"/>
        <v>0</v>
      </c>
      <c r="Q379" s="138">
        <f>AVERAGE(K379:M379)</f>
        <v>42060.503333333334</v>
      </c>
      <c r="R379" s="138">
        <f>MAX(K379:M379)</f>
        <v>44840</v>
      </c>
      <c r="S379" s="138">
        <f>MIN(K379:M379)</f>
        <v>37090.51</v>
      </c>
      <c r="T379" s="137">
        <f>STDEVA(K379,L379,M379)</f>
        <v>4314.2039300470396</v>
      </c>
      <c r="U379" s="136">
        <f t="shared" si="80"/>
        <v>10.25713814182531</v>
      </c>
      <c r="V379" s="135">
        <v>37091</v>
      </c>
      <c r="W379" s="134" t="s">
        <v>660</v>
      </c>
      <c r="X379" s="133">
        <v>556365</v>
      </c>
      <c r="Y379" s="122"/>
    </row>
    <row r="380" spans="1:25" s="147" customFormat="1" x14ac:dyDescent="0.25">
      <c r="A380" s="15"/>
      <c r="B380" s="32"/>
      <c r="C380" s="3"/>
      <c r="D380" s="3"/>
      <c r="E380" s="3"/>
      <c r="F380" s="227"/>
      <c r="G380" s="14"/>
      <c r="H380" s="3"/>
      <c r="I380" s="3"/>
      <c r="J380" s="2"/>
      <c r="K380" s="163"/>
      <c r="L380" s="162"/>
      <c r="M380" s="161"/>
      <c r="N380" s="2"/>
      <c r="O380" s="160"/>
      <c r="P380" s="160"/>
      <c r="Q380" s="159"/>
      <c r="R380" s="159"/>
      <c r="S380" s="159"/>
      <c r="T380" s="158"/>
      <c r="U380" s="157"/>
      <c r="V380" s="156"/>
      <c r="W380" s="155"/>
      <c r="X380" s="154"/>
      <c r="Y380" s="122"/>
    </row>
    <row r="381" spans="1:25" s="226" customFormat="1" x14ac:dyDescent="0.25">
      <c r="A381" s="327" t="s">
        <v>449</v>
      </c>
      <c r="B381" s="328"/>
      <c r="C381" s="328"/>
      <c r="D381" s="328"/>
      <c r="E381" s="328"/>
      <c r="F381" s="328"/>
      <c r="G381" s="329"/>
      <c r="H381" s="221"/>
      <c r="I381" s="221"/>
      <c r="J381" s="221"/>
      <c r="K381" s="174"/>
      <c r="L381" s="173"/>
      <c r="M381" s="172"/>
      <c r="N381" s="220"/>
      <c r="O381" s="171"/>
      <c r="P381" s="171"/>
      <c r="Q381" s="170"/>
      <c r="R381" s="170"/>
      <c r="S381" s="170"/>
      <c r="T381" s="169"/>
      <c r="U381" s="168"/>
      <c r="V381" s="167"/>
      <c r="W381" s="166"/>
      <c r="X381" s="165"/>
      <c r="Y381" s="210"/>
    </row>
    <row r="382" spans="1:25" s="147" customFormat="1" ht="60" customHeight="1" x14ac:dyDescent="0.25">
      <c r="A382" s="324" t="s">
        <v>450</v>
      </c>
      <c r="B382" s="325"/>
      <c r="C382" s="325"/>
      <c r="D382" s="325"/>
      <c r="E382" s="325"/>
      <c r="F382" s="325"/>
      <c r="G382" s="325"/>
      <c r="H382" s="326"/>
      <c r="I382" s="208"/>
      <c r="J382" s="208"/>
      <c r="K382" s="163"/>
      <c r="L382" s="162"/>
      <c r="M382" s="161"/>
      <c r="N382" s="3"/>
      <c r="O382" s="160"/>
      <c r="P382" s="160"/>
      <c r="Q382" s="159"/>
      <c r="R382" s="159"/>
      <c r="S382" s="159"/>
      <c r="T382" s="158"/>
      <c r="U382" s="157"/>
      <c r="V382" s="156"/>
      <c r="W382" s="155"/>
      <c r="X382" s="154"/>
      <c r="Y382" s="122"/>
    </row>
    <row r="383" spans="1:25" s="147" customFormat="1" ht="66.75" customHeight="1" x14ac:dyDescent="0.25">
      <c r="A383" s="5" t="s">
        <v>3</v>
      </c>
      <c r="B383" s="4" t="s">
        <v>4</v>
      </c>
      <c r="C383" s="4" t="s">
        <v>5</v>
      </c>
      <c r="D383" s="4" t="s">
        <v>6</v>
      </c>
      <c r="E383" s="4" t="s">
        <v>7</v>
      </c>
      <c r="F383" s="153" t="s">
        <v>8</v>
      </c>
      <c r="G383" s="5" t="s">
        <v>9</v>
      </c>
      <c r="H383" s="5" t="s">
        <v>655</v>
      </c>
      <c r="I383" s="6" t="s">
        <v>654</v>
      </c>
      <c r="J383" s="150" t="s">
        <v>653</v>
      </c>
      <c r="K383" s="152" t="str">
        <f>I383</f>
        <v>VALOR  UNITARIO AMBT</v>
      </c>
      <c r="L383" s="7" t="s">
        <v>652</v>
      </c>
      <c r="M383" s="151" t="s">
        <v>651</v>
      </c>
      <c r="N383" s="150" t="s">
        <v>650</v>
      </c>
      <c r="O383" s="150" t="s">
        <v>649</v>
      </c>
      <c r="P383" s="150" t="s">
        <v>648</v>
      </c>
      <c r="Q383" s="148" t="s">
        <v>647</v>
      </c>
      <c r="R383" s="148" t="s">
        <v>646</v>
      </c>
      <c r="S383" s="148" t="s">
        <v>645</v>
      </c>
      <c r="T383" s="148" t="s">
        <v>644</v>
      </c>
      <c r="U383" s="148" t="s">
        <v>643</v>
      </c>
      <c r="V383" s="148" t="s">
        <v>642</v>
      </c>
      <c r="W383" s="149" t="s">
        <v>641</v>
      </c>
      <c r="X383" s="148" t="s">
        <v>640</v>
      </c>
      <c r="Y383" s="122"/>
    </row>
    <row r="384" spans="1:25" ht="50.45" customHeight="1" x14ac:dyDescent="0.25">
      <c r="A384" s="35" t="s">
        <v>133</v>
      </c>
      <c r="B384" s="19">
        <v>54621</v>
      </c>
      <c r="C384" s="35">
        <v>72101510</v>
      </c>
      <c r="D384" s="19" t="s">
        <v>230</v>
      </c>
      <c r="E384" s="19" t="s">
        <v>230</v>
      </c>
      <c r="F384" s="214" t="s">
        <v>451</v>
      </c>
      <c r="G384" s="19" t="s">
        <v>346</v>
      </c>
      <c r="H384" s="41">
        <v>3</v>
      </c>
      <c r="I384" s="224">
        <v>171600</v>
      </c>
      <c r="J384" s="224">
        <f>+H384*I384</f>
        <v>514800</v>
      </c>
      <c r="K384" s="128">
        <f>I384</f>
        <v>171600</v>
      </c>
      <c r="L384" s="142">
        <v>172561</v>
      </c>
      <c r="M384" s="141">
        <v>129312.15</v>
      </c>
      <c r="N384" s="224">
        <v>0</v>
      </c>
      <c r="O384" s="139">
        <f>N384*0.0556</f>
        <v>0</v>
      </c>
      <c r="P384" s="139">
        <f>N384+O384</f>
        <v>0</v>
      </c>
      <c r="Q384" s="138">
        <f>AVERAGE(K384:M384)</f>
        <v>157824.38333333333</v>
      </c>
      <c r="R384" s="138">
        <f>MAX(K384:M384)</f>
        <v>172561</v>
      </c>
      <c r="S384" s="138">
        <f>MIN(K384:M384)</f>
        <v>129312.15</v>
      </c>
      <c r="T384" s="137">
        <f>STDEVA(K384,L384,M384)</f>
        <v>24696.993086018174</v>
      </c>
      <c r="U384" s="136">
        <f>(T384/Q384)*100</f>
        <v>15.648401447485357</v>
      </c>
      <c r="V384" s="135">
        <v>129312</v>
      </c>
      <c r="W384" s="134" t="s">
        <v>660</v>
      </c>
      <c r="X384" s="133">
        <v>387936</v>
      </c>
      <c r="Y384" s="122"/>
    </row>
    <row r="385" spans="1:25" ht="50.45" customHeight="1" x14ac:dyDescent="0.25">
      <c r="A385" s="363" t="s">
        <v>134</v>
      </c>
      <c r="B385" s="301">
        <v>54611</v>
      </c>
      <c r="C385" s="363">
        <v>72152108</v>
      </c>
      <c r="D385" s="301" t="s">
        <v>452</v>
      </c>
      <c r="E385" s="301" t="s">
        <v>230</v>
      </c>
      <c r="F385" s="214" t="s">
        <v>453</v>
      </c>
      <c r="G385" s="301" t="s">
        <v>346</v>
      </c>
      <c r="H385" s="366">
        <v>3</v>
      </c>
      <c r="I385" s="225">
        <v>100100</v>
      </c>
      <c r="J385" s="213">
        <f>+ROUND(H385*I385,0)</f>
        <v>300300</v>
      </c>
      <c r="K385" s="379">
        <f>I385</f>
        <v>100100</v>
      </c>
      <c r="L385" s="377">
        <v>99075</v>
      </c>
      <c r="M385" s="378">
        <v>59116.69</v>
      </c>
      <c r="N385" s="355">
        <v>0</v>
      </c>
      <c r="O385" s="356">
        <f>N385*0.0556</f>
        <v>0</v>
      </c>
      <c r="P385" s="356">
        <f>N385+O385</f>
        <v>0</v>
      </c>
      <c r="Q385" s="352">
        <f>AVERAGE(K385:M385)</f>
        <v>86097.23</v>
      </c>
      <c r="R385" s="352">
        <f>MAX(K385:M385)</f>
        <v>100100</v>
      </c>
      <c r="S385" s="352">
        <f>MIN(K385:M385)</f>
        <v>59116.69</v>
      </c>
      <c r="T385" s="353">
        <f>STDEVA(K385,L385,M385)</f>
        <v>23371.452891694596</v>
      </c>
      <c r="U385" s="354">
        <f>(T385/Q385)*100</f>
        <v>27.145417909141322</v>
      </c>
      <c r="V385" s="343">
        <v>59117</v>
      </c>
      <c r="W385" s="346" t="s">
        <v>660</v>
      </c>
      <c r="X385" s="339">
        <v>177351</v>
      </c>
      <c r="Y385" s="122"/>
    </row>
    <row r="386" spans="1:25" ht="50.45" customHeight="1" x14ac:dyDescent="0.25">
      <c r="A386" s="364"/>
      <c r="B386" s="302"/>
      <c r="C386" s="364"/>
      <c r="D386" s="302"/>
      <c r="E386" s="302"/>
      <c r="F386" s="144" t="s">
        <v>454</v>
      </c>
      <c r="G386" s="302"/>
      <c r="H386" s="367"/>
      <c r="I386" s="225"/>
      <c r="J386" s="213"/>
      <c r="K386" s="379"/>
      <c r="L386" s="377"/>
      <c r="M386" s="378"/>
      <c r="N386" s="355"/>
      <c r="O386" s="356"/>
      <c r="P386" s="356"/>
      <c r="Q386" s="352"/>
      <c r="R386" s="352"/>
      <c r="S386" s="352"/>
      <c r="T386" s="353"/>
      <c r="U386" s="354"/>
      <c r="V386" s="344"/>
      <c r="W386" s="347"/>
      <c r="X386" s="339"/>
      <c r="Y386" s="122"/>
    </row>
    <row r="387" spans="1:25" ht="50.45" customHeight="1" x14ac:dyDescent="0.25">
      <c r="A387" s="365"/>
      <c r="B387" s="303"/>
      <c r="C387" s="365"/>
      <c r="D387" s="303"/>
      <c r="E387" s="303"/>
      <c r="F387" s="144" t="s">
        <v>455</v>
      </c>
      <c r="G387" s="303"/>
      <c r="H387" s="368"/>
      <c r="I387" s="225"/>
      <c r="J387" s="213"/>
      <c r="K387" s="379"/>
      <c r="L387" s="377"/>
      <c r="M387" s="378"/>
      <c r="N387" s="355"/>
      <c r="O387" s="356"/>
      <c r="P387" s="356"/>
      <c r="Q387" s="352"/>
      <c r="R387" s="352"/>
      <c r="S387" s="352"/>
      <c r="T387" s="353"/>
      <c r="U387" s="354"/>
      <c r="V387" s="345"/>
      <c r="W387" s="348"/>
      <c r="X387" s="339"/>
      <c r="Y387" s="122"/>
    </row>
    <row r="388" spans="1:25" ht="50.45" customHeight="1" x14ac:dyDescent="0.25">
      <c r="A388" s="363" t="s">
        <v>135</v>
      </c>
      <c r="B388" s="301">
        <v>54730</v>
      </c>
      <c r="C388" s="363">
        <v>72152606</v>
      </c>
      <c r="D388" s="301" t="s">
        <v>452</v>
      </c>
      <c r="E388" s="301" t="s">
        <v>230</v>
      </c>
      <c r="F388" s="214" t="s">
        <v>456</v>
      </c>
      <c r="G388" s="301" t="s">
        <v>14</v>
      </c>
      <c r="H388" s="366">
        <v>6</v>
      </c>
      <c r="I388" s="225">
        <v>115830</v>
      </c>
      <c r="J388" s="213">
        <f>+ROUND(H388*I388,2)</f>
        <v>694980</v>
      </c>
      <c r="K388" s="379">
        <f>I388</f>
        <v>115830</v>
      </c>
      <c r="L388" s="377">
        <v>114488</v>
      </c>
      <c r="M388" s="378">
        <v>50194.239999999998</v>
      </c>
      <c r="N388" s="355">
        <v>0</v>
      </c>
      <c r="O388" s="356">
        <f>N388*0.0556</f>
        <v>0</v>
      </c>
      <c r="P388" s="356">
        <f>N388+O388</f>
        <v>0</v>
      </c>
      <c r="Q388" s="352">
        <f>AVERAGE(K388:M388)</f>
        <v>93504.08</v>
      </c>
      <c r="R388" s="352">
        <f>MAX(K388:M388)</f>
        <v>115830</v>
      </c>
      <c r="S388" s="352">
        <f>MIN(K388:M388)</f>
        <v>50194.239999999998</v>
      </c>
      <c r="T388" s="353">
        <f>STDEVA(K388,L388,M388)</f>
        <v>37513.42321915186</v>
      </c>
      <c r="U388" s="354">
        <f>(T388/Q388)*100</f>
        <v>40.119557584173712</v>
      </c>
      <c r="V388" s="343">
        <v>93504</v>
      </c>
      <c r="W388" s="346" t="s">
        <v>661</v>
      </c>
      <c r="X388" s="339">
        <v>561024</v>
      </c>
      <c r="Y388" s="122"/>
    </row>
    <row r="389" spans="1:25" ht="50.45" customHeight="1" x14ac:dyDescent="0.25">
      <c r="A389" s="364"/>
      <c r="B389" s="302"/>
      <c r="C389" s="364"/>
      <c r="D389" s="302"/>
      <c r="E389" s="302"/>
      <c r="F389" s="214" t="s">
        <v>457</v>
      </c>
      <c r="G389" s="302"/>
      <c r="H389" s="367"/>
      <c r="I389" s="225"/>
      <c r="J389" s="213"/>
      <c r="K389" s="379"/>
      <c r="L389" s="377"/>
      <c r="M389" s="378"/>
      <c r="N389" s="355"/>
      <c r="O389" s="356"/>
      <c r="P389" s="356"/>
      <c r="Q389" s="352"/>
      <c r="R389" s="352"/>
      <c r="S389" s="352"/>
      <c r="T389" s="353"/>
      <c r="U389" s="354"/>
      <c r="V389" s="344"/>
      <c r="W389" s="347"/>
      <c r="X389" s="339"/>
      <c r="Y389" s="122"/>
    </row>
    <row r="390" spans="1:25" ht="50.45" customHeight="1" x14ac:dyDescent="0.25">
      <c r="A390" s="364"/>
      <c r="B390" s="302"/>
      <c r="C390" s="364"/>
      <c r="D390" s="302"/>
      <c r="E390" s="302"/>
      <c r="F390" s="214" t="s">
        <v>458</v>
      </c>
      <c r="G390" s="302"/>
      <c r="H390" s="367"/>
      <c r="I390" s="225"/>
      <c r="J390" s="213"/>
      <c r="K390" s="379"/>
      <c r="L390" s="377"/>
      <c r="M390" s="378"/>
      <c r="N390" s="355"/>
      <c r="O390" s="356"/>
      <c r="P390" s="356"/>
      <c r="Q390" s="352"/>
      <c r="R390" s="352"/>
      <c r="S390" s="352"/>
      <c r="T390" s="353"/>
      <c r="U390" s="354"/>
      <c r="V390" s="344"/>
      <c r="W390" s="347"/>
      <c r="X390" s="339"/>
      <c r="Y390" s="122"/>
    </row>
    <row r="391" spans="1:25" ht="50.45" customHeight="1" x14ac:dyDescent="0.25">
      <c r="A391" s="365"/>
      <c r="B391" s="303"/>
      <c r="C391" s="365"/>
      <c r="D391" s="303"/>
      <c r="E391" s="303"/>
      <c r="F391" s="214" t="s">
        <v>459</v>
      </c>
      <c r="G391" s="303"/>
      <c r="H391" s="368"/>
      <c r="I391" s="225"/>
      <c r="J391" s="213"/>
      <c r="K391" s="379"/>
      <c r="L391" s="377"/>
      <c r="M391" s="378"/>
      <c r="N391" s="355"/>
      <c r="O391" s="356"/>
      <c r="P391" s="356"/>
      <c r="Q391" s="352"/>
      <c r="R391" s="352"/>
      <c r="S391" s="352"/>
      <c r="T391" s="353"/>
      <c r="U391" s="354"/>
      <c r="V391" s="345"/>
      <c r="W391" s="348"/>
      <c r="X391" s="339"/>
      <c r="Y391" s="122"/>
    </row>
    <row r="392" spans="1:25" ht="50.45" customHeight="1" x14ac:dyDescent="0.25">
      <c r="A392" s="363" t="s">
        <v>137</v>
      </c>
      <c r="B392" s="301">
        <v>54730</v>
      </c>
      <c r="C392" s="363">
        <v>72101507</v>
      </c>
      <c r="D392" s="301" t="s">
        <v>452</v>
      </c>
      <c r="E392" s="301" t="s">
        <v>230</v>
      </c>
      <c r="F392" s="214" t="s">
        <v>460</v>
      </c>
      <c r="G392" s="301" t="s">
        <v>14</v>
      </c>
      <c r="H392" s="366">
        <v>6</v>
      </c>
      <c r="I392" s="225">
        <v>115830</v>
      </c>
      <c r="J392" s="213">
        <f>+ROUND(H392*I392,0)</f>
        <v>694980</v>
      </c>
      <c r="K392" s="379">
        <f>I392</f>
        <v>115830</v>
      </c>
      <c r="L392" s="377">
        <v>114376</v>
      </c>
      <c r="M392" s="378">
        <v>46772.66</v>
      </c>
      <c r="N392" s="355">
        <v>0</v>
      </c>
      <c r="O392" s="356">
        <v>0</v>
      </c>
      <c r="P392" s="356">
        <v>0</v>
      </c>
      <c r="Q392" s="352">
        <f>AVERAGE(K392:M392)</f>
        <v>92326.220000000016</v>
      </c>
      <c r="R392" s="352">
        <f>MAX(K392:M392)</f>
        <v>115830</v>
      </c>
      <c r="S392" s="352">
        <f>MIN(K392:M392)</f>
        <v>46772.66</v>
      </c>
      <c r="T392" s="353">
        <f>STDEVA(K392,L392,M392)</f>
        <v>39457.238252381496</v>
      </c>
      <c r="U392" s="354">
        <f>(T392/Q392)*100</f>
        <v>42.736763459374259</v>
      </c>
      <c r="V392" s="343">
        <v>92326</v>
      </c>
      <c r="W392" s="346" t="s">
        <v>661</v>
      </c>
      <c r="X392" s="339">
        <v>553956</v>
      </c>
      <c r="Y392" s="122"/>
    </row>
    <row r="393" spans="1:25" ht="50.45" customHeight="1" x14ac:dyDescent="0.25">
      <c r="A393" s="364"/>
      <c r="B393" s="302"/>
      <c r="C393" s="364"/>
      <c r="D393" s="302"/>
      <c r="E393" s="302"/>
      <c r="F393" s="214" t="s">
        <v>458</v>
      </c>
      <c r="G393" s="302"/>
      <c r="H393" s="367"/>
      <c r="I393" s="225"/>
      <c r="J393" s="213"/>
      <c r="K393" s="379"/>
      <c r="L393" s="377"/>
      <c r="M393" s="378"/>
      <c r="N393" s="355"/>
      <c r="O393" s="356"/>
      <c r="P393" s="356"/>
      <c r="Q393" s="352"/>
      <c r="R393" s="352"/>
      <c r="S393" s="352"/>
      <c r="T393" s="353"/>
      <c r="U393" s="354"/>
      <c r="V393" s="344"/>
      <c r="W393" s="347"/>
      <c r="X393" s="339"/>
      <c r="Y393" s="122"/>
    </row>
    <row r="394" spans="1:25" ht="50.45" customHeight="1" x14ac:dyDescent="0.25">
      <c r="A394" s="365"/>
      <c r="B394" s="303"/>
      <c r="C394" s="365"/>
      <c r="D394" s="303"/>
      <c r="E394" s="303"/>
      <c r="F394" s="214" t="s">
        <v>459</v>
      </c>
      <c r="G394" s="303"/>
      <c r="H394" s="368"/>
      <c r="I394" s="225"/>
      <c r="J394" s="213"/>
      <c r="K394" s="379"/>
      <c r="L394" s="377"/>
      <c r="M394" s="378"/>
      <c r="N394" s="355"/>
      <c r="O394" s="356"/>
      <c r="P394" s="356"/>
      <c r="Q394" s="352"/>
      <c r="R394" s="352"/>
      <c r="S394" s="352"/>
      <c r="T394" s="353"/>
      <c r="U394" s="354"/>
      <c r="V394" s="345"/>
      <c r="W394" s="348"/>
      <c r="X394" s="339"/>
      <c r="Y394" s="122"/>
    </row>
    <row r="395" spans="1:25" ht="50.45" customHeight="1" x14ac:dyDescent="0.25">
      <c r="A395" s="35" t="s">
        <v>140</v>
      </c>
      <c r="B395" s="19">
        <v>54621</v>
      </c>
      <c r="C395" s="35">
        <v>72101507</v>
      </c>
      <c r="D395" s="19" t="s">
        <v>452</v>
      </c>
      <c r="E395" s="19" t="s">
        <v>230</v>
      </c>
      <c r="F395" s="214" t="s">
        <v>461</v>
      </c>
      <c r="G395" s="19" t="s">
        <v>462</v>
      </c>
      <c r="H395" s="41">
        <v>3</v>
      </c>
      <c r="I395" s="224">
        <v>104497</v>
      </c>
      <c r="J395" s="140">
        <f>+ROUND(H395*I395,0)</f>
        <v>313491</v>
      </c>
      <c r="K395" s="128">
        <f>I395</f>
        <v>104497</v>
      </c>
      <c r="L395" s="142">
        <v>105739</v>
      </c>
      <c r="M395" s="141">
        <v>32188.76</v>
      </c>
      <c r="N395" s="139">
        <v>135000</v>
      </c>
      <c r="O395" s="139">
        <f>N395*0.0556</f>
        <v>7506</v>
      </c>
      <c r="P395" s="139">
        <f>N395+O395</f>
        <v>142506</v>
      </c>
      <c r="Q395" s="138">
        <f>AVERAGE(K395:M395,P395)</f>
        <v>96232.69</v>
      </c>
      <c r="R395" s="138">
        <f>MAX(K395:M395,P395)</f>
        <v>142506</v>
      </c>
      <c r="S395" s="138">
        <f>MIN(K395:M395,P395)</f>
        <v>32188.76</v>
      </c>
      <c r="T395" s="137">
        <f>STDEVA(K395,L395,M395,P395)</f>
        <v>46193.480556579256</v>
      </c>
      <c r="U395" s="136">
        <f>(T395/Q395)*100</f>
        <v>48.001859406173985</v>
      </c>
      <c r="V395" s="135">
        <v>96233</v>
      </c>
      <c r="W395" s="134" t="s">
        <v>661</v>
      </c>
      <c r="X395" s="133">
        <v>288699</v>
      </c>
      <c r="Y395" s="122"/>
    </row>
    <row r="396" spans="1:25" ht="50.45" customHeight="1" x14ac:dyDescent="0.25">
      <c r="A396" s="363" t="s">
        <v>142</v>
      </c>
      <c r="B396" s="301">
        <v>54621</v>
      </c>
      <c r="C396" s="363">
        <v>72101510</v>
      </c>
      <c r="D396" s="301" t="s">
        <v>452</v>
      </c>
      <c r="E396" s="301" t="s">
        <v>230</v>
      </c>
      <c r="F396" s="214" t="s">
        <v>463</v>
      </c>
      <c r="G396" s="301" t="s">
        <v>464</v>
      </c>
      <c r="H396" s="366">
        <v>3</v>
      </c>
      <c r="I396" s="225">
        <v>193050</v>
      </c>
      <c r="J396" s="213">
        <f>+ROUND(H396*I396,0)</f>
        <v>579150</v>
      </c>
      <c r="K396" s="379">
        <f>I396</f>
        <v>193050</v>
      </c>
      <c r="L396" s="377">
        <v>195146</v>
      </c>
      <c r="M396" s="378">
        <v>20109.75</v>
      </c>
      <c r="N396" s="355">
        <v>0</v>
      </c>
      <c r="O396" s="356">
        <v>0</v>
      </c>
      <c r="P396" s="356">
        <v>0</v>
      </c>
      <c r="Q396" s="352">
        <f>AVERAGE(K396:M396)</f>
        <v>136101.91666666666</v>
      </c>
      <c r="R396" s="352">
        <f>MAX(K396:M396)</f>
        <v>195146</v>
      </c>
      <c r="S396" s="352">
        <f>MIN(K396:M396)</f>
        <v>20109.75</v>
      </c>
      <c r="T396" s="353">
        <f>STDEVA(K396,L396,M396)</f>
        <v>100457.62962573241</v>
      </c>
      <c r="U396" s="354">
        <f>(T396/Q396)*100</f>
        <v>73.810591420080968</v>
      </c>
      <c r="V396" s="343">
        <v>136102</v>
      </c>
      <c r="W396" s="346" t="s">
        <v>661</v>
      </c>
      <c r="X396" s="339">
        <v>408306</v>
      </c>
      <c r="Y396" s="122"/>
    </row>
    <row r="397" spans="1:25" ht="50.45" customHeight="1" x14ac:dyDescent="0.25">
      <c r="A397" s="364"/>
      <c r="B397" s="302"/>
      <c r="C397" s="364"/>
      <c r="D397" s="302"/>
      <c r="E397" s="302"/>
      <c r="F397" s="144" t="s">
        <v>465</v>
      </c>
      <c r="G397" s="302"/>
      <c r="H397" s="367"/>
      <c r="I397" s="225"/>
      <c r="J397" s="213"/>
      <c r="K397" s="379"/>
      <c r="L397" s="377"/>
      <c r="M397" s="378"/>
      <c r="N397" s="355"/>
      <c r="O397" s="356"/>
      <c r="P397" s="356"/>
      <c r="Q397" s="352"/>
      <c r="R397" s="352"/>
      <c r="S397" s="352"/>
      <c r="T397" s="353"/>
      <c r="U397" s="354"/>
      <c r="V397" s="344"/>
      <c r="W397" s="347"/>
      <c r="X397" s="339"/>
      <c r="Y397" s="122"/>
    </row>
    <row r="398" spans="1:25" ht="50.45" customHeight="1" x14ac:dyDescent="0.25">
      <c r="A398" s="365"/>
      <c r="B398" s="303"/>
      <c r="C398" s="365"/>
      <c r="D398" s="303"/>
      <c r="E398" s="303"/>
      <c r="F398" s="144" t="s">
        <v>455</v>
      </c>
      <c r="G398" s="303"/>
      <c r="H398" s="368"/>
      <c r="I398" s="225"/>
      <c r="J398" s="213"/>
      <c r="K398" s="379"/>
      <c r="L398" s="377"/>
      <c r="M398" s="378"/>
      <c r="N398" s="355"/>
      <c r="O398" s="356"/>
      <c r="P398" s="356"/>
      <c r="Q398" s="352"/>
      <c r="R398" s="352"/>
      <c r="S398" s="352"/>
      <c r="T398" s="353"/>
      <c r="U398" s="354"/>
      <c r="V398" s="345"/>
      <c r="W398" s="348"/>
      <c r="X398" s="339"/>
      <c r="Y398" s="122"/>
    </row>
    <row r="399" spans="1:25" ht="48.6" customHeight="1" x14ac:dyDescent="0.25">
      <c r="A399" s="35" t="s">
        <v>466</v>
      </c>
      <c r="B399" s="19">
        <v>54621</v>
      </c>
      <c r="C399" s="35">
        <v>72101510</v>
      </c>
      <c r="D399" s="19" t="s">
        <v>452</v>
      </c>
      <c r="E399" s="19" t="s">
        <v>230</v>
      </c>
      <c r="F399" s="214" t="s">
        <v>467</v>
      </c>
      <c r="G399" s="19" t="s">
        <v>464</v>
      </c>
      <c r="H399" s="41">
        <v>8</v>
      </c>
      <c r="I399" s="224">
        <v>200200</v>
      </c>
      <c r="J399" s="140">
        <f>+ROUND(H399*I399,0)</f>
        <v>1601600</v>
      </c>
      <c r="K399" s="128">
        <f>I399</f>
        <v>200200</v>
      </c>
      <c r="L399" s="142">
        <v>203128</v>
      </c>
      <c r="M399" s="141">
        <v>115166.98</v>
      </c>
      <c r="N399" s="140">
        <v>0</v>
      </c>
      <c r="O399" s="139">
        <f>N399*0.0556</f>
        <v>0</v>
      </c>
      <c r="P399" s="139">
        <f>N399+O399</f>
        <v>0</v>
      </c>
      <c r="Q399" s="138">
        <f>AVERAGE(K399:M399)</f>
        <v>172831.66</v>
      </c>
      <c r="R399" s="138">
        <f>MAX(K399:M399)</f>
        <v>203128</v>
      </c>
      <c r="S399" s="138">
        <f>MIN(K399:M399)</f>
        <v>115166.98</v>
      </c>
      <c r="T399" s="137">
        <f>STDEVA(K399,L399,M399)</f>
        <v>49960.532279258274</v>
      </c>
      <c r="U399" s="136">
        <f>(T399/Q399)*100</f>
        <v>28.907048789127103</v>
      </c>
      <c r="V399" s="135">
        <v>115167</v>
      </c>
      <c r="W399" s="134" t="s">
        <v>660</v>
      </c>
      <c r="X399" s="133">
        <v>921336</v>
      </c>
      <c r="Y399" s="122"/>
    </row>
    <row r="400" spans="1:25" ht="15.75" customHeight="1" x14ac:dyDescent="0.25">
      <c r="A400" s="363" t="s">
        <v>468</v>
      </c>
      <c r="B400" s="301">
        <v>54790</v>
      </c>
      <c r="C400" s="363">
        <v>31162402</v>
      </c>
      <c r="D400" s="301" t="s">
        <v>230</v>
      </c>
      <c r="E400" s="301" t="s">
        <v>230</v>
      </c>
      <c r="F400" s="214" t="s">
        <v>469</v>
      </c>
      <c r="G400" s="301" t="s">
        <v>164</v>
      </c>
      <c r="H400" s="301">
        <v>3</v>
      </c>
      <c r="I400" s="225">
        <v>257401</v>
      </c>
      <c r="J400" s="213">
        <f>+ROUND(H400*I400,0)</f>
        <v>772203</v>
      </c>
      <c r="K400" s="379">
        <f>I400</f>
        <v>257401</v>
      </c>
      <c r="L400" s="377">
        <v>255043</v>
      </c>
      <c r="M400" s="378">
        <v>228990.62</v>
      </c>
      <c r="N400" s="355">
        <v>0</v>
      </c>
      <c r="O400" s="356">
        <v>0</v>
      </c>
      <c r="P400" s="356">
        <v>0</v>
      </c>
      <c r="Q400" s="352">
        <f>AVERAGE(K400:M400)</f>
        <v>247144.87333333332</v>
      </c>
      <c r="R400" s="352">
        <f>MAX(K400:M400)</f>
        <v>257401</v>
      </c>
      <c r="S400" s="352">
        <f>MIN(K400:M400)</f>
        <v>228990.62</v>
      </c>
      <c r="T400" s="353">
        <f>STDEVA(K400,L400,M400)</f>
        <v>15766.189348353439</v>
      </c>
      <c r="U400" s="354">
        <f>(T400/Q400)*100</f>
        <v>6.3793309307650512</v>
      </c>
      <c r="V400" s="343">
        <v>228991</v>
      </c>
      <c r="W400" s="346" t="s">
        <v>660</v>
      </c>
      <c r="X400" s="339">
        <v>686973</v>
      </c>
      <c r="Y400" s="122"/>
    </row>
    <row r="401" spans="1:25" x14ac:dyDescent="0.25">
      <c r="A401" s="364"/>
      <c r="B401" s="302"/>
      <c r="C401" s="364"/>
      <c r="D401" s="302"/>
      <c r="E401" s="302"/>
      <c r="F401" s="214" t="s">
        <v>470</v>
      </c>
      <c r="G401" s="302"/>
      <c r="H401" s="302"/>
      <c r="I401" s="225"/>
      <c r="J401" s="213"/>
      <c r="K401" s="379"/>
      <c r="L401" s="377"/>
      <c r="M401" s="378"/>
      <c r="N401" s="355"/>
      <c r="O401" s="356"/>
      <c r="P401" s="356"/>
      <c r="Q401" s="352"/>
      <c r="R401" s="352"/>
      <c r="S401" s="352"/>
      <c r="T401" s="353"/>
      <c r="U401" s="354"/>
      <c r="V401" s="344"/>
      <c r="W401" s="347"/>
      <c r="X401" s="339"/>
      <c r="Y401" s="122"/>
    </row>
    <row r="402" spans="1:25" x14ac:dyDescent="0.25">
      <c r="A402" s="365"/>
      <c r="B402" s="303"/>
      <c r="C402" s="365"/>
      <c r="D402" s="303"/>
      <c r="E402" s="303"/>
      <c r="F402" s="214" t="s">
        <v>471</v>
      </c>
      <c r="G402" s="303"/>
      <c r="H402" s="303"/>
      <c r="I402" s="225"/>
      <c r="J402" s="213"/>
      <c r="K402" s="379"/>
      <c r="L402" s="377"/>
      <c r="M402" s="378"/>
      <c r="N402" s="355"/>
      <c r="O402" s="356"/>
      <c r="P402" s="356"/>
      <c r="Q402" s="352"/>
      <c r="R402" s="352"/>
      <c r="S402" s="352"/>
      <c r="T402" s="353"/>
      <c r="U402" s="354"/>
      <c r="V402" s="345"/>
      <c r="W402" s="348"/>
      <c r="X402" s="339"/>
      <c r="Y402" s="122"/>
    </row>
    <row r="403" spans="1:25" ht="54.6" customHeight="1" x14ac:dyDescent="0.25">
      <c r="A403" s="35" t="s">
        <v>472</v>
      </c>
      <c r="B403" s="35">
        <v>54740</v>
      </c>
      <c r="C403" s="35">
        <v>72101507</v>
      </c>
      <c r="D403" s="19" t="s">
        <v>230</v>
      </c>
      <c r="E403" s="19" t="s">
        <v>230</v>
      </c>
      <c r="F403" s="214" t="s">
        <v>473</v>
      </c>
      <c r="G403" s="19" t="s">
        <v>14</v>
      </c>
      <c r="H403" s="19">
        <v>3</v>
      </c>
      <c r="I403" s="224">
        <v>157300</v>
      </c>
      <c r="J403" s="140">
        <f>+ROUND(H403*I403,0)</f>
        <v>471900</v>
      </c>
      <c r="K403" s="128">
        <f>I403</f>
        <v>157300</v>
      </c>
      <c r="L403" s="142">
        <v>159681</v>
      </c>
      <c r="M403" s="141">
        <v>39609.83</v>
      </c>
      <c r="N403" s="140">
        <v>0</v>
      </c>
      <c r="O403" s="139">
        <f>N403*0.0556</f>
        <v>0</v>
      </c>
      <c r="P403" s="139">
        <f>N403+O403</f>
        <v>0</v>
      </c>
      <c r="Q403" s="138">
        <f>AVERAGE(K403:M403)</f>
        <v>118863.61</v>
      </c>
      <c r="R403" s="138">
        <f>MAX(K403:M403)</f>
        <v>159681</v>
      </c>
      <c r="S403" s="138">
        <f>MIN(K403:M403)</f>
        <v>39609.83</v>
      </c>
      <c r="T403" s="137">
        <f>STDEVA(K403,L403,M403)</f>
        <v>68646.110767226259</v>
      </c>
      <c r="U403" s="136">
        <f>(T403/Q403)*100</f>
        <v>57.751998923157608</v>
      </c>
      <c r="V403" s="135">
        <v>118864</v>
      </c>
      <c r="W403" s="134" t="s">
        <v>661</v>
      </c>
      <c r="X403" s="133">
        <v>356592</v>
      </c>
      <c r="Y403" s="122"/>
    </row>
    <row r="404" spans="1:25" ht="111" customHeight="1" x14ac:dyDescent="0.25">
      <c r="A404" s="35" t="s">
        <v>474</v>
      </c>
      <c r="B404" s="19">
        <v>54619</v>
      </c>
      <c r="C404" s="35">
        <v>73152108</v>
      </c>
      <c r="D404" s="19" t="s">
        <v>230</v>
      </c>
      <c r="E404" s="19" t="s">
        <v>230</v>
      </c>
      <c r="F404" s="214" t="s">
        <v>475</v>
      </c>
      <c r="G404" s="19" t="s">
        <v>164</v>
      </c>
      <c r="H404" s="19">
        <v>20</v>
      </c>
      <c r="I404" s="224">
        <v>107250</v>
      </c>
      <c r="J404" s="140">
        <f>+ROUND(H404*I404,0)</f>
        <v>2145000</v>
      </c>
      <c r="K404" s="128">
        <f>I404</f>
        <v>107250</v>
      </c>
      <c r="L404" s="142">
        <v>105408</v>
      </c>
      <c r="M404" s="141">
        <v>66652.37</v>
      </c>
      <c r="N404" s="139">
        <v>77865.3</v>
      </c>
      <c r="O404" s="139">
        <f>N404*0.0556</f>
        <v>4329.3106799999996</v>
      </c>
      <c r="P404" s="139">
        <f>N404+O404</f>
        <v>82194.610679999998</v>
      </c>
      <c r="Q404" s="138">
        <f>AVERAGE(K404:M404,P404)</f>
        <v>90376.245169999995</v>
      </c>
      <c r="R404" s="138">
        <f>MAX(K404:M404,P404)</f>
        <v>107250</v>
      </c>
      <c r="S404" s="138">
        <f>MIN(K404:M404,P404)</f>
        <v>66652.37</v>
      </c>
      <c r="T404" s="137">
        <f>STDEVA(K404,L404,M404,P404)</f>
        <v>19497.338718757466</v>
      </c>
      <c r="U404" s="136">
        <f>(T404/Q404)*100</f>
        <v>21.57352153996051</v>
      </c>
      <c r="V404" s="135">
        <v>66652</v>
      </c>
      <c r="W404" s="134" t="s">
        <v>660</v>
      </c>
      <c r="X404" s="133">
        <v>1333040</v>
      </c>
      <c r="Y404" s="122"/>
    </row>
    <row r="405" spans="1:25" ht="108.75" customHeight="1" x14ac:dyDescent="0.25">
      <c r="A405" s="35" t="s">
        <v>476</v>
      </c>
      <c r="B405" s="19">
        <v>54619</v>
      </c>
      <c r="C405" s="35">
        <v>73152108</v>
      </c>
      <c r="D405" s="19" t="s">
        <v>230</v>
      </c>
      <c r="E405" s="19" t="s">
        <v>230</v>
      </c>
      <c r="F405" s="214" t="s">
        <v>477</v>
      </c>
      <c r="G405" s="19" t="s">
        <v>164</v>
      </c>
      <c r="H405" s="19">
        <v>10</v>
      </c>
      <c r="I405" s="224">
        <v>1215501</v>
      </c>
      <c r="J405" s="140">
        <f>+ROUND(H405*I405,0)</f>
        <v>12155010</v>
      </c>
      <c r="K405" s="128">
        <f>I405</f>
        <v>1215501</v>
      </c>
      <c r="L405" s="142">
        <v>1194825</v>
      </c>
      <c r="M405" s="141">
        <v>1080253.97</v>
      </c>
      <c r="N405" s="140">
        <v>0</v>
      </c>
      <c r="O405" s="139">
        <f>N405*0.0556</f>
        <v>0</v>
      </c>
      <c r="P405" s="139">
        <f>N405+O405</f>
        <v>0</v>
      </c>
      <c r="Q405" s="138">
        <f>AVERAGE(K405:M405)</f>
        <v>1163526.6566666665</v>
      </c>
      <c r="R405" s="138">
        <f>MAX(K405:M405)</f>
        <v>1215501</v>
      </c>
      <c r="S405" s="138">
        <f>MIN(K405:M405)</f>
        <v>1080253.97</v>
      </c>
      <c r="T405" s="137">
        <f>STDEVA(K405,L405,M405)</f>
        <v>72853.479687065294</v>
      </c>
      <c r="U405" s="136">
        <f>(T405/Q405)*100</f>
        <v>6.2614362352281505</v>
      </c>
      <c r="V405" s="135">
        <v>1080254</v>
      </c>
      <c r="W405" s="134" t="s">
        <v>660</v>
      </c>
      <c r="X405" s="133">
        <v>10802540</v>
      </c>
      <c r="Y405" s="122"/>
    </row>
    <row r="406" spans="1:25" s="147" customFormat="1" x14ac:dyDescent="0.25">
      <c r="A406" s="15"/>
      <c r="B406" s="32"/>
      <c r="C406" s="32"/>
      <c r="D406" s="15"/>
      <c r="E406" s="15"/>
      <c r="F406" s="205"/>
      <c r="G406" s="15"/>
      <c r="H406" s="15"/>
      <c r="I406" s="15"/>
      <c r="J406" s="28"/>
      <c r="K406" s="163"/>
      <c r="L406" s="162"/>
      <c r="M406" s="161"/>
      <c r="N406" s="28"/>
      <c r="O406" s="160"/>
      <c r="P406" s="160"/>
      <c r="Q406" s="159"/>
      <c r="R406" s="159"/>
      <c r="S406" s="159"/>
      <c r="T406" s="158"/>
      <c r="U406" s="157"/>
      <c r="V406" s="156"/>
      <c r="W406" s="155"/>
      <c r="X406" s="154"/>
      <c r="Y406" s="122"/>
    </row>
    <row r="407" spans="1:25" s="147" customFormat="1" ht="66.75" customHeight="1" x14ac:dyDescent="0.25">
      <c r="A407" s="333" t="s">
        <v>478</v>
      </c>
      <c r="B407" s="334"/>
      <c r="C407" s="334"/>
      <c r="D407" s="334"/>
      <c r="E407" s="334"/>
      <c r="F407" s="334"/>
      <c r="G407" s="334"/>
      <c r="H407" s="335"/>
      <c r="I407" s="208"/>
      <c r="J407" s="208"/>
      <c r="K407" s="163"/>
      <c r="L407" s="162"/>
      <c r="M407" s="161"/>
      <c r="N407" s="3"/>
      <c r="O407" s="160"/>
      <c r="P407" s="160"/>
      <c r="Q407" s="159"/>
      <c r="R407" s="159"/>
      <c r="S407" s="159"/>
      <c r="T407" s="158"/>
      <c r="U407" s="157"/>
      <c r="V407" s="156"/>
      <c r="W407" s="155"/>
      <c r="X407" s="154"/>
      <c r="Y407" s="122"/>
    </row>
    <row r="408" spans="1:25" s="147" customFormat="1" ht="66.75" customHeight="1" x14ac:dyDescent="0.25">
      <c r="A408" s="5" t="s">
        <v>3</v>
      </c>
      <c r="B408" s="4" t="s">
        <v>4</v>
      </c>
      <c r="C408" s="4" t="s">
        <v>5</v>
      </c>
      <c r="D408" s="4" t="s">
        <v>6</v>
      </c>
      <c r="E408" s="4" t="s">
        <v>7</v>
      </c>
      <c r="F408" s="153" t="s">
        <v>8</v>
      </c>
      <c r="G408" s="5" t="s">
        <v>9</v>
      </c>
      <c r="H408" s="5" t="s">
        <v>655</v>
      </c>
      <c r="I408" s="6" t="s">
        <v>654</v>
      </c>
      <c r="J408" s="150" t="s">
        <v>653</v>
      </c>
      <c r="K408" s="152" t="str">
        <f>I408</f>
        <v>VALOR  UNITARIO AMBT</v>
      </c>
      <c r="L408" s="7" t="s">
        <v>652</v>
      </c>
      <c r="M408" s="151" t="s">
        <v>651</v>
      </c>
      <c r="N408" s="150" t="s">
        <v>650</v>
      </c>
      <c r="O408" s="150" t="s">
        <v>649</v>
      </c>
      <c r="P408" s="150" t="s">
        <v>648</v>
      </c>
      <c r="Q408" s="148" t="s">
        <v>647</v>
      </c>
      <c r="R408" s="148" t="s">
        <v>646</v>
      </c>
      <c r="S408" s="148" t="s">
        <v>645</v>
      </c>
      <c r="T408" s="148" t="s">
        <v>644</v>
      </c>
      <c r="U408" s="148" t="s">
        <v>643</v>
      </c>
      <c r="V408" s="148" t="s">
        <v>642</v>
      </c>
      <c r="W408" s="149" t="s">
        <v>641</v>
      </c>
      <c r="X408" s="148" t="s">
        <v>640</v>
      </c>
      <c r="Y408" s="122"/>
    </row>
    <row r="409" spans="1:25" ht="80.25" customHeight="1" x14ac:dyDescent="0.25">
      <c r="A409" s="35" t="s">
        <v>479</v>
      </c>
      <c r="B409" s="19">
        <v>54619</v>
      </c>
      <c r="C409" s="35">
        <v>39131714</v>
      </c>
      <c r="D409" s="19" t="s">
        <v>230</v>
      </c>
      <c r="E409" s="19" t="s">
        <v>230</v>
      </c>
      <c r="F409" s="223" t="s">
        <v>480</v>
      </c>
      <c r="G409" s="19" t="s">
        <v>65</v>
      </c>
      <c r="H409" s="19">
        <v>6</v>
      </c>
      <c r="I409" s="222">
        <v>171600</v>
      </c>
      <c r="J409" s="140">
        <f>+ROUND(H409*I409,0)</f>
        <v>1029600</v>
      </c>
      <c r="K409" s="128">
        <f>I409</f>
        <v>171600</v>
      </c>
      <c r="L409" s="142">
        <v>174637</v>
      </c>
      <c r="M409" s="141">
        <v>118379.66</v>
      </c>
      <c r="N409" s="140">
        <v>0</v>
      </c>
      <c r="O409" s="139">
        <f>N409*0.0556</f>
        <v>0</v>
      </c>
      <c r="P409" s="139">
        <f>N409+O409</f>
        <v>0</v>
      </c>
      <c r="Q409" s="138">
        <f>AVERAGE(K409:M409)</f>
        <v>154872.22</v>
      </c>
      <c r="R409" s="138">
        <f>MAX(K409:M409)</f>
        <v>174637</v>
      </c>
      <c r="S409" s="138">
        <f>MIN(K409:M409)</f>
        <v>118379.66</v>
      </c>
      <c r="T409" s="137">
        <f>STDEVA(K409,L409,M409,P409)</f>
        <v>81631.745220689525</v>
      </c>
      <c r="U409" s="136">
        <f>(T409/Q409)*100</f>
        <v>52.709094775479755</v>
      </c>
      <c r="V409" s="135">
        <v>154872</v>
      </c>
      <c r="W409" s="134" t="s">
        <v>661</v>
      </c>
      <c r="X409" s="133">
        <v>929232</v>
      </c>
      <c r="Y409" s="122"/>
    </row>
    <row r="410" spans="1:25" ht="51.75" customHeight="1" x14ac:dyDescent="0.25">
      <c r="A410" s="363" t="s">
        <v>481</v>
      </c>
      <c r="B410" s="301">
        <v>54621</v>
      </c>
      <c r="C410" s="363">
        <v>72153605</v>
      </c>
      <c r="D410" s="301" t="s">
        <v>230</v>
      </c>
      <c r="E410" s="301" t="s">
        <v>230</v>
      </c>
      <c r="F410" s="223" t="s">
        <v>482</v>
      </c>
      <c r="G410" s="144" t="s">
        <v>164</v>
      </c>
      <c r="H410" s="144">
        <v>8</v>
      </c>
      <c r="I410" s="213">
        <v>157300</v>
      </c>
      <c r="J410" s="213">
        <f>+ROUND(H410*I410,0)</f>
        <v>1258400</v>
      </c>
      <c r="K410" s="379">
        <f>I410</f>
        <v>157300</v>
      </c>
      <c r="L410" s="377">
        <v>158928</v>
      </c>
      <c r="M410" s="378">
        <v>83807.02</v>
      </c>
      <c r="N410" s="355">
        <v>0</v>
      </c>
      <c r="O410" s="356">
        <f>N410*0.0556</f>
        <v>0</v>
      </c>
      <c r="P410" s="356">
        <f>N410+O410</f>
        <v>0</v>
      </c>
      <c r="Q410" s="352">
        <f>AVERAGE(K410:M410)</f>
        <v>133345.00666666668</v>
      </c>
      <c r="R410" s="381">
        <f>MAX(K410:M410)</f>
        <v>158928</v>
      </c>
      <c r="S410" s="352">
        <f>MIN(K410:M410)</f>
        <v>83807.02</v>
      </c>
      <c r="T410" s="353">
        <f>STDEVA(K410,L410,M410)</f>
        <v>42908.876566977742</v>
      </c>
      <c r="U410" s="354">
        <f>(T410/Q410)*100</f>
        <v>32.178840167776613</v>
      </c>
      <c r="V410" s="343">
        <v>133345</v>
      </c>
      <c r="W410" s="346" t="s">
        <v>661</v>
      </c>
      <c r="X410" s="339">
        <v>1066760</v>
      </c>
      <c r="Y410" s="122"/>
    </row>
    <row r="411" spans="1:25" x14ac:dyDescent="0.25">
      <c r="A411" s="364"/>
      <c r="B411" s="302"/>
      <c r="C411" s="364"/>
      <c r="D411" s="302"/>
      <c r="E411" s="302"/>
      <c r="F411" s="223" t="s">
        <v>483</v>
      </c>
      <c r="G411" s="144"/>
      <c r="H411" s="144"/>
      <c r="I411" s="213"/>
      <c r="J411" s="213"/>
      <c r="K411" s="379"/>
      <c r="L411" s="377"/>
      <c r="M411" s="378"/>
      <c r="N411" s="355"/>
      <c r="O411" s="356"/>
      <c r="P411" s="356"/>
      <c r="Q411" s="352"/>
      <c r="R411" s="381"/>
      <c r="S411" s="352"/>
      <c r="T411" s="353"/>
      <c r="U411" s="354"/>
      <c r="V411" s="344"/>
      <c r="W411" s="347"/>
      <c r="X411" s="339"/>
      <c r="Y411" s="122"/>
    </row>
    <row r="412" spans="1:25" x14ac:dyDescent="0.25">
      <c r="A412" s="364"/>
      <c r="B412" s="302"/>
      <c r="C412" s="364"/>
      <c r="D412" s="302"/>
      <c r="E412" s="302"/>
      <c r="F412" s="223" t="s">
        <v>484</v>
      </c>
      <c r="G412" s="144"/>
      <c r="H412" s="144"/>
      <c r="I412" s="213"/>
      <c r="J412" s="213"/>
      <c r="K412" s="379"/>
      <c r="L412" s="377"/>
      <c r="M412" s="378"/>
      <c r="N412" s="355"/>
      <c r="O412" s="356"/>
      <c r="P412" s="356"/>
      <c r="Q412" s="352"/>
      <c r="R412" s="381"/>
      <c r="S412" s="352"/>
      <c r="T412" s="353"/>
      <c r="U412" s="354"/>
      <c r="V412" s="344"/>
      <c r="W412" s="347"/>
      <c r="X412" s="339"/>
      <c r="Y412" s="122"/>
    </row>
    <row r="413" spans="1:25" x14ac:dyDescent="0.25">
      <c r="A413" s="365"/>
      <c r="B413" s="303"/>
      <c r="C413" s="365"/>
      <c r="D413" s="303"/>
      <c r="E413" s="303"/>
      <c r="F413" s="223" t="s">
        <v>485</v>
      </c>
      <c r="G413" s="144"/>
      <c r="H413" s="144"/>
      <c r="I413" s="213"/>
      <c r="J413" s="213"/>
      <c r="K413" s="379"/>
      <c r="L413" s="377"/>
      <c r="M413" s="378"/>
      <c r="N413" s="355"/>
      <c r="O413" s="356"/>
      <c r="P413" s="356"/>
      <c r="Q413" s="352"/>
      <c r="R413" s="381"/>
      <c r="S413" s="352"/>
      <c r="T413" s="353"/>
      <c r="U413" s="354"/>
      <c r="V413" s="345"/>
      <c r="W413" s="348"/>
      <c r="X413" s="339"/>
      <c r="Y413" s="122"/>
    </row>
    <row r="414" spans="1:25" ht="61.5" customHeight="1" x14ac:dyDescent="0.25">
      <c r="A414" s="35" t="s">
        <v>486</v>
      </c>
      <c r="B414" s="19">
        <v>54730</v>
      </c>
      <c r="C414" s="35">
        <v>73181104</v>
      </c>
      <c r="D414" s="19" t="s">
        <v>230</v>
      </c>
      <c r="E414" s="19" t="s">
        <v>230</v>
      </c>
      <c r="F414" s="223" t="s">
        <v>487</v>
      </c>
      <c r="G414" s="19" t="s">
        <v>14</v>
      </c>
      <c r="H414" s="19">
        <v>10</v>
      </c>
      <c r="I414" s="222">
        <v>60775</v>
      </c>
      <c r="J414" s="140">
        <f>+ROUND(H414*I414,0)</f>
        <v>607750</v>
      </c>
      <c r="K414" s="128">
        <f>I414</f>
        <v>60775</v>
      </c>
      <c r="L414" s="142">
        <v>60122</v>
      </c>
      <c r="M414" s="141">
        <v>37843.97</v>
      </c>
      <c r="N414" s="140">
        <v>0</v>
      </c>
      <c r="O414" s="139">
        <f>N414*0.0556</f>
        <v>0</v>
      </c>
      <c r="P414" s="139">
        <f>N414+O414</f>
        <v>0</v>
      </c>
      <c r="Q414" s="138">
        <f>AVERAGE(K414:M414)</f>
        <v>52913.656666666669</v>
      </c>
      <c r="R414" s="138">
        <f>MAX(K414:M414)</f>
        <v>60775</v>
      </c>
      <c r="S414" s="138">
        <f>MIN(K414:M414)</f>
        <v>37843.97</v>
      </c>
      <c r="T414" s="137">
        <f>STDEVA(K414,L414,M414)</f>
        <v>13054.814990019337</v>
      </c>
      <c r="U414" s="136">
        <f>(T414/Q414)*100</f>
        <v>24.671919902000099</v>
      </c>
      <c r="V414" s="135">
        <v>37844</v>
      </c>
      <c r="W414" s="134" t="s">
        <v>660</v>
      </c>
      <c r="X414" s="133">
        <v>378440</v>
      </c>
      <c r="Y414" s="122"/>
    </row>
    <row r="415" spans="1:25" ht="61.5" customHeight="1" x14ac:dyDescent="0.25">
      <c r="A415" s="35" t="s">
        <v>488</v>
      </c>
      <c r="B415" s="19">
        <v>54522</v>
      </c>
      <c r="C415" s="35">
        <v>72152605</v>
      </c>
      <c r="D415" s="19" t="s">
        <v>230</v>
      </c>
      <c r="E415" s="19" t="s">
        <v>230</v>
      </c>
      <c r="F415" s="223" t="s">
        <v>489</v>
      </c>
      <c r="G415" s="19" t="s">
        <v>14</v>
      </c>
      <c r="H415" s="19">
        <v>3</v>
      </c>
      <c r="I415" s="222">
        <v>135850</v>
      </c>
      <c r="J415" s="140">
        <f>+ROUND(H415*I415,0)</f>
        <v>407550</v>
      </c>
      <c r="K415" s="128">
        <f>I415</f>
        <v>135850</v>
      </c>
      <c r="L415" s="142">
        <v>133741</v>
      </c>
      <c r="M415" s="141">
        <v>84014.79</v>
      </c>
      <c r="N415" s="140">
        <v>0</v>
      </c>
      <c r="O415" s="139">
        <f>N415*0.0556</f>
        <v>0</v>
      </c>
      <c r="P415" s="139">
        <f>N415+O415</f>
        <v>0</v>
      </c>
      <c r="Q415" s="138">
        <f>AVERAGE(K415:M415)</f>
        <v>117868.59666666666</v>
      </c>
      <c r="R415" s="138">
        <f>MAX(K415:M415)</f>
        <v>135850</v>
      </c>
      <c r="S415" s="138">
        <f>MIN(K415:M415)</f>
        <v>84014.79</v>
      </c>
      <c r="T415" s="137">
        <f>STDEVA(K415,L415,M415)</f>
        <v>29337.214244335373</v>
      </c>
      <c r="U415" s="136">
        <f>(T415/Q415)*100</f>
        <v>24.889762900377317</v>
      </c>
      <c r="V415" s="135">
        <v>84015</v>
      </c>
      <c r="W415" s="134" t="s">
        <v>660</v>
      </c>
      <c r="X415" s="133">
        <v>252045</v>
      </c>
      <c r="Y415" s="122"/>
    </row>
    <row r="416" spans="1:25" ht="61.5" customHeight="1" x14ac:dyDescent="0.25">
      <c r="A416" s="363" t="s">
        <v>490</v>
      </c>
      <c r="B416" s="301">
        <v>54522</v>
      </c>
      <c r="C416" s="363">
        <v>72152605</v>
      </c>
      <c r="D416" s="301" t="s">
        <v>230</v>
      </c>
      <c r="E416" s="301" t="s">
        <v>230</v>
      </c>
      <c r="F416" s="223" t="s">
        <v>491</v>
      </c>
      <c r="G416" s="369" t="s">
        <v>14</v>
      </c>
      <c r="H416" s="301">
        <v>2</v>
      </c>
      <c r="I416" s="213">
        <v>200200</v>
      </c>
      <c r="J416" s="213">
        <f>+ROUND(H416*I416,0)</f>
        <v>400400</v>
      </c>
      <c r="K416" s="379">
        <f>I416</f>
        <v>200200</v>
      </c>
      <c r="L416" s="377">
        <v>197241</v>
      </c>
      <c r="M416" s="378">
        <v>163044.97</v>
      </c>
      <c r="N416" s="355">
        <v>0</v>
      </c>
      <c r="O416" s="356">
        <f>N416*0.0556</f>
        <v>0</v>
      </c>
      <c r="P416" s="356">
        <f>N416+O416</f>
        <v>0</v>
      </c>
      <c r="Q416" s="381">
        <f>AVERAGE(K416:M416)</f>
        <v>186828.65666666665</v>
      </c>
      <c r="R416" s="352">
        <f>MAX(K416:M416)</f>
        <v>200200</v>
      </c>
      <c r="S416" s="352">
        <f>MIN(K416:M416)</f>
        <v>163044.97</v>
      </c>
      <c r="T416" s="353">
        <f>STDEVA(K416,L416,M416)</f>
        <v>20650.344642248307</v>
      </c>
      <c r="U416" s="354">
        <f>(T416/Q416)*100</f>
        <v>11.05309271644122</v>
      </c>
      <c r="V416" s="343">
        <v>163045</v>
      </c>
      <c r="W416" s="346" t="s">
        <v>660</v>
      </c>
      <c r="X416" s="339">
        <v>326090</v>
      </c>
      <c r="Y416" s="122"/>
    </row>
    <row r="417" spans="1:25" ht="44.25" customHeight="1" x14ac:dyDescent="0.25">
      <c r="A417" s="365"/>
      <c r="B417" s="303"/>
      <c r="C417" s="365"/>
      <c r="D417" s="303"/>
      <c r="E417" s="303"/>
      <c r="F417" s="223" t="s">
        <v>492</v>
      </c>
      <c r="G417" s="370"/>
      <c r="H417" s="303"/>
      <c r="I417" s="213"/>
      <c r="J417" s="213"/>
      <c r="K417" s="379"/>
      <c r="L417" s="377"/>
      <c r="M417" s="378"/>
      <c r="N417" s="355"/>
      <c r="O417" s="356"/>
      <c r="P417" s="356"/>
      <c r="Q417" s="381"/>
      <c r="R417" s="352"/>
      <c r="S417" s="352"/>
      <c r="T417" s="353"/>
      <c r="U417" s="354"/>
      <c r="V417" s="345"/>
      <c r="W417" s="348"/>
      <c r="X417" s="339"/>
      <c r="Y417" s="122"/>
    </row>
    <row r="418" spans="1:25" ht="72" customHeight="1" x14ac:dyDescent="0.25">
      <c r="A418" s="363" t="s">
        <v>493</v>
      </c>
      <c r="B418" s="301">
        <v>54611</v>
      </c>
      <c r="C418" s="301">
        <v>72151501</v>
      </c>
      <c r="D418" s="301" t="s">
        <v>230</v>
      </c>
      <c r="E418" s="301" t="s">
        <v>230</v>
      </c>
      <c r="F418" s="223" t="s">
        <v>494</v>
      </c>
      <c r="G418" s="301" t="s">
        <v>164</v>
      </c>
      <c r="H418" s="301">
        <v>15</v>
      </c>
      <c r="I418" s="213">
        <v>85800</v>
      </c>
      <c r="J418" s="213">
        <f>+ROUND(H418*I418,0)</f>
        <v>1287000</v>
      </c>
      <c r="K418" s="379">
        <f>I418</f>
        <v>85800</v>
      </c>
      <c r="L418" s="377">
        <v>87126</v>
      </c>
      <c r="M418" s="378">
        <v>98598.720000000001</v>
      </c>
      <c r="N418" s="355">
        <v>0</v>
      </c>
      <c r="O418" s="356">
        <f>N418*0.0556</f>
        <v>0</v>
      </c>
      <c r="P418" s="356">
        <f>N418+O418</f>
        <v>0</v>
      </c>
      <c r="Q418" s="352">
        <f>AVERAGE(K418:M418)</f>
        <v>90508.239999999991</v>
      </c>
      <c r="R418" s="352">
        <f>MAX(K418:M418)</f>
        <v>98598.720000000001</v>
      </c>
      <c r="S418" s="352">
        <f>MIN(K418:M418)</f>
        <v>85800</v>
      </c>
      <c r="T418" s="353">
        <f>STDEVA(K418,L418,M418)</f>
        <v>7037.8596869218709</v>
      </c>
      <c r="U418" s="354">
        <f>(T418/Q418)*100</f>
        <v>7.7759325415253588</v>
      </c>
      <c r="V418" s="343">
        <v>85800</v>
      </c>
      <c r="W418" s="346" t="s">
        <v>660</v>
      </c>
      <c r="X418" s="339">
        <v>1287000</v>
      </c>
      <c r="Y418" s="122"/>
    </row>
    <row r="419" spans="1:25" x14ac:dyDescent="0.25">
      <c r="A419" s="364"/>
      <c r="B419" s="302"/>
      <c r="C419" s="302"/>
      <c r="D419" s="302"/>
      <c r="E419" s="302"/>
      <c r="F419" s="223" t="s">
        <v>495</v>
      </c>
      <c r="G419" s="302"/>
      <c r="H419" s="302"/>
      <c r="I419" s="213"/>
      <c r="J419" s="213"/>
      <c r="K419" s="379"/>
      <c r="L419" s="377"/>
      <c r="M419" s="378"/>
      <c r="N419" s="355"/>
      <c r="O419" s="356"/>
      <c r="P419" s="356"/>
      <c r="Q419" s="352"/>
      <c r="R419" s="352"/>
      <c r="S419" s="352"/>
      <c r="T419" s="353"/>
      <c r="U419" s="354"/>
      <c r="V419" s="344"/>
      <c r="W419" s="347"/>
      <c r="X419" s="339"/>
      <c r="Y419" s="122"/>
    </row>
    <row r="420" spans="1:25" x14ac:dyDescent="0.25">
      <c r="A420" s="364"/>
      <c r="B420" s="302"/>
      <c r="C420" s="302"/>
      <c r="D420" s="302"/>
      <c r="E420" s="302"/>
      <c r="F420" s="223" t="s">
        <v>496</v>
      </c>
      <c r="G420" s="302"/>
      <c r="H420" s="302"/>
      <c r="I420" s="213"/>
      <c r="J420" s="213"/>
      <c r="K420" s="379"/>
      <c r="L420" s="377"/>
      <c r="M420" s="378"/>
      <c r="N420" s="355"/>
      <c r="O420" s="356"/>
      <c r="P420" s="356"/>
      <c r="Q420" s="352"/>
      <c r="R420" s="352"/>
      <c r="S420" s="352"/>
      <c r="T420" s="353"/>
      <c r="U420" s="354"/>
      <c r="V420" s="344"/>
      <c r="W420" s="347"/>
      <c r="X420" s="339"/>
      <c r="Y420" s="122"/>
    </row>
    <row r="421" spans="1:25" x14ac:dyDescent="0.25">
      <c r="A421" s="364"/>
      <c r="B421" s="302"/>
      <c r="C421" s="302"/>
      <c r="D421" s="302"/>
      <c r="E421" s="302"/>
      <c r="F421" s="223" t="s">
        <v>497</v>
      </c>
      <c r="G421" s="302"/>
      <c r="H421" s="302"/>
      <c r="I421" s="213"/>
      <c r="J421" s="213"/>
      <c r="K421" s="379"/>
      <c r="L421" s="377"/>
      <c r="M421" s="378"/>
      <c r="N421" s="355"/>
      <c r="O421" s="356"/>
      <c r="P421" s="356"/>
      <c r="Q421" s="352"/>
      <c r="R421" s="352"/>
      <c r="S421" s="352"/>
      <c r="T421" s="353"/>
      <c r="U421" s="354"/>
      <c r="V421" s="344"/>
      <c r="W421" s="347"/>
      <c r="X421" s="339"/>
      <c r="Y421" s="122"/>
    </row>
    <row r="422" spans="1:25" x14ac:dyDescent="0.25">
      <c r="A422" s="364"/>
      <c r="B422" s="302"/>
      <c r="C422" s="302"/>
      <c r="D422" s="302"/>
      <c r="E422" s="302"/>
      <c r="F422" s="223" t="s">
        <v>498</v>
      </c>
      <c r="G422" s="302"/>
      <c r="H422" s="302"/>
      <c r="I422" s="213"/>
      <c r="J422" s="213"/>
      <c r="K422" s="379"/>
      <c r="L422" s="377"/>
      <c r="M422" s="378"/>
      <c r="N422" s="355"/>
      <c r="O422" s="356"/>
      <c r="P422" s="356"/>
      <c r="Q422" s="352"/>
      <c r="R422" s="352"/>
      <c r="S422" s="352"/>
      <c r="T422" s="353"/>
      <c r="U422" s="354"/>
      <c r="V422" s="344"/>
      <c r="W422" s="347"/>
      <c r="X422" s="339"/>
      <c r="Y422" s="122"/>
    </row>
    <row r="423" spans="1:25" x14ac:dyDescent="0.25">
      <c r="A423" s="364"/>
      <c r="B423" s="302"/>
      <c r="C423" s="302"/>
      <c r="D423" s="302"/>
      <c r="E423" s="302"/>
      <c r="F423" s="223" t="s">
        <v>499</v>
      </c>
      <c r="G423" s="302"/>
      <c r="H423" s="302"/>
      <c r="I423" s="213"/>
      <c r="J423" s="213"/>
      <c r="K423" s="379"/>
      <c r="L423" s="377"/>
      <c r="M423" s="378"/>
      <c r="N423" s="355"/>
      <c r="O423" s="356"/>
      <c r="P423" s="356"/>
      <c r="Q423" s="352"/>
      <c r="R423" s="352"/>
      <c r="S423" s="352"/>
      <c r="T423" s="353"/>
      <c r="U423" s="354"/>
      <c r="V423" s="344"/>
      <c r="W423" s="347"/>
      <c r="X423" s="339"/>
      <c r="Y423" s="122"/>
    </row>
    <row r="424" spans="1:25" x14ac:dyDescent="0.25">
      <c r="A424" s="364"/>
      <c r="B424" s="302"/>
      <c r="C424" s="302"/>
      <c r="D424" s="302"/>
      <c r="E424" s="302"/>
      <c r="F424" s="223" t="s">
        <v>500</v>
      </c>
      <c r="G424" s="302"/>
      <c r="H424" s="302"/>
      <c r="I424" s="213"/>
      <c r="J424" s="213"/>
      <c r="K424" s="379"/>
      <c r="L424" s="377"/>
      <c r="M424" s="378"/>
      <c r="N424" s="355"/>
      <c r="O424" s="356"/>
      <c r="P424" s="356"/>
      <c r="Q424" s="352"/>
      <c r="R424" s="352"/>
      <c r="S424" s="352"/>
      <c r="T424" s="353"/>
      <c r="U424" s="354"/>
      <c r="V424" s="344"/>
      <c r="W424" s="347"/>
      <c r="X424" s="339"/>
      <c r="Y424" s="122"/>
    </row>
    <row r="425" spans="1:25" x14ac:dyDescent="0.25">
      <c r="A425" s="364"/>
      <c r="B425" s="302"/>
      <c r="C425" s="302"/>
      <c r="D425" s="302"/>
      <c r="E425" s="302"/>
      <c r="F425" s="223" t="s">
        <v>501</v>
      </c>
      <c r="G425" s="302"/>
      <c r="H425" s="302"/>
      <c r="I425" s="213"/>
      <c r="J425" s="213"/>
      <c r="K425" s="379"/>
      <c r="L425" s="377"/>
      <c r="M425" s="378"/>
      <c r="N425" s="355"/>
      <c r="O425" s="356"/>
      <c r="P425" s="356"/>
      <c r="Q425" s="352"/>
      <c r="R425" s="352"/>
      <c r="S425" s="352"/>
      <c r="T425" s="353"/>
      <c r="U425" s="354"/>
      <c r="V425" s="344"/>
      <c r="W425" s="347"/>
      <c r="X425" s="339"/>
      <c r="Y425" s="122"/>
    </row>
    <row r="426" spans="1:25" x14ac:dyDescent="0.25">
      <c r="A426" s="365"/>
      <c r="B426" s="303"/>
      <c r="C426" s="303"/>
      <c r="D426" s="303"/>
      <c r="E426" s="303"/>
      <c r="F426" s="223" t="s">
        <v>502</v>
      </c>
      <c r="G426" s="303"/>
      <c r="H426" s="303"/>
      <c r="I426" s="213"/>
      <c r="J426" s="213"/>
      <c r="K426" s="379"/>
      <c r="L426" s="377"/>
      <c r="M426" s="378"/>
      <c r="N426" s="355"/>
      <c r="O426" s="356"/>
      <c r="P426" s="356"/>
      <c r="Q426" s="352"/>
      <c r="R426" s="352"/>
      <c r="S426" s="352"/>
      <c r="T426" s="353"/>
      <c r="U426" s="354"/>
      <c r="V426" s="345"/>
      <c r="W426" s="348"/>
      <c r="X426" s="339"/>
      <c r="Y426" s="122"/>
    </row>
    <row r="427" spans="1:25" ht="78" customHeight="1" x14ac:dyDescent="0.25">
      <c r="A427" s="35" t="s">
        <v>503</v>
      </c>
      <c r="B427" s="19">
        <v>54710</v>
      </c>
      <c r="C427" s="35">
        <v>72153002</v>
      </c>
      <c r="D427" s="19" t="s">
        <v>230</v>
      </c>
      <c r="E427" s="19" t="s">
        <v>230</v>
      </c>
      <c r="F427" s="223" t="s">
        <v>504</v>
      </c>
      <c r="G427" s="19" t="s">
        <v>14</v>
      </c>
      <c r="H427" s="19">
        <v>5</v>
      </c>
      <c r="I427" s="222">
        <v>314600</v>
      </c>
      <c r="J427" s="140">
        <f>+ROUND(H427*I427,0)</f>
        <v>1573000</v>
      </c>
      <c r="K427" s="128">
        <f>I427</f>
        <v>314600</v>
      </c>
      <c r="L427" s="142">
        <v>312765</v>
      </c>
      <c r="M427" s="141">
        <v>146600.07</v>
      </c>
      <c r="N427" s="140">
        <v>0</v>
      </c>
      <c r="O427" s="139">
        <f>N427*0.0556</f>
        <v>0</v>
      </c>
      <c r="P427" s="139">
        <f>N427+O427</f>
        <v>0</v>
      </c>
      <c r="Q427" s="138">
        <f>AVERAGE(K427:M427)</f>
        <v>257988.35666666669</v>
      </c>
      <c r="R427" s="138">
        <f>MAX(K427:M427)</f>
        <v>314600</v>
      </c>
      <c r="S427" s="138">
        <f>MIN(K427:M427)</f>
        <v>146600.07</v>
      </c>
      <c r="T427" s="137">
        <f>STDEVA(K427,L427,M427)</f>
        <v>96469.449107744091</v>
      </c>
      <c r="U427" s="136">
        <f>(T427/Q427)*100</f>
        <v>37.392946857825542</v>
      </c>
      <c r="V427" s="135">
        <v>257988</v>
      </c>
      <c r="W427" s="134" t="s">
        <v>661</v>
      </c>
      <c r="X427" s="133">
        <v>1289940</v>
      </c>
      <c r="Y427" s="122"/>
    </row>
    <row r="428" spans="1:25" ht="78" customHeight="1" x14ac:dyDescent="0.25">
      <c r="A428" s="35" t="s">
        <v>505</v>
      </c>
      <c r="B428" s="19">
        <v>54740</v>
      </c>
      <c r="C428" s="35">
        <v>72151801</v>
      </c>
      <c r="D428" s="19" t="s">
        <v>230</v>
      </c>
      <c r="E428" s="19" t="s">
        <v>230</v>
      </c>
      <c r="F428" s="223" t="s">
        <v>506</v>
      </c>
      <c r="G428" s="19" t="s">
        <v>14</v>
      </c>
      <c r="H428" s="19">
        <v>5</v>
      </c>
      <c r="I428" s="222">
        <v>200200</v>
      </c>
      <c r="J428" s="140">
        <f>+ROUND(H428*I428,0)</f>
        <v>1001000</v>
      </c>
      <c r="K428" s="128">
        <f>I428</f>
        <v>200200</v>
      </c>
      <c r="L428" s="142">
        <v>197797</v>
      </c>
      <c r="M428" s="141">
        <v>101728.83</v>
      </c>
      <c r="N428" s="140">
        <v>0</v>
      </c>
      <c r="O428" s="139">
        <f>N428*0.0556</f>
        <v>0</v>
      </c>
      <c r="P428" s="139">
        <f>N428+O428</f>
        <v>0</v>
      </c>
      <c r="Q428" s="138">
        <f>AVERAGE(K428:M428)</f>
        <v>166575.27666666667</v>
      </c>
      <c r="R428" s="138">
        <f>MAX(K428:M428)</f>
        <v>200200</v>
      </c>
      <c r="S428" s="138">
        <f>MIN(K428:M428)</f>
        <v>101728.83</v>
      </c>
      <c r="T428" s="137">
        <f>STDEVA(K428,L428,M428)</f>
        <v>56171.52157650383</v>
      </c>
      <c r="U428" s="136">
        <f>(T428/Q428)*100</f>
        <v>33.721403740429324</v>
      </c>
      <c r="V428" s="135">
        <v>166575</v>
      </c>
      <c r="W428" s="134" t="s">
        <v>661</v>
      </c>
      <c r="X428" s="133">
        <v>832875</v>
      </c>
      <c r="Y428" s="122"/>
    </row>
    <row r="429" spans="1:25" ht="78" customHeight="1" x14ac:dyDescent="0.25">
      <c r="A429" s="35" t="s">
        <v>507</v>
      </c>
      <c r="B429" s="19">
        <v>54621</v>
      </c>
      <c r="C429" s="35">
        <v>72154402</v>
      </c>
      <c r="D429" s="19" t="s">
        <v>230</v>
      </c>
      <c r="E429" s="19" t="s">
        <v>230</v>
      </c>
      <c r="F429" s="223" t="s">
        <v>508</v>
      </c>
      <c r="G429" s="19" t="s">
        <v>65</v>
      </c>
      <c r="H429" s="19">
        <v>50</v>
      </c>
      <c r="I429" s="222">
        <v>171600</v>
      </c>
      <c r="J429" s="140">
        <f>+ROUND(H429*I429,0)</f>
        <v>8580000</v>
      </c>
      <c r="K429" s="128">
        <f>I429</f>
        <v>171600</v>
      </c>
      <c r="L429" s="142">
        <v>173439</v>
      </c>
      <c r="M429" s="141">
        <v>53705.22</v>
      </c>
      <c r="N429" s="140">
        <v>0</v>
      </c>
      <c r="O429" s="139">
        <f>N429*0.0556</f>
        <v>0</v>
      </c>
      <c r="P429" s="139">
        <f>N429+O429</f>
        <v>0</v>
      </c>
      <c r="Q429" s="138">
        <f>AVERAGE(K429:M429)</f>
        <v>132914.74</v>
      </c>
      <c r="R429" s="138">
        <f>MAX(K429:M429)</f>
        <v>173439</v>
      </c>
      <c r="S429" s="138">
        <f>MIN(K429:M429)</f>
        <v>53705.22</v>
      </c>
      <c r="T429" s="137">
        <f>STDEVA(K429,L429,M429)</f>
        <v>68603.618885761418</v>
      </c>
      <c r="U429" s="136">
        <f>(T429/Q429)*100</f>
        <v>51.614756110391838</v>
      </c>
      <c r="V429" s="135">
        <v>132915</v>
      </c>
      <c r="W429" s="134" t="s">
        <v>661</v>
      </c>
      <c r="X429" s="133">
        <v>6645750</v>
      </c>
      <c r="Y429" s="122"/>
    </row>
    <row r="430" spans="1:25" ht="78" customHeight="1" x14ac:dyDescent="0.25">
      <c r="A430" s="35" t="s">
        <v>509</v>
      </c>
      <c r="B430" s="19">
        <v>54621</v>
      </c>
      <c r="C430" s="35">
        <v>72154402</v>
      </c>
      <c r="D430" s="19" t="s">
        <v>230</v>
      </c>
      <c r="E430" s="19" t="s">
        <v>230</v>
      </c>
      <c r="F430" s="223" t="s">
        <v>510</v>
      </c>
      <c r="G430" s="19" t="s">
        <v>65</v>
      </c>
      <c r="H430" s="19">
        <v>100</v>
      </c>
      <c r="I430" s="222">
        <v>228800</v>
      </c>
      <c r="J430" s="140">
        <f>+ROUND(H430*I430,0)</f>
        <v>22880000</v>
      </c>
      <c r="K430" s="128">
        <f>I430</f>
        <v>228800</v>
      </c>
      <c r="L430" s="142">
        <v>232657</v>
      </c>
      <c r="M430" s="141">
        <v>66844.73</v>
      </c>
      <c r="N430" s="140">
        <v>0</v>
      </c>
      <c r="O430" s="139">
        <f>N430*0.0556</f>
        <v>0</v>
      </c>
      <c r="P430" s="139">
        <f>N430+O430</f>
        <v>0</v>
      </c>
      <c r="Q430" s="138">
        <f>AVERAGE(K430:M430)</f>
        <v>176100.57666666666</v>
      </c>
      <c r="R430" s="138">
        <f>MAX(K430:M430)</f>
        <v>232657</v>
      </c>
      <c r="S430" s="138">
        <f>MIN(K430:M430)</f>
        <v>66844.73</v>
      </c>
      <c r="T430" s="137">
        <f>STDEVA(K430,L430,M430)</f>
        <v>94637.989916246865</v>
      </c>
      <c r="U430" s="136">
        <f>(T430/Q430)*100</f>
        <v>53.740874509106874</v>
      </c>
      <c r="V430" s="135">
        <v>176101</v>
      </c>
      <c r="W430" s="134" t="s">
        <v>661</v>
      </c>
      <c r="X430" s="133">
        <v>17610100</v>
      </c>
      <c r="Y430" s="122"/>
    </row>
    <row r="431" spans="1:25" ht="78" customHeight="1" x14ac:dyDescent="0.25">
      <c r="A431" s="35" t="s">
        <v>511</v>
      </c>
      <c r="B431" s="19">
        <v>54621</v>
      </c>
      <c r="C431" s="35">
        <v>72154402</v>
      </c>
      <c r="D431" s="19" t="s">
        <v>230</v>
      </c>
      <c r="E431" s="19" t="s">
        <v>230</v>
      </c>
      <c r="F431" s="223" t="s">
        <v>512</v>
      </c>
      <c r="G431" s="19" t="s">
        <v>65</v>
      </c>
      <c r="H431" s="19">
        <v>60</v>
      </c>
      <c r="I431" s="222">
        <v>286000</v>
      </c>
      <c r="J431" s="140">
        <f>+ROUND(H431*I431,0)</f>
        <v>17160000</v>
      </c>
      <c r="K431" s="128">
        <f>I431</f>
        <v>286000</v>
      </c>
      <c r="L431" s="142">
        <v>281994</v>
      </c>
      <c r="M431" s="141">
        <v>93293.25</v>
      </c>
      <c r="N431" s="140">
        <v>0</v>
      </c>
      <c r="O431" s="139">
        <f>N431*0.0556</f>
        <v>0</v>
      </c>
      <c r="P431" s="139">
        <f>N431+O431</f>
        <v>0</v>
      </c>
      <c r="Q431" s="138">
        <f>AVERAGE(K431:M431)</f>
        <v>220429.08333333334</v>
      </c>
      <c r="R431" s="138">
        <f>MAX(K431:M431)</f>
        <v>286000</v>
      </c>
      <c r="S431" s="138">
        <f>MIN(K431:M431)</f>
        <v>93293.25</v>
      </c>
      <c r="T431" s="137">
        <f>STDEVA(K431,L431,M431)</f>
        <v>110121.0792583365</v>
      </c>
      <c r="U431" s="136">
        <f>(T431/Q431)*100</f>
        <v>49.957599783605303</v>
      </c>
      <c r="V431" s="135">
        <v>220429</v>
      </c>
      <c r="W431" s="134" t="s">
        <v>661</v>
      </c>
      <c r="X431" s="133">
        <v>13225740</v>
      </c>
      <c r="Y431" s="122"/>
    </row>
    <row r="432" spans="1:25" s="147" customFormat="1" x14ac:dyDescent="0.25">
      <c r="A432" s="15"/>
      <c r="B432" s="32"/>
      <c r="C432" s="32"/>
      <c r="D432" s="15"/>
      <c r="E432" s="15"/>
      <c r="F432" s="212"/>
      <c r="G432" s="15"/>
      <c r="H432" s="15"/>
      <c r="I432" s="15"/>
      <c r="J432" s="28"/>
      <c r="K432" s="163"/>
      <c r="L432" s="162"/>
      <c r="M432" s="161"/>
      <c r="N432" s="28"/>
      <c r="O432" s="160"/>
      <c r="P432" s="160"/>
      <c r="Q432" s="159"/>
      <c r="R432" s="159"/>
      <c r="S432" s="159"/>
      <c r="T432" s="158"/>
      <c r="U432" s="157"/>
      <c r="V432" s="156"/>
      <c r="W432" s="155"/>
      <c r="X432" s="154"/>
      <c r="Y432" s="122"/>
    </row>
    <row r="433" spans="1:25" s="147" customFormat="1" ht="73.5" customHeight="1" x14ac:dyDescent="0.25">
      <c r="A433" s="324" t="s">
        <v>513</v>
      </c>
      <c r="B433" s="325"/>
      <c r="C433" s="325"/>
      <c r="D433" s="325"/>
      <c r="E433" s="325"/>
      <c r="F433" s="325"/>
      <c r="G433" s="325"/>
      <c r="H433" s="326"/>
      <c r="I433" s="208"/>
      <c r="J433" s="208"/>
      <c r="K433" s="163"/>
      <c r="L433" s="162"/>
      <c r="M433" s="161"/>
      <c r="N433" s="3"/>
      <c r="O433" s="160"/>
      <c r="P433" s="160"/>
      <c r="Q433" s="159"/>
      <c r="R433" s="159"/>
      <c r="S433" s="159"/>
      <c r="T433" s="158"/>
      <c r="U433" s="157"/>
      <c r="V433" s="156"/>
      <c r="W433" s="155"/>
      <c r="X433" s="154"/>
      <c r="Y433" s="122"/>
    </row>
    <row r="434" spans="1:25" s="147" customFormat="1" ht="66.75" customHeight="1" x14ac:dyDescent="0.25">
      <c r="A434" s="5" t="s">
        <v>3</v>
      </c>
      <c r="B434" s="4" t="s">
        <v>4</v>
      </c>
      <c r="C434" s="4" t="s">
        <v>5</v>
      </c>
      <c r="D434" s="4" t="s">
        <v>6</v>
      </c>
      <c r="E434" s="4" t="s">
        <v>7</v>
      </c>
      <c r="F434" s="153" t="s">
        <v>8</v>
      </c>
      <c r="G434" s="5" t="s">
        <v>9</v>
      </c>
      <c r="H434" s="5" t="s">
        <v>655</v>
      </c>
      <c r="I434" s="6" t="s">
        <v>654</v>
      </c>
      <c r="J434" s="150" t="s">
        <v>653</v>
      </c>
      <c r="K434" s="152" t="str">
        <f t="shared" ref="K434:K444" si="81">I434</f>
        <v>VALOR  UNITARIO AMBT</v>
      </c>
      <c r="L434" s="7" t="s">
        <v>652</v>
      </c>
      <c r="M434" s="151" t="s">
        <v>651</v>
      </c>
      <c r="N434" s="150" t="s">
        <v>650</v>
      </c>
      <c r="O434" s="150" t="s">
        <v>649</v>
      </c>
      <c r="P434" s="150" t="s">
        <v>648</v>
      </c>
      <c r="Q434" s="148" t="s">
        <v>647</v>
      </c>
      <c r="R434" s="148" t="s">
        <v>646</v>
      </c>
      <c r="S434" s="148" t="s">
        <v>645</v>
      </c>
      <c r="T434" s="148" t="s">
        <v>644</v>
      </c>
      <c r="U434" s="148" t="s">
        <v>643</v>
      </c>
      <c r="V434" s="148" t="s">
        <v>642</v>
      </c>
      <c r="W434" s="149" t="s">
        <v>641</v>
      </c>
      <c r="X434" s="148" t="s">
        <v>640</v>
      </c>
      <c r="Y434" s="122"/>
    </row>
    <row r="435" spans="1:25" ht="45.75" customHeight="1" x14ac:dyDescent="0.25">
      <c r="A435" s="35" t="s">
        <v>514</v>
      </c>
      <c r="B435" s="19">
        <v>54621</v>
      </c>
      <c r="C435" s="35">
        <v>72154402</v>
      </c>
      <c r="D435" s="19" t="s">
        <v>230</v>
      </c>
      <c r="E435" s="19" t="s">
        <v>230</v>
      </c>
      <c r="F435" s="214" t="s">
        <v>515</v>
      </c>
      <c r="G435" s="19" t="s">
        <v>65</v>
      </c>
      <c r="H435" s="19">
        <v>10</v>
      </c>
      <c r="I435" s="222">
        <v>371800</v>
      </c>
      <c r="J435" s="140">
        <f t="shared" ref="J435:J444" si="82">+ROUND(H435*I435,0)</f>
        <v>3718000</v>
      </c>
      <c r="K435" s="128">
        <f t="shared" si="81"/>
        <v>371800</v>
      </c>
      <c r="L435" s="142">
        <v>367626</v>
      </c>
      <c r="M435" s="141">
        <v>125533.5</v>
      </c>
      <c r="N435" s="140">
        <v>0</v>
      </c>
      <c r="O435" s="139">
        <f t="shared" ref="O435:O444" si="83">N435*0.0556</f>
        <v>0</v>
      </c>
      <c r="P435" s="139">
        <f t="shared" ref="P435:P444" si="84">N435+O435</f>
        <v>0</v>
      </c>
      <c r="Q435" s="138">
        <f t="shared" ref="Q435:Q444" si="85">AVERAGE(K435:M435)</f>
        <v>288319.83333333331</v>
      </c>
      <c r="R435" s="138">
        <f t="shared" ref="R435:R444" si="86">MAX(K435:M435)</f>
        <v>371800</v>
      </c>
      <c r="S435" s="138">
        <f t="shared" ref="S435:S444" si="87">MIN(K435:M435)</f>
        <v>125533.5</v>
      </c>
      <c r="T435" s="137">
        <f>STDEVA(K435,L435,M435)</f>
        <v>140992.54699835496</v>
      </c>
      <c r="U435" s="136">
        <f t="shared" ref="U435:U444" si="88">(T435/Q435)*100</f>
        <v>48.901438852924898</v>
      </c>
      <c r="V435" s="135">
        <v>288320</v>
      </c>
      <c r="W435" s="134" t="s">
        <v>661</v>
      </c>
      <c r="X435" s="133">
        <v>2883200</v>
      </c>
      <c r="Y435" s="122"/>
    </row>
    <row r="436" spans="1:25" ht="45.75" customHeight="1" x14ac:dyDescent="0.25">
      <c r="A436" s="35" t="s">
        <v>516</v>
      </c>
      <c r="B436" s="19">
        <v>54621</v>
      </c>
      <c r="C436" s="35">
        <v>72154402</v>
      </c>
      <c r="D436" s="19" t="s">
        <v>230</v>
      </c>
      <c r="E436" s="19" t="s">
        <v>230</v>
      </c>
      <c r="F436" s="214" t="s">
        <v>517</v>
      </c>
      <c r="G436" s="19" t="s">
        <v>65</v>
      </c>
      <c r="H436" s="19">
        <v>10</v>
      </c>
      <c r="I436" s="222">
        <v>457600</v>
      </c>
      <c r="J436" s="140">
        <f t="shared" si="82"/>
        <v>4576000</v>
      </c>
      <c r="K436" s="128">
        <f t="shared" si="81"/>
        <v>457600</v>
      </c>
      <c r="L436" s="142">
        <v>460154</v>
      </c>
      <c r="M436" s="141">
        <v>353533.5</v>
      </c>
      <c r="N436" s="140">
        <v>0</v>
      </c>
      <c r="O436" s="139">
        <f t="shared" si="83"/>
        <v>0</v>
      </c>
      <c r="P436" s="139">
        <f t="shared" si="84"/>
        <v>0</v>
      </c>
      <c r="Q436" s="138">
        <f t="shared" si="85"/>
        <v>423762.5</v>
      </c>
      <c r="R436" s="138">
        <f t="shared" si="86"/>
        <v>460154</v>
      </c>
      <c r="S436" s="138">
        <f t="shared" si="87"/>
        <v>353533.5</v>
      </c>
      <c r="T436" s="137">
        <f>STDEVA(K436,L436,M436)</f>
        <v>60833.502773964938</v>
      </c>
      <c r="U436" s="136">
        <f t="shared" si="88"/>
        <v>14.355565387207442</v>
      </c>
      <c r="V436" s="135">
        <v>353534</v>
      </c>
      <c r="W436" s="134" t="s">
        <v>660</v>
      </c>
      <c r="X436" s="133">
        <v>3535340</v>
      </c>
      <c r="Y436" s="122"/>
    </row>
    <row r="437" spans="1:25" ht="45.75" customHeight="1" x14ac:dyDescent="0.25">
      <c r="A437" s="35" t="s">
        <v>518</v>
      </c>
      <c r="B437" s="19">
        <v>54621</v>
      </c>
      <c r="C437" s="35">
        <v>72154402</v>
      </c>
      <c r="D437" s="19" t="s">
        <v>230</v>
      </c>
      <c r="E437" s="19" t="s">
        <v>230</v>
      </c>
      <c r="F437" s="214" t="s">
        <v>519</v>
      </c>
      <c r="G437" s="19" t="s">
        <v>65</v>
      </c>
      <c r="H437" s="19">
        <v>10</v>
      </c>
      <c r="I437" s="222">
        <v>135850</v>
      </c>
      <c r="J437" s="140">
        <f t="shared" si="82"/>
        <v>1358500</v>
      </c>
      <c r="K437" s="128">
        <f t="shared" si="81"/>
        <v>135850</v>
      </c>
      <c r="L437" s="142">
        <v>133817</v>
      </c>
      <c r="M437" s="141">
        <v>36281.980000000003</v>
      </c>
      <c r="N437" s="140">
        <v>0</v>
      </c>
      <c r="O437" s="139">
        <f t="shared" si="83"/>
        <v>0</v>
      </c>
      <c r="P437" s="139">
        <f t="shared" si="84"/>
        <v>0</v>
      </c>
      <c r="Q437" s="138">
        <f t="shared" si="85"/>
        <v>101982.99333333333</v>
      </c>
      <c r="R437" s="138">
        <f t="shared" si="86"/>
        <v>135850</v>
      </c>
      <c r="S437" s="138">
        <f t="shared" si="87"/>
        <v>36281.980000000003</v>
      </c>
      <c r="T437" s="137">
        <f>STDEVA(K437,L437,M437)</f>
        <v>56907.82579768914</v>
      </c>
      <c r="U437" s="136">
        <f t="shared" si="88"/>
        <v>55.801289938298673</v>
      </c>
      <c r="V437" s="135">
        <v>101983</v>
      </c>
      <c r="W437" s="134" t="s">
        <v>661</v>
      </c>
      <c r="X437" s="133">
        <v>1019830</v>
      </c>
      <c r="Y437" s="122"/>
    </row>
    <row r="438" spans="1:25" ht="45.75" customHeight="1" x14ac:dyDescent="0.25">
      <c r="A438" s="35" t="s">
        <v>520</v>
      </c>
      <c r="B438" s="19">
        <v>54621</v>
      </c>
      <c r="C438" s="35">
        <v>72154402</v>
      </c>
      <c r="D438" s="19" t="s">
        <v>230</v>
      </c>
      <c r="E438" s="19" t="s">
        <v>230</v>
      </c>
      <c r="F438" s="214" t="s">
        <v>521</v>
      </c>
      <c r="G438" s="19" t="s">
        <v>65</v>
      </c>
      <c r="H438" s="19">
        <v>10</v>
      </c>
      <c r="I438" s="222">
        <v>193050</v>
      </c>
      <c r="J438" s="140">
        <f t="shared" si="82"/>
        <v>1930500</v>
      </c>
      <c r="K438" s="128">
        <f t="shared" si="81"/>
        <v>193050</v>
      </c>
      <c r="L438" s="142">
        <v>195002</v>
      </c>
      <c r="M438" s="141">
        <v>41917.879999999997</v>
      </c>
      <c r="N438" s="140">
        <v>0</v>
      </c>
      <c r="O438" s="139">
        <f t="shared" si="83"/>
        <v>0</v>
      </c>
      <c r="P438" s="139">
        <f t="shared" si="84"/>
        <v>0</v>
      </c>
      <c r="Q438" s="138">
        <f t="shared" si="85"/>
        <v>143323.29333333333</v>
      </c>
      <c r="R438" s="138">
        <f t="shared" si="86"/>
        <v>195002</v>
      </c>
      <c r="S438" s="138">
        <f t="shared" si="87"/>
        <v>41917.879999999997</v>
      </c>
      <c r="T438" s="137">
        <f>STDEVA(K438,L438,M438)</f>
        <v>87825.087338289231</v>
      </c>
      <c r="U438" s="136">
        <f t="shared" si="88"/>
        <v>61.27760903039713</v>
      </c>
      <c r="V438" s="135">
        <v>143323</v>
      </c>
      <c r="W438" s="134" t="s">
        <v>661</v>
      </c>
      <c r="X438" s="133">
        <v>1433230</v>
      </c>
      <c r="Y438" s="122"/>
    </row>
    <row r="439" spans="1:25" ht="45.75" customHeight="1" x14ac:dyDescent="0.25">
      <c r="A439" s="35" t="s">
        <v>522</v>
      </c>
      <c r="B439" s="19">
        <v>54621</v>
      </c>
      <c r="C439" s="35">
        <v>72154402</v>
      </c>
      <c r="D439" s="19" t="s">
        <v>230</v>
      </c>
      <c r="E439" s="19" t="s">
        <v>230</v>
      </c>
      <c r="F439" s="214" t="s">
        <v>523</v>
      </c>
      <c r="G439" s="19" t="s">
        <v>65</v>
      </c>
      <c r="H439" s="19">
        <v>10</v>
      </c>
      <c r="I439" s="222">
        <v>257401</v>
      </c>
      <c r="J439" s="140">
        <f t="shared" si="82"/>
        <v>2574010</v>
      </c>
      <c r="K439" s="128">
        <f t="shared" si="81"/>
        <v>257401</v>
      </c>
      <c r="L439" s="142">
        <v>255982</v>
      </c>
      <c r="M439" s="141">
        <v>51742.16</v>
      </c>
      <c r="N439" s="140">
        <v>0</v>
      </c>
      <c r="O439" s="139">
        <f t="shared" si="83"/>
        <v>0</v>
      </c>
      <c r="P439" s="139">
        <f t="shared" si="84"/>
        <v>0</v>
      </c>
      <c r="Q439" s="138">
        <f t="shared" si="85"/>
        <v>188375.05333333334</v>
      </c>
      <c r="R439" s="138">
        <f t="shared" si="86"/>
        <v>257401</v>
      </c>
      <c r="S439" s="138">
        <f t="shared" si="87"/>
        <v>51742.16</v>
      </c>
      <c r="T439" s="137">
        <f>STDEVA(K439,L439,M439)</f>
        <v>118329.68370501348</v>
      </c>
      <c r="U439" s="136">
        <f t="shared" si="88"/>
        <v>62.816005416400223</v>
      </c>
      <c r="V439" s="135">
        <v>188375</v>
      </c>
      <c r="W439" s="134" t="s">
        <v>661</v>
      </c>
      <c r="X439" s="133">
        <v>1883750</v>
      </c>
      <c r="Y439" s="122"/>
    </row>
    <row r="440" spans="1:25" ht="45.75" customHeight="1" x14ac:dyDescent="0.25">
      <c r="A440" s="35" t="s">
        <v>524</v>
      </c>
      <c r="B440" s="19">
        <v>54621</v>
      </c>
      <c r="C440" s="35">
        <v>72154402</v>
      </c>
      <c r="D440" s="19" t="s">
        <v>230</v>
      </c>
      <c r="E440" s="19" t="s">
        <v>230</v>
      </c>
      <c r="F440" s="214" t="s">
        <v>525</v>
      </c>
      <c r="G440" s="19" t="s">
        <v>65</v>
      </c>
      <c r="H440" s="19">
        <v>12</v>
      </c>
      <c r="I440" s="222">
        <v>343200</v>
      </c>
      <c r="J440" s="140">
        <f t="shared" si="82"/>
        <v>4118400</v>
      </c>
      <c r="K440" s="128">
        <f t="shared" si="81"/>
        <v>343200</v>
      </c>
      <c r="L440" s="142">
        <v>340519</v>
      </c>
      <c r="M440" s="141">
        <v>69552.639999999999</v>
      </c>
      <c r="N440" s="140">
        <v>0</v>
      </c>
      <c r="O440" s="139">
        <f t="shared" si="83"/>
        <v>0</v>
      </c>
      <c r="P440" s="139">
        <f t="shared" si="84"/>
        <v>0</v>
      </c>
      <c r="Q440" s="138">
        <f t="shared" si="85"/>
        <v>251090.54666666666</v>
      </c>
      <c r="R440" s="138">
        <f t="shared" si="86"/>
        <v>343200</v>
      </c>
      <c r="S440" s="138">
        <f t="shared" si="87"/>
        <v>69552.639999999999</v>
      </c>
      <c r="T440" s="137">
        <f>STDEVA(K440,L440,M440)</f>
        <v>157222.15368050561</v>
      </c>
      <c r="U440" s="136">
        <f t="shared" si="88"/>
        <v>62.615720013236775</v>
      </c>
      <c r="V440" s="135">
        <v>251091</v>
      </c>
      <c r="W440" s="134" t="s">
        <v>661</v>
      </c>
      <c r="X440" s="133">
        <v>3013092</v>
      </c>
      <c r="Y440" s="122"/>
    </row>
    <row r="441" spans="1:25" ht="45.75" customHeight="1" x14ac:dyDescent="0.25">
      <c r="A441" s="35" t="s">
        <v>526</v>
      </c>
      <c r="B441" s="19">
        <v>54621</v>
      </c>
      <c r="C441" s="35">
        <v>72154402</v>
      </c>
      <c r="D441" s="19" t="s">
        <v>230</v>
      </c>
      <c r="E441" s="19" t="s">
        <v>230</v>
      </c>
      <c r="F441" s="214" t="s">
        <v>527</v>
      </c>
      <c r="G441" s="19" t="s">
        <v>65</v>
      </c>
      <c r="H441" s="19">
        <v>12</v>
      </c>
      <c r="I441" s="222">
        <v>429000</v>
      </c>
      <c r="J441" s="140">
        <f t="shared" si="82"/>
        <v>5148000</v>
      </c>
      <c r="K441" s="128">
        <f t="shared" si="81"/>
        <v>429000</v>
      </c>
      <c r="L441" s="142">
        <v>425548</v>
      </c>
      <c r="M441" s="141">
        <v>90428.15</v>
      </c>
      <c r="N441" s="140">
        <v>0</v>
      </c>
      <c r="O441" s="139">
        <f t="shared" si="83"/>
        <v>0</v>
      </c>
      <c r="P441" s="139">
        <f t="shared" si="84"/>
        <v>0</v>
      </c>
      <c r="Q441" s="138">
        <f t="shared" si="85"/>
        <v>314992.05</v>
      </c>
      <c r="R441" s="138">
        <f t="shared" si="86"/>
        <v>429000</v>
      </c>
      <c r="S441" s="138">
        <f t="shared" si="87"/>
        <v>90428.15</v>
      </c>
      <c r="T441" s="137">
        <f>STDEVA(K441,L441,M441)</f>
        <v>194485.70117982326</v>
      </c>
      <c r="U441" s="136">
        <f t="shared" si="88"/>
        <v>61.743050715033363</v>
      </c>
      <c r="V441" s="135">
        <v>314992</v>
      </c>
      <c r="W441" s="134" t="s">
        <v>661</v>
      </c>
      <c r="X441" s="133">
        <v>3779904</v>
      </c>
      <c r="Y441" s="122"/>
    </row>
    <row r="442" spans="1:25" ht="45.75" customHeight="1" x14ac:dyDescent="0.25">
      <c r="A442" s="35" t="s">
        <v>528</v>
      </c>
      <c r="B442" s="19">
        <v>54621</v>
      </c>
      <c r="C442" s="35">
        <v>72154402</v>
      </c>
      <c r="D442" s="19" t="s">
        <v>230</v>
      </c>
      <c r="E442" s="19" t="s">
        <v>230</v>
      </c>
      <c r="F442" s="214" t="s">
        <v>529</v>
      </c>
      <c r="G442" s="19" t="s">
        <v>65</v>
      </c>
      <c r="H442" s="19">
        <v>12</v>
      </c>
      <c r="I442" s="222">
        <v>486199</v>
      </c>
      <c r="J442" s="140">
        <f t="shared" si="82"/>
        <v>5834388</v>
      </c>
      <c r="K442" s="128">
        <f t="shared" si="81"/>
        <v>486199</v>
      </c>
      <c r="L442" s="142">
        <v>483097</v>
      </c>
      <c r="M442" s="141">
        <v>115408.95</v>
      </c>
      <c r="N442" s="140">
        <v>0</v>
      </c>
      <c r="O442" s="139">
        <f t="shared" si="83"/>
        <v>0</v>
      </c>
      <c r="P442" s="139">
        <f t="shared" si="84"/>
        <v>0</v>
      </c>
      <c r="Q442" s="138">
        <f t="shared" si="85"/>
        <v>361568.31666666665</v>
      </c>
      <c r="R442" s="138">
        <f t="shared" si="86"/>
        <v>486199</v>
      </c>
      <c r="S442" s="138">
        <f t="shared" si="87"/>
        <v>115408.95</v>
      </c>
      <c r="T442" s="137">
        <f>STDEVA(K442,L442,M442)</f>
        <v>213185.90701381001</v>
      </c>
      <c r="U442" s="136">
        <f t="shared" si="88"/>
        <v>58.96144578684094</v>
      </c>
      <c r="V442" s="135">
        <v>361568</v>
      </c>
      <c r="W442" s="134" t="s">
        <v>661</v>
      </c>
      <c r="X442" s="133">
        <v>4338816</v>
      </c>
      <c r="Y442" s="122"/>
    </row>
    <row r="443" spans="1:25" ht="45.75" customHeight="1" x14ac:dyDescent="0.25">
      <c r="A443" s="35" t="s">
        <v>530</v>
      </c>
      <c r="B443" s="19">
        <v>54621</v>
      </c>
      <c r="C443" s="35">
        <v>72154402</v>
      </c>
      <c r="D443" s="19" t="s">
        <v>230</v>
      </c>
      <c r="E443" s="19" t="s">
        <v>230</v>
      </c>
      <c r="F443" s="214" t="s">
        <v>531</v>
      </c>
      <c r="G443" s="19" t="s">
        <v>65</v>
      </c>
      <c r="H443" s="19">
        <v>12</v>
      </c>
      <c r="I443" s="222">
        <v>495600</v>
      </c>
      <c r="J443" s="140">
        <f t="shared" si="82"/>
        <v>5947200</v>
      </c>
      <c r="K443" s="128">
        <f t="shared" si="81"/>
        <v>495600</v>
      </c>
      <c r="L443" s="142">
        <v>488491</v>
      </c>
      <c r="M443" s="141">
        <v>158793.89000000001</v>
      </c>
      <c r="N443" s="140">
        <v>0</v>
      </c>
      <c r="O443" s="139">
        <f t="shared" si="83"/>
        <v>0</v>
      </c>
      <c r="P443" s="139">
        <f t="shared" si="84"/>
        <v>0</v>
      </c>
      <c r="Q443" s="138">
        <f t="shared" si="85"/>
        <v>380961.63000000006</v>
      </c>
      <c r="R443" s="138">
        <f t="shared" si="86"/>
        <v>495600</v>
      </c>
      <c r="S443" s="138">
        <f t="shared" si="87"/>
        <v>158793.89000000001</v>
      </c>
      <c r="T443" s="137">
        <f>STDEVA(K443,L443,M443)</f>
        <v>192435.73730671921</v>
      </c>
      <c r="U443" s="136">
        <f t="shared" si="88"/>
        <v>50.513154646760405</v>
      </c>
      <c r="V443" s="135">
        <v>380962</v>
      </c>
      <c r="W443" s="134" t="s">
        <v>661</v>
      </c>
      <c r="X443" s="133">
        <v>4571544</v>
      </c>
      <c r="Y443" s="122"/>
    </row>
    <row r="444" spans="1:25" ht="20.25" customHeight="1" x14ac:dyDescent="0.25">
      <c r="A444" s="363" t="s">
        <v>532</v>
      </c>
      <c r="B444" s="301">
        <v>54590</v>
      </c>
      <c r="C444" s="363">
        <v>72154056</v>
      </c>
      <c r="D444" s="301" t="s">
        <v>230</v>
      </c>
      <c r="E444" s="301" t="s">
        <v>230</v>
      </c>
      <c r="F444" s="214" t="s">
        <v>533</v>
      </c>
      <c r="G444" s="301" t="s">
        <v>14</v>
      </c>
      <c r="H444" s="301">
        <v>10</v>
      </c>
      <c r="I444" s="213">
        <v>185899</v>
      </c>
      <c r="J444" s="213">
        <f t="shared" si="82"/>
        <v>1858990</v>
      </c>
      <c r="K444" s="379">
        <f t="shared" si="81"/>
        <v>185899</v>
      </c>
      <c r="L444" s="377">
        <v>183168</v>
      </c>
      <c r="M444" s="378">
        <v>167432.91</v>
      </c>
      <c r="N444" s="355">
        <v>0</v>
      </c>
      <c r="O444" s="356">
        <f t="shared" si="83"/>
        <v>0</v>
      </c>
      <c r="P444" s="356">
        <f t="shared" si="84"/>
        <v>0</v>
      </c>
      <c r="Q444" s="352">
        <f t="shared" si="85"/>
        <v>178833.30333333334</v>
      </c>
      <c r="R444" s="352">
        <f t="shared" si="86"/>
        <v>185899</v>
      </c>
      <c r="S444" s="352">
        <f t="shared" si="87"/>
        <v>167432.91</v>
      </c>
      <c r="T444" s="353">
        <f>STDEVA(K444,L444,M444)</f>
        <v>9967.0114059347434</v>
      </c>
      <c r="U444" s="354">
        <f t="shared" si="88"/>
        <v>5.573353072473811</v>
      </c>
      <c r="V444" s="343">
        <v>167433</v>
      </c>
      <c r="W444" s="346" t="s">
        <v>660</v>
      </c>
      <c r="X444" s="339">
        <v>1674330</v>
      </c>
      <c r="Y444" s="122"/>
    </row>
    <row r="445" spans="1:25" ht="57.75" customHeight="1" x14ac:dyDescent="0.25">
      <c r="A445" s="364"/>
      <c r="B445" s="302"/>
      <c r="C445" s="364"/>
      <c r="D445" s="302"/>
      <c r="E445" s="302"/>
      <c r="F445" s="214" t="s">
        <v>534</v>
      </c>
      <c r="G445" s="302"/>
      <c r="H445" s="302"/>
      <c r="I445" s="213"/>
      <c r="J445" s="213"/>
      <c r="K445" s="379"/>
      <c r="L445" s="377"/>
      <c r="M445" s="378"/>
      <c r="N445" s="355"/>
      <c r="O445" s="356"/>
      <c r="P445" s="356"/>
      <c r="Q445" s="352"/>
      <c r="R445" s="352"/>
      <c r="S445" s="352"/>
      <c r="T445" s="353"/>
      <c r="U445" s="354"/>
      <c r="V445" s="344"/>
      <c r="W445" s="347"/>
      <c r="X445" s="339"/>
      <c r="Y445" s="122"/>
    </row>
    <row r="446" spans="1:25" ht="57.75" customHeight="1" x14ac:dyDescent="0.25">
      <c r="A446" s="364"/>
      <c r="B446" s="302"/>
      <c r="C446" s="364"/>
      <c r="D446" s="302"/>
      <c r="E446" s="302"/>
      <c r="F446" s="214" t="s">
        <v>535</v>
      </c>
      <c r="G446" s="302"/>
      <c r="H446" s="302"/>
      <c r="I446" s="213"/>
      <c r="J446" s="213"/>
      <c r="K446" s="379"/>
      <c r="L446" s="377"/>
      <c r="M446" s="378"/>
      <c r="N446" s="355"/>
      <c r="O446" s="356"/>
      <c r="P446" s="356"/>
      <c r="Q446" s="352"/>
      <c r="R446" s="352"/>
      <c r="S446" s="352"/>
      <c r="T446" s="353"/>
      <c r="U446" s="354"/>
      <c r="V446" s="344"/>
      <c r="W446" s="347"/>
      <c r="X446" s="339"/>
      <c r="Y446" s="122"/>
    </row>
    <row r="447" spans="1:25" ht="57.75" customHeight="1" x14ac:dyDescent="0.25">
      <c r="A447" s="364"/>
      <c r="B447" s="302"/>
      <c r="C447" s="364"/>
      <c r="D447" s="302"/>
      <c r="E447" s="302"/>
      <c r="F447" s="214" t="s">
        <v>536</v>
      </c>
      <c r="G447" s="302"/>
      <c r="H447" s="302"/>
      <c r="I447" s="213"/>
      <c r="J447" s="213"/>
      <c r="K447" s="379"/>
      <c r="L447" s="377"/>
      <c r="M447" s="378"/>
      <c r="N447" s="355"/>
      <c r="O447" s="356"/>
      <c r="P447" s="356"/>
      <c r="Q447" s="352"/>
      <c r="R447" s="352"/>
      <c r="S447" s="352"/>
      <c r="T447" s="353"/>
      <c r="U447" s="354"/>
      <c r="V447" s="344"/>
      <c r="W447" s="347"/>
      <c r="X447" s="339"/>
      <c r="Y447" s="122"/>
    </row>
    <row r="448" spans="1:25" ht="57.75" customHeight="1" x14ac:dyDescent="0.25">
      <c r="A448" s="364"/>
      <c r="B448" s="302"/>
      <c r="C448" s="364"/>
      <c r="D448" s="302"/>
      <c r="E448" s="302"/>
      <c r="F448" s="214" t="s">
        <v>537</v>
      </c>
      <c r="G448" s="302"/>
      <c r="H448" s="302"/>
      <c r="I448" s="213"/>
      <c r="J448" s="213"/>
      <c r="K448" s="379"/>
      <c r="L448" s="377"/>
      <c r="M448" s="378"/>
      <c r="N448" s="355"/>
      <c r="O448" s="356"/>
      <c r="P448" s="356"/>
      <c r="Q448" s="352"/>
      <c r="R448" s="352"/>
      <c r="S448" s="352"/>
      <c r="T448" s="353"/>
      <c r="U448" s="354"/>
      <c r="V448" s="344"/>
      <c r="W448" s="347"/>
      <c r="X448" s="339"/>
      <c r="Y448" s="122"/>
    </row>
    <row r="449" spans="1:25" ht="57.75" customHeight="1" x14ac:dyDescent="0.25">
      <c r="A449" s="364"/>
      <c r="B449" s="302"/>
      <c r="C449" s="364"/>
      <c r="D449" s="302"/>
      <c r="E449" s="302"/>
      <c r="F449" s="214" t="s">
        <v>538</v>
      </c>
      <c r="G449" s="302"/>
      <c r="H449" s="302"/>
      <c r="I449" s="213"/>
      <c r="J449" s="213"/>
      <c r="K449" s="379"/>
      <c r="L449" s="377"/>
      <c r="M449" s="378"/>
      <c r="N449" s="355"/>
      <c r="O449" s="356"/>
      <c r="P449" s="356"/>
      <c r="Q449" s="352"/>
      <c r="R449" s="352"/>
      <c r="S449" s="352"/>
      <c r="T449" s="353"/>
      <c r="U449" s="354"/>
      <c r="V449" s="344"/>
      <c r="W449" s="347"/>
      <c r="X449" s="339"/>
      <c r="Y449" s="122"/>
    </row>
    <row r="450" spans="1:25" ht="57.75" customHeight="1" x14ac:dyDescent="0.25">
      <c r="A450" s="364"/>
      <c r="B450" s="302"/>
      <c r="C450" s="364"/>
      <c r="D450" s="302"/>
      <c r="E450" s="302"/>
      <c r="F450" s="214" t="s">
        <v>539</v>
      </c>
      <c r="G450" s="302"/>
      <c r="H450" s="302"/>
      <c r="I450" s="213"/>
      <c r="J450" s="213"/>
      <c r="K450" s="379"/>
      <c r="L450" s="377"/>
      <c r="M450" s="378"/>
      <c r="N450" s="355"/>
      <c r="O450" s="356"/>
      <c r="P450" s="356"/>
      <c r="Q450" s="352"/>
      <c r="R450" s="352"/>
      <c r="S450" s="352"/>
      <c r="T450" s="353"/>
      <c r="U450" s="354"/>
      <c r="V450" s="344"/>
      <c r="W450" s="347"/>
      <c r="X450" s="339"/>
      <c r="Y450" s="122"/>
    </row>
    <row r="451" spans="1:25" ht="57.75" customHeight="1" x14ac:dyDescent="0.25">
      <c r="A451" s="364"/>
      <c r="B451" s="302"/>
      <c r="C451" s="364"/>
      <c r="D451" s="302"/>
      <c r="E451" s="302"/>
      <c r="F451" s="214" t="s">
        <v>540</v>
      </c>
      <c r="G451" s="302"/>
      <c r="H451" s="302"/>
      <c r="I451" s="213"/>
      <c r="J451" s="213"/>
      <c r="K451" s="379"/>
      <c r="L451" s="377"/>
      <c r="M451" s="378"/>
      <c r="N451" s="355"/>
      <c r="O451" s="356"/>
      <c r="P451" s="356"/>
      <c r="Q451" s="352"/>
      <c r="R451" s="352"/>
      <c r="S451" s="352"/>
      <c r="T451" s="353"/>
      <c r="U451" s="354"/>
      <c r="V451" s="344"/>
      <c r="W451" s="347"/>
      <c r="X451" s="339"/>
      <c r="Y451" s="122"/>
    </row>
    <row r="452" spans="1:25" ht="57.75" customHeight="1" x14ac:dyDescent="0.25">
      <c r="A452" s="364"/>
      <c r="B452" s="302"/>
      <c r="C452" s="364"/>
      <c r="D452" s="302"/>
      <c r="E452" s="302"/>
      <c r="F452" s="214" t="s">
        <v>541</v>
      </c>
      <c r="G452" s="302"/>
      <c r="H452" s="302"/>
      <c r="I452" s="213"/>
      <c r="J452" s="213"/>
      <c r="K452" s="379"/>
      <c r="L452" s="377"/>
      <c r="M452" s="378"/>
      <c r="N452" s="355"/>
      <c r="O452" s="356"/>
      <c r="P452" s="356"/>
      <c r="Q452" s="352"/>
      <c r="R452" s="352"/>
      <c r="S452" s="352"/>
      <c r="T452" s="353"/>
      <c r="U452" s="354"/>
      <c r="V452" s="344"/>
      <c r="W452" s="347"/>
      <c r="X452" s="339"/>
      <c r="Y452" s="122"/>
    </row>
    <row r="453" spans="1:25" ht="57.75" customHeight="1" x14ac:dyDescent="0.25">
      <c r="A453" s="364"/>
      <c r="B453" s="302"/>
      <c r="C453" s="364"/>
      <c r="D453" s="302"/>
      <c r="E453" s="302"/>
      <c r="F453" s="214" t="s">
        <v>542</v>
      </c>
      <c r="G453" s="302"/>
      <c r="H453" s="302"/>
      <c r="I453" s="213"/>
      <c r="J453" s="213"/>
      <c r="K453" s="379"/>
      <c r="L453" s="377"/>
      <c r="M453" s="378"/>
      <c r="N453" s="355"/>
      <c r="O453" s="356"/>
      <c r="P453" s="356"/>
      <c r="Q453" s="352"/>
      <c r="R453" s="352"/>
      <c r="S453" s="352"/>
      <c r="T453" s="353"/>
      <c r="U453" s="354"/>
      <c r="V453" s="344"/>
      <c r="W453" s="347"/>
      <c r="X453" s="339"/>
      <c r="Y453" s="122"/>
    </row>
    <row r="454" spans="1:25" ht="57.75" customHeight="1" x14ac:dyDescent="0.25">
      <c r="A454" s="364"/>
      <c r="B454" s="302"/>
      <c r="C454" s="364"/>
      <c r="D454" s="302"/>
      <c r="E454" s="302"/>
      <c r="F454" s="214" t="s">
        <v>543</v>
      </c>
      <c r="G454" s="302"/>
      <c r="H454" s="302"/>
      <c r="I454" s="213"/>
      <c r="J454" s="213"/>
      <c r="K454" s="379"/>
      <c r="L454" s="377"/>
      <c r="M454" s="378"/>
      <c r="N454" s="355"/>
      <c r="O454" s="356"/>
      <c r="P454" s="356"/>
      <c r="Q454" s="352"/>
      <c r="R454" s="352"/>
      <c r="S454" s="352"/>
      <c r="T454" s="353"/>
      <c r="U454" s="354"/>
      <c r="V454" s="344"/>
      <c r="W454" s="347"/>
      <c r="X454" s="339"/>
      <c r="Y454" s="122"/>
    </row>
    <row r="455" spans="1:25" ht="57.75" customHeight="1" x14ac:dyDescent="0.25">
      <c r="A455" s="364"/>
      <c r="B455" s="302"/>
      <c r="C455" s="364"/>
      <c r="D455" s="302"/>
      <c r="E455" s="302"/>
      <c r="F455" s="214" t="s">
        <v>544</v>
      </c>
      <c r="G455" s="302"/>
      <c r="H455" s="302"/>
      <c r="I455" s="213"/>
      <c r="J455" s="213"/>
      <c r="K455" s="379"/>
      <c r="L455" s="377"/>
      <c r="M455" s="378"/>
      <c r="N455" s="355"/>
      <c r="O455" s="356"/>
      <c r="P455" s="356"/>
      <c r="Q455" s="352"/>
      <c r="R455" s="352"/>
      <c r="S455" s="352"/>
      <c r="T455" s="353"/>
      <c r="U455" s="354"/>
      <c r="V455" s="344"/>
      <c r="W455" s="347"/>
      <c r="X455" s="339"/>
      <c r="Y455" s="122"/>
    </row>
    <row r="456" spans="1:25" ht="57.75" customHeight="1" x14ac:dyDescent="0.25">
      <c r="A456" s="364"/>
      <c r="B456" s="302"/>
      <c r="C456" s="364"/>
      <c r="D456" s="302"/>
      <c r="E456" s="302"/>
      <c r="F456" s="214" t="s">
        <v>545</v>
      </c>
      <c r="G456" s="302"/>
      <c r="H456" s="302"/>
      <c r="I456" s="213"/>
      <c r="J456" s="213"/>
      <c r="K456" s="379"/>
      <c r="L456" s="377"/>
      <c r="M456" s="378"/>
      <c r="N456" s="355"/>
      <c r="O456" s="356"/>
      <c r="P456" s="356"/>
      <c r="Q456" s="352"/>
      <c r="R456" s="352"/>
      <c r="S456" s="352"/>
      <c r="T456" s="353"/>
      <c r="U456" s="354"/>
      <c r="V456" s="344"/>
      <c r="W456" s="347"/>
      <c r="X456" s="339"/>
      <c r="Y456" s="122"/>
    </row>
    <row r="457" spans="1:25" ht="57.75" customHeight="1" x14ac:dyDescent="0.25">
      <c r="A457" s="364"/>
      <c r="B457" s="302"/>
      <c r="C457" s="364"/>
      <c r="D457" s="302"/>
      <c r="E457" s="302"/>
      <c r="F457" s="214" t="s">
        <v>546</v>
      </c>
      <c r="G457" s="302"/>
      <c r="H457" s="302"/>
      <c r="I457" s="213"/>
      <c r="J457" s="213"/>
      <c r="K457" s="379"/>
      <c r="L457" s="377"/>
      <c r="M457" s="378"/>
      <c r="N457" s="355"/>
      <c r="O457" s="356"/>
      <c r="P457" s="356"/>
      <c r="Q457" s="352"/>
      <c r="R457" s="352"/>
      <c r="S457" s="352"/>
      <c r="T457" s="353"/>
      <c r="U457" s="354"/>
      <c r="V457" s="344"/>
      <c r="W457" s="347"/>
      <c r="X457" s="339"/>
      <c r="Y457" s="122"/>
    </row>
    <row r="458" spans="1:25" ht="57.75" customHeight="1" x14ac:dyDescent="0.25">
      <c r="A458" s="364"/>
      <c r="B458" s="302"/>
      <c r="C458" s="364"/>
      <c r="D458" s="302"/>
      <c r="E458" s="302"/>
      <c r="F458" s="214" t="s">
        <v>547</v>
      </c>
      <c r="G458" s="302"/>
      <c r="H458" s="302"/>
      <c r="I458" s="213"/>
      <c r="J458" s="213"/>
      <c r="K458" s="379"/>
      <c r="L458" s="377"/>
      <c r="M458" s="378"/>
      <c r="N458" s="355"/>
      <c r="O458" s="356"/>
      <c r="P458" s="356"/>
      <c r="Q458" s="352"/>
      <c r="R458" s="352"/>
      <c r="S458" s="352"/>
      <c r="T458" s="353"/>
      <c r="U458" s="354"/>
      <c r="V458" s="344"/>
      <c r="W458" s="347"/>
      <c r="X458" s="339"/>
      <c r="Y458" s="122"/>
    </row>
    <row r="459" spans="1:25" ht="57.75" customHeight="1" x14ac:dyDescent="0.25">
      <c r="A459" s="364"/>
      <c r="B459" s="302"/>
      <c r="C459" s="364"/>
      <c r="D459" s="302"/>
      <c r="E459" s="302"/>
      <c r="F459" s="214" t="s">
        <v>548</v>
      </c>
      <c r="G459" s="302"/>
      <c r="H459" s="302"/>
      <c r="I459" s="213"/>
      <c r="J459" s="213"/>
      <c r="K459" s="379"/>
      <c r="L459" s="377"/>
      <c r="M459" s="378"/>
      <c r="N459" s="355"/>
      <c r="O459" s="356"/>
      <c r="P459" s="356"/>
      <c r="Q459" s="352"/>
      <c r="R459" s="352"/>
      <c r="S459" s="352"/>
      <c r="T459" s="353"/>
      <c r="U459" s="354"/>
      <c r="V459" s="344"/>
      <c r="W459" s="347"/>
      <c r="X459" s="339"/>
      <c r="Y459" s="122"/>
    </row>
    <row r="460" spans="1:25" ht="15.75" customHeight="1" x14ac:dyDescent="0.25">
      <c r="A460" s="365"/>
      <c r="B460" s="303"/>
      <c r="C460" s="365"/>
      <c r="D460" s="303"/>
      <c r="E460" s="303"/>
      <c r="F460" s="214" t="s">
        <v>549</v>
      </c>
      <c r="G460" s="303"/>
      <c r="H460" s="303"/>
      <c r="I460" s="213"/>
      <c r="J460" s="213"/>
      <c r="K460" s="379"/>
      <c r="L460" s="377"/>
      <c r="M460" s="378"/>
      <c r="N460" s="355"/>
      <c r="O460" s="356"/>
      <c r="P460" s="356"/>
      <c r="Q460" s="352"/>
      <c r="R460" s="352"/>
      <c r="S460" s="352"/>
      <c r="T460" s="353"/>
      <c r="U460" s="354"/>
      <c r="V460" s="345"/>
      <c r="W460" s="348"/>
      <c r="X460" s="339"/>
      <c r="Y460" s="122"/>
    </row>
    <row r="461" spans="1:25" s="147" customFormat="1" x14ac:dyDescent="0.25">
      <c r="A461" s="15"/>
      <c r="B461" s="32"/>
      <c r="C461" s="32"/>
      <c r="D461" s="15"/>
      <c r="E461" s="15"/>
      <c r="F461" s="212"/>
      <c r="G461" s="15"/>
      <c r="H461" s="15"/>
      <c r="I461" s="15"/>
      <c r="J461" s="28"/>
      <c r="K461" s="163"/>
      <c r="L461" s="162"/>
      <c r="M461" s="161"/>
      <c r="N461" s="28"/>
      <c r="O461" s="160"/>
      <c r="P461" s="160"/>
      <c r="Q461" s="159"/>
      <c r="R461" s="159"/>
      <c r="S461" s="159"/>
      <c r="T461" s="158"/>
      <c r="U461" s="157"/>
      <c r="V461" s="156"/>
      <c r="W461" s="155"/>
      <c r="X461" s="154"/>
      <c r="Y461" s="122"/>
    </row>
    <row r="462" spans="1:25" x14ac:dyDescent="0.25">
      <c r="A462" s="327" t="s">
        <v>550</v>
      </c>
      <c r="B462" s="328"/>
      <c r="C462" s="328"/>
      <c r="D462" s="328"/>
      <c r="E462" s="328"/>
      <c r="F462" s="328"/>
      <c r="G462" s="328"/>
      <c r="H462" s="329"/>
      <c r="I462" s="221"/>
      <c r="J462" s="221"/>
      <c r="K462" s="174"/>
      <c r="L462" s="173"/>
      <c r="M462" s="172"/>
      <c r="N462" s="220"/>
      <c r="O462" s="171"/>
      <c r="P462" s="171"/>
      <c r="Q462" s="170"/>
      <c r="R462" s="170"/>
      <c r="S462" s="170"/>
      <c r="T462" s="169"/>
      <c r="U462" s="168"/>
      <c r="V462" s="167"/>
      <c r="W462" s="166"/>
      <c r="X462" s="165"/>
      <c r="Y462" s="122"/>
    </row>
    <row r="463" spans="1:25" s="147" customFormat="1" ht="15.75" customHeight="1" x14ac:dyDescent="0.25">
      <c r="A463" s="333" t="s">
        <v>551</v>
      </c>
      <c r="B463" s="334"/>
      <c r="C463" s="334"/>
      <c r="D463" s="334"/>
      <c r="E463" s="334"/>
      <c r="F463" s="334"/>
      <c r="G463" s="334"/>
      <c r="H463" s="335"/>
      <c r="I463" s="208"/>
      <c r="J463" s="208"/>
      <c r="K463" s="163"/>
      <c r="L463" s="162"/>
      <c r="M463" s="161"/>
      <c r="N463" s="3"/>
      <c r="O463" s="160"/>
      <c r="P463" s="160"/>
      <c r="Q463" s="159"/>
      <c r="R463" s="159"/>
      <c r="S463" s="159"/>
      <c r="T463" s="158"/>
      <c r="U463" s="157"/>
      <c r="V463" s="156"/>
      <c r="W463" s="155"/>
      <c r="X463" s="154"/>
      <c r="Y463" s="122"/>
    </row>
    <row r="464" spans="1:25" s="147" customFormat="1" ht="66.75" customHeight="1" x14ac:dyDescent="0.25">
      <c r="A464" s="5" t="s">
        <v>3</v>
      </c>
      <c r="B464" s="4" t="s">
        <v>4</v>
      </c>
      <c r="C464" s="4" t="s">
        <v>5</v>
      </c>
      <c r="D464" s="4" t="s">
        <v>6</v>
      </c>
      <c r="E464" s="4" t="s">
        <v>7</v>
      </c>
      <c r="F464" s="153" t="s">
        <v>8</v>
      </c>
      <c r="G464" s="5" t="s">
        <v>9</v>
      </c>
      <c r="H464" s="5" t="s">
        <v>655</v>
      </c>
      <c r="I464" s="6" t="s">
        <v>654</v>
      </c>
      <c r="J464" s="150" t="s">
        <v>653</v>
      </c>
      <c r="K464" s="152" t="str">
        <f>I464</f>
        <v>VALOR  UNITARIO AMBT</v>
      </c>
      <c r="L464" s="7" t="s">
        <v>652</v>
      </c>
      <c r="M464" s="151" t="s">
        <v>651</v>
      </c>
      <c r="N464" s="150" t="s">
        <v>650</v>
      </c>
      <c r="O464" s="150" t="s">
        <v>649</v>
      </c>
      <c r="P464" s="150" t="s">
        <v>648</v>
      </c>
      <c r="Q464" s="148" t="s">
        <v>647</v>
      </c>
      <c r="R464" s="148" t="s">
        <v>646</v>
      </c>
      <c r="S464" s="148" t="s">
        <v>645</v>
      </c>
      <c r="T464" s="148" t="s">
        <v>644</v>
      </c>
      <c r="U464" s="148" t="s">
        <v>643</v>
      </c>
      <c r="V464" s="148" t="s">
        <v>642</v>
      </c>
      <c r="W464" s="149" t="s">
        <v>641</v>
      </c>
      <c r="X464" s="148" t="s">
        <v>640</v>
      </c>
      <c r="Y464" s="122"/>
    </row>
    <row r="465" spans="1:25" ht="49.5" customHeight="1" x14ac:dyDescent="0.25">
      <c r="A465" s="20" t="s">
        <v>146</v>
      </c>
      <c r="B465" s="20">
        <v>54621</v>
      </c>
      <c r="C465" s="19">
        <v>72151100</v>
      </c>
      <c r="D465" s="20" t="s">
        <v>12</v>
      </c>
      <c r="E465" s="20" t="s">
        <v>12</v>
      </c>
      <c r="F465" s="219" t="s">
        <v>399</v>
      </c>
      <c r="G465" s="20" t="s">
        <v>14</v>
      </c>
      <c r="H465" s="20">
        <v>20</v>
      </c>
      <c r="I465" s="215">
        <v>86645</v>
      </c>
      <c r="J465" s="140">
        <f>+ROUND(H465*I465,0)</f>
        <v>1732900</v>
      </c>
      <c r="K465" s="128">
        <f>I465</f>
        <v>86645</v>
      </c>
      <c r="L465" s="142">
        <v>87251</v>
      </c>
      <c r="M465" s="141">
        <v>91150.54</v>
      </c>
      <c r="N465" s="140">
        <v>0</v>
      </c>
      <c r="O465" s="139">
        <f>N465*0.0556</f>
        <v>0</v>
      </c>
      <c r="P465" s="139">
        <f>N465+O465</f>
        <v>0</v>
      </c>
      <c r="Q465" s="138">
        <f>AVERAGE(K465:M465)</f>
        <v>88348.846666666665</v>
      </c>
      <c r="R465" s="138">
        <f>MAX(K465:M465)</f>
        <v>91150.54</v>
      </c>
      <c r="S465" s="138">
        <f>MIN(K465:M465)</f>
        <v>86645</v>
      </c>
      <c r="T465" s="137">
        <f>STDEVA(K465,L465,M465)</f>
        <v>2445.1836639674566</v>
      </c>
      <c r="U465" s="136">
        <f>(T465/Q465)*100</f>
        <v>2.7676463884049833</v>
      </c>
      <c r="V465" s="135">
        <v>86645</v>
      </c>
      <c r="W465" s="134" t="s">
        <v>660</v>
      </c>
      <c r="X465" s="133">
        <v>1732900</v>
      </c>
      <c r="Y465" s="122"/>
    </row>
    <row r="466" spans="1:25" ht="49.5" customHeight="1" x14ac:dyDescent="0.25">
      <c r="A466" s="20" t="s">
        <v>148</v>
      </c>
      <c r="B466" s="20">
        <v>54621</v>
      </c>
      <c r="C466" s="19">
        <v>72151100</v>
      </c>
      <c r="D466" s="20" t="s">
        <v>12</v>
      </c>
      <c r="E466" s="20" t="s">
        <v>12</v>
      </c>
      <c r="F466" s="219" t="s">
        <v>410</v>
      </c>
      <c r="G466" s="20" t="s">
        <v>14</v>
      </c>
      <c r="H466" s="20">
        <v>2</v>
      </c>
      <c r="I466" s="215">
        <v>929499</v>
      </c>
      <c r="J466" s="140">
        <f>+ROUND(H466*I466,0)</f>
        <v>1858998</v>
      </c>
      <c r="K466" s="128">
        <f>I466</f>
        <v>929499</v>
      </c>
      <c r="L466" s="142">
        <v>917840</v>
      </c>
      <c r="M466" s="141">
        <v>574367.30000000005</v>
      </c>
      <c r="N466" s="139">
        <v>436500</v>
      </c>
      <c r="O466" s="139">
        <f>N466*0.0556</f>
        <v>24269.399999999998</v>
      </c>
      <c r="P466" s="139">
        <f>N466+O466</f>
        <v>460769.4</v>
      </c>
      <c r="Q466" s="138">
        <f>AVERAGE(K466:M466,P466)</f>
        <v>720618.92499999993</v>
      </c>
      <c r="R466" s="138">
        <f>MAX(K466:M466,P466)</f>
        <v>929499</v>
      </c>
      <c r="S466" s="138">
        <f>MIN(K466:M466,P466)</f>
        <v>460769.4</v>
      </c>
      <c r="T466" s="137">
        <f>STDEVA(K466,L466,M466,P466)</f>
        <v>239052.54067814452</v>
      </c>
      <c r="U466" s="136">
        <f>(T466/Q466)*100</f>
        <v>33.173225457289305</v>
      </c>
      <c r="V466" s="135">
        <v>720619</v>
      </c>
      <c r="W466" s="134" t="s">
        <v>661</v>
      </c>
      <c r="X466" s="133">
        <v>1441238</v>
      </c>
      <c r="Y466" s="122"/>
    </row>
    <row r="467" spans="1:25" ht="49.5" customHeight="1" x14ac:dyDescent="0.25">
      <c r="A467" s="20" t="s">
        <v>150</v>
      </c>
      <c r="B467" s="20">
        <v>54621</v>
      </c>
      <c r="C467" s="19">
        <v>72151100</v>
      </c>
      <c r="D467" s="20" t="s">
        <v>12</v>
      </c>
      <c r="E467" s="20" t="s">
        <v>12</v>
      </c>
      <c r="F467" s="219" t="s">
        <v>401</v>
      </c>
      <c r="G467" s="20" t="s">
        <v>14</v>
      </c>
      <c r="H467" s="20">
        <v>72.22</v>
      </c>
      <c r="I467" s="215">
        <v>64350</v>
      </c>
      <c r="J467" s="140">
        <f>+ROUND(H467*I467,0)</f>
        <v>4647357</v>
      </c>
      <c r="K467" s="128">
        <f>I467</f>
        <v>64350</v>
      </c>
      <c r="L467" s="142">
        <v>64925</v>
      </c>
      <c r="M467" s="141">
        <v>28818.14</v>
      </c>
      <c r="N467" s="218">
        <v>22002.3</v>
      </c>
      <c r="O467" s="139">
        <f>N467*0.0556</f>
        <v>1223.3278799999998</v>
      </c>
      <c r="P467" s="139">
        <f>N467+O467</f>
        <v>23225.62788</v>
      </c>
      <c r="Q467" s="138">
        <f>AVERAGE(K467:M467,P467)</f>
        <v>45329.69197</v>
      </c>
      <c r="R467" s="138">
        <f>MAX(K467:M467,P467)</f>
        <v>64925</v>
      </c>
      <c r="S467" s="138">
        <f>MIN(K467:M467,P467)</f>
        <v>23225.62788</v>
      </c>
      <c r="T467" s="137">
        <f>STDEVA(K467,L467,M467,P467)</f>
        <v>22412.565018306908</v>
      </c>
      <c r="U467" s="136">
        <f>(T467/Q467)*100</f>
        <v>49.443453163414269</v>
      </c>
      <c r="V467" s="135">
        <v>45330</v>
      </c>
      <c r="W467" s="134" t="s">
        <v>661</v>
      </c>
      <c r="X467" s="133">
        <v>3273732.6</v>
      </c>
      <c r="Y467" s="122"/>
    </row>
    <row r="468" spans="1:25" x14ac:dyDescent="0.25">
      <c r="A468" s="363" t="s">
        <v>152</v>
      </c>
      <c r="B468" s="301">
        <v>54730</v>
      </c>
      <c r="C468" s="363">
        <v>72152606</v>
      </c>
      <c r="D468" s="301" t="s">
        <v>452</v>
      </c>
      <c r="E468" s="301" t="s">
        <v>230</v>
      </c>
      <c r="F468" s="214" t="s">
        <v>552</v>
      </c>
      <c r="G468" s="301" t="s">
        <v>14</v>
      </c>
      <c r="H468" s="366">
        <v>122.5</v>
      </c>
      <c r="I468" s="217">
        <v>115830</v>
      </c>
      <c r="J468" s="213">
        <f>+ROUND(H468*I468,0)</f>
        <v>14189175</v>
      </c>
      <c r="K468" s="379">
        <f>I468</f>
        <v>115830</v>
      </c>
      <c r="L468" s="377">
        <v>117421</v>
      </c>
      <c r="M468" s="378">
        <v>80803.070000000007</v>
      </c>
      <c r="N468" s="355">
        <v>0</v>
      </c>
      <c r="O468" s="356">
        <f>N468*0.0556</f>
        <v>0</v>
      </c>
      <c r="P468" s="356">
        <f>N468+O468</f>
        <v>0</v>
      </c>
      <c r="Q468" s="352">
        <f>AVERAGE(K468:M468)</f>
        <v>104684.69</v>
      </c>
      <c r="R468" s="352">
        <f>MAX(K468:M468)</f>
        <v>117421</v>
      </c>
      <c r="S468" s="352">
        <f>MIN(K468:M468)</f>
        <v>80803.070000000007</v>
      </c>
      <c r="T468" s="353">
        <f>STDEVA(K468,L468,M468)</f>
        <v>20697.382699711034</v>
      </c>
      <c r="U468" s="354">
        <f>(T468/Q468)*100</f>
        <v>19.771164914096833</v>
      </c>
      <c r="V468" s="343">
        <v>80803</v>
      </c>
      <c r="W468" s="346" t="s">
        <v>660</v>
      </c>
      <c r="X468" s="339">
        <v>9898367.5</v>
      </c>
      <c r="Y468" s="122"/>
    </row>
    <row r="469" spans="1:25" ht="57.75" customHeight="1" x14ac:dyDescent="0.25">
      <c r="A469" s="364"/>
      <c r="B469" s="302"/>
      <c r="C469" s="364"/>
      <c r="D469" s="302"/>
      <c r="E469" s="302"/>
      <c r="F469" s="144" t="s">
        <v>457</v>
      </c>
      <c r="G469" s="302"/>
      <c r="H469" s="367"/>
      <c r="I469" s="217"/>
      <c r="J469" s="213"/>
      <c r="K469" s="379"/>
      <c r="L469" s="377"/>
      <c r="M469" s="378"/>
      <c r="N469" s="355"/>
      <c r="O469" s="356"/>
      <c r="P469" s="356"/>
      <c r="Q469" s="352"/>
      <c r="R469" s="352"/>
      <c r="S469" s="352"/>
      <c r="T469" s="353"/>
      <c r="U469" s="354"/>
      <c r="V469" s="344"/>
      <c r="W469" s="347"/>
      <c r="X469" s="339"/>
      <c r="Y469" s="122"/>
    </row>
    <row r="470" spans="1:25" s="94" customFormat="1" ht="57.75" customHeight="1" x14ac:dyDescent="0.25">
      <c r="A470" s="364"/>
      <c r="B470" s="302"/>
      <c r="C470" s="364"/>
      <c r="D470" s="302"/>
      <c r="E470" s="302"/>
      <c r="F470" s="144" t="s">
        <v>553</v>
      </c>
      <c r="G470" s="302"/>
      <c r="H470" s="367"/>
      <c r="I470" s="217"/>
      <c r="J470" s="213"/>
      <c r="K470" s="379"/>
      <c r="L470" s="377"/>
      <c r="M470" s="378"/>
      <c r="N470" s="355"/>
      <c r="O470" s="356"/>
      <c r="P470" s="356"/>
      <c r="Q470" s="352"/>
      <c r="R470" s="352"/>
      <c r="S470" s="352"/>
      <c r="T470" s="353"/>
      <c r="U470" s="354"/>
      <c r="V470" s="344"/>
      <c r="W470" s="347"/>
      <c r="X470" s="339"/>
      <c r="Y470" s="122"/>
    </row>
    <row r="471" spans="1:25" ht="57.75" customHeight="1" x14ac:dyDescent="0.25">
      <c r="A471" s="365"/>
      <c r="B471" s="303"/>
      <c r="C471" s="365"/>
      <c r="D471" s="303"/>
      <c r="E471" s="303"/>
      <c r="F471" s="144" t="s">
        <v>459</v>
      </c>
      <c r="G471" s="303"/>
      <c r="H471" s="368"/>
      <c r="I471" s="217"/>
      <c r="J471" s="213"/>
      <c r="K471" s="379"/>
      <c r="L471" s="377"/>
      <c r="M471" s="378"/>
      <c r="N471" s="355"/>
      <c r="O471" s="356"/>
      <c r="P471" s="356"/>
      <c r="Q471" s="352"/>
      <c r="R471" s="352"/>
      <c r="S471" s="352"/>
      <c r="T471" s="353"/>
      <c r="U471" s="354"/>
      <c r="V471" s="345"/>
      <c r="W471" s="348"/>
      <c r="X471" s="339"/>
      <c r="Y471" s="122"/>
    </row>
    <row r="472" spans="1:25" s="147" customFormat="1" x14ac:dyDescent="0.25">
      <c r="A472" s="15"/>
      <c r="B472" s="32"/>
      <c r="C472" s="32"/>
      <c r="D472" s="15"/>
      <c r="E472" s="15"/>
      <c r="F472" s="212"/>
      <c r="G472" s="15"/>
      <c r="H472" s="15"/>
      <c r="I472" s="15"/>
      <c r="J472" s="28"/>
      <c r="K472" s="163"/>
      <c r="L472" s="162"/>
      <c r="M472" s="161"/>
      <c r="N472" s="28"/>
      <c r="O472" s="160"/>
      <c r="P472" s="160"/>
      <c r="Q472" s="159"/>
      <c r="R472" s="159"/>
      <c r="S472" s="159"/>
      <c r="T472" s="158"/>
      <c r="U472" s="157"/>
      <c r="V472" s="156"/>
      <c r="W472" s="155"/>
      <c r="X472" s="154"/>
      <c r="Y472" s="122"/>
    </row>
    <row r="473" spans="1:25" s="147" customFormat="1" ht="66.75" customHeight="1" x14ac:dyDescent="0.25">
      <c r="A473" s="333" t="s">
        <v>554</v>
      </c>
      <c r="B473" s="334"/>
      <c r="C473" s="334"/>
      <c r="D473" s="334"/>
      <c r="E473" s="334"/>
      <c r="F473" s="334"/>
      <c r="G473" s="334"/>
      <c r="H473" s="335"/>
      <c r="I473" s="208"/>
      <c r="J473" s="208"/>
      <c r="K473" s="163"/>
      <c r="L473" s="162"/>
      <c r="M473" s="161"/>
      <c r="N473" s="3"/>
      <c r="O473" s="160"/>
      <c r="P473" s="160"/>
      <c r="Q473" s="159"/>
      <c r="R473" s="159"/>
      <c r="S473" s="159"/>
      <c r="T473" s="158"/>
      <c r="U473" s="157"/>
      <c r="V473" s="156"/>
      <c r="W473" s="155"/>
      <c r="X473" s="154"/>
      <c r="Y473" s="122"/>
    </row>
    <row r="474" spans="1:25" s="147" customFormat="1" ht="66.75" customHeight="1" x14ac:dyDescent="0.25">
      <c r="A474" s="5" t="s">
        <v>3</v>
      </c>
      <c r="B474" s="4" t="s">
        <v>4</v>
      </c>
      <c r="C474" s="4" t="s">
        <v>5</v>
      </c>
      <c r="D474" s="4" t="s">
        <v>6</v>
      </c>
      <c r="E474" s="4" t="s">
        <v>7</v>
      </c>
      <c r="F474" s="153" t="s">
        <v>8</v>
      </c>
      <c r="G474" s="5" t="s">
        <v>9</v>
      </c>
      <c r="H474" s="5" t="s">
        <v>655</v>
      </c>
      <c r="I474" s="6" t="s">
        <v>654</v>
      </c>
      <c r="J474" s="150" t="s">
        <v>653</v>
      </c>
      <c r="K474" s="152" t="str">
        <f>I474</f>
        <v>VALOR  UNITARIO AMBT</v>
      </c>
      <c r="L474" s="7" t="s">
        <v>652</v>
      </c>
      <c r="M474" s="151" t="s">
        <v>651</v>
      </c>
      <c r="N474" s="150" t="s">
        <v>650</v>
      </c>
      <c r="O474" s="150" t="s">
        <v>649</v>
      </c>
      <c r="P474" s="150" t="s">
        <v>648</v>
      </c>
      <c r="Q474" s="148" t="s">
        <v>647</v>
      </c>
      <c r="R474" s="148" t="s">
        <v>646</v>
      </c>
      <c r="S474" s="148" t="s">
        <v>645</v>
      </c>
      <c r="T474" s="148" t="s">
        <v>644</v>
      </c>
      <c r="U474" s="148" t="s">
        <v>643</v>
      </c>
      <c r="V474" s="148" t="s">
        <v>642</v>
      </c>
      <c r="W474" s="149" t="s">
        <v>641</v>
      </c>
      <c r="X474" s="148" t="s">
        <v>640</v>
      </c>
      <c r="Y474" s="122"/>
    </row>
    <row r="475" spans="1:25" ht="15.75" customHeight="1" x14ac:dyDescent="0.25">
      <c r="A475" s="20" t="s">
        <v>154</v>
      </c>
      <c r="B475" s="20">
        <v>721520</v>
      </c>
      <c r="C475" s="19">
        <v>72152101</v>
      </c>
      <c r="D475" s="20" t="s">
        <v>12</v>
      </c>
      <c r="E475" s="20" t="s">
        <v>12</v>
      </c>
      <c r="F475" s="216" t="s">
        <v>399</v>
      </c>
      <c r="G475" s="20" t="s">
        <v>14</v>
      </c>
      <c r="H475" s="20">
        <v>20</v>
      </c>
      <c r="I475" s="215">
        <v>86645</v>
      </c>
      <c r="J475" s="140">
        <f>+ROUND(H475*I475,0)</f>
        <v>1732900</v>
      </c>
      <c r="K475" s="128">
        <f>I475</f>
        <v>86645</v>
      </c>
      <c r="L475" s="142">
        <v>87251</v>
      </c>
      <c r="M475" s="141">
        <v>91150.54</v>
      </c>
      <c r="N475" s="140">
        <v>0</v>
      </c>
      <c r="O475" s="139">
        <f>N475*0.0556</f>
        <v>0</v>
      </c>
      <c r="P475" s="139">
        <f>N475+O475</f>
        <v>0</v>
      </c>
      <c r="Q475" s="138">
        <f>AVERAGE(K475:M475)</f>
        <v>88348.846666666665</v>
      </c>
      <c r="R475" s="138">
        <f>MAX(K475:M475)</f>
        <v>91150.54</v>
      </c>
      <c r="S475" s="138">
        <f>MIN(K475:M475)</f>
        <v>86645</v>
      </c>
      <c r="T475" s="137">
        <f>STDEVA(K475,L475,M475)</f>
        <v>2445.1836639674566</v>
      </c>
      <c r="U475" s="136">
        <f>(T475/Q475)*100</f>
        <v>2.7676463884049833</v>
      </c>
      <c r="V475" s="135">
        <v>86645</v>
      </c>
      <c r="W475" s="134" t="s">
        <v>660</v>
      </c>
      <c r="X475" s="133">
        <v>1732900</v>
      </c>
      <c r="Y475" s="122"/>
    </row>
    <row r="476" spans="1:25" s="94" customFormat="1" x14ac:dyDescent="0.25">
      <c r="A476" s="363" t="s">
        <v>156</v>
      </c>
      <c r="B476" s="301">
        <v>54730</v>
      </c>
      <c r="C476" s="363">
        <v>72152606</v>
      </c>
      <c r="D476" s="301" t="s">
        <v>452</v>
      </c>
      <c r="E476" s="301" t="s">
        <v>230</v>
      </c>
      <c r="F476" s="214" t="s">
        <v>555</v>
      </c>
      <c r="G476" s="301" t="s">
        <v>14</v>
      </c>
      <c r="H476" s="366">
        <v>45</v>
      </c>
      <c r="I476" s="213">
        <v>115830</v>
      </c>
      <c r="J476" s="213">
        <f>+ROUND(H476*I476,0)</f>
        <v>5212350</v>
      </c>
      <c r="K476" s="379">
        <f>I476</f>
        <v>115830</v>
      </c>
      <c r="L476" s="377">
        <v>114050</v>
      </c>
      <c r="M476" s="378">
        <v>73377.19</v>
      </c>
      <c r="N476" s="355">
        <v>0</v>
      </c>
      <c r="O476" s="356">
        <f>N476*0.0556</f>
        <v>0</v>
      </c>
      <c r="P476" s="356">
        <f>N476+O476</f>
        <v>0</v>
      </c>
      <c r="Q476" s="352">
        <f>AVERAGE(K476:M476)</f>
        <v>101085.73</v>
      </c>
      <c r="R476" s="352">
        <f>MAX(K476:M476)</f>
        <v>115830</v>
      </c>
      <c r="S476" s="352">
        <f>MIN(K476:M476)</f>
        <v>73377.19</v>
      </c>
      <c r="T476" s="353">
        <f>STDEVA(K476,L476,M476)</f>
        <v>24012.798497857344</v>
      </c>
      <c r="U476" s="354">
        <f>(T476/Q476)*100</f>
        <v>23.754884589404803</v>
      </c>
      <c r="V476" s="343">
        <v>73377</v>
      </c>
      <c r="W476" s="346" t="s">
        <v>660</v>
      </c>
      <c r="X476" s="339">
        <v>3301965</v>
      </c>
      <c r="Y476" s="122"/>
    </row>
    <row r="477" spans="1:25" ht="41.25" customHeight="1" x14ac:dyDescent="0.25">
      <c r="A477" s="364"/>
      <c r="B477" s="302"/>
      <c r="C477" s="364"/>
      <c r="D477" s="302"/>
      <c r="E477" s="302"/>
      <c r="F477" s="144" t="s">
        <v>457</v>
      </c>
      <c r="G477" s="302"/>
      <c r="H477" s="367"/>
      <c r="I477" s="213"/>
      <c r="J477" s="213"/>
      <c r="K477" s="379"/>
      <c r="L477" s="377"/>
      <c r="M477" s="378"/>
      <c r="N477" s="355"/>
      <c r="O477" s="356"/>
      <c r="P477" s="356"/>
      <c r="Q477" s="352"/>
      <c r="R477" s="352"/>
      <c r="S477" s="352"/>
      <c r="T477" s="353"/>
      <c r="U477" s="354"/>
      <c r="V477" s="344"/>
      <c r="W477" s="347"/>
      <c r="X477" s="339"/>
      <c r="Y477" s="122"/>
    </row>
    <row r="478" spans="1:25" ht="41.25" customHeight="1" x14ac:dyDescent="0.25">
      <c r="A478" s="364"/>
      <c r="B478" s="302"/>
      <c r="C478" s="364"/>
      <c r="D478" s="302"/>
      <c r="E478" s="302"/>
      <c r="F478" s="144" t="s">
        <v>553</v>
      </c>
      <c r="G478" s="302"/>
      <c r="H478" s="367"/>
      <c r="I478" s="213"/>
      <c r="J478" s="213"/>
      <c r="K478" s="379"/>
      <c r="L478" s="377"/>
      <c r="M478" s="378"/>
      <c r="N478" s="355"/>
      <c r="O478" s="356"/>
      <c r="P478" s="356"/>
      <c r="Q478" s="352"/>
      <c r="R478" s="352"/>
      <c r="S478" s="352"/>
      <c r="T478" s="353"/>
      <c r="U478" s="354"/>
      <c r="V478" s="344"/>
      <c r="W478" s="347"/>
      <c r="X478" s="339"/>
      <c r="Y478" s="122"/>
    </row>
    <row r="479" spans="1:25" ht="41.25" customHeight="1" x14ac:dyDescent="0.25">
      <c r="A479" s="365"/>
      <c r="B479" s="303"/>
      <c r="C479" s="365"/>
      <c r="D479" s="303"/>
      <c r="E479" s="303"/>
      <c r="F479" s="144" t="s">
        <v>459</v>
      </c>
      <c r="G479" s="303"/>
      <c r="H479" s="368"/>
      <c r="I479" s="213"/>
      <c r="J479" s="213"/>
      <c r="K479" s="379"/>
      <c r="L479" s="377"/>
      <c r="M479" s="378"/>
      <c r="N479" s="355"/>
      <c r="O479" s="356"/>
      <c r="P479" s="356"/>
      <c r="Q479" s="352"/>
      <c r="R479" s="352"/>
      <c r="S479" s="352"/>
      <c r="T479" s="353"/>
      <c r="U479" s="354"/>
      <c r="V479" s="345"/>
      <c r="W479" s="348"/>
      <c r="X479" s="339"/>
      <c r="Y479" s="122"/>
    </row>
    <row r="480" spans="1:25" ht="68.25" customHeight="1" x14ac:dyDescent="0.25">
      <c r="A480" s="20" t="s">
        <v>158</v>
      </c>
      <c r="B480" s="20">
        <v>721520</v>
      </c>
      <c r="C480" s="19">
        <v>72152101</v>
      </c>
      <c r="D480" s="20" t="s">
        <v>12</v>
      </c>
      <c r="E480" s="20" t="s">
        <v>12</v>
      </c>
      <c r="F480" s="216" t="s">
        <v>556</v>
      </c>
      <c r="G480" s="20" t="s">
        <v>14</v>
      </c>
      <c r="H480" s="20">
        <v>240</v>
      </c>
      <c r="I480" s="215">
        <v>228800</v>
      </c>
      <c r="J480" s="140">
        <f>+ROUND(H480*I480,0)</f>
        <v>54912000</v>
      </c>
      <c r="K480" s="128">
        <f>I480</f>
        <v>228800</v>
      </c>
      <c r="L480" s="142">
        <v>231783</v>
      </c>
      <c r="M480" s="141">
        <v>137337.45000000001</v>
      </c>
      <c r="N480" s="140">
        <v>0</v>
      </c>
      <c r="O480" s="139">
        <f>N480*0.0556</f>
        <v>0</v>
      </c>
      <c r="P480" s="139">
        <f>N480+O480</f>
        <v>0</v>
      </c>
      <c r="Q480" s="138">
        <f>AVERAGE(K480:M480)</f>
        <v>199306.81666666665</v>
      </c>
      <c r="R480" s="138">
        <f>MAX(K480:M480)</f>
        <v>231783</v>
      </c>
      <c r="S480" s="138">
        <f>MIN(K480:M480)</f>
        <v>137337.45000000001</v>
      </c>
      <c r="T480" s="137">
        <f>STDEVA(K480,L480,M480)</f>
        <v>53687.767471285697</v>
      </c>
      <c r="U480" s="136">
        <f>(T480/Q480)*100</f>
        <v>26.937245985457949</v>
      </c>
      <c r="V480" s="135">
        <v>137337</v>
      </c>
      <c r="W480" s="134" t="s">
        <v>660</v>
      </c>
      <c r="X480" s="133">
        <v>32960880</v>
      </c>
      <c r="Y480" s="122"/>
    </row>
    <row r="481" spans="1:25" s="147" customFormat="1" x14ac:dyDescent="0.25">
      <c r="A481" s="15"/>
      <c r="B481" s="32"/>
      <c r="C481" s="32"/>
      <c r="D481" s="15"/>
      <c r="E481" s="15"/>
      <c r="F481" s="212"/>
      <c r="G481" s="15"/>
      <c r="H481" s="15"/>
      <c r="I481" s="15"/>
      <c r="J481" s="28"/>
      <c r="K481" s="163"/>
      <c r="L481" s="162"/>
      <c r="M481" s="161"/>
      <c r="N481" s="28"/>
      <c r="O481" s="160"/>
      <c r="P481" s="160"/>
      <c r="Q481" s="159"/>
      <c r="R481" s="159"/>
      <c r="S481" s="159"/>
      <c r="T481" s="158"/>
      <c r="U481" s="157"/>
      <c r="V481" s="156"/>
      <c r="W481" s="155"/>
      <c r="X481" s="154"/>
      <c r="Y481" s="122"/>
    </row>
    <row r="482" spans="1:25" s="147" customFormat="1" ht="64.5" customHeight="1" x14ac:dyDescent="0.25">
      <c r="A482" s="333" t="s">
        <v>557</v>
      </c>
      <c r="B482" s="334"/>
      <c r="C482" s="334"/>
      <c r="D482" s="334"/>
      <c r="E482" s="334"/>
      <c r="F482" s="334"/>
      <c r="G482" s="334"/>
      <c r="H482" s="335"/>
      <c r="I482" s="208"/>
      <c r="J482" s="208"/>
      <c r="K482" s="163"/>
      <c r="L482" s="162"/>
      <c r="M482" s="161"/>
      <c r="N482" s="3"/>
      <c r="O482" s="160"/>
      <c r="P482" s="160"/>
      <c r="Q482" s="159"/>
      <c r="R482" s="159"/>
      <c r="S482" s="159"/>
      <c r="T482" s="158"/>
      <c r="U482" s="157"/>
      <c r="V482" s="156"/>
      <c r="W482" s="155"/>
      <c r="X482" s="154"/>
      <c r="Y482" s="122"/>
    </row>
    <row r="483" spans="1:25" s="147" customFormat="1" ht="66.75" customHeight="1" x14ac:dyDescent="0.25">
      <c r="A483" s="5" t="s">
        <v>3</v>
      </c>
      <c r="B483" s="4" t="s">
        <v>4</v>
      </c>
      <c r="C483" s="4" t="s">
        <v>5</v>
      </c>
      <c r="D483" s="4" t="s">
        <v>6</v>
      </c>
      <c r="E483" s="4" t="s">
        <v>7</v>
      </c>
      <c r="F483" s="153" t="s">
        <v>8</v>
      </c>
      <c r="G483" s="5" t="s">
        <v>9</v>
      </c>
      <c r="H483" s="5" t="s">
        <v>655</v>
      </c>
      <c r="I483" s="6" t="s">
        <v>654</v>
      </c>
      <c r="J483" s="150" t="s">
        <v>653</v>
      </c>
      <c r="K483" s="152" t="str">
        <f>I483</f>
        <v>VALOR  UNITARIO AMBT</v>
      </c>
      <c r="L483" s="7" t="s">
        <v>652</v>
      </c>
      <c r="M483" s="151" t="s">
        <v>651</v>
      </c>
      <c r="N483" s="150" t="s">
        <v>650</v>
      </c>
      <c r="O483" s="150" t="s">
        <v>649</v>
      </c>
      <c r="P483" s="150" t="s">
        <v>648</v>
      </c>
      <c r="Q483" s="148" t="s">
        <v>647</v>
      </c>
      <c r="R483" s="148" t="s">
        <v>646</v>
      </c>
      <c r="S483" s="148" t="s">
        <v>645</v>
      </c>
      <c r="T483" s="148" t="s">
        <v>644</v>
      </c>
      <c r="U483" s="148" t="s">
        <v>643</v>
      </c>
      <c r="V483" s="148" t="s">
        <v>642</v>
      </c>
      <c r="W483" s="149" t="s">
        <v>641</v>
      </c>
      <c r="X483" s="148" t="s">
        <v>640</v>
      </c>
      <c r="Y483" s="122"/>
    </row>
    <row r="484" spans="1:25" ht="75" customHeight="1" x14ac:dyDescent="0.25">
      <c r="A484" s="20" t="s">
        <v>160</v>
      </c>
      <c r="B484" s="20">
        <v>721520</v>
      </c>
      <c r="C484" s="19">
        <v>72152101</v>
      </c>
      <c r="D484" s="20" t="s">
        <v>12</v>
      </c>
      <c r="E484" s="20" t="s">
        <v>12</v>
      </c>
      <c r="F484" s="216" t="s">
        <v>558</v>
      </c>
      <c r="G484" s="20" t="s">
        <v>14</v>
      </c>
      <c r="H484" s="20">
        <v>12</v>
      </c>
      <c r="I484" s="215">
        <v>200200</v>
      </c>
      <c r="J484" s="140">
        <f>+ROUND(H484*I484,0)</f>
        <v>2402400</v>
      </c>
      <c r="K484" s="128">
        <f>I484</f>
        <v>200200</v>
      </c>
      <c r="L484" s="142">
        <v>197797</v>
      </c>
      <c r="M484" s="141">
        <v>101728.83</v>
      </c>
      <c r="N484" s="139">
        <v>74700</v>
      </c>
      <c r="O484" s="139">
        <f>N484*0.0556</f>
        <v>4153.32</v>
      </c>
      <c r="P484" s="139">
        <f>N484+O484</f>
        <v>78853.320000000007</v>
      </c>
      <c r="Q484" s="138">
        <f>AVERAGE(K484:M484,P484)</f>
        <v>144644.78750000001</v>
      </c>
      <c r="R484" s="138">
        <f>MAX(K484:M484,P484)</f>
        <v>200200</v>
      </c>
      <c r="S484" s="138">
        <f>MIN(K484:M484,P484)</f>
        <v>78853.320000000007</v>
      </c>
      <c r="T484" s="137">
        <f>STDEVA(K484,L484,M484,P484)</f>
        <v>63460.843395778749</v>
      </c>
      <c r="U484" s="136">
        <f>(T484/Q484)*100</f>
        <v>43.873577812666596</v>
      </c>
      <c r="V484" s="135">
        <v>144645</v>
      </c>
      <c r="W484" s="134" t="s">
        <v>661</v>
      </c>
      <c r="X484" s="133">
        <v>1735740</v>
      </c>
      <c r="Y484" s="122"/>
    </row>
    <row r="485" spans="1:25" ht="75" customHeight="1" x14ac:dyDescent="0.25">
      <c r="A485" s="35" t="s">
        <v>162</v>
      </c>
      <c r="B485" s="19">
        <v>54730</v>
      </c>
      <c r="C485" s="35">
        <v>72152606</v>
      </c>
      <c r="D485" s="19" t="s">
        <v>452</v>
      </c>
      <c r="E485" s="19" t="s">
        <v>230</v>
      </c>
      <c r="F485" s="144" t="s">
        <v>465</v>
      </c>
      <c r="G485" s="19" t="s">
        <v>19</v>
      </c>
      <c r="H485" s="41">
        <v>4</v>
      </c>
      <c r="I485" s="180">
        <v>193050</v>
      </c>
      <c r="J485" s="140">
        <f>+ROUND(H485*I485,0)</f>
        <v>772200</v>
      </c>
      <c r="K485" s="128">
        <f>I485</f>
        <v>193050</v>
      </c>
      <c r="L485" s="142">
        <v>191009</v>
      </c>
      <c r="M485" s="141">
        <v>150634.12</v>
      </c>
      <c r="N485" s="140">
        <v>0</v>
      </c>
      <c r="O485" s="139">
        <f>N485*0.0556</f>
        <v>0</v>
      </c>
      <c r="P485" s="139">
        <f>N485+O485</f>
        <v>0</v>
      </c>
      <c r="Q485" s="138">
        <f>AVERAGE(K485:M485)</f>
        <v>178231.04000000001</v>
      </c>
      <c r="R485" s="138">
        <f>MAX(K485:M485)</f>
        <v>193050</v>
      </c>
      <c r="S485" s="138">
        <f>MIN(K485:M485)</f>
        <v>150634.12</v>
      </c>
      <c r="T485" s="137">
        <f>STDEVA(K485,L485,M485)</f>
        <v>23921.411232717845</v>
      </c>
      <c r="U485" s="136">
        <f>(T485/Q485)*100</f>
        <v>13.42157417289258</v>
      </c>
      <c r="V485" s="135">
        <v>150634</v>
      </c>
      <c r="W485" s="134" t="s">
        <v>660</v>
      </c>
      <c r="X485" s="133">
        <v>602536</v>
      </c>
      <c r="Y485" s="122"/>
    </row>
    <row r="486" spans="1:25" s="198" customFormat="1" x14ac:dyDescent="0.25">
      <c r="A486" s="363" t="s">
        <v>165</v>
      </c>
      <c r="B486" s="301">
        <v>54730</v>
      </c>
      <c r="C486" s="363">
        <v>72152606</v>
      </c>
      <c r="D486" s="301" t="s">
        <v>452</v>
      </c>
      <c r="E486" s="301" t="s">
        <v>230</v>
      </c>
      <c r="F486" s="214" t="s">
        <v>555</v>
      </c>
      <c r="G486" s="301" t="s">
        <v>14</v>
      </c>
      <c r="H486" s="366">
        <v>12</v>
      </c>
      <c r="I486" s="213">
        <v>115830</v>
      </c>
      <c r="J486" s="213">
        <f>+ROUND(H486*I486,0)</f>
        <v>1389960</v>
      </c>
      <c r="K486" s="379">
        <f>I486</f>
        <v>115830</v>
      </c>
      <c r="L486" s="380">
        <v>114050</v>
      </c>
      <c r="M486" s="378">
        <v>73377.19</v>
      </c>
      <c r="N486" s="355">
        <v>0</v>
      </c>
      <c r="O486" s="356">
        <f>N486*0.0556</f>
        <v>0</v>
      </c>
      <c r="P486" s="356">
        <f>N486+O486</f>
        <v>0</v>
      </c>
      <c r="Q486" s="352">
        <f>AVERAGE(K486:M486)</f>
        <v>101085.73</v>
      </c>
      <c r="R486" s="352">
        <f>MAX(K486:M486)</f>
        <v>115830</v>
      </c>
      <c r="S486" s="352">
        <f>MIN(K486:M486)</f>
        <v>73377.19</v>
      </c>
      <c r="T486" s="353">
        <f>STDEVA(K486,L486,M486)</f>
        <v>24012.798497857344</v>
      </c>
      <c r="U486" s="354">
        <f>(T486/Q486)*100</f>
        <v>23.754884589404803</v>
      </c>
      <c r="V486" s="343">
        <v>73377</v>
      </c>
      <c r="W486" s="346" t="s">
        <v>660</v>
      </c>
      <c r="X486" s="339">
        <v>880524</v>
      </c>
      <c r="Y486" s="122"/>
    </row>
    <row r="487" spans="1:25" s="198" customFormat="1" ht="63.75" customHeight="1" x14ac:dyDescent="0.25">
      <c r="A487" s="364"/>
      <c r="B487" s="302"/>
      <c r="C487" s="364"/>
      <c r="D487" s="302"/>
      <c r="E487" s="302"/>
      <c r="F487" s="144" t="s">
        <v>457</v>
      </c>
      <c r="G487" s="302"/>
      <c r="H487" s="367"/>
      <c r="I487" s="213"/>
      <c r="J487" s="213"/>
      <c r="K487" s="379"/>
      <c r="L487" s="380"/>
      <c r="M487" s="378"/>
      <c r="N487" s="355"/>
      <c r="O487" s="356"/>
      <c r="P487" s="356"/>
      <c r="Q487" s="352"/>
      <c r="R487" s="352"/>
      <c r="S487" s="352"/>
      <c r="T487" s="353"/>
      <c r="U487" s="354"/>
      <c r="V487" s="344"/>
      <c r="W487" s="347"/>
      <c r="X487" s="339"/>
      <c r="Y487" s="122"/>
    </row>
    <row r="488" spans="1:25" ht="63.75" customHeight="1" x14ac:dyDescent="0.25">
      <c r="A488" s="364"/>
      <c r="B488" s="302"/>
      <c r="C488" s="364"/>
      <c r="D488" s="302"/>
      <c r="E488" s="302"/>
      <c r="F488" s="144" t="s">
        <v>553</v>
      </c>
      <c r="G488" s="302"/>
      <c r="H488" s="367"/>
      <c r="I488" s="213"/>
      <c r="J488" s="213"/>
      <c r="K488" s="379"/>
      <c r="L488" s="380"/>
      <c r="M488" s="378"/>
      <c r="N488" s="355"/>
      <c r="O488" s="356"/>
      <c r="P488" s="356"/>
      <c r="Q488" s="352"/>
      <c r="R488" s="352"/>
      <c r="S488" s="352"/>
      <c r="T488" s="353"/>
      <c r="U488" s="354"/>
      <c r="V488" s="344"/>
      <c r="W488" s="347"/>
      <c r="X488" s="339"/>
      <c r="Y488" s="122"/>
    </row>
    <row r="489" spans="1:25" ht="63.75" customHeight="1" x14ac:dyDescent="0.25">
      <c r="A489" s="365"/>
      <c r="B489" s="303"/>
      <c r="C489" s="365"/>
      <c r="D489" s="303"/>
      <c r="E489" s="303"/>
      <c r="F489" s="144" t="s">
        <v>459</v>
      </c>
      <c r="G489" s="303"/>
      <c r="H489" s="368"/>
      <c r="I489" s="213"/>
      <c r="J489" s="213"/>
      <c r="K489" s="379"/>
      <c r="L489" s="380"/>
      <c r="M489" s="378"/>
      <c r="N489" s="355"/>
      <c r="O489" s="356"/>
      <c r="P489" s="356"/>
      <c r="Q489" s="352"/>
      <c r="R489" s="352"/>
      <c r="S489" s="352"/>
      <c r="T489" s="353"/>
      <c r="U489" s="354"/>
      <c r="V489" s="345"/>
      <c r="W489" s="348"/>
      <c r="X489" s="339"/>
      <c r="Y489" s="122"/>
    </row>
    <row r="490" spans="1:25" s="147" customFormat="1" x14ac:dyDescent="0.25">
      <c r="A490" s="15"/>
      <c r="B490" s="32"/>
      <c r="C490" s="32"/>
      <c r="D490" s="15"/>
      <c r="E490" s="15"/>
      <c r="F490" s="212"/>
      <c r="G490" s="15"/>
      <c r="H490" s="15"/>
      <c r="I490" s="15"/>
      <c r="J490" s="28"/>
      <c r="K490" s="163"/>
      <c r="L490" s="162"/>
      <c r="M490" s="161"/>
      <c r="N490" s="28"/>
      <c r="O490" s="160"/>
      <c r="P490" s="160"/>
      <c r="Q490" s="159"/>
      <c r="R490" s="159"/>
      <c r="S490" s="159"/>
      <c r="T490" s="158"/>
      <c r="U490" s="157"/>
      <c r="V490" s="156"/>
      <c r="W490" s="155"/>
      <c r="X490" s="154"/>
      <c r="Y490" s="122"/>
    </row>
    <row r="491" spans="1:25" s="204" customFormat="1" x14ac:dyDescent="0.25">
      <c r="A491" s="327" t="s">
        <v>559</v>
      </c>
      <c r="B491" s="328"/>
      <c r="C491" s="328"/>
      <c r="D491" s="328"/>
      <c r="E491" s="328"/>
      <c r="F491" s="328"/>
      <c r="G491" s="328"/>
      <c r="H491" s="329"/>
      <c r="I491" s="211"/>
      <c r="J491" s="211"/>
      <c r="K491" s="174"/>
      <c r="L491" s="173"/>
      <c r="M491" s="172"/>
      <c r="N491" s="36"/>
      <c r="O491" s="171"/>
      <c r="P491" s="171"/>
      <c r="Q491" s="170"/>
      <c r="R491" s="170"/>
      <c r="S491" s="170"/>
      <c r="T491" s="169"/>
      <c r="U491" s="168"/>
      <c r="V491" s="167"/>
      <c r="W491" s="166"/>
      <c r="X491" s="165"/>
      <c r="Y491" s="210"/>
    </row>
    <row r="492" spans="1:25" s="147" customFormat="1" ht="81.75" customHeight="1" x14ac:dyDescent="0.25">
      <c r="A492" s="324" t="s">
        <v>560</v>
      </c>
      <c r="B492" s="325"/>
      <c r="C492" s="325"/>
      <c r="D492" s="325"/>
      <c r="E492" s="325"/>
      <c r="F492" s="325"/>
      <c r="G492" s="325"/>
      <c r="H492" s="326"/>
      <c r="I492" s="208"/>
      <c r="J492" s="208"/>
      <c r="K492" s="163"/>
      <c r="L492" s="162"/>
      <c r="M492" s="161"/>
      <c r="N492" s="3"/>
      <c r="O492" s="160"/>
      <c r="P492" s="160"/>
      <c r="Q492" s="159"/>
      <c r="R492" s="159"/>
      <c r="S492" s="159"/>
      <c r="T492" s="158"/>
      <c r="U492" s="157"/>
      <c r="V492" s="156"/>
      <c r="W492" s="155"/>
      <c r="X492" s="154"/>
      <c r="Y492" s="122"/>
    </row>
    <row r="493" spans="1:25" s="147" customFormat="1" ht="66.75" customHeight="1" x14ac:dyDescent="0.25">
      <c r="A493" s="5" t="s">
        <v>3</v>
      </c>
      <c r="B493" s="4" t="s">
        <v>4</v>
      </c>
      <c r="C493" s="4" t="s">
        <v>5</v>
      </c>
      <c r="D493" s="4" t="s">
        <v>6</v>
      </c>
      <c r="E493" s="4" t="s">
        <v>7</v>
      </c>
      <c r="F493" s="153" t="s">
        <v>8</v>
      </c>
      <c r="G493" s="5" t="s">
        <v>9</v>
      </c>
      <c r="H493" s="5" t="s">
        <v>655</v>
      </c>
      <c r="I493" s="6" t="s">
        <v>654</v>
      </c>
      <c r="J493" s="150" t="s">
        <v>653</v>
      </c>
      <c r="K493" s="152" t="str">
        <f>I493</f>
        <v>VALOR  UNITARIO AMBT</v>
      </c>
      <c r="L493" s="7" t="s">
        <v>652</v>
      </c>
      <c r="M493" s="151" t="s">
        <v>651</v>
      </c>
      <c r="N493" s="150" t="s">
        <v>650</v>
      </c>
      <c r="O493" s="150" t="s">
        <v>649</v>
      </c>
      <c r="P493" s="150" t="s">
        <v>648</v>
      </c>
      <c r="Q493" s="148" t="s">
        <v>647</v>
      </c>
      <c r="R493" s="148" t="s">
        <v>646</v>
      </c>
      <c r="S493" s="148" t="s">
        <v>645</v>
      </c>
      <c r="T493" s="148" t="s">
        <v>644</v>
      </c>
      <c r="U493" s="148" t="s">
        <v>643</v>
      </c>
      <c r="V493" s="148" t="s">
        <v>642</v>
      </c>
      <c r="W493" s="149" t="s">
        <v>641</v>
      </c>
      <c r="X493" s="148" t="s">
        <v>640</v>
      </c>
      <c r="Y493" s="122"/>
    </row>
    <row r="494" spans="1:25" ht="83.25" customHeight="1" x14ac:dyDescent="0.25">
      <c r="A494" s="9" t="s">
        <v>198</v>
      </c>
      <c r="B494" s="9">
        <v>54730</v>
      </c>
      <c r="C494" s="19">
        <v>72151100</v>
      </c>
      <c r="D494" s="20" t="s">
        <v>12</v>
      </c>
      <c r="E494" s="20" t="s">
        <v>12</v>
      </c>
      <c r="F494" s="207" t="s">
        <v>561</v>
      </c>
      <c r="G494" s="34" t="s">
        <v>14</v>
      </c>
      <c r="H494" s="9">
        <v>153.69999999999999</v>
      </c>
      <c r="I494" s="206">
        <v>128700</v>
      </c>
      <c r="J494" s="140">
        <f>+ROUND(H494*I494,0)</f>
        <v>19781190</v>
      </c>
      <c r="K494" s="128">
        <f>I494</f>
        <v>128700</v>
      </c>
      <c r="L494" s="142">
        <v>130096</v>
      </c>
      <c r="M494" s="141">
        <v>39870.01</v>
      </c>
      <c r="N494" s="140">
        <v>0</v>
      </c>
      <c r="O494" s="139">
        <f>N494*0.0556</f>
        <v>0</v>
      </c>
      <c r="P494" s="139">
        <f>N494+O494</f>
        <v>0</v>
      </c>
      <c r="Q494" s="138">
        <f>AVERAGE(K494:M494)</f>
        <v>99555.33666666667</v>
      </c>
      <c r="R494" s="138">
        <f>MAX(K494:M494)</f>
        <v>130096</v>
      </c>
      <c r="S494" s="138">
        <f>MIN(K494:M494)</f>
        <v>39870.01</v>
      </c>
      <c r="T494" s="137">
        <f>STDEVA(K494,L494,M494)</f>
        <v>51693.721751098885</v>
      </c>
      <c r="U494" s="136">
        <f>(T494/Q494)*100</f>
        <v>51.924611459233894</v>
      </c>
      <c r="V494" s="135">
        <v>99555</v>
      </c>
      <c r="W494" s="134" t="s">
        <v>661</v>
      </c>
      <c r="X494" s="133">
        <v>15301603.499999998</v>
      </c>
      <c r="Y494" s="122"/>
    </row>
    <row r="495" spans="1:25" ht="83.25" customHeight="1" x14ac:dyDescent="0.25">
      <c r="A495" s="9" t="s">
        <v>200</v>
      </c>
      <c r="B495" s="9">
        <v>4631003</v>
      </c>
      <c r="C495" s="19">
        <v>72151100</v>
      </c>
      <c r="D495" s="20" t="s">
        <v>12</v>
      </c>
      <c r="E495" s="20" t="s">
        <v>12</v>
      </c>
      <c r="F495" s="207" t="s">
        <v>562</v>
      </c>
      <c r="G495" s="34" t="s">
        <v>19</v>
      </c>
      <c r="H495" s="9">
        <v>6</v>
      </c>
      <c r="I495" s="206">
        <v>121550</v>
      </c>
      <c r="J495" s="140">
        <f>+ROUND(H495*I495,0)</f>
        <v>729300</v>
      </c>
      <c r="K495" s="128">
        <f>I495</f>
        <v>121550</v>
      </c>
      <c r="L495" s="142">
        <v>120803</v>
      </c>
      <c r="M495" s="141">
        <v>196158.29</v>
      </c>
      <c r="N495" s="140">
        <v>0</v>
      </c>
      <c r="O495" s="139">
        <f>N495*0.0556</f>
        <v>0</v>
      </c>
      <c r="P495" s="139">
        <f>N495+O495</f>
        <v>0</v>
      </c>
      <c r="Q495" s="138">
        <f>AVERAGE(K495:M495)</f>
        <v>146170.43000000002</v>
      </c>
      <c r="R495" s="138">
        <f>MAX(K495:M495)</f>
        <v>196158.29</v>
      </c>
      <c r="S495" s="138">
        <f>MIN(K495:M495)</f>
        <v>120803</v>
      </c>
      <c r="T495" s="137">
        <f>STDEVA(K495,L495,M495)</f>
        <v>43292.367835274323</v>
      </c>
      <c r="U495" s="136">
        <f>(T495/Q495)*100</f>
        <v>29.617733104619255</v>
      </c>
      <c r="V495" s="135">
        <v>120803</v>
      </c>
      <c r="W495" s="134" t="s">
        <v>660</v>
      </c>
      <c r="X495" s="133">
        <v>724818</v>
      </c>
      <c r="Y495" s="122"/>
    </row>
    <row r="496" spans="1:25" s="147" customFormat="1" x14ac:dyDescent="0.25">
      <c r="A496" s="15"/>
      <c r="B496" s="38"/>
      <c r="C496" s="38"/>
      <c r="D496" s="15"/>
      <c r="E496" s="15"/>
      <c r="F496" s="205"/>
      <c r="G496" s="15"/>
      <c r="H496" s="15"/>
      <c r="I496" s="15"/>
      <c r="J496" s="28"/>
      <c r="K496" s="163"/>
      <c r="L496" s="162"/>
      <c r="M496" s="161"/>
      <c r="N496" s="28"/>
      <c r="O496" s="160"/>
      <c r="P496" s="160"/>
      <c r="Q496" s="159"/>
      <c r="R496" s="159"/>
      <c r="S496" s="159"/>
      <c r="T496" s="158"/>
      <c r="U496" s="157"/>
      <c r="V496" s="156"/>
      <c r="W496" s="155"/>
      <c r="X496" s="154"/>
      <c r="Y496" s="122"/>
    </row>
    <row r="497" spans="1:25" s="204" customFormat="1" x14ac:dyDescent="0.25">
      <c r="A497" s="310" t="s">
        <v>563</v>
      </c>
      <c r="B497" s="311"/>
      <c r="C497" s="311"/>
      <c r="D497" s="311"/>
      <c r="E497" s="311"/>
      <c r="F497" s="311"/>
      <c r="G497" s="311"/>
      <c r="H497" s="312"/>
      <c r="I497" s="183"/>
      <c r="J497" s="183"/>
      <c r="K497" s="174"/>
      <c r="L497" s="173"/>
      <c r="M497" s="172"/>
      <c r="N497" s="1"/>
      <c r="O497" s="171"/>
      <c r="P497" s="171"/>
      <c r="Q497" s="170"/>
      <c r="R497" s="170"/>
      <c r="S497" s="170"/>
      <c r="T497" s="169"/>
      <c r="U497" s="168"/>
      <c r="V497" s="167"/>
      <c r="W497" s="166"/>
      <c r="X497" s="165"/>
      <c r="Y497" s="122"/>
    </row>
    <row r="498" spans="1:25" x14ac:dyDescent="0.25">
      <c r="A498" s="310" t="s">
        <v>564</v>
      </c>
      <c r="B498" s="311"/>
      <c r="C498" s="311"/>
      <c r="D498" s="311"/>
      <c r="E498" s="311"/>
      <c r="F498" s="311"/>
      <c r="G498" s="311"/>
      <c r="H498" s="312"/>
      <c r="I498" s="183"/>
      <c r="J498" s="183"/>
      <c r="K498" s="174"/>
      <c r="L498" s="173"/>
      <c r="M498" s="172"/>
      <c r="N498" s="1"/>
      <c r="O498" s="171"/>
      <c r="P498" s="171"/>
      <c r="Q498" s="170"/>
      <c r="R498" s="170"/>
      <c r="S498" s="170"/>
      <c r="T498" s="169"/>
      <c r="U498" s="168"/>
      <c r="V498" s="167"/>
      <c r="W498" s="166"/>
      <c r="X498" s="165"/>
      <c r="Y498" s="122"/>
    </row>
    <row r="499" spans="1:25" s="203" customFormat="1" ht="15.75" customHeight="1" x14ac:dyDescent="0.25">
      <c r="A499" s="349" t="s">
        <v>565</v>
      </c>
      <c r="B499" s="350"/>
      <c r="C499" s="350"/>
      <c r="D499" s="350"/>
      <c r="E499" s="350"/>
      <c r="F499" s="350"/>
      <c r="G499" s="350"/>
      <c r="H499" s="351"/>
      <c r="I499" s="153"/>
      <c r="J499" s="153"/>
      <c r="K499" s="163"/>
      <c r="L499" s="194"/>
      <c r="M499" s="161"/>
      <c r="N499" s="4"/>
      <c r="O499" s="160"/>
      <c r="P499" s="160"/>
      <c r="Q499" s="159"/>
      <c r="R499" s="159"/>
      <c r="S499" s="159"/>
      <c r="T499" s="158"/>
      <c r="U499" s="157"/>
      <c r="V499" s="156"/>
      <c r="W499" s="155"/>
      <c r="X499" s="154"/>
      <c r="Y499" s="122"/>
    </row>
    <row r="500" spans="1:25" s="147" customFormat="1" ht="15.75" customHeight="1" x14ac:dyDescent="0.25">
      <c r="A500" s="349" t="s">
        <v>566</v>
      </c>
      <c r="B500" s="350"/>
      <c r="C500" s="350"/>
      <c r="D500" s="350"/>
      <c r="E500" s="350"/>
      <c r="F500" s="350"/>
      <c r="G500" s="350"/>
      <c r="H500" s="351"/>
      <c r="I500" s="4"/>
      <c r="J500" s="164"/>
      <c r="K500" s="163"/>
      <c r="L500" s="162"/>
      <c r="M500" s="161"/>
      <c r="N500" s="42"/>
      <c r="O500" s="160"/>
      <c r="P500" s="160"/>
      <c r="Q500" s="159"/>
      <c r="R500" s="159"/>
      <c r="S500" s="159"/>
      <c r="T500" s="158"/>
      <c r="U500" s="157"/>
      <c r="V500" s="156"/>
      <c r="W500" s="155"/>
      <c r="X500" s="154"/>
      <c r="Y500" s="122"/>
    </row>
    <row r="501" spans="1:25" s="147" customFormat="1" ht="15.75" customHeight="1" x14ac:dyDescent="0.25">
      <c r="A501" s="349" t="s">
        <v>567</v>
      </c>
      <c r="B501" s="350"/>
      <c r="C501" s="350"/>
      <c r="D501" s="350"/>
      <c r="E501" s="350"/>
      <c r="F501" s="350"/>
      <c r="G501" s="350"/>
      <c r="H501" s="351"/>
      <c r="I501" s="4"/>
      <c r="J501" s="164"/>
      <c r="K501" s="163"/>
      <c r="L501" s="162"/>
      <c r="M501" s="161"/>
      <c r="N501" s="42"/>
      <c r="O501" s="160"/>
      <c r="P501" s="160"/>
      <c r="Q501" s="159"/>
      <c r="R501" s="159"/>
      <c r="S501" s="159"/>
      <c r="T501" s="158"/>
      <c r="U501" s="157"/>
      <c r="V501" s="156"/>
      <c r="W501" s="155"/>
      <c r="X501" s="154"/>
      <c r="Y501" s="122"/>
    </row>
    <row r="502" spans="1:25" s="147" customFormat="1" ht="15.75" customHeight="1" x14ac:dyDescent="0.25">
      <c r="A502" s="349" t="s">
        <v>568</v>
      </c>
      <c r="B502" s="350"/>
      <c r="C502" s="350"/>
      <c r="D502" s="350"/>
      <c r="E502" s="350"/>
      <c r="F502" s="350"/>
      <c r="G502" s="350"/>
      <c r="H502" s="351"/>
      <c r="I502" s="4"/>
      <c r="J502" s="164"/>
      <c r="K502" s="163"/>
      <c r="L502" s="162"/>
      <c r="M502" s="161"/>
      <c r="N502" s="42"/>
      <c r="O502" s="160"/>
      <c r="P502" s="160"/>
      <c r="Q502" s="159"/>
      <c r="R502" s="159"/>
      <c r="S502" s="159"/>
      <c r="T502" s="158"/>
      <c r="U502" s="157"/>
      <c r="V502" s="156"/>
      <c r="W502" s="155"/>
      <c r="X502" s="154"/>
      <c r="Y502" s="122"/>
    </row>
    <row r="503" spans="1:25" s="147" customFormat="1" ht="15.75" customHeight="1" x14ac:dyDescent="0.25">
      <c r="A503" s="349" t="s">
        <v>569</v>
      </c>
      <c r="B503" s="350"/>
      <c r="C503" s="350"/>
      <c r="D503" s="350"/>
      <c r="E503" s="350"/>
      <c r="F503" s="350"/>
      <c r="G503" s="350"/>
      <c r="H503" s="351"/>
      <c r="I503" s="4"/>
      <c r="J503" s="164"/>
      <c r="K503" s="163"/>
      <c r="L503" s="162"/>
      <c r="M503" s="161"/>
      <c r="N503" s="42"/>
      <c r="O503" s="160"/>
      <c r="P503" s="160"/>
      <c r="Q503" s="159"/>
      <c r="R503" s="159"/>
      <c r="S503" s="159"/>
      <c r="T503" s="158"/>
      <c r="U503" s="157"/>
      <c r="V503" s="156"/>
      <c r="W503" s="155"/>
      <c r="X503" s="154"/>
      <c r="Y503" s="122"/>
    </row>
    <row r="504" spans="1:25" s="203" customFormat="1" ht="15.75" customHeight="1" x14ac:dyDescent="0.25">
      <c r="A504" s="349" t="s">
        <v>570</v>
      </c>
      <c r="B504" s="350"/>
      <c r="C504" s="350"/>
      <c r="D504" s="350"/>
      <c r="E504" s="350"/>
      <c r="F504" s="350"/>
      <c r="G504" s="350"/>
      <c r="H504" s="351"/>
      <c r="I504" s="153"/>
      <c r="J504" s="153"/>
      <c r="K504" s="163"/>
      <c r="L504" s="194"/>
      <c r="M504" s="161"/>
      <c r="N504" s="4"/>
      <c r="O504" s="160"/>
      <c r="P504" s="160"/>
      <c r="Q504" s="159"/>
      <c r="R504" s="159"/>
      <c r="S504" s="159"/>
      <c r="T504" s="158"/>
      <c r="U504" s="157"/>
      <c r="V504" s="156"/>
      <c r="W504" s="155"/>
      <c r="X504" s="154"/>
      <c r="Y504" s="122"/>
    </row>
    <row r="505" spans="1:25" s="147" customFormat="1" ht="15.75" customHeight="1" x14ac:dyDescent="0.25">
      <c r="A505" s="349" t="s">
        <v>571</v>
      </c>
      <c r="B505" s="350"/>
      <c r="C505" s="350"/>
      <c r="D505" s="350"/>
      <c r="E505" s="350"/>
      <c r="F505" s="350"/>
      <c r="G505" s="350"/>
      <c r="H505" s="351"/>
      <c r="I505" s="4"/>
      <c r="J505" s="164"/>
      <c r="K505" s="163"/>
      <c r="L505" s="162"/>
      <c r="M505" s="161"/>
      <c r="N505" s="42"/>
      <c r="O505" s="160"/>
      <c r="P505" s="160"/>
      <c r="Q505" s="159"/>
      <c r="R505" s="159"/>
      <c r="S505" s="159"/>
      <c r="T505" s="158"/>
      <c r="U505" s="157"/>
      <c r="V505" s="156"/>
      <c r="W505" s="155"/>
      <c r="X505" s="154"/>
      <c r="Y505" s="122"/>
    </row>
    <row r="506" spans="1:25" s="147" customFormat="1" ht="66.75" customHeight="1" x14ac:dyDescent="0.25">
      <c r="A506" s="5" t="s">
        <v>3</v>
      </c>
      <c r="B506" s="4" t="s">
        <v>4</v>
      </c>
      <c r="C506" s="4" t="s">
        <v>5</v>
      </c>
      <c r="D506" s="4" t="s">
        <v>6</v>
      </c>
      <c r="E506" s="4" t="s">
        <v>7</v>
      </c>
      <c r="F506" s="153" t="s">
        <v>8</v>
      </c>
      <c r="G506" s="5" t="s">
        <v>9</v>
      </c>
      <c r="H506" s="5" t="s">
        <v>655</v>
      </c>
      <c r="I506" s="6" t="s">
        <v>654</v>
      </c>
      <c r="J506" s="150" t="s">
        <v>653</v>
      </c>
      <c r="K506" s="152" t="str">
        <f>I506</f>
        <v>VALOR  UNITARIO AMBT</v>
      </c>
      <c r="L506" s="7" t="s">
        <v>652</v>
      </c>
      <c r="M506" s="151" t="s">
        <v>651</v>
      </c>
      <c r="N506" s="150" t="s">
        <v>650</v>
      </c>
      <c r="O506" s="150" t="s">
        <v>649</v>
      </c>
      <c r="P506" s="150" t="s">
        <v>648</v>
      </c>
      <c r="Q506" s="148" t="s">
        <v>647</v>
      </c>
      <c r="R506" s="148" t="s">
        <v>646</v>
      </c>
      <c r="S506" s="148" t="s">
        <v>645</v>
      </c>
      <c r="T506" s="148" t="s">
        <v>644</v>
      </c>
      <c r="U506" s="148" t="s">
        <v>643</v>
      </c>
      <c r="V506" s="148" t="s">
        <v>642</v>
      </c>
      <c r="W506" s="149" t="s">
        <v>641</v>
      </c>
      <c r="X506" s="148" t="s">
        <v>640</v>
      </c>
      <c r="Y506" s="122"/>
    </row>
    <row r="507" spans="1:25" s="198" customFormat="1" ht="46.5" customHeight="1" x14ac:dyDescent="0.25">
      <c r="A507" s="19" t="s">
        <v>11</v>
      </c>
      <c r="B507" s="41">
        <v>54231</v>
      </c>
      <c r="C507" s="202">
        <v>72152901</v>
      </c>
      <c r="D507" s="20" t="s">
        <v>230</v>
      </c>
      <c r="E507" s="201" t="s">
        <v>572</v>
      </c>
      <c r="F507" s="200" t="s">
        <v>573</v>
      </c>
      <c r="G507" s="41" t="s">
        <v>14</v>
      </c>
      <c r="H507" s="41">
        <v>315.18</v>
      </c>
      <c r="I507" s="180">
        <v>12866</v>
      </c>
      <c r="J507" s="140">
        <f>+ROUND(H507*I507,0)</f>
        <v>4055106</v>
      </c>
      <c r="K507" s="128">
        <f>I507</f>
        <v>12866</v>
      </c>
      <c r="L507" s="199">
        <v>13039</v>
      </c>
      <c r="M507" s="141">
        <v>19097.36</v>
      </c>
      <c r="N507" s="139">
        <v>9414</v>
      </c>
      <c r="O507" s="139">
        <f>N507*0.0556</f>
        <v>523.41840000000002</v>
      </c>
      <c r="P507" s="139">
        <f>N507+O507</f>
        <v>9937.4184000000005</v>
      </c>
      <c r="Q507" s="138">
        <f>AVERAGE(K507:M507,P507)</f>
        <v>13734.944600000001</v>
      </c>
      <c r="R507" s="138">
        <f>MAX(K507:M507,P507)</f>
        <v>19097.36</v>
      </c>
      <c r="S507" s="138">
        <f>MIN(K507:M507,P507)</f>
        <v>9937.4184000000005</v>
      </c>
      <c r="T507" s="137">
        <f>STDEVA(K507,L507,M507,P507)</f>
        <v>3847.7745847862843</v>
      </c>
      <c r="U507" s="136">
        <f>(T507/Q507)*100</f>
        <v>28.014489296056453</v>
      </c>
      <c r="V507" s="135">
        <v>9937</v>
      </c>
      <c r="W507" s="134" t="s">
        <v>660</v>
      </c>
      <c r="X507" s="133">
        <v>3131943.66</v>
      </c>
      <c r="Y507" s="122"/>
    </row>
    <row r="508" spans="1:25" s="198" customFormat="1" ht="46.5" customHeight="1" x14ac:dyDescent="0.25">
      <c r="A508" s="19" t="s">
        <v>15</v>
      </c>
      <c r="B508" s="41">
        <v>54290</v>
      </c>
      <c r="C508" s="202">
        <v>30161604</v>
      </c>
      <c r="D508" s="20" t="s">
        <v>230</v>
      </c>
      <c r="E508" s="201" t="s">
        <v>572</v>
      </c>
      <c r="F508" s="200" t="s">
        <v>574</v>
      </c>
      <c r="G508" s="41" t="s">
        <v>14</v>
      </c>
      <c r="H508" s="41">
        <v>315.18</v>
      </c>
      <c r="I508" s="180">
        <v>102616</v>
      </c>
      <c r="J508" s="140">
        <f>+ROUND(H508*I508,0)</f>
        <v>32342511</v>
      </c>
      <c r="K508" s="128">
        <f>I508</f>
        <v>102616</v>
      </c>
      <c r="L508" s="199">
        <v>100885</v>
      </c>
      <c r="M508" s="141">
        <v>167492.01</v>
      </c>
      <c r="N508" s="139">
        <v>80000</v>
      </c>
      <c r="O508" s="139">
        <f>N508*0.0556</f>
        <v>4448</v>
      </c>
      <c r="P508" s="139">
        <f>N508+O508</f>
        <v>84448</v>
      </c>
      <c r="Q508" s="138">
        <f>AVERAGE(K508:M508,P508)</f>
        <v>113860.2525</v>
      </c>
      <c r="R508" s="138">
        <f>MAX(K508:M508,P508)</f>
        <v>167492.01</v>
      </c>
      <c r="S508" s="138">
        <f>MIN(K508:M508,P508)</f>
        <v>84448</v>
      </c>
      <c r="T508" s="137">
        <f>STDEVA(K508,L508,M508,P508)</f>
        <v>36679.860056917147</v>
      </c>
      <c r="U508" s="136">
        <f>(T508/Q508)*100</f>
        <v>32.214806529536851</v>
      </c>
      <c r="V508" s="135">
        <v>113860</v>
      </c>
      <c r="W508" s="134" t="s">
        <v>661</v>
      </c>
      <c r="X508" s="133">
        <v>35886394.800000004</v>
      </c>
      <c r="Y508" s="122"/>
    </row>
    <row r="509" spans="1:25" s="193" customFormat="1" x14ac:dyDescent="0.25">
      <c r="A509" s="197"/>
      <c r="B509" s="196"/>
      <c r="C509" s="196"/>
      <c r="D509" s="196"/>
      <c r="E509" s="196"/>
      <c r="F509" s="196"/>
      <c r="G509" s="196"/>
      <c r="H509" s="196"/>
      <c r="I509" s="32"/>
      <c r="J509" s="195"/>
      <c r="K509" s="163"/>
      <c r="L509" s="194"/>
      <c r="M509" s="161"/>
      <c r="N509" s="43"/>
      <c r="O509" s="160"/>
      <c r="P509" s="160"/>
      <c r="Q509" s="159"/>
      <c r="R509" s="159"/>
      <c r="S509" s="159"/>
      <c r="T509" s="158"/>
      <c r="U509" s="157"/>
      <c r="V509" s="156"/>
      <c r="W509" s="155"/>
      <c r="X509" s="154"/>
      <c r="Y509" s="122"/>
    </row>
    <row r="510" spans="1:25" s="189" customFormat="1" x14ac:dyDescent="0.25">
      <c r="A510" s="310" t="s">
        <v>575</v>
      </c>
      <c r="B510" s="311"/>
      <c r="C510" s="311"/>
      <c r="D510" s="311"/>
      <c r="E510" s="311"/>
      <c r="F510" s="311"/>
      <c r="G510" s="311"/>
      <c r="H510" s="311"/>
      <c r="I510" s="192"/>
      <c r="J510" s="192"/>
      <c r="K510" s="191"/>
      <c r="L510" s="190"/>
      <c r="M510" s="172"/>
      <c r="N510" s="1"/>
      <c r="O510" s="171"/>
      <c r="P510" s="171"/>
      <c r="Q510" s="170"/>
      <c r="R510" s="170"/>
      <c r="S510" s="170"/>
      <c r="T510" s="169"/>
      <c r="U510" s="168"/>
      <c r="V510" s="167"/>
      <c r="W510" s="166"/>
      <c r="X510" s="165"/>
      <c r="Y510" s="122"/>
    </row>
    <row r="511" spans="1:25" s="147" customFormat="1" ht="15.75" customHeight="1" x14ac:dyDescent="0.25">
      <c r="A511" s="371" t="s">
        <v>656</v>
      </c>
      <c r="B511" s="372"/>
      <c r="C511" s="372"/>
      <c r="D511" s="372"/>
      <c r="E511" s="372"/>
      <c r="F511" s="372"/>
      <c r="G511" s="372"/>
      <c r="H511" s="373"/>
      <c r="I511" s="188"/>
      <c r="J511" s="188"/>
      <c r="K511" s="163"/>
      <c r="L511" s="162"/>
      <c r="M511" s="161"/>
      <c r="N511" s="44"/>
      <c r="O511" s="160"/>
      <c r="P511" s="160"/>
      <c r="Q511" s="159"/>
      <c r="R511" s="159"/>
      <c r="S511" s="159"/>
      <c r="T511" s="158"/>
      <c r="U511" s="157"/>
      <c r="V511" s="156"/>
      <c r="W511" s="155"/>
      <c r="X511" s="154"/>
      <c r="Y511" s="122"/>
    </row>
    <row r="512" spans="1:25" s="147" customFormat="1" ht="66.75" customHeight="1" x14ac:dyDescent="0.25">
      <c r="A512" s="5" t="s">
        <v>3</v>
      </c>
      <c r="B512" s="4" t="s">
        <v>4</v>
      </c>
      <c r="C512" s="4" t="s">
        <v>5</v>
      </c>
      <c r="D512" s="4" t="s">
        <v>6</v>
      </c>
      <c r="E512" s="4" t="s">
        <v>7</v>
      </c>
      <c r="F512" s="153" t="s">
        <v>8</v>
      </c>
      <c r="G512" s="5" t="s">
        <v>9</v>
      </c>
      <c r="H512" s="5" t="s">
        <v>655</v>
      </c>
      <c r="I512" s="6" t="s">
        <v>654</v>
      </c>
      <c r="J512" s="150" t="s">
        <v>653</v>
      </c>
      <c r="K512" s="152" t="str">
        <f>I512</f>
        <v>VALOR  UNITARIO AMBT</v>
      </c>
      <c r="L512" s="7" t="s">
        <v>652</v>
      </c>
      <c r="M512" s="151" t="s">
        <v>651</v>
      </c>
      <c r="N512" s="150" t="s">
        <v>650</v>
      </c>
      <c r="O512" s="150" t="s">
        <v>649</v>
      </c>
      <c r="P512" s="150" t="s">
        <v>648</v>
      </c>
      <c r="Q512" s="148" t="s">
        <v>647</v>
      </c>
      <c r="R512" s="148" t="s">
        <v>646</v>
      </c>
      <c r="S512" s="148" t="s">
        <v>645</v>
      </c>
      <c r="T512" s="148" t="s">
        <v>644</v>
      </c>
      <c r="U512" s="148" t="s">
        <v>643</v>
      </c>
      <c r="V512" s="148" t="s">
        <v>642</v>
      </c>
      <c r="W512" s="149" t="s">
        <v>641</v>
      </c>
      <c r="X512" s="148" t="s">
        <v>640</v>
      </c>
      <c r="Y512" s="122"/>
    </row>
    <row r="513" spans="1:25" ht="63" customHeight="1" x14ac:dyDescent="0.25">
      <c r="A513" s="9" t="s">
        <v>24</v>
      </c>
      <c r="B513" s="22">
        <v>6312</v>
      </c>
      <c r="C513" s="22">
        <v>72151301</v>
      </c>
      <c r="D513" s="41" t="s">
        <v>12</v>
      </c>
      <c r="E513" s="22" t="s">
        <v>572</v>
      </c>
      <c r="F513" s="187" t="s">
        <v>576</v>
      </c>
      <c r="G513" s="9" t="s">
        <v>14</v>
      </c>
      <c r="H513" s="186">
        <v>15990</v>
      </c>
      <c r="I513" s="185">
        <v>76792</v>
      </c>
      <c r="J513" s="140">
        <f>+ROUND(H513*I513,0)</f>
        <v>1227904080</v>
      </c>
      <c r="K513" s="128">
        <f>I513</f>
        <v>76792</v>
      </c>
      <c r="L513" s="142">
        <v>75491</v>
      </c>
      <c r="M513" s="141">
        <v>43056.38</v>
      </c>
      <c r="N513" s="139">
        <v>48870</v>
      </c>
      <c r="O513" s="139">
        <f>N513*0.0556</f>
        <v>2717.172</v>
      </c>
      <c r="P513" s="139">
        <f>N513+O513</f>
        <v>51587.171999999999</v>
      </c>
      <c r="Q513" s="138">
        <f>AVERAGE(K513:M513,P513)</f>
        <v>61731.637999999999</v>
      </c>
      <c r="R513" s="138">
        <f>MAX(K513:M513,P513)</f>
        <v>76792</v>
      </c>
      <c r="S513" s="138">
        <f>MIN(K513:M513,P513)</f>
        <v>43056.38</v>
      </c>
      <c r="T513" s="137">
        <f>STDEVA(K513,L513,M513,P513)</f>
        <v>17007.939303060866</v>
      </c>
      <c r="U513" s="136">
        <f>(T513/Q513)*100</f>
        <v>27.551414240880611</v>
      </c>
      <c r="V513" s="135">
        <v>43056</v>
      </c>
      <c r="W513" s="134" t="s">
        <v>660</v>
      </c>
      <c r="X513" s="133">
        <v>688465440</v>
      </c>
      <c r="Y513" s="122"/>
    </row>
    <row r="514" spans="1:25" s="147" customFormat="1" x14ac:dyDescent="0.25">
      <c r="A514" s="3"/>
      <c r="B514" s="3"/>
      <c r="C514" s="3"/>
      <c r="D514" s="3"/>
      <c r="E514" s="3"/>
      <c r="F514" s="184"/>
      <c r="G514" s="3"/>
      <c r="H514" s="3"/>
      <c r="I514" s="3"/>
      <c r="J514" s="2"/>
      <c r="K514" s="163"/>
      <c r="L514" s="162"/>
      <c r="M514" s="161"/>
      <c r="N514" s="2"/>
      <c r="O514" s="160"/>
      <c r="P514" s="160"/>
      <c r="Q514" s="159"/>
      <c r="R514" s="159"/>
      <c r="S514" s="159"/>
      <c r="T514" s="158"/>
      <c r="U514" s="157"/>
      <c r="V514" s="156"/>
      <c r="W514" s="155"/>
      <c r="X514" s="154"/>
      <c r="Y514" s="122"/>
    </row>
    <row r="515" spans="1:25" x14ac:dyDescent="0.25">
      <c r="A515" s="310" t="s">
        <v>577</v>
      </c>
      <c r="B515" s="311"/>
      <c r="C515" s="311"/>
      <c r="D515" s="311"/>
      <c r="E515" s="311"/>
      <c r="F515" s="311"/>
      <c r="G515" s="311"/>
      <c r="H515" s="312"/>
      <c r="I515" s="183"/>
      <c r="J515" s="183"/>
      <c r="K515" s="174"/>
      <c r="L515" s="173"/>
      <c r="M515" s="172"/>
      <c r="N515" s="1"/>
      <c r="O515" s="171"/>
      <c r="P515" s="171"/>
      <c r="Q515" s="170"/>
      <c r="R515" s="170"/>
      <c r="S515" s="170"/>
      <c r="T515" s="169"/>
      <c r="U515" s="168"/>
      <c r="V515" s="167"/>
      <c r="W515" s="166"/>
      <c r="X515" s="165"/>
      <c r="Y515" s="122"/>
    </row>
    <row r="516" spans="1:25" s="147" customFormat="1" ht="144" customHeight="1" x14ac:dyDescent="0.25">
      <c r="A516" s="374" t="s">
        <v>578</v>
      </c>
      <c r="B516" s="375"/>
      <c r="C516" s="375"/>
      <c r="D516" s="375"/>
      <c r="E516" s="375"/>
      <c r="F516" s="375"/>
      <c r="G516" s="375"/>
      <c r="H516" s="376"/>
      <c r="I516" s="182"/>
      <c r="J516" s="182"/>
      <c r="K516" s="163"/>
      <c r="L516" s="162"/>
      <c r="M516" s="161"/>
      <c r="N516" s="45"/>
      <c r="O516" s="160"/>
      <c r="P516" s="160"/>
      <c r="Q516" s="159"/>
      <c r="R516" s="159"/>
      <c r="S516" s="159"/>
      <c r="T516" s="158"/>
      <c r="U516" s="157"/>
      <c r="V516" s="156"/>
      <c r="W516" s="155"/>
      <c r="X516" s="154"/>
      <c r="Y516" s="122"/>
    </row>
    <row r="517" spans="1:25" s="147" customFormat="1" ht="15.75" customHeight="1" x14ac:dyDescent="0.25">
      <c r="A517" s="349" t="s">
        <v>579</v>
      </c>
      <c r="B517" s="350"/>
      <c r="C517" s="350"/>
      <c r="D517" s="350"/>
      <c r="E517" s="350"/>
      <c r="F517" s="350"/>
      <c r="G517" s="350"/>
      <c r="H517" s="351"/>
      <c r="I517" s="153"/>
      <c r="J517" s="153"/>
      <c r="K517" s="163"/>
      <c r="L517" s="162"/>
      <c r="M517" s="161"/>
      <c r="N517" s="4"/>
      <c r="O517" s="160"/>
      <c r="P517" s="160"/>
      <c r="Q517" s="159"/>
      <c r="R517" s="159"/>
      <c r="S517" s="159"/>
      <c r="T517" s="158"/>
      <c r="U517" s="157"/>
      <c r="V517" s="156"/>
      <c r="W517" s="155"/>
      <c r="X517" s="154"/>
      <c r="Y517" s="122"/>
    </row>
    <row r="518" spans="1:25" s="147" customFormat="1" ht="66.75" customHeight="1" x14ac:dyDescent="0.25">
      <c r="A518" s="5" t="s">
        <v>3</v>
      </c>
      <c r="B518" s="4" t="s">
        <v>4</v>
      </c>
      <c r="C518" s="4" t="s">
        <v>5</v>
      </c>
      <c r="D518" s="4" t="s">
        <v>6</v>
      </c>
      <c r="E518" s="4" t="s">
        <v>7</v>
      </c>
      <c r="F518" s="153" t="s">
        <v>8</v>
      </c>
      <c r="G518" s="5" t="s">
        <v>9</v>
      </c>
      <c r="H518" s="5" t="s">
        <v>655</v>
      </c>
      <c r="I518" s="6" t="s">
        <v>654</v>
      </c>
      <c r="J518" s="150" t="s">
        <v>653</v>
      </c>
      <c r="K518" s="152" t="str">
        <f t="shared" ref="K518:K523" si="89">I518</f>
        <v>VALOR  UNITARIO AMBT</v>
      </c>
      <c r="L518" s="7" t="s">
        <v>652</v>
      </c>
      <c r="M518" s="151" t="s">
        <v>651</v>
      </c>
      <c r="N518" s="150" t="s">
        <v>650</v>
      </c>
      <c r="O518" s="150" t="s">
        <v>649</v>
      </c>
      <c r="P518" s="150" t="s">
        <v>648</v>
      </c>
      <c r="Q518" s="148" t="s">
        <v>647</v>
      </c>
      <c r="R518" s="148" t="s">
        <v>646</v>
      </c>
      <c r="S518" s="148" t="s">
        <v>645</v>
      </c>
      <c r="T518" s="148" t="s">
        <v>644</v>
      </c>
      <c r="U518" s="148" t="s">
        <v>643</v>
      </c>
      <c r="V518" s="148" t="s">
        <v>642</v>
      </c>
      <c r="W518" s="149" t="s">
        <v>641</v>
      </c>
      <c r="X518" s="148" t="s">
        <v>640</v>
      </c>
      <c r="Y518" s="122"/>
    </row>
    <row r="519" spans="1:25" ht="53.25" customHeight="1" x14ac:dyDescent="0.25">
      <c r="A519" s="19" t="s">
        <v>29</v>
      </c>
      <c r="B519" s="19">
        <v>54290</v>
      </c>
      <c r="C519" s="41">
        <v>30161604</v>
      </c>
      <c r="D519" s="22" t="s">
        <v>580</v>
      </c>
      <c r="E519" s="22" t="s">
        <v>572</v>
      </c>
      <c r="F519" s="179" t="s">
        <v>581</v>
      </c>
      <c r="G519" s="41" t="s">
        <v>14</v>
      </c>
      <c r="H519" s="41">
        <v>22.27</v>
      </c>
      <c r="I519" s="180">
        <v>102616</v>
      </c>
      <c r="J519" s="140">
        <f>+ROUND(H519*I519,0)</f>
        <v>2285258</v>
      </c>
      <c r="K519" s="128">
        <f t="shared" si="89"/>
        <v>102616</v>
      </c>
      <c r="L519" s="142">
        <v>100885</v>
      </c>
      <c r="M519" s="141">
        <v>167492.01</v>
      </c>
      <c r="N519" s="139">
        <v>80000</v>
      </c>
      <c r="O519" s="139">
        <f>N519*0.0556</f>
        <v>4448</v>
      </c>
      <c r="P519" s="139">
        <f>N519+O519</f>
        <v>84448</v>
      </c>
      <c r="Q519" s="138">
        <f>AVERAGE(K519:M519,P519)</f>
        <v>113860.2525</v>
      </c>
      <c r="R519" s="138">
        <f>MAX(K519:M519,P519)</f>
        <v>167492.01</v>
      </c>
      <c r="S519" s="138">
        <f>MIN(K519:M519,P519)</f>
        <v>84448</v>
      </c>
      <c r="T519" s="137">
        <f>STDEVA(K519,L519,M519,P519)</f>
        <v>36679.860056917147</v>
      </c>
      <c r="U519" s="136">
        <f>(T519/Q519)*100</f>
        <v>32.214806529536851</v>
      </c>
      <c r="V519" s="135">
        <v>113860</v>
      </c>
      <c r="W519" s="134" t="s">
        <v>661</v>
      </c>
      <c r="X519" s="133">
        <v>2535662.1999999997</v>
      </c>
      <c r="Y519" s="122"/>
    </row>
    <row r="520" spans="1:25" ht="53.25" customHeight="1" x14ac:dyDescent="0.25">
      <c r="A520" s="19" t="s">
        <v>31</v>
      </c>
      <c r="B520" s="19">
        <v>54290</v>
      </c>
      <c r="C520" s="41">
        <v>30161604</v>
      </c>
      <c r="D520" s="22" t="s">
        <v>580</v>
      </c>
      <c r="E520" s="22" t="s">
        <v>572</v>
      </c>
      <c r="F520" s="179" t="s">
        <v>13</v>
      </c>
      <c r="G520" s="41" t="s">
        <v>14</v>
      </c>
      <c r="H520" s="41">
        <v>22.27</v>
      </c>
      <c r="I520" s="180">
        <v>12866</v>
      </c>
      <c r="J520" s="140">
        <f>+ROUND(H520*I520,0)</f>
        <v>286526</v>
      </c>
      <c r="K520" s="128">
        <f t="shared" si="89"/>
        <v>12866</v>
      </c>
      <c r="L520" s="142">
        <v>13039</v>
      </c>
      <c r="M520" s="141">
        <v>19097.36</v>
      </c>
      <c r="N520" s="139">
        <v>9414</v>
      </c>
      <c r="O520" s="139">
        <f>N520*0.0556</f>
        <v>523.41840000000002</v>
      </c>
      <c r="P520" s="139">
        <f>N520+O520</f>
        <v>9937.4184000000005</v>
      </c>
      <c r="Q520" s="138">
        <f>AVERAGE(K520:M520,P520)</f>
        <v>13734.944600000001</v>
      </c>
      <c r="R520" s="138">
        <f>MAX(K520:M520,P520)</f>
        <v>19097.36</v>
      </c>
      <c r="S520" s="138">
        <f>MIN(K520:M520,P520)</f>
        <v>9937.4184000000005</v>
      </c>
      <c r="T520" s="137">
        <f>STDEVA(K520,L520,M520,P520)</f>
        <v>3847.7745847862843</v>
      </c>
      <c r="U520" s="136">
        <f>(T520/Q520)*100</f>
        <v>28.014489296056453</v>
      </c>
      <c r="V520" s="135">
        <v>9937</v>
      </c>
      <c r="W520" s="134" t="s">
        <v>660</v>
      </c>
      <c r="X520" s="133">
        <v>221296.99</v>
      </c>
      <c r="Y520" s="122"/>
    </row>
    <row r="521" spans="1:25" ht="53.25" customHeight="1" x14ac:dyDescent="0.25">
      <c r="A521" s="19" t="s">
        <v>33</v>
      </c>
      <c r="B521" s="19">
        <v>54310</v>
      </c>
      <c r="C521" s="41">
        <v>72141510</v>
      </c>
      <c r="D521" s="22" t="s">
        <v>580</v>
      </c>
      <c r="E521" s="22" t="s">
        <v>572</v>
      </c>
      <c r="F521" s="179" t="s">
        <v>582</v>
      </c>
      <c r="G521" s="41" t="s">
        <v>14</v>
      </c>
      <c r="H521" s="181">
        <v>1616</v>
      </c>
      <c r="I521" s="180">
        <v>123000</v>
      </c>
      <c r="J521" s="140">
        <f>+ROUND(H521*I521,0)</f>
        <v>198768000</v>
      </c>
      <c r="K521" s="128">
        <f t="shared" si="89"/>
        <v>123000</v>
      </c>
      <c r="L521" s="142">
        <v>124599</v>
      </c>
      <c r="M521" s="141">
        <v>150573.15</v>
      </c>
      <c r="N521" s="139">
        <v>90000</v>
      </c>
      <c r="O521" s="139">
        <f>N521*0.0556</f>
        <v>5004</v>
      </c>
      <c r="P521" s="139">
        <f>N521+O521</f>
        <v>95004</v>
      </c>
      <c r="Q521" s="138">
        <f>AVERAGE(K521:M521,P521)</f>
        <v>123294.03750000001</v>
      </c>
      <c r="R521" s="138">
        <f>MAX(K521:M521,P521)</f>
        <v>150573.15</v>
      </c>
      <c r="S521" s="138">
        <f>MIN(K521:M521,P521)</f>
        <v>95004</v>
      </c>
      <c r="T521" s="137">
        <f>STDEVA(K521,L521,M521,P521)</f>
        <v>22702.904261473341</v>
      </c>
      <c r="U521" s="136">
        <f>(T521/Q521)*100</f>
        <v>18.413627067305132</v>
      </c>
      <c r="V521" s="135">
        <v>95004</v>
      </c>
      <c r="W521" s="134" t="s">
        <v>660</v>
      </c>
      <c r="X521" s="133">
        <v>153526464</v>
      </c>
      <c r="Y521" s="122"/>
    </row>
    <row r="522" spans="1:25" ht="53.25" customHeight="1" x14ac:dyDescent="0.25">
      <c r="A522" s="19" t="s">
        <v>35</v>
      </c>
      <c r="B522" s="19">
        <v>54310</v>
      </c>
      <c r="C522" s="41">
        <v>72153507</v>
      </c>
      <c r="D522" s="22" t="s">
        <v>580</v>
      </c>
      <c r="E522" s="22" t="s">
        <v>572</v>
      </c>
      <c r="F522" s="179" t="s">
        <v>583</v>
      </c>
      <c r="G522" s="41" t="s">
        <v>14</v>
      </c>
      <c r="H522" s="181">
        <v>1616</v>
      </c>
      <c r="I522" s="180">
        <v>44280</v>
      </c>
      <c r="J522" s="140">
        <f>+ROUND(H522*I522,0)</f>
        <v>71556480</v>
      </c>
      <c r="K522" s="128">
        <f t="shared" si="89"/>
        <v>44280</v>
      </c>
      <c r="L522" s="142">
        <v>43986</v>
      </c>
      <c r="M522" s="141">
        <v>71948.149999999994</v>
      </c>
      <c r="N522" s="140">
        <v>0</v>
      </c>
      <c r="O522" s="139">
        <f>N522*0.0556</f>
        <v>0</v>
      </c>
      <c r="P522" s="139">
        <f>N522+O522</f>
        <v>0</v>
      </c>
      <c r="Q522" s="138">
        <f>AVERAGE(K522:M522)</f>
        <v>53404.716666666667</v>
      </c>
      <c r="R522" s="138">
        <f>MAX(K522:M522)</f>
        <v>71948.149999999994</v>
      </c>
      <c r="S522" s="138">
        <f>MIN(K522:M522)</f>
        <v>43986</v>
      </c>
      <c r="T522" s="137">
        <f>STDEVA(K522,L522,M522)</f>
        <v>16059.757122722396</v>
      </c>
      <c r="U522" s="136">
        <f>(T522/Q522)*100</f>
        <v>30.071795386466921</v>
      </c>
      <c r="V522" s="135">
        <v>53405</v>
      </c>
      <c r="W522" s="134" t="s">
        <v>661</v>
      </c>
      <c r="X522" s="133">
        <v>86302480</v>
      </c>
      <c r="Y522" s="122"/>
    </row>
    <row r="523" spans="1:25" ht="53.25" customHeight="1" x14ac:dyDescent="0.25">
      <c r="A523" s="19" t="s">
        <v>36</v>
      </c>
      <c r="B523" s="22">
        <v>54730</v>
      </c>
      <c r="C523" s="22">
        <v>72152005</v>
      </c>
      <c r="D523" s="22" t="s">
        <v>580</v>
      </c>
      <c r="E523" s="22" t="s">
        <v>572</v>
      </c>
      <c r="F523" s="179" t="s">
        <v>584</v>
      </c>
      <c r="G523" s="41" t="s">
        <v>14</v>
      </c>
      <c r="H523" s="178">
        <v>1159.73</v>
      </c>
      <c r="I523" s="143">
        <v>76792</v>
      </c>
      <c r="J523" s="140">
        <f>+ROUND(H523*I523,0)</f>
        <v>89057986</v>
      </c>
      <c r="K523" s="128">
        <f t="shared" si="89"/>
        <v>76792</v>
      </c>
      <c r="L523" s="142">
        <v>75491</v>
      </c>
      <c r="M523" s="141">
        <v>43056.38</v>
      </c>
      <c r="N523" s="139">
        <v>48870</v>
      </c>
      <c r="O523" s="139">
        <f>N523*0.0556</f>
        <v>2717.172</v>
      </c>
      <c r="P523" s="139">
        <f>N523+O523</f>
        <v>51587.171999999999</v>
      </c>
      <c r="Q523" s="138">
        <f>AVERAGE(K523:M523,P523)</f>
        <v>61731.637999999999</v>
      </c>
      <c r="R523" s="138">
        <f>MAX(K523:M523,P523)</f>
        <v>76792</v>
      </c>
      <c r="S523" s="138">
        <f>MIN(K523:M523,P523)</f>
        <v>43056.38</v>
      </c>
      <c r="T523" s="137">
        <f>STDEVA(K523,L523,M523,P523)</f>
        <v>17007.939303060866</v>
      </c>
      <c r="U523" s="136">
        <f>(T523/Q523)*100</f>
        <v>27.551414240880611</v>
      </c>
      <c r="V523" s="135">
        <v>43056</v>
      </c>
      <c r="W523" s="134" t="s">
        <v>660</v>
      </c>
      <c r="X523" s="133">
        <v>49933334.880000003</v>
      </c>
      <c r="Y523" s="122"/>
    </row>
    <row r="524" spans="1:25" s="147" customFormat="1" x14ac:dyDescent="0.25">
      <c r="A524" s="177"/>
      <c r="B524" s="176"/>
      <c r="C524" s="176"/>
      <c r="D524" s="176"/>
      <c r="E524" s="176"/>
      <c r="F524" s="176"/>
      <c r="G524" s="176"/>
      <c r="H524" s="176"/>
      <c r="I524" s="176"/>
      <c r="J524" s="176"/>
      <c r="K524" s="163"/>
      <c r="L524" s="162"/>
      <c r="M524" s="161"/>
      <c r="N524" s="32"/>
      <c r="O524" s="160"/>
      <c r="P524" s="160"/>
      <c r="Q524" s="159"/>
      <c r="R524" s="159"/>
      <c r="S524" s="159"/>
      <c r="T524" s="158"/>
      <c r="U524" s="157"/>
      <c r="V524" s="156"/>
      <c r="W524" s="155"/>
      <c r="X524" s="154"/>
      <c r="Y524" s="122"/>
    </row>
    <row r="525" spans="1:25" x14ac:dyDescent="0.25">
      <c r="A525" s="360" t="s">
        <v>585</v>
      </c>
      <c r="B525" s="361"/>
      <c r="C525" s="361"/>
      <c r="D525" s="361"/>
      <c r="E525" s="361"/>
      <c r="F525" s="361"/>
      <c r="G525" s="361"/>
      <c r="H525" s="362"/>
      <c r="I525" s="175"/>
      <c r="J525" s="175"/>
      <c r="K525" s="174"/>
      <c r="L525" s="173"/>
      <c r="M525" s="172"/>
      <c r="N525" s="46"/>
      <c r="O525" s="171"/>
      <c r="P525" s="171"/>
      <c r="Q525" s="170"/>
      <c r="R525" s="170"/>
      <c r="S525" s="170"/>
      <c r="T525" s="169"/>
      <c r="U525" s="168"/>
      <c r="V525" s="167"/>
      <c r="W525" s="166"/>
      <c r="X525" s="165"/>
      <c r="Y525" s="122"/>
    </row>
    <row r="526" spans="1:25" s="147" customFormat="1" ht="15.75" customHeight="1" x14ac:dyDescent="0.25">
      <c r="A526" s="349" t="s">
        <v>586</v>
      </c>
      <c r="B526" s="350"/>
      <c r="C526" s="350"/>
      <c r="D526" s="350"/>
      <c r="E526" s="350"/>
      <c r="F526" s="350"/>
      <c r="G526" s="350"/>
      <c r="H526" s="351"/>
      <c r="I526" s="153"/>
      <c r="J526" s="153"/>
      <c r="K526" s="163"/>
      <c r="L526" s="162"/>
      <c r="M526" s="161"/>
      <c r="N526" s="4"/>
      <c r="O526" s="160"/>
      <c r="P526" s="160"/>
      <c r="Q526" s="159"/>
      <c r="R526" s="159"/>
      <c r="S526" s="159"/>
      <c r="T526" s="158"/>
      <c r="U526" s="157"/>
      <c r="V526" s="156"/>
      <c r="W526" s="155"/>
      <c r="X526" s="154"/>
      <c r="Y526" s="122"/>
    </row>
    <row r="527" spans="1:25" s="147" customFormat="1" x14ac:dyDescent="0.25">
      <c r="A527" s="349" t="s">
        <v>587</v>
      </c>
      <c r="B527" s="350"/>
      <c r="C527" s="350"/>
      <c r="D527" s="350"/>
      <c r="E527" s="350"/>
      <c r="F527" s="350"/>
      <c r="G527" s="350"/>
      <c r="H527" s="351"/>
      <c r="I527" s="4"/>
      <c r="J527" s="164"/>
      <c r="K527" s="163"/>
      <c r="L527" s="162"/>
      <c r="M527" s="161"/>
      <c r="N527" s="42"/>
      <c r="O527" s="160"/>
      <c r="P527" s="160"/>
      <c r="Q527" s="159"/>
      <c r="R527" s="159"/>
      <c r="S527" s="159"/>
      <c r="T527" s="158"/>
      <c r="U527" s="157"/>
      <c r="V527" s="156"/>
      <c r="W527" s="155"/>
      <c r="X527" s="154"/>
      <c r="Y527" s="122"/>
    </row>
    <row r="528" spans="1:25" s="147" customFormat="1" ht="15.75" customHeight="1" x14ac:dyDescent="0.25">
      <c r="A528" s="349" t="s">
        <v>588</v>
      </c>
      <c r="B528" s="350"/>
      <c r="C528" s="350"/>
      <c r="D528" s="350"/>
      <c r="E528" s="350"/>
      <c r="F528" s="350"/>
      <c r="G528" s="350"/>
      <c r="H528" s="351"/>
      <c r="I528" s="4"/>
      <c r="J528" s="164"/>
      <c r="K528" s="163"/>
      <c r="L528" s="162"/>
      <c r="M528" s="161"/>
      <c r="N528" s="42"/>
      <c r="O528" s="160"/>
      <c r="P528" s="160"/>
      <c r="Q528" s="159"/>
      <c r="R528" s="159"/>
      <c r="S528" s="159"/>
      <c r="T528" s="158"/>
      <c r="U528" s="157"/>
      <c r="V528" s="156"/>
      <c r="W528" s="155"/>
      <c r="X528" s="154"/>
      <c r="Y528" s="122"/>
    </row>
    <row r="529" spans="1:25" s="147" customFormat="1" ht="15.75" customHeight="1" x14ac:dyDescent="0.25">
      <c r="A529" s="349" t="s">
        <v>589</v>
      </c>
      <c r="B529" s="350"/>
      <c r="C529" s="350"/>
      <c r="D529" s="350"/>
      <c r="E529" s="350"/>
      <c r="F529" s="350"/>
      <c r="G529" s="350"/>
      <c r="H529" s="351"/>
      <c r="I529" s="4"/>
      <c r="J529" s="164"/>
      <c r="K529" s="163"/>
      <c r="L529" s="162"/>
      <c r="M529" s="161"/>
      <c r="N529" s="42"/>
      <c r="O529" s="160"/>
      <c r="P529" s="160"/>
      <c r="Q529" s="159"/>
      <c r="R529" s="159"/>
      <c r="S529" s="159"/>
      <c r="T529" s="158"/>
      <c r="U529" s="157"/>
      <c r="V529" s="156"/>
      <c r="W529" s="155"/>
      <c r="X529" s="154"/>
      <c r="Y529" s="122"/>
    </row>
    <row r="530" spans="1:25" s="147" customFormat="1" ht="15.75" customHeight="1" x14ac:dyDescent="0.25">
      <c r="A530" s="349" t="s">
        <v>590</v>
      </c>
      <c r="B530" s="350"/>
      <c r="C530" s="350"/>
      <c r="D530" s="350"/>
      <c r="E530" s="350"/>
      <c r="F530" s="350"/>
      <c r="G530" s="350"/>
      <c r="H530" s="351"/>
      <c r="I530" s="4"/>
      <c r="J530" s="164"/>
      <c r="K530" s="163"/>
      <c r="L530" s="162"/>
      <c r="M530" s="161"/>
      <c r="N530" s="42"/>
      <c r="O530" s="160"/>
      <c r="P530" s="160"/>
      <c r="Q530" s="159"/>
      <c r="R530" s="159"/>
      <c r="S530" s="159"/>
      <c r="T530" s="158"/>
      <c r="U530" s="157"/>
      <c r="V530" s="156"/>
      <c r="W530" s="155"/>
      <c r="X530" s="154"/>
      <c r="Y530" s="122"/>
    </row>
    <row r="531" spans="1:25" s="147" customFormat="1" ht="15.75" customHeight="1" x14ac:dyDescent="0.25">
      <c r="A531" s="349" t="s">
        <v>591</v>
      </c>
      <c r="B531" s="350"/>
      <c r="C531" s="350"/>
      <c r="D531" s="350"/>
      <c r="E531" s="350"/>
      <c r="F531" s="350"/>
      <c r="G531" s="350"/>
      <c r="H531" s="351"/>
      <c r="I531" s="153"/>
      <c r="J531" s="153"/>
      <c r="K531" s="163"/>
      <c r="L531" s="162"/>
      <c r="M531" s="161"/>
      <c r="N531" s="4"/>
      <c r="O531" s="160"/>
      <c r="P531" s="160"/>
      <c r="Q531" s="159"/>
      <c r="R531" s="159"/>
      <c r="S531" s="159"/>
      <c r="T531" s="158"/>
      <c r="U531" s="157"/>
      <c r="V531" s="156"/>
      <c r="W531" s="155"/>
      <c r="X531" s="154"/>
      <c r="Y531" s="122"/>
    </row>
    <row r="532" spans="1:25" s="147" customFormat="1" ht="15.75" customHeight="1" x14ac:dyDescent="0.25">
      <c r="A532" s="349" t="s">
        <v>592</v>
      </c>
      <c r="B532" s="350"/>
      <c r="C532" s="350"/>
      <c r="D532" s="350"/>
      <c r="E532" s="350"/>
      <c r="F532" s="350"/>
      <c r="G532" s="350"/>
      <c r="H532" s="351"/>
      <c r="I532" s="4"/>
      <c r="J532" s="164"/>
      <c r="K532" s="163"/>
      <c r="L532" s="162"/>
      <c r="M532" s="161"/>
      <c r="N532" s="42"/>
      <c r="O532" s="160"/>
      <c r="P532" s="160"/>
      <c r="Q532" s="159"/>
      <c r="R532" s="159"/>
      <c r="S532" s="159"/>
      <c r="T532" s="158"/>
      <c r="U532" s="157"/>
      <c r="V532" s="156"/>
      <c r="W532" s="155"/>
      <c r="X532" s="154"/>
      <c r="Y532" s="122"/>
    </row>
    <row r="533" spans="1:25" s="147" customFormat="1" ht="66.75" customHeight="1" x14ac:dyDescent="0.25">
      <c r="A533" s="5" t="s">
        <v>3</v>
      </c>
      <c r="B533" s="4" t="s">
        <v>4</v>
      </c>
      <c r="C533" s="4" t="s">
        <v>5</v>
      </c>
      <c r="D533" s="4" t="s">
        <v>6</v>
      </c>
      <c r="E533" s="4" t="s">
        <v>7</v>
      </c>
      <c r="F533" s="153" t="s">
        <v>8</v>
      </c>
      <c r="G533" s="5" t="s">
        <v>9</v>
      </c>
      <c r="H533" s="5" t="s">
        <v>655</v>
      </c>
      <c r="I533" s="6" t="s">
        <v>654</v>
      </c>
      <c r="J533" s="150" t="s">
        <v>653</v>
      </c>
      <c r="K533" s="152" t="str">
        <f t="shared" ref="K533:K551" si="90">I533</f>
        <v>VALOR  UNITARIO AMBT</v>
      </c>
      <c r="L533" s="7" t="s">
        <v>652</v>
      </c>
      <c r="M533" s="151" t="s">
        <v>651</v>
      </c>
      <c r="N533" s="150" t="s">
        <v>650</v>
      </c>
      <c r="O533" s="150" t="s">
        <v>649</v>
      </c>
      <c r="P533" s="150" t="s">
        <v>648</v>
      </c>
      <c r="Q533" s="148" t="s">
        <v>647</v>
      </c>
      <c r="R533" s="148" t="s">
        <v>646</v>
      </c>
      <c r="S533" s="148" t="s">
        <v>645</v>
      </c>
      <c r="T533" s="148" t="s">
        <v>644</v>
      </c>
      <c r="U533" s="148" t="s">
        <v>643</v>
      </c>
      <c r="V533" s="148" t="s">
        <v>642</v>
      </c>
      <c r="W533" s="149" t="s">
        <v>641</v>
      </c>
      <c r="X533" s="148" t="s">
        <v>640</v>
      </c>
      <c r="Y533" s="122"/>
    </row>
    <row r="534" spans="1:25" ht="34.5" customHeight="1" x14ac:dyDescent="0.25">
      <c r="A534" s="19" t="s">
        <v>52</v>
      </c>
      <c r="B534" s="41">
        <v>54231</v>
      </c>
      <c r="C534" s="41">
        <v>72154104</v>
      </c>
      <c r="D534" s="22" t="s">
        <v>580</v>
      </c>
      <c r="E534" s="22" t="s">
        <v>572</v>
      </c>
      <c r="F534" s="144" t="s">
        <v>593</v>
      </c>
      <c r="G534" s="22" t="s">
        <v>414</v>
      </c>
      <c r="H534" s="22">
        <v>120</v>
      </c>
      <c r="I534" s="143">
        <v>90000</v>
      </c>
      <c r="J534" s="140">
        <f t="shared" ref="J534:J551" si="91">+ROUND(H534*I534,0)</f>
        <v>10800000</v>
      </c>
      <c r="K534" s="128">
        <f t="shared" si="90"/>
        <v>90000</v>
      </c>
      <c r="L534" s="142">
        <v>91090</v>
      </c>
      <c r="M534" s="141">
        <v>39865.089999999997</v>
      </c>
      <c r="N534" s="140">
        <v>0</v>
      </c>
      <c r="O534" s="139">
        <f t="shared" ref="O534:O551" si="92">N534*0.0556</f>
        <v>0</v>
      </c>
      <c r="P534" s="139">
        <f t="shared" ref="P534:P551" si="93">N534+O534</f>
        <v>0</v>
      </c>
      <c r="Q534" s="138">
        <f t="shared" ref="Q534:Q551" si="94">AVERAGE(K534:M534)</f>
        <v>73651.69666666667</v>
      </c>
      <c r="R534" s="138">
        <f t="shared" ref="R534:R551" si="95">MAX(K534:M534)</f>
        <v>91090</v>
      </c>
      <c r="S534" s="138">
        <f t="shared" ref="S534:S551" si="96">MIN(K534:M534)</f>
        <v>39865.089999999997</v>
      </c>
      <c r="T534" s="137">
        <f>STDEVA(K534,L534,M534)</f>
        <v>29265.134845683417</v>
      </c>
      <c r="U534" s="136">
        <f t="shared" ref="U534:U551" si="97">(T534/Q534)*100</f>
        <v>39.734501946549521</v>
      </c>
      <c r="V534" s="135">
        <v>73652</v>
      </c>
      <c r="W534" s="134" t="s">
        <v>661</v>
      </c>
      <c r="X534" s="133">
        <v>8838240</v>
      </c>
      <c r="Y534" s="122"/>
    </row>
    <row r="535" spans="1:25" ht="56.25" customHeight="1" x14ac:dyDescent="0.25">
      <c r="A535" s="19" t="s">
        <v>319</v>
      </c>
      <c r="B535" s="19">
        <v>54290</v>
      </c>
      <c r="C535" s="41">
        <v>47101570</v>
      </c>
      <c r="D535" s="22" t="s">
        <v>580</v>
      </c>
      <c r="E535" s="22" t="s">
        <v>572</v>
      </c>
      <c r="F535" s="144" t="s">
        <v>594</v>
      </c>
      <c r="G535" s="22" t="s">
        <v>595</v>
      </c>
      <c r="H535" s="22">
        <v>30</v>
      </c>
      <c r="I535" s="143">
        <v>210000</v>
      </c>
      <c r="J535" s="140">
        <f t="shared" si="91"/>
        <v>6300000</v>
      </c>
      <c r="K535" s="128">
        <f t="shared" si="90"/>
        <v>210000</v>
      </c>
      <c r="L535" s="142">
        <v>207620</v>
      </c>
      <c r="M535" s="141">
        <v>56594.3</v>
      </c>
      <c r="N535" s="140">
        <v>0</v>
      </c>
      <c r="O535" s="139">
        <f t="shared" si="92"/>
        <v>0</v>
      </c>
      <c r="P535" s="139">
        <f t="shared" si="93"/>
        <v>0</v>
      </c>
      <c r="Q535" s="138">
        <f t="shared" si="94"/>
        <v>158071.43333333332</v>
      </c>
      <c r="R535" s="138">
        <f t="shared" si="95"/>
        <v>210000</v>
      </c>
      <c r="S535" s="138">
        <f t="shared" si="96"/>
        <v>56594.3</v>
      </c>
      <c r="T535" s="137">
        <f>STDEVA(K535,L535,M535)</f>
        <v>87889.831847394831</v>
      </c>
      <c r="U535" s="136">
        <f t="shared" si="97"/>
        <v>55.601337948304078</v>
      </c>
      <c r="V535" s="135">
        <v>158071</v>
      </c>
      <c r="W535" s="134" t="s">
        <v>661</v>
      </c>
      <c r="X535" s="133">
        <v>4742130</v>
      </c>
      <c r="Y535" s="122"/>
    </row>
    <row r="536" spans="1:25" ht="65.25" customHeight="1" x14ac:dyDescent="0.25">
      <c r="A536" s="19" t="s">
        <v>322</v>
      </c>
      <c r="B536" s="19">
        <v>54290</v>
      </c>
      <c r="C536" s="41">
        <v>72141202</v>
      </c>
      <c r="D536" s="22" t="s">
        <v>580</v>
      </c>
      <c r="E536" s="22" t="s">
        <v>572</v>
      </c>
      <c r="F536" s="144" t="s">
        <v>596</v>
      </c>
      <c r="G536" s="22" t="s">
        <v>65</v>
      </c>
      <c r="H536" s="22">
        <v>20</v>
      </c>
      <c r="I536" s="146">
        <v>120000</v>
      </c>
      <c r="J536" s="140">
        <f t="shared" si="91"/>
        <v>2400000</v>
      </c>
      <c r="K536" s="128">
        <f t="shared" si="90"/>
        <v>120000</v>
      </c>
      <c r="L536" s="142">
        <v>90000</v>
      </c>
      <c r="M536" s="141">
        <v>20708.14</v>
      </c>
      <c r="N536" s="140">
        <v>0</v>
      </c>
      <c r="O536" s="139">
        <f t="shared" si="92"/>
        <v>0</v>
      </c>
      <c r="P536" s="139">
        <f t="shared" si="93"/>
        <v>0</v>
      </c>
      <c r="Q536" s="138">
        <f t="shared" si="94"/>
        <v>76902.713333333333</v>
      </c>
      <c r="R536" s="138">
        <f t="shared" si="95"/>
        <v>120000</v>
      </c>
      <c r="S536" s="138">
        <f t="shared" si="96"/>
        <v>20708.14</v>
      </c>
      <c r="T536" s="137">
        <f>STDEVA(K536,L536,M536)</f>
        <v>50925.166215600439</v>
      </c>
      <c r="U536" s="136">
        <f t="shared" si="97"/>
        <v>66.220246345361417</v>
      </c>
      <c r="V536" s="135">
        <v>76903</v>
      </c>
      <c r="W536" s="134" t="s">
        <v>661</v>
      </c>
      <c r="X536" s="133">
        <v>1538060</v>
      </c>
      <c r="Y536" s="122"/>
    </row>
    <row r="537" spans="1:25" ht="87.75" customHeight="1" x14ac:dyDescent="0.25">
      <c r="A537" s="19" t="s">
        <v>324</v>
      </c>
      <c r="B537" s="19">
        <v>54290</v>
      </c>
      <c r="C537" s="41">
        <v>72152901</v>
      </c>
      <c r="D537" s="22" t="s">
        <v>580</v>
      </c>
      <c r="E537" s="22" t="s">
        <v>572</v>
      </c>
      <c r="F537" s="144" t="s">
        <v>597</v>
      </c>
      <c r="G537" s="22" t="s">
        <v>595</v>
      </c>
      <c r="H537" s="22">
        <v>60</v>
      </c>
      <c r="I537" s="143">
        <v>195001</v>
      </c>
      <c r="J537" s="140">
        <f t="shared" si="91"/>
        <v>11700060</v>
      </c>
      <c r="K537" s="128">
        <f t="shared" si="90"/>
        <v>195001</v>
      </c>
      <c r="L537" s="142">
        <v>197751</v>
      </c>
      <c r="M537" s="141">
        <v>65705.36</v>
      </c>
      <c r="N537" s="140">
        <v>0</v>
      </c>
      <c r="O537" s="139">
        <f t="shared" si="92"/>
        <v>0</v>
      </c>
      <c r="P537" s="139">
        <f t="shared" si="93"/>
        <v>0</v>
      </c>
      <c r="Q537" s="138">
        <f t="shared" si="94"/>
        <v>152819.12</v>
      </c>
      <c r="R537" s="138">
        <f t="shared" si="95"/>
        <v>197751</v>
      </c>
      <c r="S537" s="138">
        <f t="shared" si="96"/>
        <v>65705.36</v>
      </c>
      <c r="T537" s="137">
        <f>STDEVA(K537,L537,M537)</f>
        <v>75455.25833898659</v>
      </c>
      <c r="U537" s="136">
        <f t="shared" si="97"/>
        <v>49.375535167972821</v>
      </c>
      <c r="V537" s="135">
        <v>152819</v>
      </c>
      <c r="W537" s="134" t="s">
        <v>661</v>
      </c>
      <c r="X537" s="133">
        <v>9169140</v>
      </c>
      <c r="Y537" s="122"/>
    </row>
    <row r="538" spans="1:25" ht="67.5" customHeight="1" x14ac:dyDescent="0.25">
      <c r="A538" s="19" t="s">
        <v>327</v>
      </c>
      <c r="B538" s="19">
        <v>54290</v>
      </c>
      <c r="C538" s="41">
        <v>72153200</v>
      </c>
      <c r="D538" s="22" t="s">
        <v>580</v>
      </c>
      <c r="E538" s="22" t="s">
        <v>572</v>
      </c>
      <c r="F538" s="144" t="s">
        <v>311</v>
      </c>
      <c r="G538" s="22" t="s">
        <v>598</v>
      </c>
      <c r="H538" s="22">
        <v>9</v>
      </c>
      <c r="I538" s="143">
        <v>29601</v>
      </c>
      <c r="J538" s="140">
        <f t="shared" si="91"/>
        <v>266409</v>
      </c>
      <c r="K538" s="128">
        <f t="shared" si="90"/>
        <v>29601</v>
      </c>
      <c r="L538" s="142">
        <v>28639</v>
      </c>
      <c r="M538" s="141">
        <v>37014.19</v>
      </c>
      <c r="N538" s="139">
        <v>0</v>
      </c>
      <c r="O538" s="139">
        <f t="shared" si="92"/>
        <v>0</v>
      </c>
      <c r="P538" s="139">
        <f t="shared" si="93"/>
        <v>0</v>
      </c>
      <c r="Q538" s="138">
        <f t="shared" si="94"/>
        <v>31751.396666666667</v>
      </c>
      <c r="R538" s="138">
        <f t="shared" si="95"/>
        <v>37014.19</v>
      </c>
      <c r="S538" s="138">
        <f t="shared" si="96"/>
        <v>28639</v>
      </c>
      <c r="T538" s="137">
        <f>STDEVA(K538,L538,M538)</f>
        <v>4583.0237018842954</v>
      </c>
      <c r="U538" s="136">
        <f t="shared" si="97"/>
        <v>14.434085372677973</v>
      </c>
      <c r="V538" s="135">
        <v>28639</v>
      </c>
      <c r="W538" s="134" t="s">
        <v>660</v>
      </c>
      <c r="X538" s="133">
        <v>257751</v>
      </c>
      <c r="Y538" s="122"/>
    </row>
    <row r="539" spans="1:25" ht="34.5" customHeight="1" x14ac:dyDescent="0.25">
      <c r="A539" s="19" t="s">
        <v>329</v>
      </c>
      <c r="B539" s="19">
        <v>54290</v>
      </c>
      <c r="C539" s="41">
        <v>30161604</v>
      </c>
      <c r="D539" s="22" t="s">
        <v>580</v>
      </c>
      <c r="E539" s="22" t="s">
        <v>572</v>
      </c>
      <c r="F539" s="144" t="s">
        <v>309</v>
      </c>
      <c r="G539" s="22" t="s">
        <v>598</v>
      </c>
      <c r="H539" s="22">
        <v>7</v>
      </c>
      <c r="I539" s="143">
        <v>75400</v>
      </c>
      <c r="J539" s="140">
        <f t="shared" si="91"/>
        <v>527800</v>
      </c>
      <c r="K539" s="128">
        <f t="shared" si="90"/>
        <v>75400</v>
      </c>
      <c r="L539" s="142">
        <v>74311</v>
      </c>
      <c r="M539" s="141">
        <v>67545.91</v>
      </c>
      <c r="N539" s="140">
        <v>0</v>
      </c>
      <c r="O539" s="139">
        <f t="shared" si="92"/>
        <v>0</v>
      </c>
      <c r="P539" s="139">
        <f t="shared" si="93"/>
        <v>0</v>
      </c>
      <c r="Q539" s="138">
        <f t="shared" si="94"/>
        <v>72418.97</v>
      </c>
      <c r="R539" s="138">
        <f t="shared" si="95"/>
        <v>75400</v>
      </c>
      <c r="S539" s="138">
        <f t="shared" si="96"/>
        <v>67545.91</v>
      </c>
      <c r="T539" s="137">
        <f>STDEVA(K539,L539,M539)</f>
        <v>4255.1751518239507</v>
      </c>
      <c r="U539" s="136">
        <f t="shared" si="97"/>
        <v>5.8757741953854783</v>
      </c>
      <c r="V539" s="135">
        <v>67546</v>
      </c>
      <c r="W539" s="134" t="s">
        <v>660</v>
      </c>
      <c r="X539" s="133">
        <v>472822</v>
      </c>
      <c r="Y539" s="122"/>
    </row>
    <row r="540" spans="1:25" ht="34.5" customHeight="1" x14ac:dyDescent="0.25">
      <c r="A540" s="19" t="s">
        <v>331</v>
      </c>
      <c r="B540" s="19">
        <v>54290</v>
      </c>
      <c r="C540" s="41">
        <v>72152904</v>
      </c>
      <c r="D540" s="22" t="s">
        <v>580</v>
      </c>
      <c r="E540" s="22" t="s">
        <v>572</v>
      </c>
      <c r="F540" s="144" t="s">
        <v>599</v>
      </c>
      <c r="G540" s="22" t="s">
        <v>600</v>
      </c>
      <c r="H540" s="22">
        <v>80</v>
      </c>
      <c r="I540" s="143">
        <v>57978</v>
      </c>
      <c r="J540" s="140">
        <f t="shared" si="91"/>
        <v>4638240</v>
      </c>
      <c r="K540" s="128">
        <f t="shared" si="90"/>
        <v>57978</v>
      </c>
      <c r="L540" s="142">
        <v>57437</v>
      </c>
      <c r="M540" s="141">
        <v>41677.21</v>
      </c>
      <c r="N540" s="140">
        <v>0</v>
      </c>
      <c r="O540" s="139">
        <f t="shared" si="92"/>
        <v>0</v>
      </c>
      <c r="P540" s="139">
        <f t="shared" si="93"/>
        <v>0</v>
      </c>
      <c r="Q540" s="138">
        <f t="shared" si="94"/>
        <v>52364.07</v>
      </c>
      <c r="R540" s="138">
        <f t="shared" si="95"/>
        <v>57978</v>
      </c>
      <c r="S540" s="138">
        <f t="shared" si="96"/>
        <v>41677.21</v>
      </c>
      <c r="T540" s="137">
        <f>STDEVA(K540,L540,M540)</f>
        <v>9259.0443753499985</v>
      </c>
      <c r="U540" s="136">
        <f t="shared" si="97"/>
        <v>17.682056370618248</v>
      </c>
      <c r="V540" s="135">
        <v>41677</v>
      </c>
      <c r="W540" s="134" t="s">
        <v>660</v>
      </c>
      <c r="X540" s="133">
        <v>3334160</v>
      </c>
      <c r="Y540" s="122"/>
    </row>
    <row r="541" spans="1:25" ht="34.5" customHeight="1" x14ac:dyDescent="0.25">
      <c r="A541" s="19" t="s">
        <v>333</v>
      </c>
      <c r="B541" s="19">
        <v>54290</v>
      </c>
      <c r="C541" s="41">
        <v>73151801</v>
      </c>
      <c r="D541" s="22" t="s">
        <v>580</v>
      </c>
      <c r="E541" s="22" t="s">
        <v>572</v>
      </c>
      <c r="F541" s="144" t="s">
        <v>601</v>
      </c>
      <c r="G541" s="22" t="s">
        <v>600</v>
      </c>
      <c r="H541" s="22">
        <v>50</v>
      </c>
      <c r="I541" s="143">
        <v>240000</v>
      </c>
      <c r="J541" s="140">
        <f t="shared" si="91"/>
        <v>12000000</v>
      </c>
      <c r="K541" s="128">
        <f t="shared" si="90"/>
        <v>240000</v>
      </c>
      <c r="L541" s="142">
        <v>236971</v>
      </c>
      <c r="M541" s="141">
        <v>89400.03</v>
      </c>
      <c r="N541" s="145">
        <v>0</v>
      </c>
      <c r="O541" s="139">
        <f t="shared" si="92"/>
        <v>0</v>
      </c>
      <c r="P541" s="139">
        <f t="shared" si="93"/>
        <v>0</v>
      </c>
      <c r="Q541" s="138">
        <f t="shared" si="94"/>
        <v>188790.34333333335</v>
      </c>
      <c r="R541" s="138">
        <f t="shared" si="95"/>
        <v>240000</v>
      </c>
      <c r="S541" s="138">
        <f t="shared" si="96"/>
        <v>89400.03</v>
      </c>
      <c r="T541" s="137">
        <f>STDEVA(K541,L541,M541)</f>
        <v>86087.859182486514</v>
      </c>
      <c r="U541" s="136">
        <f t="shared" si="97"/>
        <v>45.599715357520935</v>
      </c>
      <c r="V541" s="135">
        <v>188790</v>
      </c>
      <c r="W541" s="134" t="s">
        <v>661</v>
      </c>
      <c r="X541" s="133">
        <v>9439500</v>
      </c>
      <c r="Y541" s="122"/>
    </row>
    <row r="542" spans="1:25" ht="34.5" customHeight="1" x14ac:dyDescent="0.25">
      <c r="A542" s="19" t="s">
        <v>336</v>
      </c>
      <c r="B542" s="19">
        <v>54290</v>
      </c>
      <c r="C542" s="41">
        <v>73181104</v>
      </c>
      <c r="D542" s="22" t="s">
        <v>580</v>
      </c>
      <c r="E542" s="22" t="s">
        <v>572</v>
      </c>
      <c r="F542" s="144" t="s">
        <v>602</v>
      </c>
      <c r="G542" s="22" t="s">
        <v>600</v>
      </c>
      <c r="H542" s="22">
        <v>30</v>
      </c>
      <c r="I542" s="143">
        <v>390000</v>
      </c>
      <c r="J542" s="140">
        <f t="shared" si="91"/>
        <v>11700000</v>
      </c>
      <c r="K542" s="128">
        <f t="shared" si="90"/>
        <v>390000</v>
      </c>
      <c r="L542" s="142">
        <v>384152</v>
      </c>
      <c r="M542" s="141">
        <v>123732.53</v>
      </c>
      <c r="N542" s="140">
        <v>0</v>
      </c>
      <c r="O542" s="139">
        <f t="shared" si="92"/>
        <v>0</v>
      </c>
      <c r="P542" s="139">
        <f t="shared" si="93"/>
        <v>0</v>
      </c>
      <c r="Q542" s="138">
        <f t="shared" si="94"/>
        <v>299294.84333333332</v>
      </c>
      <c r="R542" s="138">
        <f t="shared" si="95"/>
        <v>390000</v>
      </c>
      <c r="S542" s="138">
        <f t="shared" si="96"/>
        <v>123732.53</v>
      </c>
      <c r="T542" s="137">
        <f>STDEVA(K542,L542,M542)</f>
        <v>152069.53729532301</v>
      </c>
      <c r="U542" s="136">
        <f t="shared" si="97"/>
        <v>50.809274092958148</v>
      </c>
      <c r="V542" s="135">
        <v>299295</v>
      </c>
      <c r="W542" s="134" t="s">
        <v>661</v>
      </c>
      <c r="X542" s="133">
        <v>8978850</v>
      </c>
      <c r="Y542" s="122"/>
    </row>
    <row r="543" spans="1:25" ht="34.5" customHeight="1" x14ac:dyDescent="0.25">
      <c r="A543" s="19" t="s">
        <v>603</v>
      </c>
      <c r="B543" s="19">
        <v>54290</v>
      </c>
      <c r="C543" s="41">
        <v>30181803</v>
      </c>
      <c r="D543" s="22" t="s">
        <v>580</v>
      </c>
      <c r="E543" s="22" t="s">
        <v>572</v>
      </c>
      <c r="F543" s="144" t="s">
        <v>604</v>
      </c>
      <c r="G543" s="22" t="s">
        <v>600</v>
      </c>
      <c r="H543" s="22">
        <v>50</v>
      </c>
      <c r="I543" s="143">
        <v>600000</v>
      </c>
      <c r="J543" s="140">
        <f t="shared" si="91"/>
        <v>30000000</v>
      </c>
      <c r="K543" s="128">
        <f t="shared" si="90"/>
        <v>600000</v>
      </c>
      <c r="L543" s="142">
        <v>603200</v>
      </c>
      <c r="M543" s="141">
        <v>193370.69</v>
      </c>
      <c r="N543" s="140">
        <v>0</v>
      </c>
      <c r="O543" s="139">
        <f t="shared" si="92"/>
        <v>0</v>
      </c>
      <c r="P543" s="139">
        <f t="shared" si="93"/>
        <v>0</v>
      </c>
      <c r="Q543" s="138">
        <f t="shared" si="94"/>
        <v>465523.5633333333</v>
      </c>
      <c r="R543" s="138">
        <f t="shared" si="95"/>
        <v>603200</v>
      </c>
      <c r="S543" s="138">
        <f t="shared" si="96"/>
        <v>193370.69</v>
      </c>
      <c r="T543" s="137">
        <f>STDEVA(K543,L543,M543)</f>
        <v>235696.7327895998</v>
      </c>
      <c r="U543" s="136">
        <f t="shared" si="97"/>
        <v>50.63046241997241</v>
      </c>
      <c r="V543" s="135">
        <v>465524</v>
      </c>
      <c r="W543" s="134" t="s">
        <v>661</v>
      </c>
      <c r="X543" s="133">
        <v>23276200</v>
      </c>
      <c r="Y543" s="122"/>
    </row>
    <row r="544" spans="1:25" ht="34.5" customHeight="1" x14ac:dyDescent="0.25">
      <c r="A544" s="19" t="s">
        <v>605</v>
      </c>
      <c r="B544" s="19">
        <v>54290</v>
      </c>
      <c r="C544" s="41">
        <v>30181803</v>
      </c>
      <c r="D544" s="22" t="s">
        <v>580</v>
      </c>
      <c r="E544" s="22" t="s">
        <v>572</v>
      </c>
      <c r="F544" s="144" t="s">
        <v>606</v>
      </c>
      <c r="G544" s="22" t="s">
        <v>600</v>
      </c>
      <c r="H544" s="22">
        <v>20</v>
      </c>
      <c r="I544" s="143">
        <v>509999</v>
      </c>
      <c r="J544" s="140">
        <f t="shared" si="91"/>
        <v>10199980</v>
      </c>
      <c r="K544" s="128">
        <f t="shared" si="90"/>
        <v>509999</v>
      </c>
      <c r="L544" s="142">
        <v>519042</v>
      </c>
      <c r="M544" s="141">
        <v>202232.05</v>
      </c>
      <c r="N544" s="140">
        <v>0</v>
      </c>
      <c r="O544" s="139">
        <f t="shared" si="92"/>
        <v>0</v>
      </c>
      <c r="P544" s="139">
        <f t="shared" si="93"/>
        <v>0</v>
      </c>
      <c r="Q544" s="138">
        <f t="shared" si="94"/>
        <v>410424.35000000003</v>
      </c>
      <c r="R544" s="138">
        <f t="shared" si="95"/>
        <v>519042</v>
      </c>
      <c r="S544" s="138">
        <f t="shared" si="96"/>
        <v>202232.05</v>
      </c>
      <c r="T544" s="137">
        <f>STDEVA(K544,L544,M544)</f>
        <v>180356.50611141665</v>
      </c>
      <c r="U544" s="136">
        <f t="shared" si="97"/>
        <v>43.943909787861422</v>
      </c>
      <c r="V544" s="135">
        <v>410424</v>
      </c>
      <c r="W544" s="134" t="s">
        <v>661</v>
      </c>
      <c r="X544" s="133">
        <v>8208480</v>
      </c>
      <c r="Y544" s="122"/>
    </row>
    <row r="545" spans="1:25" ht="34.5" customHeight="1" x14ac:dyDescent="0.25">
      <c r="A545" s="19" t="s">
        <v>607</v>
      </c>
      <c r="B545" s="19">
        <v>54290</v>
      </c>
      <c r="C545" s="41">
        <v>30181804</v>
      </c>
      <c r="D545" s="22" t="s">
        <v>580</v>
      </c>
      <c r="E545" s="22" t="s">
        <v>572</v>
      </c>
      <c r="F545" s="144" t="s">
        <v>608</v>
      </c>
      <c r="G545" s="22" t="s">
        <v>598</v>
      </c>
      <c r="H545" s="22">
        <v>9</v>
      </c>
      <c r="I545" s="143">
        <v>239850</v>
      </c>
      <c r="J545" s="140">
        <f t="shared" si="91"/>
        <v>2158650</v>
      </c>
      <c r="K545" s="128">
        <f t="shared" si="90"/>
        <v>239850</v>
      </c>
      <c r="L545" s="142">
        <v>237902</v>
      </c>
      <c r="M545" s="141">
        <v>296124.34000000003</v>
      </c>
      <c r="N545" s="140">
        <v>0</v>
      </c>
      <c r="O545" s="139">
        <f t="shared" si="92"/>
        <v>0</v>
      </c>
      <c r="P545" s="139">
        <f t="shared" si="93"/>
        <v>0</v>
      </c>
      <c r="Q545" s="138">
        <f t="shared" si="94"/>
        <v>257958.78000000003</v>
      </c>
      <c r="R545" s="138">
        <f t="shared" si="95"/>
        <v>296124.34000000003</v>
      </c>
      <c r="S545" s="138">
        <f t="shared" si="96"/>
        <v>237902</v>
      </c>
      <c r="T545" s="137">
        <f>STDEVA(K545,L545,M545)</f>
        <v>33066.692510518413</v>
      </c>
      <c r="U545" s="136">
        <f t="shared" si="97"/>
        <v>12.818595478904967</v>
      </c>
      <c r="V545" s="135">
        <v>237902</v>
      </c>
      <c r="W545" s="134" t="s">
        <v>660</v>
      </c>
      <c r="X545" s="133">
        <v>2141118</v>
      </c>
      <c r="Y545" s="122"/>
    </row>
    <row r="546" spans="1:25" ht="53.25" customHeight="1" x14ac:dyDescent="0.25">
      <c r="A546" s="19" t="s">
        <v>609</v>
      </c>
      <c r="B546" s="19">
        <v>54290</v>
      </c>
      <c r="C546" s="41">
        <v>30181804</v>
      </c>
      <c r="D546" s="22" t="s">
        <v>580</v>
      </c>
      <c r="E546" s="22" t="s">
        <v>572</v>
      </c>
      <c r="F546" s="144" t="s">
        <v>313</v>
      </c>
      <c r="G546" s="22" t="s">
        <v>598</v>
      </c>
      <c r="H546" s="22">
        <v>13</v>
      </c>
      <c r="I546" s="143">
        <v>473550</v>
      </c>
      <c r="J546" s="140">
        <f t="shared" si="91"/>
        <v>6156150</v>
      </c>
      <c r="K546" s="128">
        <f t="shared" si="90"/>
        <v>473550</v>
      </c>
      <c r="L546" s="142">
        <v>465355</v>
      </c>
      <c r="M546" s="141">
        <v>564318.67000000004</v>
      </c>
      <c r="N546" s="140">
        <v>0</v>
      </c>
      <c r="O546" s="139">
        <f t="shared" si="92"/>
        <v>0</v>
      </c>
      <c r="P546" s="139">
        <f t="shared" si="93"/>
        <v>0</v>
      </c>
      <c r="Q546" s="138">
        <f t="shared" si="94"/>
        <v>501074.55666666664</v>
      </c>
      <c r="R546" s="138">
        <f t="shared" si="95"/>
        <v>564318.67000000004</v>
      </c>
      <c r="S546" s="138">
        <f t="shared" si="96"/>
        <v>465355</v>
      </c>
      <c r="T546" s="137">
        <f>STDEVA(K546,L546,M546)</f>
        <v>54924.064941878038</v>
      </c>
      <c r="U546" s="136">
        <f t="shared" si="97"/>
        <v>10.961256006941012</v>
      </c>
      <c r="V546" s="135">
        <v>465355</v>
      </c>
      <c r="W546" s="134" t="s">
        <v>660</v>
      </c>
      <c r="X546" s="133">
        <v>6049615</v>
      </c>
      <c r="Y546" s="122"/>
    </row>
    <row r="547" spans="1:25" ht="61.5" customHeight="1" x14ac:dyDescent="0.25">
      <c r="A547" s="19" t="s">
        <v>610</v>
      </c>
      <c r="B547" s="19">
        <v>54290</v>
      </c>
      <c r="C547" s="41">
        <v>30181506</v>
      </c>
      <c r="D547" s="22" t="s">
        <v>580</v>
      </c>
      <c r="E547" s="22" t="s">
        <v>572</v>
      </c>
      <c r="F547" s="144" t="s">
        <v>314</v>
      </c>
      <c r="G547" s="22" t="s">
        <v>598</v>
      </c>
      <c r="H547" s="22">
        <v>7</v>
      </c>
      <c r="I547" s="143">
        <v>634803</v>
      </c>
      <c r="J547" s="140">
        <f t="shared" si="91"/>
        <v>4443621</v>
      </c>
      <c r="K547" s="128">
        <f t="shared" si="90"/>
        <v>634803</v>
      </c>
      <c r="L547" s="142">
        <v>625044</v>
      </c>
      <c r="M547" s="141">
        <v>784773.77</v>
      </c>
      <c r="N547" s="140">
        <v>0</v>
      </c>
      <c r="O547" s="139">
        <f t="shared" si="92"/>
        <v>0</v>
      </c>
      <c r="P547" s="139">
        <f t="shared" si="93"/>
        <v>0</v>
      </c>
      <c r="Q547" s="138">
        <f t="shared" si="94"/>
        <v>681540.25666666671</v>
      </c>
      <c r="R547" s="138">
        <f t="shared" si="95"/>
        <v>784773.77</v>
      </c>
      <c r="S547" s="138">
        <f t="shared" si="96"/>
        <v>625044</v>
      </c>
      <c r="T547" s="137">
        <f>STDEVA(K547,L547,M547)</f>
        <v>89535.904678557112</v>
      </c>
      <c r="U547" s="136">
        <f t="shared" si="97"/>
        <v>13.137287754133073</v>
      </c>
      <c r="V547" s="135">
        <v>625044</v>
      </c>
      <c r="W547" s="134" t="s">
        <v>660</v>
      </c>
      <c r="X547" s="133">
        <v>4375308</v>
      </c>
      <c r="Y547" s="122"/>
    </row>
    <row r="548" spans="1:25" ht="34.5" customHeight="1" x14ac:dyDescent="0.25">
      <c r="A548" s="19" t="s">
        <v>611</v>
      </c>
      <c r="B548" s="19">
        <v>54290</v>
      </c>
      <c r="C548" s="41">
        <v>30181804</v>
      </c>
      <c r="D548" s="22" t="s">
        <v>580</v>
      </c>
      <c r="E548" s="22" t="s">
        <v>572</v>
      </c>
      <c r="F548" s="144" t="s">
        <v>612</v>
      </c>
      <c r="G548" s="22" t="s">
        <v>598</v>
      </c>
      <c r="H548" s="22">
        <v>7</v>
      </c>
      <c r="I548" s="143">
        <v>891750</v>
      </c>
      <c r="J548" s="140">
        <f t="shared" si="91"/>
        <v>6242250</v>
      </c>
      <c r="K548" s="128">
        <f t="shared" si="90"/>
        <v>891750</v>
      </c>
      <c r="L548" s="142">
        <v>904075</v>
      </c>
      <c r="M548" s="141">
        <v>1160239.55</v>
      </c>
      <c r="N548" s="140">
        <v>0</v>
      </c>
      <c r="O548" s="139">
        <f t="shared" si="92"/>
        <v>0</v>
      </c>
      <c r="P548" s="139">
        <f t="shared" si="93"/>
        <v>0</v>
      </c>
      <c r="Q548" s="138">
        <f t="shared" si="94"/>
        <v>985354.85</v>
      </c>
      <c r="R548" s="138">
        <f t="shared" si="95"/>
        <v>1160239.55</v>
      </c>
      <c r="S548" s="138">
        <f t="shared" si="96"/>
        <v>891750</v>
      </c>
      <c r="T548" s="137">
        <f>STDEVA(K548,L548,M548)</f>
        <v>151579.91333556655</v>
      </c>
      <c r="U548" s="136">
        <f t="shared" si="97"/>
        <v>15.383281803054663</v>
      </c>
      <c r="V548" s="135">
        <v>891750</v>
      </c>
      <c r="W548" s="134" t="s">
        <v>660</v>
      </c>
      <c r="X548" s="133">
        <v>6242250</v>
      </c>
      <c r="Y548" s="122"/>
    </row>
    <row r="549" spans="1:25" ht="117" customHeight="1" x14ac:dyDescent="0.25">
      <c r="A549" s="19" t="s">
        <v>613</v>
      </c>
      <c r="B549" s="19">
        <v>54290</v>
      </c>
      <c r="C549" s="41">
        <v>30181804</v>
      </c>
      <c r="D549" s="22" t="s">
        <v>580</v>
      </c>
      <c r="E549" s="22" t="s">
        <v>572</v>
      </c>
      <c r="F549" s="144" t="s">
        <v>614</v>
      </c>
      <c r="G549" s="22" t="s">
        <v>598</v>
      </c>
      <c r="H549" s="22">
        <v>8</v>
      </c>
      <c r="I549" s="143">
        <v>3000000</v>
      </c>
      <c r="J549" s="140">
        <f t="shared" si="91"/>
        <v>24000000</v>
      </c>
      <c r="K549" s="128">
        <f t="shared" si="90"/>
        <v>3000000</v>
      </c>
      <c r="L549" s="142">
        <v>2976837</v>
      </c>
      <c r="M549" s="141">
        <v>6102552.0300000003</v>
      </c>
      <c r="N549" s="140">
        <v>0</v>
      </c>
      <c r="O549" s="139">
        <f t="shared" si="92"/>
        <v>0</v>
      </c>
      <c r="P549" s="139">
        <f t="shared" si="93"/>
        <v>0</v>
      </c>
      <c r="Q549" s="138">
        <f t="shared" si="94"/>
        <v>4026463.0100000002</v>
      </c>
      <c r="R549" s="138">
        <f t="shared" si="95"/>
        <v>6102552.0300000003</v>
      </c>
      <c r="S549" s="138">
        <f t="shared" si="96"/>
        <v>2976837</v>
      </c>
      <c r="T549" s="137">
        <f>STDEVA(K549,L549,M549)</f>
        <v>1797983.1326699557</v>
      </c>
      <c r="U549" s="136">
        <f t="shared" si="97"/>
        <v>44.654157462878459</v>
      </c>
      <c r="V549" s="135">
        <v>4026463</v>
      </c>
      <c r="W549" s="134" t="s">
        <v>661</v>
      </c>
      <c r="X549" s="133">
        <v>32211704</v>
      </c>
      <c r="Y549" s="122"/>
    </row>
    <row r="550" spans="1:25" ht="34.5" customHeight="1" x14ac:dyDescent="0.25">
      <c r="A550" s="19" t="s">
        <v>615</v>
      </c>
      <c r="B550" s="19">
        <v>54290</v>
      </c>
      <c r="C550" s="41">
        <v>30181804</v>
      </c>
      <c r="D550" s="22" t="s">
        <v>580</v>
      </c>
      <c r="E550" s="22" t="s">
        <v>572</v>
      </c>
      <c r="F550" s="144" t="s">
        <v>616</v>
      </c>
      <c r="G550" s="22" t="s">
        <v>414</v>
      </c>
      <c r="H550" s="22">
        <v>120</v>
      </c>
      <c r="I550" s="143">
        <v>2337001</v>
      </c>
      <c r="J550" s="140">
        <f t="shared" si="91"/>
        <v>280440120</v>
      </c>
      <c r="K550" s="128">
        <f t="shared" si="90"/>
        <v>2337001</v>
      </c>
      <c r="L550" s="142">
        <v>2352945</v>
      </c>
      <c r="M550" s="141">
        <v>750233.83</v>
      </c>
      <c r="N550" s="140">
        <v>0</v>
      </c>
      <c r="O550" s="139">
        <f t="shared" si="92"/>
        <v>0</v>
      </c>
      <c r="P550" s="139">
        <f t="shared" si="93"/>
        <v>0</v>
      </c>
      <c r="Q550" s="138">
        <f t="shared" si="94"/>
        <v>1813393.2766666666</v>
      </c>
      <c r="R550" s="138">
        <f t="shared" si="95"/>
        <v>2352945</v>
      </c>
      <c r="S550" s="138">
        <f t="shared" si="96"/>
        <v>750233.83</v>
      </c>
      <c r="T550" s="137">
        <f>STDEVA(K550,L550,M550)</f>
        <v>920757.60087084246</v>
      </c>
      <c r="U550" s="136">
        <f t="shared" si="97"/>
        <v>50.775395095947175</v>
      </c>
      <c r="V550" s="135">
        <v>1813393</v>
      </c>
      <c r="W550" s="134" t="s">
        <v>661</v>
      </c>
      <c r="X550" s="133">
        <v>217607160</v>
      </c>
      <c r="Y550" s="122"/>
    </row>
    <row r="551" spans="1:25" ht="34.5" customHeight="1" x14ac:dyDescent="0.25">
      <c r="A551" s="19" t="s">
        <v>617</v>
      </c>
      <c r="B551" s="19">
        <v>54290</v>
      </c>
      <c r="C551" s="41">
        <v>30181804</v>
      </c>
      <c r="D551" s="22" t="s">
        <v>580</v>
      </c>
      <c r="E551" s="22" t="s">
        <v>572</v>
      </c>
      <c r="F551" s="144" t="s">
        <v>618</v>
      </c>
      <c r="G551" s="22" t="s">
        <v>598</v>
      </c>
      <c r="H551" s="22">
        <v>1710</v>
      </c>
      <c r="I551" s="143">
        <v>330000</v>
      </c>
      <c r="J551" s="140">
        <f t="shared" si="91"/>
        <v>564300000</v>
      </c>
      <c r="K551" s="128">
        <f t="shared" si="90"/>
        <v>330000</v>
      </c>
      <c r="L551" s="142">
        <v>335643</v>
      </c>
      <c r="M551" s="141">
        <v>214092.82</v>
      </c>
      <c r="N551" s="140">
        <v>0</v>
      </c>
      <c r="O551" s="139">
        <f t="shared" si="92"/>
        <v>0</v>
      </c>
      <c r="P551" s="139">
        <f t="shared" si="93"/>
        <v>0</v>
      </c>
      <c r="Q551" s="138">
        <f t="shared" si="94"/>
        <v>293245.27333333337</v>
      </c>
      <c r="R551" s="138">
        <f t="shared" si="95"/>
        <v>335643</v>
      </c>
      <c r="S551" s="138">
        <f t="shared" si="96"/>
        <v>214092.82</v>
      </c>
      <c r="T551" s="137">
        <f>STDEVA(K551,L551,M551)</f>
        <v>68606.078548216959</v>
      </c>
      <c r="U551" s="136">
        <f t="shared" si="97"/>
        <v>23.395459291932756</v>
      </c>
      <c r="V551" s="135">
        <v>214093</v>
      </c>
      <c r="W551" s="134" t="s">
        <v>660</v>
      </c>
      <c r="X551" s="133">
        <v>366099030</v>
      </c>
      <c r="Y551" s="122"/>
    </row>
    <row r="552" spans="1:25" ht="15.75" customHeight="1" x14ac:dyDescent="0.25">
      <c r="A552" s="132"/>
      <c r="B552" s="131"/>
      <c r="C552" s="131"/>
      <c r="D552" s="131"/>
      <c r="E552" s="131"/>
      <c r="F552" s="131"/>
      <c r="K552" s="102"/>
      <c r="L552" s="121"/>
      <c r="M552" s="119"/>
      <c r="N552" s="129"/>
      <c r="O552" s="129"/>
      <c r="P552" s="129"/>
      <c r="Q552" s="129"/>
      <c r="R552" s="129"/>
      <c r="S552" s="129"/>
      <c r="U552" s="123" t="s">
        <v>619</v>
      </c>
      <c r="V552" s="47">
        <v>100890151</v>
      </c>
      <c r="W552" s="123" t="s">
        <v>619</v>
      </c>
      <c r="X552" s="47">
        <v>3768737702.4299994</v>
      </c>
      <c r="Y552" s="122"/>
    </row>
    <row r="553" spans="1:25" ht="15.75" customHeight="1" x14ac:dyDescent="0.25">
      <c r="K553" s="102"/>
      <c r="L553" s="121"/>
      <c r="M553" s="119"/>
      <c r="N553" s="85"/>
      <c r="O553" s="85"/>
      <c r="P553" s="85"/>
      <c r="Q553" s="85"/>
      <c r="R553" s="85"/>
      <c r="S553" s="85"/>
      <c r="U553" s="123" t="s">
        <v>620</v>
      </c>
      <c r="V553" s="127">
        <v>18160227.18</v>
      </c>
      <c r="W553" s="123" t="s">
        <v>620</v>
      </c>
      <c r="X553" s="127">
        <v>678372786.43739986</v>
      </c>
      <c r="Y553" s="122"/>
    </row>
    <row r="554" spans="1:25" ht="15.75" customHeight="1" x14ac:dyDescent="0.25">
      <c r="K554" s="102"/>
      <c r="L554" s="121"/>
      <c r="M554" s="119"/>
      <c r="N554" s="126"/>
      <c r="O554" s="126"/>
      <c r="P554" s="124"/>
      <c r="Q554" s="392"/>
      <c r="R554" s="392"/>
      <c r="S554" s="392"/>
      <c r="U554" s="123" t="s">
        <v>621</v>
      </c>
      <c r="V554" s="48">
        <v>2017803.02</v>
      </c>
      <c r="W554" s="123" t="s">
        <v>621</v>
      </c>
      <c r="X554" s="48">
        <v>75374754.049999997</v>
      </c>
      <c r="Y554" s="122"/>
    </row>
    <row r="555" spans="1:25" ht="15.75" customHeight="1" x14ac:dyDescent="0.25">
      <c r="I555" s="79"/>
      <c r="J555" s="79"/>
      <c r="K555" s="79"/>
      <c r="L555" s="98"/>
      <c r="M555" s="79"/>
      <c r="N555" s="126"/>
      <c r="O555" s="126"/>
      <c r="P555" s="124"/>
      <c r="Q555" s="392"/>
      <c r="R555" s="392"/>
      <c r="S555" s="392"/>
      <c r="U555" s="123" t="s">
        <v>622</v>
      </c>
      <c r="V555" s="48">
        <v>5044507.55</v>
      </c>
      <c r="W555" s="123" t="s">
        <v>622</v>
      </c>
      <c r="X555" s="48">
        <v>188436885.12</v>
      </c>
      <c r="Y555" s="122"/>
    </row>
    <row r="556" spans="1:25" ht="15.75" customHeight="1" x14ac:dyDescent="0.25">
      <c r="I556" s="79"/>
      <c r="J556" s="79"/>
      <c r="K556" s="79"/>
      <c r="L556" s="98"/>
      <c r="M556" s="79"/>
      <c r="N556" s="126"/>
      <c r="O556" s="126"/>
      <c r="P556" s="124"/>
      <c r="Q556" s="392"/>
      <c r="R556" s="392"/>
      <c r="S556" s="392"/>
      <c r="U556" s="123" t="s">
        <v>623</v>
      </c>
      <c r="V556" s="48">
        <v>958456.43449999997</v>
      </c>
      <c r="W556" s="123" t="s">
        <v>623</v>
      </c>
      <c r="X556" s="48">
        <v>35803008.172800004</v>
      </c>
      <c r="Y556" s="122"/>
    </row>
    <row r="557" spans="1:25" ht="15.75" customHeight="1" x14ac:dyDescent="0.25">
      <c r="I557" s="79"/>
      <c r="J557" s="79"/>
      <c r="K557" s="79"/>
      <c r="L557" s="98"/>
      <c r="M557" s="79"/>
      <c r="N557" s="125"/>
      <c r="O557" s="125"/>
      <c r="P557" s="124"/>
      <c r="Q557" s="392"/>
      <c r="R557" s="392"/>
      <c r="S557" s="392"/>
      <c r="U557" s="123" t="s">
        <v>624</v>
      </c>
      <c r="V557" s="49">
        <v>127071145.18449999</v>
      </c>
      <c r="W557" s="123" t="s">
        <v>624</v>
      </c>
      <c r="X557" s="49">
        <v>4746725136.2101994</v>
      </c>
      <c r="Y557" s="122"/>
    </row>
    <row r="558" spans="1:25" x14ac:dyDescent="0.25">
      <c r="I558" s="79"/>
      <c r="J558" s="79"/>
      <c r="K558" s="79"/>
      <c r="L558" s="98"/>
      <c r="M558" s="79"/>
      <c r="N558" s="120"/>
      <c r="O558" s="120"/>
      <c r="P558" s="120"/>
      <c r="Q558" s="120"/>
      <c r="R558" s="120"/>
      <c r="S558" s="120"/>
      <c r="T558" s="120"/>
      <c r="U558" s="120"/>
      <c r="V558" s="120"/>
      <c r="W558" s="120"/>
      <c r="X558" s="106"/>
      <c r="Y558" s="120"/>
    </row>
    <row r="559" spans="1:25" x14ac:dyDescent="0.25">
      <c r="I559" s="79"/>
      <c r="J559" s="79"/>
      <c r="K559" s="79"/>
      <c r="L559" s="98"/>
      <c r="M559" s="79"/>
      <c r="N559" s="120"/>
      <c r="O559" s="120"/>
      <c r="P559" s="120"/>
      <c r="Q559" s="120"/>
      <c r="R559" s="120"/>
      <c r="S559" s="120"/>
      <c r="T559" s="120"/>
      <c r="U559" s="120"/>
      <c r="V559" s="120"/>
      <c r="W559" s="120"/>
      <c r="X559" s="106"/>
      <c r="Y559" s="120"/>
    </row>
    <row r="560" spans="1:25" x14ac:dyDescent="0.25">
      <c r="I560" s="79"/>
      <c r="J560" s="79"/>
      <c r="K560" s="79"/>
      <c r="L560" s="98"/>
      <c r="M560" s="79"/>
      <c r="N560" s="120"/>
      <c r="O560" s="120"/>
      <c r="P560" s="120"/>
      <c r="Q560" s="120"/>
      <c r="R560" s="120"/>
      <c r="S560" s="120"/>
      <c r="T560" s="120"/>
      <c r="U560" s="120"/>
      <c r="V560" s="120"/>
      <c r="W560" s="120"/>
      <c r="X560" s="106"/>
      <c r="Y560" s="120"/>
    </row>
    <row r="561" spans="1:25" x14ac:dyDescent="0.25">
      <c r="A561" s="102"/>
      <c r="B561" s="106"/>
      <c r="C561" s="119"/>
      <c r="D561" s="105"/>
      <c r="I561" s="79"/>
      <c r="J561" s="79"/>
      <c r="K561" s="79"/>
      <c r="L561" s="98"/>
      <c r="M561" s="79"/>
      <c r="N561" s="79"/>
      <c r="O561" s="79"/>
      <c r="P561" s="79"/>
      <c r="Q561" s="79"/>
      <c r="R561" s="79"/>
      <c r="S561" s="79"/>
      <c r="T561" s="79"/>
      <c r="U561" s="79"/>
      <c r="V561" s="79"/>
      <c r="W561" s="79"/>
      <c r="X561" s="79"/>
      <c r="Y561" s="79"/>
    </row>
    <row r="562" spans="1:25" ht="15.75" customHeight="1" x14ac:dyDescent="0.25">
      <c r="A562" s="102"/>
      <c r="B562" s="101"/>
      <c r="C562" s="119"/>
      <c r="D562" s="99"/>
      <c r="I562" s="79"/>
      <c r="J562" s="79"/>
      <c r="K562" s="79"/>
      <c r="L562" s="98"/>
      <c r="M562" s="79"/>
      <c r="N562" s="79"/>
      <c r="O562" s="79"/>
      <c r="P562" s="79"/>
      <c r="Q562" s="79"/>
      <c r="R562" s="79"/>
      <c r="S562" s="79"/>
      <c r="T562" s="79"/>
      <c r="U562" s="79"/>
      <c r="V562" s="79"/>
      <c r="W562" s="79"/>
      <c r="X562" s="79"/>
      <c r="Y562" s="79"/>
    </row>
    <row r="563" spans="1:25" ht="15.75" customHeight="1" x14ac:dyDescent="0.25">
      <c r="A563" s="102"/>
      <c r="B563" s="101"/>
      <c r="C563" s="119"/>
      <c r="D563" s="99"/>
      <c r="I563" s="79"/>
      <c r="J563" s="79"/>
      <c r="K563" s="79"/>
      <c r="L563" s="98"/>
      <c r="M563" s="79"/>
      <c r="N563" s="79"/>
      <c r="O563" s="79"/>
      <c r="P563" s="79"/>
      <c r="Q563" s="79"/>
      <c r="R563" s="79"/>
      <c r="S563" s="79"/>
      <c r="T563" s="79"/>
      <c r="U563" s="79"/>
      <c r="V563" s="79"/>
      <c r="W563" s="79"/>
      <c r="X563" s="79"/>
      <c r="Y563" s="79"/>
    </row>
    <row r="564" spans="1:25" ht="15.75" customHeight="1" x14ac:dyDescent="0.25">
      <c r="A564" s="102"/>
      <c r="B564" s="101"/>
      <c r="C564" s="119"/>
      <c r="D564" s="99"/>
      <c r="I564" s="79"/>
      <c r="J564" s="79"/>
      <c r="K564" s="79"/>
      <c r="L564" s="98"/>
      <c r="M564" s="79"/>
      <c r="N564" s="79"/>
      <c r="O564" s="79"/>
      <c r="P564" s="79"/>
      <c r="Q564" s="79"/>
      <c r="R564" s="79"/>
      <c r="S564" s="79"/>
      <c r="T564" s="79"/>
      <c r="U564" s="79"/>
      <c r="V564" s="79"/>
      <c r="W564" s="79"/>
      <c r="X564" s="79"/>
      <c r="Y564" s="79"/>
    </row>
    <row r="565" spans="1:25" ht="15.75" customHeight="1" x14ac:dyDescent="0.25">
      <c r="A565" s="102"/>
      <c r="B565" s="101"/>
      <c r="C565" s="119"/>
      <c r="D565" s="99"/>
      <c r="I565" s="79"/>
      <c r="J565" s="79"/>
      <c r="K565" s="79"/>
      <c r="L565" s="98"/>
      <c r="M565" s="79"/>
      <c r="N565" s="79"/>
      <c r="O565" s="79"/>
      <c r="P565" s="79"/>
      <c r="Q565" s="79"/>
      <c r="R565" s="79"/>
      <c r="S565" s="79"/>
      <c r="T565" s="79"/>
      <c r="U565" s="79"/>
      <c r="V565" s="79"/>
      <c r="W565" s="79"/>
      <c r="X565" s="79"/>
      <c r="Y565" s="79"/>
    </row>
    <row r="566" spans="1:25" ht="15.75" customHeight="1" x14ac:dyDescent="0.25">
      <c r="A566" s="102"/>
      <c r="B566" s="101"/>
      <c r="C566" s="119"/>
      <c r="D566" s="99"/>
      <c r="I566" s="79"/>
      <c r="J566" s="79"/>
      <c r="K566" s="79"/>
      <c r="L566" s="98"/>
      <c r="M566" s="79"/>
      <c r="N566" s="79"/>
      <c r="O566" s="79"/>
      <c r="P566" s="79"/>
      <c r="Q566" s="79"/>
      <c r="R566" s="79"/>
      <c r="S566" s="79"/>
      <c r="T566" s="79"/>
      <c r="U566" s="79"/>
      <c r="V566" s="79"/>
      <c r="W566" s="79"/>
      <c r="X566" s="79"/>
      <c r="Y566" s="79"/>
    </row>
    <row r="567" spans="1:25" ht="33.75" customHeight="1" x14ac:dyDescent="0.25">
      <c r="A567" s="102"/>
      <c r="B567" s="101"/>
      <c r="C567" s="110"/>
      <c r="D567" s="99"/>
      <c r="I567" s="79"/>
      <c r="J567" s="79"/>
      <c r="K567" s="79"/>
      <c r="L567" s="98"/>
      <c r="M567" s="79"/>
      <c r="N567" s="79"/>
      <c r="O567" s="79"/>
      <c r="P567" s="79"/>
      <c r="Q567" s="79"/>
      <c r="R567" s="79"/>
      <c r="S567" s="79"/>
      <c r="T567" s="79"/>
      <c r="U567" s="79"/>
      <c r="V567" s="79"/>
      <c r="W567" s="79"/>
      <c r="X567" s="79"/>
      <c r="Y567" s="79"/>
    </row>
    <row r="568" spans="1:25" ht="15.75" customHeight="1" x14ac:dyDescent="0.25">
      <c r="A568" s="102"/>
      <c r="B568" s="101"/>
      <c r="C568" s="118"/>
      <c r="D568" s="99"/>
      <c r="I568" s="79"/>
      <c r="J568" s="79"/>
      <c r="K568" s="79"/>
      <c r="L568" s="98"/>
      <c r="M568" s="79"/>
      <c r="N568" s="79"/>
      <c r="O568" s="79"/>
      <c r="P568" s="79"/>
      <c r="Q568" s="79"/>
      <c r="R568" s="79"/>
      <c r="S568" s="79"/>
      <c r="T568" s="79"/>
      <c r="U568" s="79"/>
      <c r="V568" s="79"/>
      <c r="W568" s="79"/>
      <c r="X568" s="79"/>
      <c r="Y568" s="79"/>
    </row>
    <row r="569" spans="1:25" x14ac:dyDescent="0.25">
      <c r="A569" s="102"/>
      <c r="B569" s="114"/>
      <c r="C569" s="118"/>
      <c r="D569" s="113"/>
      <c r="I569" s="79"/>
      <c r="J569" s="79"/>
      <c r="K569" s="79"/>
      <c r="L569" s="98"/>
      <c r="M569" s="79"/>
      <c r="N569" s="79"/>
      <c r="O569" s="79"/>
      <c r="P569" s="79"/>
      <c r="Q569" s="79"/>
      <c r="R569" s="79"/>
      <c r="S569" s="79"/>
      <c r="T569" s="79"/>
      <c r="U569" s="79"/>
      <c r="V569" s="79"/>
      <c r="W569" s="79"/>
      <c r="X569" s="79"/>
      <c r="Y569" s="79"/>
    </row>
    <row r="570" spans="1:25" ht="15.75" customHeight="1" x14ac:dyDescent="0.25">
      <c r="A570" s="102"/>
      <c r="B570" s="106"/>
      <c r="C570" s="118"/>
      <c r="D570" s="105"/>
      <c r="I570" s="79"/>
      <c r="J570" s="79"/>
      <c r="K570" s="79"/>
      <c r="L570" s="98"/>
      <c r="M570" s="79"/>
      <c r="N570" s="79"/>
      <c r="O570" s="79"/>
      <c r="P570" s="79"/>
      <c r="Q570" s="79"/>
      <c r="R570" s="79"/>
      <c r="S570" s="79"/>
      <c r="T570" s="79"/>
      <c r="U570" s="79"/>
      <c r="V570" s="79"/>
      <c r="W570" s="79"/>
      <c r="X570" s="79"/>
      <c r="Y570" s="79"/>
    </row>
    <row r="571" spans="1:25" x14ac:dyDescent="0.25">
      <c r="A571" s="102"/>
      <c r="B571" s="101"/>
      <c r="C571" s="118"/>
      <c r="D571" s="99"/>
      <c r="I571" s="79"/>
      <c r="J571" s="79"/>
      <c r="K571" s="79"/>
      <c r="L571" s="98"/>
      <c r="M571" s="79"/>
      <c r="N571" s="79"/>
      <c r="O571" s="79"/>
      <c r="P571" s="79"/>
      <c r="Q571" s="79"/>
      <c r="R571" s="79"/>
      <c r="S571" s="79"/>
      <c r="T571" s="79"/>
      <c r="U571" s="79"/>
      <c r="V571" s="79"/>
      <c r="W571" s="79"/>
      <c r="X571" s="79"/>
      <c r="Y571" s="79"/>
    </row>
    <row r="572" spans="1:25" ht="15.75" customHeight="1" x14ac:dyDescent="0.25">
      <c r="A572" s="102"/>
      <c r="B572" s="101"/>
      <c r="C572" s="118"/>
      <c r="D572" s="99"/>
      <c r="I572" s="79"/>
      <c r="J572" s="79"/>
      <c r="K572" s="79"/>
      <c r="L572" s="98"/>
      <c r="M572" s="79"/>
      <c r="N572" s="79"/>
      <c r="O572" s="79"/>
      <c r="P572" s="79"/>
      <c r="Q572" s="79"/>
      <c r="R572" s="79"/>
      <c r="S572" s="79"/>
      <c r="T572" s="79"/>
      <c r="U572" s="79"/>
      <c r="V572" s="79"/>
      <c r="W572" s="79"/>
      <c r="X572" s="79"/>
      <c r="Y572" s="79"/>
    </row>
    <row r="573" spans="1:25" ht="15.75" customHeight="1" x14ac:dyDescent="0.25">
      <c r="A573" s="102"/>
      <c r="B573" s="101"/>
      <c r="C573" s="119"/>
      <c r="D573" s="99"/>
      <c r="I573" s="79"/>
      <c r="J573" s="79"/>
      <c r="K573" s="79"/>
      <c r="L573" s="98"/>
      <c r="M573" s="79"/>
      <c r="N573" s="79"/>
      <c r="O573" s="79"/>
      <c r="P573" s="79"/>
      <c r="Q573" s="79"/>
      <c r="R573" s="79"/>
      <c r="S573" s="79"/>
      <c r="T573" s="79"/>
      <c r="U573" s="79"/>
      <c r="V573" s="79"/>
      <c r="W573" s="79"/>
      <c r="X573" s="79"/>
      <c r="Y573" s="79"/>
    </row>
    <row r="574" spans="1:25" ht="15.75" customHeight="1" x14ac:dyDescent="0.25">
      <c r="A574" s="102"/>
      <c r="B574" s="101"/>
      <c r="C574" s="119"/>
      <c r="D574" s="99"/>
      <c r="I574" s="79"/>
      <c r="J574" s="79"/>
      <c r="K574" s="79"/>
      <c r="L574" s="98"/>
      <c r="M574" s="79"/>
      <c r="N574" s="79"/>
      <c r="O574" s="79"/>
      <c r="P574" s="79"/>
      <c r="Q574" s="79"/>
      <c r="R574" s="79"/>
      <c r="S574" s="79"/>
      <c r="T574" s="79"/>
      <c r="U574" s="79"/>
      <c r="V574" s="79"/>
      <c r="W574" s="79"/>
      <c r="X574" s="79"/>
      <c r="Y574" s="79"/>
    </row>
    <row r="575" spans="1:25" x14ac:dyDescent="0.25">
      <c r="A575" s="102"/>
      <c r="B575" s="101"/>
      <c r="C575" s="119"/>
      <c r="D575" s="99"/>
      <c r="I575" s="79"/>
      <c r="J575" s="79"/>
      <c r="K575" s="79"/>
      <c r="L575" s="98"/>
      <c r="M575" s="79"/>
      <c r="N575" s="79"/>
      <c r="O575" s="79"/>
      <c r="P575" s="79"/>
      <c r="Q575" s="79"/>
      <c r="R575" s="79"/>
      <c r="S575" s="79"/>
      <c r="T575" s="79"/>
      <c r="U575" s="79"/>
      <c r="V575" s="79"/>
      <c r="W575" s="79"/>
      <c r="X575" s="79"/>
      <c r="Y575" s="79"/>
    </row>
    <row r="576" spans="1:25" ht="56.25" customHeight="1" x14ac:dyDescent="0.25">
      <c r="A576" s="102"/>
      <c r="B576" s="101"/>
      <c r="C576" s="118"/>
      <c r="D576" s="99"/>
      <c r="I576" s="79"/>
      <c r="J576" s="79"/>
      <c r="K576" s="79"/>
      <c r="L576" s="98"/>
      <c r="M576" s="79"/>
      <c r="N576" s="79"/>
      <c r="O576" s="79"/>
      <c r="P576" s="79"/>
      <c r="Q576" s="79"/>
      <c r="R576" s="79"/>
      <c r="S576" s="79"/>
      <c r="T576" s="79"/>
      <c r="U576" s="79"/>
      <c r="V576" s="79"/>
      <c r="W576" s="79"/>
      <c r="X576" s="79"/>
      <c r="Y576" s="79"/>
    </row>
    <row r="577" spans="1:25" x14ac:dyDescent="0.25">
      <c r="A577" s="102"/>
      <c r="B577" s="114"/>
      <c r="C577" s="110"/>
      <c r="D577" s="113"/>
      <c r="I577" s="79"/>
      <c r="J577" s="79"/>
      <c r="K577" s="79"/>
      <c r="L577" s="98"/>
      <c r="M577" s="79"/>
      <c r="N577" s="79"/>
      <c r="O577" s="79"/>
      <c r="P577" s="79"/>
      <c r="Q577" s="79"/>
      <c r="R577" s="79"/>
      <c r="S577" s="79"/>
      <c r="T577" s="79"/>
      <c r="U577" s="79"/>
      <c r="V577" s="79"/>
      <c r="W577" s="79"/>
      <c r="X577" s="79"/>
      <c r="Y577" s="79"/>
    </row>
    <row r="578" spans="1:25" x14ac:dyDescent="0.25">
      <c r="A578" s="102"/>
      <c r="B578" s="114"/>
      <c r="C578" s="110"/>
      <c r="D578" s="113"/>
      <c r="I578" s="79"/>
      <c r="J578" s="79"/>
      <c r="K578" s="79"/>
      <c r="L578" s="98"/>
      <c r="M578" s="79"/>
      <c r="N578" s="79"/>
      <c r="O578" s="79"/>
      <c r="P578" s="79"/>
      <c r="Q578" s="79"/>
      <c r="R578" s="79"/>
      <c r="S578" s="79"/>
      <c r="T578" s="79"/>
      <c r="U578" s="79"/>
      <c r="V578" s="79"/>
      <c r="W578" s="79"/>
      <c r="X578" s="79"/>
      <c r="Y578" s="79"/>
    </row>
    <row r="579" spans="1:25" x14ac:dyDescent="0.25">
      <c r="A579" s="102"/>
      <c r="B579" s="106"/>
      <c r="C579" s="110"/>
      <c r="D579" s="105"/>
      <c r="I579" s="79"/>
      <c r="J579" s="79"/>
      <c r="K579" s="79"/>
      <c r="L579" s="98"/>
      <c r="M579" s="79"/>
      <c r="N579" s="79"/>
      <c r="O579" s="79"/>
      <c r="P579" s="79"/>
      <c r="Q579" s="79"/>
      <c r="R579" s="79"/>
      <c r="S579" s="79"/>
      <c r="T579" s="79"/>
      <c r="U579" s="79"/>
      <c r="V579" s="79"/>
      <c r="W579" s="79"/>
      <c r="X579" s="79"/>
      <c r="Y579" s="79"/>
    </row>
    <row r="580" spans="1:25" x14ac:dyDescent="0.25">
      <c r="A580" s="102"/>
      <c r="B580" s="106"/>
      <c r="C580" s="110"/>
      <c r="D580" s="105"/>
      <c r="I580" s="79"/>
      <c r="J580" s="79"/>
      <c r="K580" s="79"/>
      <c r="L580" s="98"/>
      <c r="M580" s="79"/>
      <c r="N580" s="79"/>
      <c r="O580" s="79"/>
      <c r="P580" s="79"/>
      <c r="Q580" s="79"/>
      <c r="R580" s="79"/>
      <c r="S580" s="79"/>
      <c r="T580" s="79"/>
      <c r="U580" s="79"/>
      <c r="V580" s="79"/>
      <c r="W580" s="79"/>
      <c r="X580" s="79"/>
      <c r="Y580" s="79"/>
    </row>
    <row r="581" spans="1:25" x14ac:dyDescent="0.25">
      <c r="A581" s="102"/>
      <c r="B581" s="106"/>
      <c r="C581" s="110"/>
      <c r="D581" s="105"/>
      <c r="I581" s="79"/>
      <c r="J581" s="79"/>
      <c r="K581" s="79"/>
      <c r="L581" s="98"/>
      <c r="M581" s="79"/>
      <c r="N581" s="79"/>
      <c r="O581" s="79"/>
      <c r="P581" s="79"/>
      <c r="Q581" s="79"/>
      <c r="R581" s="79"/>
      <c r="S581" s="79"/>
      <c r="T581" s="79"/>
      <c r="U581" s="79"/>
      <c r="V581" s="79"/>
      <c r="W581" s="79"/>
      <c r="X581" s="79"/>
      <c r="Y581" s="79"/>
    </row>
    <row r="582" spans="1:25" x14ac:dyDescent="0.25">
      <c r="A582" s="102"/>
      <c r="B582" s="106"/>
      <c r="C582" s="110"/>
      <c r="D582" s="105"/>
      <c r="I582" s="79"/>
      <c r="J582" s="79"/>
      <c r="K582" s="79"/>
      <c r="L582" s="98"/>
      <c r="M582" s="79"/>
      <c r="N582" s="79"/>
      <c r="O582" s="79"/>
      <c r="P582" s="79"/>
      <c r="Q582" s="79"/>
      <c r="R582" s="79"/>
      <c r="S582" s="79"/>
      <c r="T582" s="79"/>
      <c r="U582" s="79"/>
      <c r="V582" s="79"/>
      <c r="W582" s="79"/>
      <c r="X582" s="79"/>
      <c r="Y582" s="79"/>
    </row>
    <row r="583" spans="1:25" x14ac:dyDescent="0.25">
      <c r="A583" s="102"/>
      <c r="B583" s="114"/>
      <c r="C583" s="110"/>
      <c r="D583" s="113"/>
      <c r="I583" s="79"/>
      <c r="J583" s="79"/>
      <c r="K583" s="79"/>
      <c r="L583" s="98"/>
      <c r="M583" s="79"/>
      <c r="N583" s="79"/>
      <c r="O583" s="79"/>
      <c r="P583" s="79"/>
      <c r="Q583" s="79"/>
      <c r="R583" s="79"/>
      <c r="S583" s="79"/>
      <c r="T583" s="79"/>
      <c r="U583" s="79"/>
      <c r="V583" s="79"/>
      <c r="W583" s="79"/>
      <c r="X583" s="79"/>
      <c r="Y583" s="79"/>
    </row>
    <row r="584" spans="1:25" ht="15.75" customHeight="1" x14ac:dyDescent="0.25">
      <c r="A584" s="102"/>
      <c r="B584" s="112"/>
      <c r="C584" s="117"/>
      <c r="D584" s="111"/>
      <c r="I584" s="79"/>
      <c r="J584" s="79"/>
      <c r="K584" s="79"/>
      <c r="L584" s="98"/>
      <c r="M584" s="79"/>
      <c r="N584" s="79"/>
      <c r="O584" s="79"/>
      <c r="P584" s="79"/>
      <c r="Q584" s="79"/>
      <c r="R584" s="79"/>
      <c r="S584" s="79"/>
      <c r="T584" s="79"/>
      <c r="U584" s="79"/>
      <c r="V584" s="79"/>
      <c r="W584" s="79"/>
      <c r="X584" s="79"/>
      <c r="Y584" s="79"/>
    </row>
    <row r="585" spans="1:25" ht="33.75" customHeight="1" x14ac:dyDescent="0.25">
      <c r="A585" s="102"/>
      <c r="B585" s="116"/>
      <c r="C585" s="118"/>
      <c r="D585" s="115"/>
      <c r="I585" s="79"/>
      <c r="J585" s="79"/>
      <c r="K585" s="79"/>
      <c r="L585" s="98"/>
      <c r="M585" s="79"/>
      <c r="N585" s="79"/>
      <c r="O585" s="79"/>
      <c r="P585" s="79"/>
      <c r="Q585" s="79"/>
      <c r="R585" s="79"/>
      <c r="S585" s="79"/>
      <c r="T585" s="79"/>
      <c r="U585" s="79"/>
      <c r="V585" s="79"/>
      <c r="W585" s="79"/>
      <c r="X585" s="79"/>
      <c r="Y585" s="79"/>
    </row>
    <row r="586" spans="1:25" ht="33.75" customHeight="1" x14ac:dyDescent="0.25">
      <c r="A586" s="102"/>
      <c r="B586" s="116"/>
      <c r="C586" s="110"/>
      <c r="D586" s="115"/>
      <c r="I586" s="79"/>
      <c r="J586" s="79"/>
      <c r="K586" s="79"/>
      <c r="L586" s="98"/>
      <c r="M586" s="79"/>
      <c r="N586" s="79"/>
      <c r="O586" s="79"/>
      <c r="P586" s="79"/>
      <c r="Q586" s="79"/>
      <c r="R586" s="79"/>
      <c r="S586" s="79"/>
      <c r="T586" s="79"/>
      <c r="U586" s="79"/>
      <c r="V586" s="79"/>
      <c r="W586" s="79"/>
      <c r="X586" s="79"/>
      <c r="Y586" s="79"/>
    </row>
    <row r="587" spans="1:25" ht="33.75" customHeight="1" x14ac:dyDescent="0.25">
      <c r="A587" s="102"/>
      <c r="B587" s="116"/>
      <c r="C587" s="110"/>
      <c r="D587" s="115"/>
      <c r="I587" s="79"/>
      <c r="J587" s="79"/>
      <c r="K587" s="79"/>
      <c r="L587" s="98"/>
      <c r="M587" s="79"/>
      <c r="N587" s="79"/>
      <c r="O587" s="79"/>
      <c r="P587" s="79"/>
      <c r="Q587" s="79"/>
      <c r="R587" s="79"/>
      <c r="S587" s="79"/>
      <c r="T587" s="79"/>
      <c r="U587" s="79"/>
      <c r="V587" s="79"/>
      <c r="W587" s="79"/>
      <c r="X587" s="79"/>
      <c r="Y587" s="79"/>
    </row>
    <row r="588" spans="1:25" ht="33.75" customHeight="1" x14ac:dyDescent="0.25">
      <c r="A588" s="102"/>
      <c r="B588" s="116"/>
      <c r="C588" s="110"/>
      <c r="D588" s="115"/>
      <c r="I588" s="79"/>
      <c r="J588" s="79"/>
      <c r="K588" s="79"/>
      <c r="L588" s="98"/>
      <c r="M588" s="79"/>
      <c r="N588" s="79"/>
      <c r="O588" s="79"/>
      <c r="P588" s="79"/>
      <c r="Q588" s="79"/>
      <c r="R588" s="79"/>
      <c r="S588" s="79"/>
      <c r="T588" s="79"/>
      <c r="U588" s="79"/>
      <c r="V588" s="79"/>
      <c r="W588" s="79"/>
      <c r="X588" s="79"/>
      <c r="Y588" s="79"/>
    </row>
    <row r="589" spans="1:25" ht="33.75" customHeight="1" x14ac:dyDescent="0.25">
      <c r="A589" s="102"/>
      <c r="B589" s="116"/>
      <c r="C589" s="110"/>
      <c r="D589" s="115"/>
      <c r="I589" s="79"/>
      <c r="J589" s="79"/>
      <c r="K589" s="79"/>
      <c r="L589" s="98"/>
      <c r="M589" s="79"/>
      <c r="N589" s="79"/>
      <c r="O589" s="79"/>
      <c r="P589" s="79"/>
      <c r="Q589" s="79"/>
      <c r="R589" s="79"/>
      <c r="S589" s="79"/>
      <c r="T589" s="79"/>
      <c r="U589" s="79"/>
      <c r="V589" s="79"/>
      <c r="W589" s="79"/>
      <c r="X589" s="79"/>
      <c r="Y589" s="79"/>
    </row>
    <row r="590" spans="1:25" ht="33.75" customHeight="1" x14ac:dyDescent="0.25">
      <c r="A590" s="102"/>
      <c r="B590" s="116"/>
      <c r="C590" s="110"/>
      <c r="D590" s="115"/>
      <c r="I590" s="79"/>
      <c r="J590" s="79"/>
      <c r="K590" s="79"/>
      <c r="L590" s="98"/>
      <c r="M590" s="79"/>
      <c r="N590" s="79"/>
      <c r="O590" s="79"/>
      <c r="P590" s="79"/>
      <c r="Q590" s="79"/>
      <c r="R590" s="79"/>
      <c r="S590" s="79"/>
      <c r="T590" s="79"/>
      <c r="U590" s="79"/>
      <c r="V590" s="79"/>
      <c r="W590" s="79"/>
      <c r="X590" s="79"/>
      <c r="Y590" s="79"/>
    </row>
    <row r="591" spans="1:25" ht="33.75" customHeight="1" x14ac:dyDescent="0.25">
      <c r="A591" s="102"/>
      <c r="B591" s="116"/>
      <c r="C591" s="110"/>
      <c r="D591" s="115"/>
      <c r="I591" s="79"/>
      <c r="J591" s="79"/>
      <c r="K591" s="79"/>
      <c r="L591" s="98"/>
      <c r="M591" s="79"/>
      <c r="N591" s="79"/>
      <c r="O591" s="79"/>
      <c r="P591" s="79"/>
      <c r="Q591" s="79"/>
      <c r="R591" s="79"/>
      <c r="S591" s="79"/>
      <c r="T591" s="79"/>
      <c r="U591" s="79"/>
      <c r="V591" s="79"/>
      <c r="W591" s="79"/>
      <c r="X591" s="79"/>
      <c r="Y591" s="79"/>
    </row>
    <row r="592" spans="1:25" ht="33.75" customHeight="1" x14ac:dyDescent="0.25">
      <c r="A592" s="102"/>
      <c r="B592" s="116"/>
      <c r="C592" s="117"/>
      <c r="D592" s="115"/>
      <c r="I592" s="79"/>
      <c r="J592" s="79"/>
      <c r="K592" s="79"/>
      <c r="L592" s="98"/>
      <c r="M592" s="79"/>
      <c r="N592" s="79"/>
      <c r="O592" s="79"/>
      <c r="P592" s="79"/>
      <c r="Q592" s="79"/>
      <c r="R592" s="79"/>
      <c r="S592" s="79"/>
      <c r="T592" s="79"/>
      <c r="U592" s="79"/>
      <c r="V592" s="79"/>
      <c r="W592" s="79"/>
      <c r="X592" s="79"/>
      <c r="Y592" s="79"/>
    </row>
    <row r="593" spans="1:25" ht="33.75" customHeight="1" x14ac:dyDescent="0.25">
      <c r="A593" s="102"/>
      <c r="B593" s="116"/>
      <c r="C593" s="117"/>
      <c r="D593" s="115"/>
      <c r="I593" s="79"/>
      <c r="J593" s="79"/>
      <c r="K593" s="79"/>
      <c r="L593" s="98"/>
      <c r="M593" s="79"/>
      <c r="N593" s="79"/>
      <c r="O593" s="79"/>
      <c r="P593" s="79"/>
      <c r="Q593" s="79"/>
      <c r="R593" s="79"/>
      <c r="S593" s="79"/>
      <c r="T593" s="79"/>
      <c r="U593" s="79"/>
      <c r="V593" s="79"/>
      <c r="W593" s="79"/>
      <c r="X593" s="79"/>
      <c r="Y593" s="79"/>
    </row>
    <row r="594" spans="1:25" ht="33.75" customHeight="1" x14ac:dyDescent="0.25">
      <c r="A594" s="102"/>
      <c r="B594" s="116"/>
      <c r="C594" s="118"/>
      <c r="D594" s="115"/>
      <c r="I594" s="79"/>
      <c r="J594" s="79"/>
      <c r="K594" s="79"/>
      <c r="L594" s="98"/>
      <c r="M594" s="79"/>
      <c r="N594" s="79"/>
      <c r="O594" s="79"/>
      <c r="P594" s="79"/>
      <c r="Q594" s="79"/>
      <c r="R594" s="79"/>
      <c r="S594" s="79"/>
      <c r="T594" s="79"/>
      <c r="U594" s="79"/>
      <c r="V594" s="79"/>
      <c r="W594" s="79"/>
      <c r="X594" s="79"/>
      <c r="Y594" s="79"/>
    </row>
    <row r="595" spans="1:25" ht="33.75" customHeight="1" x14ac:dyDescent="0.25">
      <c r="A595" s="102"/>
      <c r="B595" s="116"/>
      <c r="C595" s="118"/>
      <c r="D595" s="115"/>
      <c r="I595" s="79"/>
      <c r="J595" s="79"/>
      <c r="K595" s="79"/>
      <c r="L595" s="98"/>
      <c r="M595" s="79"/>
      <c r="N595" s="79"/>
      <c r="O595" s="79"/>
      <c r="P595" s="79"/>
      <c r="Q595" s="79"/>
      <c r="R595" s="79"/>
      <c r="S595" s="79"/>
      <c r="T595" s="79"/>
      <c r="U595" s="79"/>
      <c r="V595" s="79"/>
      <c r="W595" s="79"/>
      <c r="X595" s="79"/>
      <c r="Y595" s="79"/>
    </row>
    <row r="596" spans="1:25" x14ac:dyDescent="0.25">
      <c r="A596" s="102"/>
      <c r="B596" s="101"/>
      <c r="C596" s="118"/>
      <c r="D596" s="99"/>
      <c r="I596" s="79"/>
      <c r="J596" s="79"/>
      <c r="K596" s="79"/>
      <c r="L596" s="98"/>
      <c r="M596" s="79"/>
      <c r="N596" s="79"/>
      <c r="O596" s="79"/>
      <c r="P596" s="79"/>
      <c r="Q596" s="79"/>
      <c r="R596" s="79"/>
      <c r="S596" s="79"/>
      <c r="T596" s="79"/>
      <c r="U596" s="79"/>
      <c r="V596" s="79"/>
      <c r="W596" s="79"/>
      <c r="X596" s="79"/>
      <c r="Y596" s="79"/>
    </row>
    <row r="597" spans="1:25" ht="15.75" customHeight="1" x14ac:dyDescent="0.25">
      <c r="A597" s="102"/>
      <c r="B597" s="112"/>
      <c r="C597" s="118"/>
      <c r="D597" s="111"/>
      <c r="I597" s="79"/>
      <c r="J597" s="79"/>
      <c r="K597" s="79"/>
      <c r="L597" s="98"/>
      <c r="M597" s="79"/>
      <c r="N597" s="79"/>
      <c r="O597" s="79"/>
      <c r="P597" s="79"/>
      <c r="Q597" s="79"/>
      <c r="R597" s="79"/>
      <c r="S597" s="79"/>
      <c r="T597" s="79"/>
      <c r="U597" s="79"/>
      <c r="V597" s="79"/>
      <c r="W597" s="79"/>
      <c r="X597" s="79"/>
      <c r="Y597" s="79"/>
    </row>
    <row r="598" spans="1:25" ht="33" customHeight="1" x14ac:dyDescent="0.25">
      <c r="A598" s="102"/>
      <c r="B598" s="116"/>
      <c r="C598" s="117"/>
      <c r="D598" s="115"/>
      <c r="I598" s="79"/>
      <c r="J598" s="79"/>
      <c r="K598" s="79"/>
      <c r="L598" s="98"/>
      <c r="M598" s="79"/>
      <c r="N598" s="79"/>
      <c r="O598" s="79"/>
      <c r="P598" s="79"/>
      <c r="Q598" s="79"/>
      <c r="R598" s="79"/>
      <c r="S598" s="79"/>
      <c r="T598" s="79"/>
      <c r="U598" s="79"/>
      <c r="V598" s="79"/>
      <c r="W598" s="79"/>
      <c r="X598" s="79"/>
      <c r="Y598" s="79"/>
    </row>
    <row r="599" spans="1:25" ht="33" customHeight="1" x14ac:dyDescent="0.25">
      <c r="A599" s="102"/>
      <c r="B599" s="116"/>
      <c r="C599" s="109"/>
      <c r="D599" s="115"/>
      <c r="I599" s="79"/>
      <c r="J599" s="79"/>
      <c r="K599" s="79"/>
      <c r="L599" s="98"/>
      <c r="M599" s="79"/>
      <c r="N599" s="79"/>
      <c r="O599" s="79"/>
      <c r="P599" s="79"/>
      <c r="Q599" s="79"/>
      <c r="R599" s="79"/>
      <c r="S599" s="79"/>
      <c r="T599" s="79"/>
      <c r="U599" s="79"/>
      <c r="V599" s="79"/>
      <c r="W599" s="79"/>
      <c r="X599" s="79"/>
      <c r="Y599" s="79"/>
    </row>
    <row r="600" spans="1:25" ht="33" customHeight="1" x14ac:dyDescent="0.25">
      <c r="A600" s="102"/>
      <c r="B600" s="116"/>
      <c r="C600" s="100"/>
      <c r="D600" s="115"/>
      <c r="I600" s="79"/>
      <c r="J600" s="79"/>
      <c r="K600" s="79"/>
      <c r="L600" s="98"/>
      <c r="M600" s="79"/>
      <c r="N600" s="79"/>
      <c r="O600" s="79"/>
      <c r="P600" s="79"/>
      <c r="Q600" s="79"/>
      <c r="R600" s="79"/>
      <c r="S600" s="79"/>
      <c r="T600" s="79"/>
      <c r="U600" s="79"/>
      <c r="V600" s="79"/>
      <c r="W600" s="79"/>
      <c r="X600" s="79"/>
      <c r="Y600" s="79"/>
    </row>
    <row r="601" spans="1:25" ht="33" customHeight="1" x14ac:dyDescent="0.25">
      <c r="A601" s="102"/>
      <c r="B601" s="116"/>
      <c r="C601" s="100"/>
      <c r="D601" s="115"/>
      <c r="I601" s="79"/>
      <c r="J601" s="79"/>
      <c r="K601" s="79"/>
      <c r="L601" s="98"/>
      <c r="M601" s="79"/>
      <c r="N601" s="79"/>
      <c r="O601" s="79"/>
      <c r="P601" s="79"/>
      <c r="Q601" s="79"/>
      <c r="R601" s="79"/>
      <c r="S601" s="79"/>
      <c r="T601" s="79"/>
      <c r="U601" s="79"/>
      <c r="V601" s="79"/>
      <c r="W601" s="79"/>
      <c r="X601" s="79"/>
      <c r="Y601" s="79"/>
    </row>
    <row r="602" spans="1:25" ht="33" customHeight="1" x14ac:dyDescent="0.25">
      <c r="A602" s="102"/>
      <c r="B602" s="116"/>
      <c r="C602" s="100"/>
      <c r="D602" s="115"/>
      <c r="I602" s="79"/>
      <c r="J602" s="79"/>
      <c r="K602" s="79"/>
      <c r="L602" s="98"/>
      <c r="M602" s="79"/>
      <c r="N602" s="79"/>
      <c r="O602" s="79"/>
      <c r="P602" s="79"/>
      <c r="Q602" s="79"/>
      <c r="R602" s="79"/>
      <c r="S602" s="79"/>
      <c r="T602" s="79"/>
      <c r="U602" s="79"/>
      <c r="V602" s="79"/>
      <c r="W602" s="79"/>
      <c r="X602" s="79"/>
      <c r="Y602" s="79"/>
    </row>
    <row r="603" spans="1:25" ht="33" customHeight="1" x14ac:dyDescent="0.25">
      <c r="A603" s="102"/>
      <c r="B603" s="116"/>
      <c r="C603" s="100"/>
      <c r="D603" s="115"/>
      <c r="I603" s="79"/>
      <c r="J603" s="79"/>
      <c r="K603" s="79"/>
      <c r="L603" s="98"/>
      <c r="M603" s="79"/>
      <c r="N603" s="79"/>
      <c r="O603" s="79"/>
      <c r="P603" s="79"/>
      <c r="Q603" s="79"/>
      <c r="R603" s="79"/>
      <c r="S603" s="79"/>
      <c r="T603" s="79"/>
      <c r="U603" s="79"/>
      <c r="V603" s="79"/>
      <c r="W603" s="79"/>
      <c r="X603" s="79"/>
      <c r="Y603" s="79"/>
    </row>
    <row r="604" spans="1:25" ht="33" customHeight="1" x14ac:dyDescent="0.25">
      <c r="A604" s="102"/>
      <c r="B604" s="116"/>
      <c r="C604" s="100"/>
      <c r="D604" s="115"/>
      <c r="I604" s="79"/>
      <c r="J604" s="79"/>
      <c r="K604" s="79"/>
      <c r="L604" s="98"/>
      <c r="M604" s="79"/>
      <c r="N604" s="79"/>
      <c r="O604" s="79"/>
      <c r="P604" s="79"/>
      <c r="Q604" s="79"/>
      <c r="R604" s="79"/>
      <c r="S604" s="79"/>
      <c r="T604" s="79"/>
      <c r="U604" s="79"/>
      <c r="V604" s="79"/>
      <c r="W604" s="79"/>
      <c r="X604" s="79"/>
      <c r="Y604" s="79"/>
    </row>
    <row r="605" spans="1:25" ht="33" customHeight="1" x14ac:dyDescent="0.25">
      <c r="A605" s="102"/>
      <c r="B605" s="116"/>
      <c r="C605" s="100"/>
      <c r="D605" s="115"/>
      <c r="I605" s="79"/>
      <c r="J605" s="79"/>
      <c r="K605" s="79"/>
      <c r="L605" s="98"/>
      <c r="M605" s="79"/>
      <c r="N605" s="79"/>
      <c r="O605" s="79"/>
      <c r="P605" s="79"/>
      <c r="Q605" s="79"/>
      <c r="R605" s="79"/>
      <c r="S605" s="79"/>
      <c r="T605" s="79"/>
      <c r="U605" s="79"/>
      <c r="V605" s="79"/>
      <c r="W605" s="79"/>
      <c r="X605" s="79"/>
      <c r="Y605" s="79"/>
    </row>
    <row r="606" spans="1:25" ht="33" customHeight="1" x14ac:dyDescent="0.25">
      <c r="A606" s="102"/>
      <c r="B606" s="116"/>
      <c r="C606" s="100"/>
      <c r="D606" s="115"/>
      <c r="I606" s="79"/>
      <c r="J606" s="79"/>
      <c r="K606" s="79"/>
      <c r="L606" s="98"/>
      <c r="M606" s="79"/>
      <c r="N606" s="79"/>
      <c r="O606" s="79"/>
      <c r="P606" s="79"/>
      <c r="Q606" s="79"/>
      <c r="R606" s="79"/>
      <c r="S606" s="79"/>
      <c r="T606" s="79"/>
      <c r="U606" s="79"/>
      <c r="V606" s="79"/>
      <c r="W606" s="79"/>
      <c r="X606" s="79"/>
      <c r="Y606" s="79"/>
    </row>
    <row r="607" spans="1:25" ht="33" customHeight="1" x14ac:dyDescent="0.25">
      <c r="A607" s="102"/>
      <c r="B607" s="116"/>
      <c r="C607" s="100"/>
      <c r="D607" s="115"/>
      <c r="I607" s="79"/>
      <c r="J607" s="79"/>
      <c r="K607" s="79"/>
      <c r="L607" s="98"/>
      <c r="M607" s="79"/>
      <c r="N607" s="79"/>
      <c r="O607" s="79"/>
      <c r="P607" s="79"/>
      <c r="Q607" s="79"/>
      <c r="R607" s="79"/>
      <c r="S607" s="79"/>
      <c r="T607" s="79"/>
      <c r="U607" s="79"/>
      <c r="V607" s="79"/>
      <c r="W607" s="79"/>
      <c r="X607" s="79"/>
      <c r="Y607" s="79"/>
    </row>
    <row r="608" spans="1:25" x14ac:dyDescent="0.25">
      <c r="A608" s="102"/>
      <c r="B608" s="114"/>
      <c r="C608" s="100"/>
      <c r="D608" s="113"/>
      <c r="I608" s="79"/>
      <c r="J608" s="79"/>
      <c r="K608" s="79"/>
      <c r="L608" s="98"/>
      <c r="M608" s="79"/>
      <c r="N608" s="79"/>
      <c r="O608" s="79"/>
      <c r="P608" s="79"/>
      <c r="Q608" s="79"/>
      <c r="R608" s="79"/>
      <c r="S608" s="79"/>
      <c r="T608" s="79"/>
      <c r="U608" s="79"/>
      <c r="V608" s="79"/>
      <c r="W608" s="79"/>
      <c r="X608" s="79"/>
      <c r="Y608" s="79"/>
    </row>
    <row r="609" spans="1:25" ht="15.75" customHeight="1" x14ac:dyDescent="0.25">
      <c r="A609" s="102"/>
      <c r="B609" s="112"/>
      <c r="C609" s="100"/>
      <c r="D609" s="111"/>
      <c r="I609" s="79"/>
      <c r="J609" s="79"/>
      <c r="K609" s="79"/>
      <c r="L609" s="98"/>
      <c r="M609" s="79"/>
      <c r="N609" s="79"/>
      <c r="O609" s="79"/>
      <c r="P609" s="79"/>
      <c r="Q609" s="79"/>
      <c r="R609" s="79"/>
      <c r="S609" s="79"/>
      <c r="T609" s="79"/>
      <c r="U609" s="79"/>
      <c r="V609" s="79"/>
      <c r="W609" s="79"/>
      <c r="X609" s="79"/>
      <c r="Y609" s="79"/>
    </row>
    <row r="610" spans="1:25" ht="41.25" customHeight="1" x14ac:dyDescent="0.25">
      <c r="A610" s="102"/>
      <c r="B610" s="108"/>
      <c r="C610" s="100"/>
      <c r="D610" s="107"/>
      <c r="I610" s="79"/>
      <c r="J610" s="79"/>
      <c r="K610" s="79"/>
      <c r="L610" s="98"/>
      <c r="M610" s="79"/>
      <c r="N610" s="79"/>
      <c r="O610" s="79"/>
      <c r="P610" s="79"/>
      <c r="Q610" s="79"/>
      <c r="R610" s="79"/>
      <c r="S610" s="79"/>
      <c r="T610" s="79"/>
      <c r="U610" s="79"/>
      <c r="V610" s="79"/>
      <c r="W610" s="79"/>
      <c r="X610" s="79"/>
      <c r="Y610" s="79"/>
    </row>
    <row r="611" spans="1:25" ht="41.25" customHeight="1" x14ac:dyDescent="0.25">
      <c r="A611" s="102"/>
      <c r="B611" s="108"/>
      <c r="C611" s="110"/>
      <c r="D611" s="107"/>
      <c r="K611" s="85"/>
      <c r="M611" s="97"/>
      <c r="N611" s="79"/>
      <c r="O611" s="79"/>
      <c r="P611" s="79"/>
      <c r="Q611" s="79"/>
      <c r="R611" s="79"/>
      <c r="S611" s="79"/>
      <c r="T611" s="79"/>
      <c r="U611" s="79"/>
      <c r="V611" s="79"/>
      <c r="W611" s="79"/>
      <c r="X611" s="79"/>
      <c r="Y611" s="79"/>
    </row>
    <row r="612" spans="1:25" ht="41.25" customHeight="1" x14ac:dyDescent="0.25">
      <c r="A612" s="102"/>
      <c r="B612" s="108"/>
      <c r="C612" s="109"/>
      <c r="D612" s="107"/>
      <c r="K612" s="85"/>
      <c r="M612" s="97"/>
      <c r="N612" s="79"/>
      <c r="O612" s="79"/>
      <c r="P612" s="79"/>
      <c r="Q612" s="79"/>
      <c r="R612" s="79"/>
      <c r="S612" s="79"/>
      <c r="T612" s="79"/>
      <c r="U612" s="79"/>
      <c r="V612" s="79"/>
      <c r="W612" s="79"/>
      <c r="X612" s="79"/>
      <c r="Y612" s="79"/>
    </row>
    <row r="613" spans="1:25" ht="41.25" customHeight="1" x14ac:dyDescent="0.25">
      <c r="A613" s="102"/>
      <c r="B613" s="108"/>
      <c r="C613" s="100"/>
      <c r="D613" s="107"/>
      <c r="K613" s="85"/>
      <c r="M613" s="97"/>
      <c r="N613" s="79"/>
      <c r="O613" s="79"/>
      <c r="P613" s="79"/>
      <c r="Q613" s="79"/>
      <c r="R613" s="79"/>
      <c r="S613" s="79"/>
      <c r="T613" s="79"/>
      <c r="U613" s="79"/>
      <c r="V613" s="79"/>
      <c r="W613" s="79"/>
      <c r="X613" s="79"/>
      <c r="Y613" s="79"/>
    </row>
    <row r="614" spans="1:25" x14ac:dyDescent="0.25">
      <c r="A614" s="102"/>
      <c r="B614" s="106"/>
      <c r="C614" s="100"/>
      <c r="D614" s="105"/>
      <c r="K614" s="85"/>
      <c r="M614" s="97"/>
      <c r="N614" s="79"/>
      <c r="O614" s="79"/>
      <c r="P614" s="79"/>
      <c r="Q614" s="79"/>
      <c r="R614" s="79"/>
      <c r="S614" s="79"/>
      <c r="T614" s="79"/>
      <c r="U614" s="79"/>
      <c r="V614" s="79"/>
      <c r="W614" s="79"/>
      <c r="X614" s="79"/>
      <c r="Y614" s="79"/>
    </row>
    <row r="615" spans="1:25" ht="60.75" customHeight="1" x14ac:dyDescent="0.25">
      <c r="A615" s="102"/>
      <c r="B615" s="104"/>
      <c r="C615" s="100"/>
      <c r="D615" s="103"/>
      <c r="K615" s="85"/>
      <c r="M615" s="97"/>
      <c r="N615" s="79"/>
      <c r="O615" s="79"/>
      <c r="P615" s="79"/>
      <c r="Q615" s="79"/>
      <c r="R615" s="79"/>
      <c r="S615" s="79"/>
      <c r="T615" s="79"/>
      <c r="U615" s="79"/>
      <c r="V615" s="79"/>
      <c r="W615" s="79"/>
      <c r="X615" s="79"/>
      <c r="Y615" s="79"/>
    </row>
    <row r="616" spans="1:25" ht="42.75" customHeight="1" x14ac:dyDescent="0.25">
      <c r="A616" s="102"/>
      <c r="B616" s="101"/>
      <c r="C616" s="100"/>
      <c r="D616" s="99"/>
      <c r="K616" s="85"/>
      <c r="M616" s="97"/>
      <c r="N616" s="79"/>
      <c r="O616" s="79"/>
      <c r="P616" s="79"/>
      <c r="Q616" s="79"/>
      <c r="R616" s="79"/>
      <c r="S616" s="79"/>
      <c r="T616" s="79"/>
      <c r="U616" s="79"/>
      <c r="V616" s="79"/>
      <c r="W616" s="79"/>
      <c r="X616" s="79"/>
      <c r="Y616" s="79"/>
    </row>
    <row r="617" spans="1:25" x14ac:dyDescent="0.25">
      <c r="K617" s="85"/>
      <c r="M617" s="96"/>
      <c r="X617" s="87"/>
    </row>
    <row r="618" spans="1:25" x14ac:dyDescent="0.25">
      <c r="K618" s="85"/>
      <c r="M618" s="95"/>
      <c r="X618" s="87"/>
    </row>
    <row r="619" spans="1:25" x14ac:dyDescent="0.25">
      <c r="K619" s="85"/>
      <c r="M619" s="93"/>
      <c r="X619" s="87"/>
    </row>
    <row r="620" spans="1:25" x14ac:dyDescent="0.25">
      <c r="A620" s="79" t="s">
        <v>639</v>
      </c>
      <c r="K620" s="85"/>
      <c r="M620" s="93"/>
      <c r="X620" s="87"/>
    </row>
    <row r="621" spans="1:25" x14ac:dyDescent="0.25">
      <c r="K621" s="85"/>
      <c r="M621" s="93"/>
      <c r="X621" s="87"/>
    </row>
    <row r="622" spans="1:25" x14ac:dyDescent="0.25">
      <c r="K622" s="85"/>
      <c r="M622" s="93"/>
      <c r="X622" s="87"/>
    </row>
    <row r="623" spans="1:25" x14ac:dyDescent="0.25">
      <c r="K623" s="85"/>
      <c r="M623" s="92"/>
      <c r="X623" s="87"/>
    </row>
    <row r="624" spans="1:25" x14ac:dyDescent="0.25">
      <c r="K624" s="85"/>
      <c r="M624" s="90"/>
      <c r="X624" s="87"/>
    </row>
    <row r="625" spans="1:24" x14ac:dyDescent="0.25">
      <c r="K625" s="85"/>
      <c r="M625" s="88"/>
      <c r="X625" s="87"/>
    </row>
    <row r="626" spans="1:24" x14ac:dyDescent="0.25">
      <c r="A626" s="94"/>
      <c r="K626" s="85"/>
      <c r="X626" s="87"/>
    </row>
    <row r="627" spans="1:24" x14ac:dyDescent="0.25">
      <c r="A627" s="94"/>
      <c r="K627" s="85"/>
      <c r="X627" s="87"/>
    </row>
    <row r="628" spans="1:24" x14ac:dyDescent="0.25">
      <c r="X628" s="87"/>
    </row>
    <row r="629" spans="1:24" x14ac:dyDescent="0.25">
      <c r="A629" s="91" t="s">
        <v>638</v>
      </c>
      <c r="B629" s="91"/>
      <c r="C629" s="91"/>
      <c r="D629" s="91"/>
      <c r="E629" s="91"/>
      <c r="X629" s="87"/>
    </row>
    <row r="630" spans="1:24" x14ac:dyDescent="0.25">
      <c r="A630" s="91" t="s">
        <v>637</v>
      </c>
      <c r="B630" s="91"/>
      <c r="C630" s="91"/>
      <c r="D630" s="91"/>
      <c r="E630" s="91"/>
      <c r="X630" s="87"/>
    </row>
    <row r="631" spans="1:24" ht="48.75" customHeight="1" x14ac:dyDescent="0.25">
      <c r="A631" s="89" t="s">
        <v>636</v>
      </c>
      <c r="B631" s="89"/>
      <c r="C631" s="89"/>
      <c r="D631" s="89"/>
      <c r="E631" s="89"/>
      <c r="X631" s="87"/>
    </row>
    <row r="632" spans="1:24" x14ac:dyDescent="0.25">
      <c r="X632" s="86"/>
    </row>
  </sheetData>
  <sheetProtection algorithmName="SHA-512" hashValue="NPULsx6Ow5JLrxvCFo0C4cclhvAPp4iBqWMzvwBYAOKIswfkCuIh/vXW+TgKTr96kvoe3G3i0pbGiyhADle5wQ==" saltValue="uQ8LPU8rUWS48ECQ+26V4w==" spinCount="100000" sheet="1" objects="1" scenarios="1"/>
  <mergeCells count="356">
    <mergeCell ref="W476:W479"/>
    <mergeCell ref="O486:O489"/>
    <mergeCell ref="P486:P489"/>
    <mergeCell ref="Q486:Q489"/>
    <mergeCell ref="R486:R489"/>
    <mergeCell ref="S486:S489"/>
    <mergeCell ref="T486:T489"/>
    <mergeCell ref="U486:U489"/>
    <mergeCell ref="W486:W489"/>
    <mergeCell ref="O476:O479"/>
    <mergeCell ref="Q444:Q460"/>
    <mergeCell ref="R444:R460"/>
    <mergeCell ref="S444:S460"/>
    <mergeCell ref="T444:T460"/>
    <mergeCell ref="P476:P479"/>
    <mergeCell ref="Q476:Q479"/>
    <mergeCell ref="R476:R479"/>
    <mergeCell ref="S476:S479"/>
    <mergeCell ref="T476:T479"/>
    <mergeCell ref="S385:S387"/>
    <mergeCell ref="T385:T387"/>
    <mergeCell ref="U385:U387"/>
    <mergeCell ref="O388:O391"/>
    <mergeCell ref="P388:P391"/>
    <mergeCell ref="Q388:Q391"/>
    <mergeCell ref="R388:R391"/>
    <mergeCell ref="S388:S391"/>
    <mergeCell ref="T388:T391"/>
    <mergeCell ref="U388:U391"/>
    <mergeCell ref="K486:K489"/>
    <mergeCell ref="N385:N387"/>
    <mergeCell ref="O385:O387"/>
    <mergeCell ref="P385:P387"/>
    <mergeCell ref="Q385:Q387"/>
    <mergeCell ref="R385:R387"/>
    <mergeCell ref="N392:N394"/>
    <mergeCell ref="O392:O394"/>
    <mergeCell ref="P392:P394"/>
    <mergeCell ref="Q392:Q394"/>
    <mergeCell ref="O416:O417"/>
    <mergeCell ref="P416:P417"/>
    <mergeCell ref="Q416:Q417"/>
    <mergeCell ref="R416:R417"/>
    <mergeCell ref="O410:O413"/>
    <mergeCell ref="P410:P413"/>
    <mergeCell ref="Q410:Q413"/>
    <mergeCell ref="R410:R413"/>
    <mergeCell ref="O468:O471"/>
    <mergeCell ref="P468:P471"/>
    <mergeCell ref="Q468:Q471"/>
    <mergeCell ref="R468:R471"/>
    <mergeCell ref="O444:O460"/>
    <mergeCell ref="P444:P460"/>
    <mergeCell ref="O396:O398"/>
    <mergeCell ref="K392:K394"/>
    <mergeCell ref="K396:K398"/>
    <mergeCell ref="R392:R394"/>
    <mergeCell ref="N400:N402"/>
    <mergeCell ref="O400:O402"/>
    <mergeCell ref="P400:P402"/>
    <mergeCell ref="Q400:Q402"/>
    <mergeCell ref="R400:R402"/>
    <mergeCell ref="Q396:Q398"/>
    <mergeCell ref="R396:R398"/>
    <mergeCell ref="M468:M471"/>
    <mergeCell ref="M476:M479"/>
    <mergeCell ref="M486:M489"/>
    <mergeCell ref="L476:L479"/>
    <mergeCell ref="K468:K471"/>
    <mergeCell ref="K476:K479"/>
    <mergeCell ref="L486:L489"/>
    <mergeCell ref="M385:M387"/>
    <mergeCell ref="M388:M391"/>
    <mergeCell ref="M392:M394"/>
    <mergeCell ref="M396:M398"/>
    <mergeCell ref="M400:M402"/>
    <mergeCell ref="M410:M413"/>
    <mergeCell ref="K400:K402"/>
    <mergeCell ref="K410:K413"/>
    <mergeCell ref="K416:K417"/>
    <mergeCell ref="K418:K426"/>
    <mergeCell ref="K444:K460"/>
    <mergeCell ref="L468:L471"/>
    <mergeCell ref="L416:L417"/>
    <mergeCell ref="L418:L426"/>
    <mergeCell ref="L444:L460"/>
    <mergeCell ref="K385:K387"/>
    <mergeCell ref="K388:K391"/>
    <mergeCell ref="L385:L387"/>
    <mergeCell ref="L388:L391"/>
    <mergeCell ref="L392:L394"/>
    <mergeCell ref="L396:L398"/>
    <mergeCell ref="L400:L402"/>
    <mergeCell ref="L410:L413"/>
    <mergeCell ref="M416:M417"/>
    <mergeCell ref="M418:M426"/>
    <mergeCell ref="M444:M460"/>
    <mergeCell ref="A529:H529"/>
    <mergeCell ref="A530:H530"/>
    <mergeCell ref="A531:H531"/>
    <mergeCell ref="A532:H532"/>
    <mergeCell ref="C476:C479"/>
    <mergeCell ref="D476:D479"/>
    <mergeCell ref="E476:E479"/>
    <mergeCell ref="C486:C489"/>
    <mergeCell ref="D486:D489"/>
    <mergeCell ref="E486:E489"/>
    <mergeCell ref="A517:H517"/>
    <mergeCell ref="A525:H525"/>
    <mergeCell ref="A526:H526"/>
    <mergeCell ref="A527:H527"/>
    <mergeCell ref="A528:H528"/>
    <mergeCell ref="A486:A489"/>
    <mergeCell ref="B486:B489"/>
    <mergeCell ref="H486:H489"/>
    <mergeCell ref="A500:H500"/>
    <mergeCell ref="A501:H501"/>
    <mergeCell ref="A511:H511"/>
    <mergeCell ref="A510:H510"/>
    <mergeCell ref="A516:H516"/>
    <mergeCell ref="A515:H515"/>
    <mergeCell ref="A502:H502"/>
    <mergeCell ref="A504:H504"/>
    <mergeCell ref="A503:H503"/>
    <mergeCell ref="A433:H433"/>
    <mergeCell ref="H444:H460"/>
    <mergeCell ref="A444:A460"/>
    <mergeCell ref="B444:B460"/>
    <mergeCell ref="G444:G460"/>
    <mergeCell ref="C444:C460"/>
    <mergeCell ref="D444:D460"/>
    <mergeCell ref="E444:E460"/>
    <mergeCell ref="B468:B471"/>
    <mergeCell ref="H468:H471"/>
    <mergeCell ref="C468:C471"/>
    <mergeCell ref="D468:D471"/>
    <mergeCell ref="E468:E471"/>
    <mergeCell ref="A462:H462"/>
    <mergeCell ref="A463:H463"/>
    <mergeCell ref="G468:G471"/>
    <mergeCell ref="A468:A471"/>
    <mergeCell ref="A505:H505"/>
    <mergeCell ref="A476:A479"/>
    <mergeCell ref="B476:B479"/>
    <mergeCell ref="H476:H479"/>
    <mergeCell ref="A418:A426"/>
    <mergeCell ref="B418:B426"/>
    <mergeCell ref="H418:H426"/>
    <mergeCell ref="C418:C426"/>
    <mergeCell ref="D418:D426"/>
    <mergeCell ref="E418:E426"/>
    <mergeCell ref="G418:G426"/>
    <mergeCell ref="A410:A413"/>
    <mergeCell ref="B410:B413"/>
    <mergeCell ref="A416:A417"/>
    <mergeCell ref="B416:B417"/>
    <mergeCell ref="H416:H417"/>
    <mergeCell ref="G416:G417"/>
    <mergeCell ref="C410:C413"/>
    <mergeCell ref="D410:D413"/>
    <mergeCell ref="E410:E413"/>
    <mergeCell ref="C400:C402"/>
    <mergeCell ref="D400:D402"/>
    <mergeCell ref="E400:E402"/>
    <mergeCell ref="C416:C417"/>
    <mergeCell ref="D416:D417"/>
    <mergeCell ref="E416:E417"/>
    <mergeCell ref="A396:A398"/>
    <mergeCell ref="B396:B398"/>
    <mergeCell ref="H396:H398"/>
    <mergeCell ref="C396:C398"/>
    <mergeCell ref="D396:D398"/>
    <mergeCell ref="E396:E398"/>
    <mergeCell ref="G396:G398"/>
    <mergeCell ref="A407:H407"/>
    <mergeCell ref="N468:N471"/>
    <mergeCell ref="N476:N479"/>
    <mergeCell ref="N486:N489"/>
    <mergeCell ref="A280:H280"/>
    <mergeCell ref="A294:H294"/>
    <mergeCell ref="A304:H304"/>
    <mergeCell ref="A305:H305"/>
    <mergeCell ref="A310:H310"/>
    <mergeCell ref="A316:H316"/>
    <mergeCell ref="A362:H362"/>
    <mergeCell ref="A385:A387"/>
    <mergeCell ref="B385:B387"/>
    <mergeCell ref="H385:H387"/>
    <mergeCell ref="A381:G381"/>
    <mergeCell ref="A382:H382"/>
    <mergeCell ref="G385:G387"/>
    <mergeCell ref="C385:C387"/>
    <mergeCell ref="D385:D387"/>
    <mergeCell ref="E385:E387"/>
    <mergeCell ref="E392:E394"/>
    <mergeCell ref="G392:G394"/>
    <mergeCell ref="C388:C391"/>
    <mergeCell ref="D388:D391"/>
    <mergeCell ref="A335:H335"/>
    <mergeCell ref="V392:V394"/>
    <mergeCell ref="V385:V387"/>
    <mergeCell ref="W388:W391"/>
    <mergeCell ref="N388:N391"/>
    <mergeCell ref="N410:N413"/>
    <mergeCell ref="N416:N417"/>
    <mergeCell ref="N418:N426"/>
    <mergeCell ref="N444:N460"/>
    <mergeCell ref="S392:S394"/>
    <mergeCell ref="T392:T394"/>
    <mergeCell ref="U392:U394"/>
    <mergeCell ref="P396:P398"/>
    <mergeCell ref="W444:W460"/>
    <mergeCell ref="W418:W426"/>
    <mergeCell ref="W416:W417"/>
    <mergeCell ref="W410:W413"/>
    <mergeCell ref="W400:W402"/>
    <mergeCell ref="W396:W398"/>
    <mergeCell ref="W392:W394"/>
    <mergeCell ref="O418:O426"/>
    <mergeCell ref="P418:P426"/>
    <mergeCell ref="Q418:Q426"/>
    <mergeCell ref="R418:R426"/>
    <mergeCell ref="N396:N398"/>
    <mergeCell ref="V476:V479"/>
    <mergeCell ref="X476:X479"/>
    <mergeCell ref="V468:V471"/>
    <mergeCell ref="X468:X471"/>
    <mergeCell ref="S396:S398"/>
    <mergeCell ref="T396:T398"/>
    <mergeCell ref="U396:U398"/>
    <mergeCell ref="S400:S402"/>
    <mergeCell ref="T400:T402"/>
    <mergeCell ref="S418:S426"/>
    <mergeCell ref="T418:T426"/>
    <mergeCell ref="U418:U426"/>
    <mergeCell ref="S416:S417"/>
    <mergeCell ref="T416:T417"/>
    <mergeCell ref="U416:U417"/>
    <mergeCell ref="U400:U402"/>
    <mergeCell ref="S410:S413"/>
    <mergeCell ref="T410:T413"/>
    <mergeCell ref="U410:U413"/>
    <mergeCell ref="U444:U460"/>
    <mergeCell ref="S468:S471"/>
    <mergeCell ref="T468:T471"/>
    <mergeCell ref="U468:U471"/>
    <mergeCell ref="U476:U479"/>
    <mergeCell ref="X392:X394"/>
    <mergeCell ref="V388:V391"/>
    <mergeCell ref="X388:X391"/>
    <mergeCell ref="W468:W471"/>
    <mergeCell ref="A498:H498"/>
    <mergeCell ref="A499:H499"/>
    <mergeCell ref="A473:H473"/>
    <mergeCell ref="G476:G479"/>
    <mergeCell ref="A482:H482"/>
    <mergeCell ref="G486:G489"/>
    <mergeCell ref="V410:V413"/>
    <mergeCell ref="X410:X413"/>
    <mergeCell ref="V400:V402"/>
    <mergeCell ref="X400:X402"/>
    <mergeCell ref="V396:V398"/>
    <mergeCell ref="X396:X398"/>
    <mergeCell ref="V444:V460"/>
    <mergeCell ref="X444:X460"/>
    <mergeCell ref="V418:V426"/>
    <mergeCell ref="X418:X426"/>
    <mergeCell ref="V416:V417"/>
    <mergeCell ref="X416:X417"/>
    <mergeCell ref="V486:V489"/>
    <mergeCell ref="X486:X489"/>
    <mergeCell ref="X385:X387"/>
    <mergeCell ref="A4:H4"/>
    <mergeCell ref="A5:H5"/>
    <mergeCell ref="A6:H6"/>
    <mergeCell ref="A13:H13"/>
    <mergeCell ref="A14:H14"/>
    <mergeCell ref="A19:H19"/>
    <mergeCell ref="A34:H34"/>
    <mergeCell ref="A20:H20"/>
    <mergeCell ref="A35:H35"/>
    <mergeCell ref="W385:W387"/>
    <mergeCell ref="A208:H208"/>
    <mergeCell ref="A210:H210"/>
    <mergeCell ref="A214:H214"/>
    <mergeCell ref="A173:H173"/>
    <mergeCell ref="A178:H178"/>
    <mergeCell ref="A184:H184"/>
    <mergeCell ref="A193:H193"/>
    <mergeCell ref="A194:H194"/>
    <mergeCell ref="A198:H198"/>
    <mergeCell ref="A146:H146"/>
    <mergeCell ref="A147:H147"/>
    <mergeCell ref="A162:H162"/>
    <mergeCell ref="A163:H163"/>
    <mergeCell ref="A74:H74"/>
    <mergeCell ref="A79:H79"/>
    <mergeCell ref="A83:H83"/>
    <mergeCell ref="A84:H84"/>
    <mergeCell ref="A91:H91"/>
    <mergeCell ref="A3:H3"/>
    <mergeCell ref="A39:H39"/>
    <mergeCell ref="A40:H40"/>
    <mergeCell ref="A52:H52"/>
    <mergeCell ref="A53:H53"/>
    <mergeCell ref="A62:H62"/>
    <mergeCell ref="A69:H69"/>
    <mergeCell ref="A1:X2"/>
    <mergeCell ref="A492:H492"/>
    <mergeCell ref="A497:H497"/>
    <mergeCell ref="A92:H92"/>
    <mergeCell ref="A100:H100"/>
    <mergeCell ref="A219:H219"/>
    <mergeCell ref="A232:H232"/>
    <mergeCell ref="A236:H236"/>
    <mergeCell ref="A237:H237"/>
    <mergeCell ref="A241:H241"/>
    <mergeCell ref="A164:H164"/>
    <mergeCell ref="A168:H168"/>
    <mergeCell ref="A101:H101"/>
    <mergeCell ref="A108:H108"/>
    <mergeCell ref="A113:H113"/>
    <mergeCell ref="A114:H114"/>
    <mergeCell ref="A133:H133"/>
    <mergeCell ref="A134:H134"/>
    <mergeCell ref="A322:H322"/>
    <mergeCell ref="A326:H326"/>
    <mergeCell ref="A331:H331"/>
    <mergeCell ref="A336:H336"/>
    <mergeCell ref="A343:H343"/>
    <mergeCell ref="A344:H344"/>
    <mergeCell ref="A350:H350"/>
    <mergeCell ref="A275:H275"/>
    <mergeCell ref="A279:H279"/>
    <mergeCell ref="A246:H246"/>
    <mergeCell ref="A253:H253"/>
    <mergeCell ref="A257:H257"/>
    <mergeCell ref="A258:H258"/>
    <mergeCell ref="A263:H263"/>
    <mergeCell ref="A268:H268"/>
    <mergeCell ref="A491:H491"/>
    <mergeCell ref="A351:H351"/>
    <mergeCell ref="A388:A391"/>
    <mergeCell ref="B388:B391"/>
    <mergeCell ref="H388:H391"/>
    <mergeCell ref="E388:E391"/>
    <mergeCell ref="G388:G391"/>
    <mergeCell ref="A392:A394"/>
    <mergeCell ref="B392:B394"/>
    <mergeCell ref="H392:H394"/>
    <mergeCell ref="C392:C394"/>
    <mergeCell ref="D392:D394"/>
    <mergeCell ref="G400:G402"/>
    <mergeCell ref="A400:A402"/>
    <mergeCell ref="B400:B402"/>
    <mergeCell ref="H400:H402"/>
  </mergeCells>
  <conditionalFormatting sqref="I362 I433">
    <cfRule type="expression" dxfId="1" priority="2">
      <formula>ISERROR(I362)</formula>
    </cfRule>
  </conditionalFormatting>
  <hyperlinks>
    <hyperlink ref="A631" r:id="rId1" display="jairo.yela@buzonejercito.mil.co " xr:uid="{7BA60642-ADEC-4C30-8EAD-CA6FEB6ED0AC}"/>
  </hyperlinks>
  <pageMargins left="0.7" right="0.7" top="0.75" bottom="0.75" header="0.3" footer="0.3"/>
  <pageSetup paperSize="122" scale="31" orientation="portrait" r:id="rId2"/>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E8CCA-E8AB-471B-8307-F8CA74BA7CEB}">
  <dimension ref="A1:N553"/>
  <sheetViews>
    <sheetView tabSelected="1" zoomScale="85" zoomScaleNormal="85" workbookViewId="0">
      <selection activeCell="M547" sqref="A3:M547"/>
    </sheetView>
  </sheetViews>
  <sheetFormatPr baseColWidth="10" defaultRowHeight="15" x14ac:dyDescent="0.25"/>
  <cols>
    <col min="6" max="6" width="57" customWidth="1"/>
    <col min="8" max="8" width="3.140625" hidden="1" customWidth="1"/>
    <col min="9" max="9" width="21.7109375" bestFit="1" customWidth="1"/>
    <col min="10" max="10" width="17.140625" customWidth="1"/>
    <col min="11" max="11" width="23.7109375" hidden="1" customWidth="1"/>
    <col min="12" max="12" width="19.85546875" style="291" bestFit="1" customWidth="1"/>
    <col min="13" max="13" width="22" style="69" bestFit="1" customWidth="1"/>
    <col min="14" max="14" width="19.28515625" customWidth="1"/>
    <col min="16" max="16" width="16.85546875" customWidth="1"/>
    <col min="17" max="17" width="25" bestFit="1" customWidth="1"/>
    <col min="19" max="19" width="19.28515625" bestFit="1" customWidth="1"/>
    <col min="21" max="21" width="23.7109375" bestFit="1" customWidth="1"/>
  </cols>
  <sheetData>
    <row r="1" spans="1:13" x14ac:dyDescent="0.25">
      <c r="A1" s="393" t="s">
        <v>666</v>
      </c>
      <c r="B1" s="394"/>
      <c r="C1" s="394"/>
      <c r="D1" s="394"/>
      <c r="E1" s="394"/>
      <c r="F1" s="394"/>
      <c r="G1" s="394"/>
      <c r="H1" s="394"/>
      <c r="I1" s="394"/>
      <c r="J1" s="394"/>
      <c r="K1" s="394"/>
      <c r="L1" s="394"/>
      <c r="M1" s="394"/>
    </row>
    <row r="2" spans="1:13" x14ac:dyDescent="0.25">
      <c r="A2" s="395" t="s">
        <v>667</v>
      </c>
      <c r="B2" s="395"/>
      <c r="C2" s="395"/>
      <c r="D2" s="395"/>
      <c r="E2" s="395"/>
      <c r="F2" s="395"/>
      <c r="G2" s="395"/>
      <c r="H2" s="395"/>
      <c r="I2" s="395"/>
      <c r="J2" s="395"/>
      <c r="K2" s="395"/>
      <c r="L2" s="395"/>
      <c r="M2" s="395"/>
    </row>
    <row r="3" spans="1:13" ht="15.75" x14ac:dyDescent="0.25">
      <c r="A3" s="336"/>
      <c r="B3" s="337"/>
      <c r="C3" s="337"/>
      <c r="D3" s="337"/>
      <c r="E3" s="337"/>
      <c r="F3" s="337"/>
      <c r="G3" s="337"/>
      <c r="H3" s="338"/>
      <c r="I3" s="284"/>
      <c r="J3" s="284"/>
      <c r="K3" s="285"/>
      <c r="L3" s="71"/>
      <c r="M3" s="296"/>
    </row>
    <row r="4" spans="1:13" ht="15.75" x14ac:dyDescent="0.25">
      <c r="A4" s="310" t="s">
        <v>0</v>
      </c>
      <c r="B4" s="311"/>
      <c r="C4" s="311"/>
      <c r="D4" s="311"/>
      <c r="E4" s="311"/>
      <c r="F4" s="311"/>
      <c r="G4" s="311"/>
      <c r="H4" s="312"/>
      <c r="I4" s="183"/>
      <c r="J4" s="280"/>
      <c r="K4" s="183"/>
      <c r="L4" s="72"/>
      <c r="M4" s="390"/>
    </row>
    <row r="5" spans="1:13" ht="15.75" x14ac:dyDescent="0.25">
      <c r="A5" s="310" t="s">
        <v>1</v>
      </c>
      <c r="B5" s="311"/>
      <c r="C5" s="311"/>
      <c r="D5" s="311"/>
      <c r="E5" s="311"/>
      <c r="F5" s="311"/>
      <c r="G5" s="311"/>
      <c r="H5" s="312"/>
      <c r="I5" s="183"/>
      <c r="J5" s="280"/>
      <c r="K5" s="183"/>
      <c r="L5" s="72"/>
      <c r="M5" s="390"/>
    </row>
    <row r="6" spans="1:13" ht="15.75" x14ac:dyDescent="0.25">
      <c r="A6" s="324" t="s">
        <v>2</v>
      </c>
      <c r="B6" s="325"/>
      <c r="C6" s="325"/>
      <c r="D6" s="325"/>
      <c r="E6" s="325"/>
      <c r="F6" s="325"/>
      <c r="G6" s="325"/>
      <c r="H6" s="326"/>
      <c r="I6" s="3"/>
      <c r="J6" s="209"/>
      <c r="K6" s="3"/>
      <c r="L6" s="71"/>
      <c r="M6" s="296"/>
    </row>
    <row r="7" spans="1:13" ht="47.25" x14ac:dyDescent="0.25">
      <c r="A7" s="276" t="s">
        <v>3</v>
      </c>
      <c r="B7" s="4" t="s">
        <v>4</v>
      </c>
      <c r="C7" s="4" t="s">
        <v>5</v>
      </c>
      <c r="D7" s="4" t="s">
        <v>6</v>
      </c>
      <c r="E7" s="4" t="s">
        <v>7</v>
      </c>
      <c r="F7" s="153" t="s">
        <v>8</v>
      </c>
      <c r="G7" s="5" t="s">
        <v>9</v>
      </c>
      <c r="H7" s="5" t="s">
        <v>655</v>
      </c>
      <c r="I7" s="148" t="s">
        <v>642</v>
      </c>
      <c r="J7" s="149" t="s">
        <v>641</v>
      </c>
      <c r="K7" s="148" t="s">
        <v>640</v>
      </c>
      <c r="L7" s="8" t="s">
        <v>10</v>
      </c>
      <c r="M7" s="148" t="s">
        <v>640</v>
      </c>
    </row>
    <row r="8" spans="1:13" ht="31.5" x14ac:dyDescent="0.25">
      <c r="A8" s="9" t="s">
        <v>11</v>
      </c>
      <c r="B8" s="9">
        <v>54310</v>
      </c>
      <c r="C8" s="9">
        <v>72152605</v>
      </c>
      <c r="D8" s="9" t="s">
        <v>12</v>
      </c>
      <c r="E8" s="9" t="s">
        <v>12</v>
      </c>
      <c r="F8" s="187" t="s">
        <v>13</v>
      </c>
      <c r="G8" s="9" t="s">
        <v>14</v>
      </c>
      <c r="H8" s="9">
        <v>4279.97</v>
      </c>
      <c r="I8" s="135">
        <v>9937</v>
      </c>
      <c r="J8" s="134" t="s">
        <v>660</v>
      </c>
      <c r="K8" s="133">
        <v>42530061.890000001</v>
      </c>
      <c r="L8" s="70">
        <v>1327</v>
      </c>
      <c r="M8" s="293">
        <v>13186399</v>
      </c>
    </row>
    <row r="9" spans="1:13" ht="78.75" x14ac:dyDescent="0.25">
      <c r="A9" s="9" t="s">
        <v>15</v>
      </c>
      <c r="B9" s="9">
        <v>54699</v>
      </c>
      <c r="C9" s="9">
        <v>72152605</v>
      </c>
      <c r="D9" s="9" t="s">
        <v>12</v>
      </c>
      <c r="E9" s="9" t="s">
        <v>12</v>
      </c>
      <c r="F9" s="187" t="s">
        <v>16</v>
      </c>
      <c r="G9" s="9" t="s">
        <v>14</v>
      </c>
      <c r="H9" s="9">
        <v>4279.97</v>
      </c>
      <c r="I9" s="135">
        <v>84448</v>
      </c>
      <c r="J9" s="134" t="s">
        <v>660</v>
      </c>
      <c r="K9" s="133">
        <v>361434906.56</v>
      </c>
      <c r="L9" s="70">
        <v>1327</v>
      </c>
      <c r="M9" s="293">
        <v>112062496</v>
      </c>
    </row>
    <row r="10" spans="1:13" ht="110.25" x14ac:dyDescent="0.25">
      <c r="A10" s="9" t="s">
        <v>17</v>
      </c>
      <c r="B10" s="9">
        <v>54619</v>
      </c>
      <c r="C10" s="9">
        <v>721526605</v>
      </c>
      <c r="D10" s="9" t="s">
        <v>12</v>
      </c>
      <c r="E10" s="9" t="s">
        <v>12</v>
      </c>
      <c r="F10" s="187" t="s">
        <v>18</v>
      </c>
      <c r="G10" s="9" t="s">
        <v>19</v>
      </c>
      <c r="H10" s="9">
        <v>36</v>
      </c>
      <c r="I10" s="135">
        <v>121180</v>
      </c>
      <c r="J10" s="134" t="s">
        <v>661</v>
      </c>
      <c r="K10" s="133">
        <v>4362480</v>
      </c>
      <c r="L10" s="70">
        <v>11</v>
      </c>
      <c r="M10" s="293">
        <v>1332980</v>
      </c>
    </row>
    <row r="11" spans="1:13" ht="63" x14ac:dyDescent="0.25">
      <c r="A11" s="9" t="s">
        <v>20</v>
      </c>
      <c r="B11" s="9">
        <v>54619</v>
      </c>
      <c r="C11" s="9">
        <v>721526605</v>
      </c>
      <c r="D11" s="9" t="s">
        <v>12</v>
      </c>
      <c r="E11" s="9" t="s">
        <v>12</v>
      </c>
      <c r="F11" s="187" t="s">
        <v>21</v>
      </c>
      <c r="G11" s="9" t="s">
        <v>19</v>
      </c>
      <c r="H11" s="9">
        <v>166</v>
      </c>
      <c r="I11" s="135">
        <v>84841</v>
      </c>
      <c r="J11" s="134" t="s">
        <v>661</v>
      </c>
      <c r="K11" s="133">
        <v>14083606</v>
      </c>
      <c r="L11" s="70">
        <v>51</v>
      </c>
      <c r="M11" s="293">
        <v>4326891</v>
      </c>
    </row>
    <row r="12" spans="1:13" ht="15.75" x14ac:dyDescent="0.25">
      <c r="A12" s="3"/>
      <c r="B12" s="3"/>
      <c r="C12" s="3"/>
      <c r="D12" s="3"/>
      <c r="E12" s="3"/>
      <c r="F12" s="264"/>
      <c r="G12" s="3"/>
      <c r="H12" s="3"/>
      <c r="I12" s="156"/>
      <c r="J12" s="155"/>
      <c r="K12" s="154"/>
      <c r="L12" s="71"/>
      <c r="M12" s="295"/>
    </row>
    <row r="13" spans="1:13" ht="15.75" x14ac:dyDescent="0.25">
      <c r="A13" s="321" t="s">
        <v>22</v>
      </c>
      <c r="B13" s="322"/>
      <c r="C13" s="322"/>
      <c r="D13" s="322"/>
      <c r="E13" s="322"/>
      <c r="F13" s="322"/>
      <c r="G13" s="322"/>
      <c r="H13" s="323"/>
      <c r="I13" s="167"/>
      <c r="J13" s="166"/>
      <c r="K13" s="165"/>
      <c r="L13" s="72"/>
      <c r="M13" s="391"/>
    </row>
    <row r="14" spans="1:13" ht="15.75" x14ac:dyDescent="0.25">
      <c r="A14" s="324" t="s">
        <v>23</v>
      </c>
      <c r="B14" s="325"/>
      <c r="C14" s="325"/>
      <c r="D14" s="325"/>
      <c r="E14" s="325"/>
      <c r="F14" s="325"/>
      <c r="G14" s="325"/>
      <c r="H14" s="326"/>
      <c r="I14" s="156"/>
      <c r="J14" s="155"/>
      <c r="K14" s="154"/>
      <c r="L14" s="71"/>
      <c r="M14" s="295"/>
    </row>
    <row r="15" spans="1:13" ht="47.25" x14ac:dyDescent="0.25">
      <c r="A15" s="5" t="s">
        <v>3</v>
      </c>
      <c r="B15" s="4" t="s">
        <v>4</v>
      </c>
      <c r="C15" s="4" t="s">
        <v>5</v>
      </c>
      <c r="D15" s="4" t="s">
        <v>6</v>
      </c>
      <c r="E15" s="4" t="s">
        <v>7</v>
      </c>
      <c r="F15" s="153" t="s">
        <v>8</v>
      </c>
      <c r="G15" s="5" t="s">
        <v>9</v>
      </c>
      <c r="H15" s="5" t="s">
        <v>655</v>
      </c>
      <c r="I15" s="148" t="s">
        <v>642</v>
      </c>
      <c r="J15" s="149" t="s">
        <v>641</v>
      </c>
      <c r="K15" s="148" t="s">
        <v>640</v>
      </c>
      <c r="L15" s="8" t="s">
        <v>10</v>
      </c>
      <c r="M15" s="148" t="s">
        <v>640</v>
      </c>
    </row>
    <row r="16" spans="1:13" ht="31.5" x14ac:dyDescent="0.25">
      <c r="A16" s="12" t="s">
        <v>24</v>
      </c>
      <c r="B16" s="9">
        <v>54310</v>
      </c>
      <c r="C16" s="9">
        <v>72102900</v>
      </c>
      <c r="D16" s="9" t="s">
        <v>12</v>
      </c>
      <c r="E16" s="9" t="s">
        <v>12</v>
      </c>
      <c r="F16" s="187" t="s">
        <v>25</v>
      </c>
      <c r="G16" s="13" t="s">
        <v>14</v>
      </c>
      <c r="H16" s="9">
        <v>1</v>
      </c>
      <c r="I16" s="135">
        <v>9937</v>
      </c>
      <c r="J16" s="134" t="s">
        <v>660</v>
      </c>
      <c r="K16" s="133">
        <v>9937</v>
      </c>
      <c r="L16" s="70">
        <v>1</v>
      </c>
      <c r="M16" s="293">
        <v>9937</v>
      </c>
    </row>
    <row r="17" spans="1:14" ht="78.75" x14ac:dyDescent="0.25">
      <c r="A17" s="12" t="s">
        <v>26</v>
      </c>
      <c r="B17" s="9">
        <v>54699</v>
      </c>
      <c r="C17" s="9">
        <v>72152605</v>
      </c>
      <c r="D17" s="9" t="s">
        <v>12</v>
      </c>
      <c r="E17" s="9" t="s">
        <v>12</v>
      </c>
      <c r="F17" s="187" t="s">
        <v>16</v>
      </c>
      <c r="G17" s="13" t="s">
        <v>14</v>
      </c>
      <c r="H17" s="66">
        <v>104.37</v>
      </c>
      <c r="I17" s="135">
        <v>84448</v>
      </c>
      <c r="J17" s="134" t="s">
        <v>660</v>
      </c>
      <c r="K17" s="133">
        <v>8813837.7599999998</v>
      </c>
      <c r="L17" s="70">
        <v>32</v>
      </c>
      <c r="M17" s="293">
        <v>2702336</v>
      </c>
    </row>
    <row r="18" spans="1:14" ht="15.75" x14ac:dyDescent="0.25">
      <c r="A18" s="3"/>
      <c r="B18" s="3"/>
      <c r="C18" s="3"/>
      <c r="D18" s="3"/>
      <c r="E18" s="3"/>
      <c r="F18" s="264"/>
      <c r="G18" s="3"/>
      <c r="H18" s="3"/>
      <c r="I18" s="156"/>
      <c r="J18" s="155"/>
      <c r="K18" s="154"/>
      <c r="L18" s="71"/>
      <c r="M18" s="295"/>
      <c r="N18">
        <v>30</v>
      </c>
    </row>
    <row r="19" spans="1:14" ht="15.75" x14ac:dyDescent="0.25">
      <c r="A19" s="321" t="s">
        <v>27</v>
      </c>
      <c r="B19" s="322"/>
      <c r="C19" s="322"/>
      <c r="D19" s="322"/>
      <c r="E19" s="322"/>
      <c r="F19" s="322"/>
      <c r="G19" s="322"/>
      <c r="H19" s="323"/>
      <c r="I19" s="167"/>
      <c r="J19" s="166"/>
      <c r="K19" s="165"/>
      <c r="L19" s="72"/>
      <c r="M19" s="391"/>
    </row>
    <row r="20" spans="1:14" ht="15.75" x14ac:dyDescent="0.25">
      <c r="A20" s="324" t="s">
        <v>28</v>
      </c>
      <c r="B20" s="325"/>
      <c r="C20" s="325"/>
      <c r="D20" s="325"/>
      <c r="E20" s="325"/>
      <c r="F20" s="325"/>
      <c r="G20" s="325"/>
      <c r="H20" s="326"/>
      <c r="I20" s="156"/>
      <c r="J20" s="155"/>
      <c r="K20" s="154"/>
      <c r="L20" s="71"/>
      <c r="M20" s="295"/>
    </row>
    <row r="21" spans="1:14" ht="47.25" x14ac:dyDescent="0.25">
      <c r="A21" s="5" t="s">
        <v>3</v>
      </c>
      <c r="B21" s="4" t="s">
        <v>4</v>
      </c>
      <c r="C21" s="4" t="s">
        <v>5</v>
      </c>
      <c r="D21" s="4" t="s">
        <v>6</v>
      </c>
      <c r="E21" s="4" t="s">
        <v>7</v>
      </c>
      <c r="F21" s="153" t="s">
        <v>8</v>
      </c>
      <c r="G21" s="5" t="s">
        <v>9</v>
      </c>
      <c r="H21" s="5" t="s">
        <v>655</v>
      </c>
      <c r="I21" s="148" t="s">
        <v>642</v>
      </c>
      <c r="J21" s="149" t="s">
        <v>641</v>
      </c>
      <c r="K21" s="148" t="s">
        <v>640</v>
      </c>
      <c r="L21" s="8" t="s">
        <v>10</v>
      </c>
      <c r="M21" s="148" t="s">
        <v>640</v>
      </c>
    </row>
    <row r="22" spans="1:14" ht="31.5" x14ac:dyDescent="0.25">
      <c r="A22" s="9" t="s">
        <v>29</v>
      </c>
      <c r="B22" s="9">
        <v>54310</v>
      </c>
      <c r="C22" s="9">
        <v>72102900</v>
      </c>
      <c r="D22" s="9" t="s">
        <v>12</v>
      </c>
      <c r="E22" s="9" t="s">
        <v>12</v>
      </c>
      <c r="F22" s="187" t="s">
        <v>30</v>
      </c>
      <c r="G22" s="13" t="s">
        <v>14</v>
      </c>
      <c r="H22" s="9">
        <v>346.73</v>
      </c>
      <c r="I22" s="135">
        <v>22769</v>
      </c>
      <c r="J22" s="134" t="s">
        <v>661</v>
      </c>
      <c r="K22" s="133">
        <v>7894695.3700000001</v>
      </c>
      <c r="L22" s="70">
        <v>107</v>
      </c>
      <c r="M22" s="293">
        <v>2436283</v>
      </c>
    </row>
    <row r="23" spans="1:14" ht="31.5" x14ac:dyDescent="0.25">
      <c r="A23" s="9" t="s">
        <v>31</v>
      </c>
      <c r="B23" s="9">
        <v>54310</v>
      </c>
      <c r="C23" s="9">
        <v>721526605</v>
      </c>
      <c r="D23" s="9" t="s">
        <v>12</v>
      </c>
      <c r="E23" s="9" t="s">
        <v>12</v>
      </c>
      <c r="F23" s="187" t="s">
        <v>32</v>
      </c>
      <c r="G23" s="13" t="s">
        <v>14</v>
      </c>
      <c r="H23" s="9">
        <v>346.73</v>
      </c>
      <c r="I23" s="135">
        <v>9937</v>
      </c>
      <c r="J23" s="134" t="s">
        <v>660</v>
      </c>
      <c r="K23" s="133">
        <v>3445456.0100000002</v>
      </c>
      <c r="L23" s="70">
        <v>107</v>
      </c>
      <c r="M23" s="293">
        <v>1063259</v>
      </c>
    </row>
    <row r="24" spans="1:14" ht="47.25" x14ac:dyDescent="0.25">
      <c r="A24" s="9" t="s">
        <v>33</v>
      </c>
      <c r="B24" s="9">
        <v>54621</v>
      </c>
      <c r="C24" s="9">
        <v>72151100</v>
      </c>
      <c r="D24" s="9" t="s">
        <v>12</v>
      </c>
      <c r="E24" s="9" t="s">
        <v>12</v>
      </c>
      <c r="F24" s="187" t="s">
        <v>34</v>
      </c>
      <c r="G24" s="13" t="s">
        <v>19</v>
      </c>
      <c r="H24" s="66">
        <v>5</v>
      </c>
      <c r="I24" s="135">
        <v>24753</v>
      </c>
      <c r="J24" s="134" t="s">
        <v>661</v>
      </c>
      <c r="K24" s="133">
        <v>123765</v>
      </c>
      <c r="L24" s="70">
        <v>5</v>
      </c>
      <c r="M24" s="293">
        <v>123765</v>
      </c>
    </row>
    <row r="25" spans="1:14" ht="78.75" x14ac:dyDescent="0.25">
      <c r="A25" s="9" t="s">
        <v>35</v>
      </c>
      <c r="B25" s="9">
        <v>54699</v>
      </c>
      <c r="C25" s="9">
        <v>72152605</v>
      </c>
      <c r="D25" s="9" t="s">
        <v>12</v>
      </c>
      <c r="E25" s="9" t="s">
        <v>12</v>
      </c>
      <c r="F25" s="187" t="s">
        <v>16</v>
      </c>
      <c r="G25" s="13" t="s">
        <v>14</v>
      </c>
      <c r="H25" s="9">
        <v>346.73</v>
      </c>
      <c r="I25" s="135">
        <v>79260</v>
      </c>
      <c r="J25" s="134" t="s">
        <v>660</v>
      </c>
      <c r="K25" s="133">
        <v>27481819.800000001</v>
      </c>
      <c r="L25" s="70">
        <v>107</v>
      </c>
      <c r="M25" s="293">
        <v>8480820</v>
      </c>
    </row>
    <row r="26" spans="1:14" ht="31.5" x14ac:dyDescent="0.25">
      <c r="A26" s="9" t="s">
        <v>36</v>
      </c>
      <c r="B26" s="9">
        <v>54522</v>
      </c>
      <c r="C26" s="9">
        <v>72152601</v>
      </c>
      <c r="D26" s="9" t="s">
        <v>12</v>
      </c>
      <c r="E26" s="9" t="s">
        <v>12</v>
      </c>
      <c r="F26" s="187" t="s">
        <v>37</v>
      </c>
      <c r="G26" s="13" t="s">
        <v>19</v>
      </c>
      <c r="H26" s="66">
        <v>5</v>
      </c>
      <c r="I26" s="135">
        <v>84052</v>
      </c>
      <c r="J26" s="134" t="s">
        <v>661</v>
      </c>
      <c r="K26" s="133">
        <v>420260</v>
      </c>
      <c r="L26" s="70">
        <v>4</v>
      </c>
      <c r="M26" s="293">
        <v>336208</v>
      </c>
    </row>
    <row r="27" spans="1:14" ht="47.25" x14ac:dyDescent="0.25">
      <c r="A27" s="9" t="s">
        <v>38</v>
      </c>
      <c r="B27" s="9">
        <v>54621</v>
      </c>
      <c r="C27" s="9">
        <v>72151100</v>
      </c>
      <c r="D27" s="9" t="s">
        <v>12</v>
      </c>
      <c r="E27" s="9" t="s">
        <v>12</v>
      </c>
      <c r="F27" s="187" t="s">
        <v>39</v>
      </c>
      <c r="G27" s="13" t="s">
        <v>14</v>
      </c>
      <c r="H27" s="9">
        <v>346.73</v>
      </c>
      <c r="I27" s="135">
        <v>95004</v>
      </c>
      <c r="J27" s="134" t="s">
        <v>660</v>
      </c>
      <c r="K27" s="133">
        <v>32940736.920000002</v>
      </c>
      <c r="L27" s="70">
        <v>100</v>
      </c>
      <c r="M27" s="293">
        <v>9500400</v>
      </c>
    </row>
    <row r="28" spans="1:14" ht="47.25" x14ac:dyDescent="0.25">
      <c r="A28" s="9" t="s">
        <v>40</v>
      </c>
      <c r="B28" s="9">
        <v>54621</v>
      </c>
      <c r="C28" s="9">
        <v>72151100</v>
      </c>
      <c r="D28" s="9" t="s">
        <v>12</v>
      </c>
      <c r="E28" s="9" t="s">
        <v>12</v>
      </c>
      <c r="F28" s="187" t="s">
        <v>41</v>
      </c>
      <c r="G28" s="13" t="s">
        <v>19</v>
      </c>
      <c r="H28" s="66">
        <v>5</v>
      </c>
      <c r="I28" s="135">
        <v>294762</v>
      </c>
      <c r="J28" s="134" t="s">
        <v>661</v>
      </c>
      <c r="K28" s="133">
        <v>1473810</v>
      </c>
      <c r="L28" s="70">
        <v>2</v>
      </c>
      <c r="M28" s="293">
        <v>589524</v>
      </c>
    </row>
    <row r="29" spans="1:14" ht="47.25" x14ac:dyDescent="0.25">
      <c r="A29" s="9" t="s">
        <v>42</v>
      </c>
      <c r="B29" s="9">
        <v>54710</v>
      </c>
      <c r="C29" s="9">
        <v>72153000</v>
      </c>
      <c r="D29" s="9" t="s">
        <v>12</v>
      </c>
      <c r="E29" s="9" t="s">
        <v>12</v>
      </c>
      <c r="F29" s="187" t="s">
        <v>43</v>
      </c>
      <c r="G29" s="13" t="s">
        <v>14</v>
      </c>
      <c r="H29" s="66">
        <v>1.1000000000000001</v>
      </c>
      <c r="I29" s="135">
        <v>166858</v>
      </c>
      <c r="J29" s="134" t="s">
        <v>660</v>
      </c>
      <c r="K29" s="133">
        <v>183543.80000000002</v>
      </c>
      <c r="L29" s="70">
        <v>1</v>
      </c>
      <c r="M29" s="293">
        <v>166858</v>
      </c>
    </row>
    <row r="30" spans="1:14" ht="31.5" x14ac:dyDescent="0.25">
      <c r="A30" s="9" t="s">
        <v>44</v>
      </c>
      <c r="B30" s="9">
        <v>54621</v>
      </c>
      <c r="C30" s="9">
        <v>72151100</v>
      </c>
      <c r="D30" s="9" t="s">
        <v>12</v>
      </c>
      <c r="E30" s="9" t="s">
        <v>12</v>
      </c>
      <c r="F30" s="187" t="s">
        <v>45</v>
      </c>
      <c r="G30" s="13" t="s">
        <v>19</v>
      </c>
      <c r="H30" s="66">
        <v>2</v>
      </c>
      <c r="I30" s="135">
        <v>74889</v>
      </c>
      <c r="J30" s="134" t="s">
        <v>661</v>
      </c>
      <c r="K30" s="133">
        <v>149778</v>
      </c>
      <c r="L30" s="70">
        <v>1</v>
      </c>
      <c r="M30" s="293">
        <v>74889</v>
      </c>
    </row>
    <row r="31" spans="1:14" ht="31.5" x14ac:dyDescent="0.25">
      <c r="A31" s="9" t="s">
        <v>46</v>
      </c>
      <c r="B31" s="9">
        <v>54790</v>
      </c>
      <c r="C31" s="9">
        <v>721536</v>
      </c>
      <c r="D31" s="9" t="s">
        <v>12</v>
      </c>
      <c r="E31" s="9" t="s">
        <v>12</v>
      </c>
      <c r="F31" s="187" t="s">
        <v>47</v>
      </c>
      <c r="G31" s="13" t="s">
        <v>19</v>
      </c>
      <c r="H31" s="66">
        <v>12</v>
      </c>
      <c r="I31" s="135">
        <v>141587</v>
      </c>
      <c r="J31" s="134" t="s">
        <v>660</v>
      </c>
      <c r="K31" s="133">
        <v>1699044</v>
      </c>
      <c r="L31" s="70">
        <v>4</v>
      </c>
      <c r="M31" s="293">
        <v>566348</v>
      </c>
    </row>
    <row r="32" spans="1:14" ht="47.25" x14ac:dyDescent="0.25">
      <c r="A32" s="9" t="s">
        <v>48</v>
      </c>
      <c r="B32" s="9">
        <v>54619</v>
      </c>
      <c r="C32" s="9">
        <v>72151501</v>
      </c>
      <c r="D32" s="9" t="s">
        <v>12</v>
      </c>
      <c r="E32" s="9" t="s">
        <v>12</v>
      </c>
      <c r="F32" s="187" t="s">
        <v>49</v>
      </c>
      <c r="G32" s="13" t="s">
        <v>19</v>
      </c>
      <c r="H32" s="66">
        <v>49</v>
      </c>
      <c r="I32" s="135">
        <v>84120</v>
      </c>
      <c r="J32" s="134" t="s">
        <v>661</v>
      </c>
      <c r="K32" s="133">
        <v>4121880</v>
      </c>
      <c r="L32" s="70">
        <v>15</v>
      </c>
      <c r="M32" s="293">
        <v>1261800</v>
      </c>
    </row>
    <row r="33" spans="1:13" ht="15.75" x14ac:dyDescent="0.25">
      <c r="A33" s="3"/>
      <c r="B33" s="3"/>
      <c r="C33" s="3"/>
      <c r="D33" s="3"/>
      <c r="E33" s="3"/>
      <c r="F33" s="264"/>
      <c r="G33" s="14"/>
      <c r="H33" s="3"/>
      <c r="I33" s="156"/>
      <c r="J33" s="155"/>
      <c r="K33" s="154"/>
      <c r="L33" s="71"/>
      <c r="M33" s="295"/>
    </row>
    <row r="34" spans="1:13" ht="15.75" x14ac:dyDescent="0.25">
      <c r="A34" s="321" t="s">
        <v>50</v>
      </c>
      <c r="B34" s="322"/>
      <c r="C34" s="322"/>
      <c r="D34" s="322"/>
      <c r="E34" s="322"/>
      <c r="F34" s="322"/>
      <c r="G34" s="322"/>
      <c r="H34" s="323"/>
      <c r="I34" s="167"/>
      <c r="J34" s="166"/>
      <c r="K34" s="165"/>
      <c r="L34" s="72"/>
      <c r="M34" s="391"/>
    </row>
    <row r="35" spans="1:13" ht="15.75" x14ac:dyDescent="0.25">
      <c r="A35" s="340" t="s">
        <v>51</v>
      </c>
      <c r="B35" s="341"/>
      <c r="C35" s="341"/>
      <c r="D35" s="341"/>
      <c r="E35" s="341"/>
      <c r="F35" s="341"/>
      <c r="G35" s="341"/>
      <c r="H35" s="342"/>
      <c r="I35" s="156"/>
      <c r="J35" s="155"/>
      <c r="K35" s="154"/>
      <c r="L35" s="71"/>
      <c r="M35" s="295"/>
    </row>
    <row r="36" spans="1:13" ht="47.25" x14ac:dyDescent="0.25">
      <c r="A36" s="5" t="s">
        <v>3</v>
      </c>
      <c r="B36" s="4" t="s">
        <v>4</v>
      </c>
      <c r="C36" s="4" t="s">
        <v>5</v>
      </c>
      <c r="D36" s="4" t="s">
        <v>6</v>
      </c>
      <c r="E36" s="4" t="s">
        <v>7</v>
      </c>
      <c r="F36" s="153" t="s">
        <v>8</v>
      </c>
      <c r="G36" s="5" t="s">
        <v>9</v>
      </c>
      <c r="H36" s="5" t="s">
        <v>655</v>
      </c>
      <c r="I36" s="148" t="s">
        <v>642</v>
      </c>
      <c r="J36" s="149" t="s">
        <v>641</v>
      </c>
      <c r="K36" s="148" t="s">
        <v>640</v>
      </c>
      <c r="L36" s="8" t="s">
        <v>10</v>
      </c>
      <c r="M36" s="148" t="s">
        <v>640</v>
      </c>
    </row>
    <row r="37" spans="1:13" ht="31.5" x14ac:dyDescent="0.25">
      <c r="A37" s="9" t="s">
        <v>52</v>
      </c>
      <c r="B37" s="9">
        <v>31600</v>
      </c>
      <c r="C37" s="9"/>
      <c r="D37" s="9"/>
      <c r="E37" s="9" t="s">
        <v>12</v>
      </c>
      <c r="F37" s="236" t="s">
        <v>53</v>
      </c>
      <c r="G37" s="9" t="s">
        <v>14</v>
      </c>
      <c r="H37" s="9">
        <v>381.12</v>
      </c>
      <c r="I37" s="135">
        <v>36990</v>
      </c>
      <c r="J37" s="134" t="s">
        <v>660</v>
      </c>
      <c r="K37" s="133">
        <v>14097628.800000001</v>
      </c>
      <c r="L37" s="70">
        <v>118</v>
      </c>
      <c r="M37" s="293">
        <v>4364820</v>
      </c>
    </row>
    <row r="38" spans="1:13" ht="15.75" x14ac:dyDescent="0.25">
      <c r="A38" s="3"/>
      <c r="B38" s="3"/>
      <c r="C38" s="3"/>
      <c r="D38" s="3"/>
      <c r="E38" s="3"/>
      <c r="F38" s="264"/>
      <c r="G38" s="14"/>
      <c r="H38" s="3"/>
      <c r="I38" s="156"/>
      <c r="J38" s="155"/>
      <c r="K38" s="154"/>
      <c r="L38" s="71"/>
      <c r="M38" s="295"/>
    </row>
    <row r="39" spans="1:13" ht="15.75" x14ac:dyDescent="0.25">
      <c r="A39" s="321" t="s">
        <v>54</v>
      </c>
      <c r="B39" s="322"/>
      <c r="C39" s="322"/>
      <c r="D39" s="322"/>
      <c r="E39" s="322"/>
      <c r="F39" s="322"/>
      <c r="G39" s="322"/>
      <c r="H39" s="323"/>
      <c r="I39" s="167"/>
      <c r="J39" s="166"/>
      <c r="K39" s="165"/>
      <c r="L39" s="72"/>
      <c r="M39" s="391"/>
    </row>
    <row r="40" spans="1:13" ht="15.75" x14ac:dyDescent="0.25">
      <c r="A40" s="333" t="s">
        <v>55</v>
      </c>
      <c r="B40" s="334"/>
      <c r="C40" s="334"/>
      <c r="D40" s="334"/>
      <c r="E40" s="334"/>
      <c r="F40" s="334"/>
      <c r="G40" s="334"/>
      <c r="H40" s="335"/>
      <c r="I40" s="156"/>
      <c r="J40" s="155"/>
      <c r="K40" s="154"/>
      <c r="L40" s="71"/>
      <c r="M40" s="295"/>
    </row>
    <row r="41" spans="1:13" ht="47.25" x14ac:dyDescent="0.25">
      <c r="A41" s="5" t="s">
        <v>3</v>
      </c>
      <c r="B41" s="4" t="s">
        <v>4</v>
      </c>
      <c r="C41" s="4" t="s">
        <v>5</v>
      </c>
      <c r="D41" s="4" t="s">
        <v>6</v>
      </c>
      <c r="E41" s="4" t="s">
        <v>7</v>
      </c>
      <c r="F41" s="153" t="s">
        <v>8</v>
      </c>
      <c r="G41" s="5" t="s">
        <v>9</v>
      </c>
      <c r="H41" s="5" t="s">
        <v>655</v>
      </c>
      <c r="I41" s="148" t="s">
        <v>642</v>
      </c>
      <c r="J41" s="149" t="s">
        <v>641</v>
      </c>
      <c r="K41" s="148" t="s">
        <v>640</v>
      </c>
      <c r="L41" s="8" t="s">
        <v>10</v>
      </c>
      <c r="M41" s="148" t="s">
        <v>640</v>
      </c>
    </row>
    <row r="42" spans="1:13" ht="31.5" x14ac:dyDescent="0.25">
      <c r="A42" s="12" t="s">
        <v>56</v>
      </c>
      <c r="B42" s="9">
        <v>54699</v>
      </c>
      <c r="C42" s="9">
        <v>72152605</v>
      </c>
      <c r="D42" s="9" t="s">
        <v>12</v>
      </c>
      <c r="E42" s="9" t="s">
        <v>12</v>
      </c>
      <c r="F42" s="187" t="s">
        <v>57</v>
      </c>
      <c r="G42" s="13" t="s">
        <v>14</v>
      </c>
      <c r="H42" s="9">
        <v>1.84</v>
      </c>
      <c r="I42" s="135">
        <v>761415</v>
      </c>
      <c r="J42" s="134" t="s">
        <v>660</v>
      </c>
      <c r="K42" s="133">
        <v>1401003.6</v>
      </c>
      <c r="L42" s="70">
        <v>1</v>
      </c>
      <c r="M42" s="293">
        <v>761415</v>
      </c>
    </row>
    <row r="43" spans="1:13" ht="63" x14ac:dyDescent="0.25">
      <c r="A43" s="12" t="s">
        <v>58</v>
      </c>
      <c r="B43" s="9">
        <v>54310</v>
      </c>
      <c r="C43" s="9">
        <v>72152605</v>
      </c>
      <c r="D43" s="9" t="s">
        <v>12</v>
      </c>
      <c r="E43" s="9" t="s">
        <v>12</v>
      </c>
      <c r="F43" s="187" t="s">
        <v>59</v>
      </c>
      <c r="G43" s="13" t="s">
        <v>14</v>
      </c>
      <c r="H43" s="9">
        <v>10.6</v>
      </c>
      <c r="I43" s="135">
        <v>90102</v>
      </c>
      <c r="J43" s="134" t="s">
        <v>660</v>
      </c>
      <c r="K43" s="133">
        <v>955081.2</v>
      </c>
      <c r="L43" s="70">
        <v>3</v>
      </c>
      <c r="M43" s="293">
        <v>270306</v>
      </c>
    </row>
    <row r="44" spans="1:13" ht="31.5" x14ac:dyDescent="0.25">
      <c r="A44" s="12" t="s">
        <v>60</v>
      </c>
      <c r="B44" s="9">
        <v>54310</v>
      </c>
      <c r="C44" s="9">
        <v>721526605</v>
      </c>
      <c r="D44" s="9" t="s">
        <v>12</v>
      </c>
      <c r="E44" s="9" t="s">
        <v>12</v>
      </c>
      <c r="F44" s="187" t="s">
        <v>61</v>
      </c>
      <c r="G44" s="13" t="s">
        <v>62</v>
      </c>
      <c r="H44" s="9">
        <v>1</v>
      </c>
      <c r="I44" s="135">
        <v>28501</v>
      </c>
      <c r="J44" s="134" t="s">
        <v>660</v>
      </c>
      <c r="K44" s="133">
        <v>28501</v>
      </c>
      <c r="L44" s="70">
        <v>1</v>
      </c>
      <c r="M44" s="293">
        <v>28501</v>
      </c>
    </row>
    <row r="45" spans="1:13" ht="47.25" x14ac:dyDescent="0.25">
      <c r="A45" s="12" t="s">
        <v>63</v>
      </c>
      <c r="B45" s="9">
        <v>54621</v>
      </c>
      <c r="C45" s="9">
        <v>72101510</v>
      </c>
      <c r="D45" s="9" t="s">
        <v>12</v>
      </c>
      <c r="E45" s="9" t="s">
        <v>12</v>
      </c>
      <c r="F45" s="187" t="s">
        <v>64</v>
      </c>
      <c r="G45" s="13" t="s">
        <v>65</v>
      </c>
      <c r="H45" s="9">
        <v>4</v>
      </c>
      <c r="I45" s="135">
        <v>24226</v>
      </c>
      <c r="J45" s="134" t="s">
        <v>660</v>
      </c>
      <c r="K45" s="133">
        <v>96904</v>
      </c>
      <c r="L45" s="70">
        <v>1</v>
      </c>
      <c r="M45" s="293">
        <v>24226</v>
      </c>
    </row>
    <row r="46" spans="1:13" ht="31.5" x14ac:dyDescent="0.25">
      <c r="A46" s="12" t="s">
        <v>66</v>
      </c>
      <c r="B46" s="9">
        <v>54621</v>
      </c>
      <c r="C46" s="9">
        <v>72151100</v>
      </c>
      <c r="D46" s="9" t="s">
        <v>12</v>
      </c>
      <c r="E46" s="9" t="s">
        <v>12</v>
      </c>
      <c r="F46" s="187" t="s">
        <v>67</v>
      </c>
      <c r="G46" s="13" t="s">
        <v>19</v>
      </c>
      <c r="H46" s="9">
        <v>3</v>
      </c>
      <c r="I46" s="135">
        <v>75197</v>
      </c>
      <c r="J46" s="134" t="s">
        <v>660</v>
      </c>
      <c r="K46" s="133">
        <v>225591</v>
      </c>
      <c r="L46" s="70">
        <v>1</v>
      </c>
      <c r="M46" s="293">
        <v>75197</v>
      </c>
    </row>
    <row r="47" spans="1:13" ht="31.5" x14ac:dyDescent="0.25">
      <c r="A47" s="12" t="s">
        <v>68</v>
      </c>
      <c r="B47" s="9">
        <v>54619</v>
      </c>
      <c r="C47" s="18">
        <v>72151501</v>
      </c>
      <c r="D47" s="9" t="s">
        <v>12</v>
      </c>
      <c r="E47" s="9" t="s">
        <v>12</v>
      </c>
      <c r="F47" s="187" t="s">
        <v>69</v>
      </c>
      <c r="G47" s="13" t="s">
        <v>14</v>
      </c>
      <c r="H47" s="9">
        <v>10.6</v>
      </c>
      <c r="I47" s="135">
        <v>21214</v>
      </c>
      <c r="J47" s="134" t="s">
        <v>661</v>
      </c>
      <c r="K47" s="133">
        <v>224868.4</v>
      </c>
      <c r="L47" s="70">
        <v>3</v>
      </c>
      <c r="M47" s="293">
        <v>63642</v>
      </c>
    </row>
    <row r="48" spans="1:13" ht="47.25" x14ac:dyDescent="0.25">
      <c r="A48" s="12" t="s">
        <v>70</v>
      </c>
      <c r="B48" s="9">
        <v>54522</v>
      </c>
      <c r="C48" s="18">
        <v>72152601</v>
      </c>
      <c r="D48" s="9" t="s">
        <v>12</v>
      </c>
      <c r="E48" s="9" t="s">
        <v>12</v>
      </c>
      <c r="F48" s="187" t="s">
        <v>71</v>
      </c>
      <c r="G48" s="13" t="s">
        <v>14</v>
      </c>
      <c r="H48" s="9">
        <v>10.6</v>
      </c>
      <c r="I48" s="135">
        <v>96904</v>
      </c>
      <c r="J48" s="134" t="s">
        <v>660</v>
      </c>
      <c r="K48" s="133">
        <v>1027182.4</v>
      </c>
      <c r="L48" s="70">
        <v>3</v>
      </c>
      <c r="M48" s="293">
        <v>290712</v>
      </c>
    </row>
    <row r="49" spans="1:13" ht="110.25" x14ac:dyDescent="0.25">
      <c r="A49" s="12" t="s">
        <v>72</v>
      </c>
      <c r="B49" s="9">
        <v>54790</v>
      </c>
      <c r="C49" s="9">
        <v>721536</v>
      </c>
      <c r="D49" s="9" t="s">
        <v>12</v>
      </c>
      <c r="E49" s="9" t="s">
        <v>12</v>
      </c>
      <c r="F49" s="187" t="s">
        <v>73</v>
      </c>
      <c r="G49" s="13" t="s">
        <v>19</v>
      </c>
      <c r="H49" s="66">
        <v>3</v>
      </c>
      <c r="I49" s="135">
        <v>244493</v>
      </c>
      <c r="J49" s="134" t="s">
        <v>661</v>
      </c>
      <c r="K49" s="133">
        <v>733479</v>
      </c>
      <c r="L49" s="70">
        <v>1</v>
      </c>
      <c r="M49" s="293">
        <v>244493</v>
      </c>
    </row>
    <row r="50" spans="1:13" ht="31.5" x14ac:dyDescent="0.25">
      <c r="A50" s="12" t="s">
        <v>74</v>
      </c>
      <c r="B50" s="19">
        <v>54790</v>
      </c>
      <c r="C50" s="19">
        <v>721536</v>
      </c>
      <c r="D50" s="9" t="s">
        <v>12</v>
      </c>
      <c r="E50" s="9" t="s">
        <v>12</v>
      </c>
      <c r="F50" s="233" t="s">
        <v>75</v>
      </c>
      <c r="G50" s="13" t="s">
        <v>14</v>
      </c>
      <c r="H50" s="9">
        <v>17.82</v>
      </c>
      <c r="I50" s="135">
        <v>15131</v>
      </c>
      <c r="J50" s="134" t="s">
        <v>660</v>
      </c>
      <c r="K50" s="133">
        <v>269634.42</v>
      </c>
      <c r="L50" s="70">
        <v>6</v>
      </c>
      <c r="M50" s="293">
        <v>90786</v>
      </c>
    </row>
    <row r="51" spans="1:13" ht="15.75" x14ac:dyDescent="0.25">
      <c r="A51" s="3"/>
      <c r="B51" s="3"/>
      <c r="C51" s="3"/>
      <c r="D51" s="3"/>
      <c r="E51" s="3"/>
      <c r="F51" s="264"/>
      <c r="G51" s="3"/>
      <c r="H51" s="3"/>
      <c r="I51" s="156"/>
      <c r="J51" s="155"/>
      <c r="K51" s="154"/>
      <c r="L51" s="71"/>
      <c r="M51" s="295"/>
    </row>
    <row r="52" spans="1:13" ht="15.75" x14ac:dyDescent="0.25">
      <c r="A52" s="310" t="s">
        <v>76</v>
      </c>
      <c r="B52" s="311"/>
      <c r="C52" s="311"/>
      <c r="D52" s="311"/>
      <c r="E52" s="311"/>
      <c r="F52" s="311"/>
      <c r="G52" s="311"/>
      <c r="H52" s="312"/>
      <c r="I52" s="167"/>
      <c r="J52" s="166"/>
      <c r="K52" s="165"/>
      <c r="L52" s="72"/>
      <c r="M52" s="391"/>
    </row>
    <row r="53" spans="1:13" ht="15.75" x14ac:dyDescent="0.25">
      <c r="A53" s="324" t="s">
        <v>77</v>
      </c>
      <c r="B53" s="325"/>
      <c r="C53" s="325"/>
      <c r="D53" s="325"/>
      <c r="E53" s="325"/>
      <c r="F53" s="325"/>
      <c r="G53" s="325"/>
      <c r="H53" s="326"/>
      <c r="I53" s="156"/>
      <c r="J53" s="155"/>
      <c r="K53" s="154"/>
      <c r="L53" s="71"/>
      <c r="M53" s="295"/>
    </row>
    <row r="54" spans="1:13" ht="47.25" x14ac:dyDescent="0.25">
      <c r="A54" s="5" t="s">
        <v>3</v>
      </c>
      <c r="B54" s="4" t="s">
        <v>4</v>
      </c>
      <c r="C54" s="4" t="s">
        <v>5</v>
      </c>
      <c r="D54" s="4" t="s">
        <v>6</v>
      </c>
      <c r="E54" s="4" t="s">
        <v>7</v>
      </c>
      <c r="F54" s="153" t="s">
        <v>8</v>
      </c>
      <c r="G54" s="5" t="s">
        <v>9</v>
      </c>
      <c r="H54" s="5" t="s">
        <v>655</v>
      </c>
      <c r="I54" s="148" t="s">
        <v>642</v>
      </c>
      <c r="J54" s="149" t="s">
        <v>641</v>
      </c>
      <c r="K54" s="148" t="s">
        <v>640</v>
      </c>
      <c r="L54" s="8" t="s">
        <v>10</v>
      </c>
      <c r="M54" s="148" t="s">
        <v>640</v>
      </c>
    </row>
    <row r="55" spans="1:13" ht="31.5" x14ac:dyDescent="0.25">
      <c r="A55" s="9" t="s">
        <v>78</v>
      </c>
      <c r="B55" s="18">
        <v>54621</v>
      </c>
      <c r="C55" s="18">
        <v>72101510</v>
      </c>
      <c r="D55" s="18" t="s">
        <v>12</v>
      </c>
      <c r="E55" s="9" t="s">
        <v>12</v>
      </c>
      <c r="F55" s="187" t="s">
        <v>79</v>
      </c>
      <c r="G55" s="9" t="s">
        <v>19</v>
      </c>
      <c r="H55" s="18">
        <v>12</v>
      </c>
      <c r="I55" s="135">
        <v>21333</v>
      </c>
      <c r="J55" s="134" t="s">
        <v>660</v>
      </c>
      <c r="K55" s="133">
        <v>255996</v>
      </c>
      <c r="L55" s="70">
        <v>4</v>
      </c>
      <c r="M55" s="293">
        <v>85332</v>
      </c>
    </row>
    <row r="56" spans="1:13" ht="31.5" x14ac:dyDescent="0.25">
      <c r="A56" s="9" t="s">
        <v>80</v>
      </c>
      <c r="B56" s="18">
        <v>54621</v>
      </c>
      <c r="C56" s="18">
        <v>72101510</v>
      </c>
      <c r="D56" s="18" t="s">
        <v>12</v>
      </c>
      <c r="E56" s="9" t="s">
        <v>12</v>
      </c>
      <c r="F56" s="187" t="s">
        <v>81</v>
      </c>
      <c r="G56" s="9" t="s">
        <v>19</v>
      </c>
      <c r="H56" s="18">
        <v>12</v>
      </c>
      <c r="I56" s="135">
        <v>180852</v>
      </c>
      <c r="J56" s="134" t="s">
        <v>660</v>
      </c>
      <c r="K56" s="133">
        <v>2170224</v>
      </c>
      <c r="L56" s="70">
        <v>4</v>
      </c>
      <c r="M56" s="293">
        <v>723408</v>
      </c>
    </row>
    <row r="57" spans="1:13" ht="47.25" x14ac:dyDescent="0.25">
      <c r="A57" s="9" t="s">
        <v>82</v>
      </c>
      <c r="B57" s="20">
        <v>54621</v>
      </c>
      <c r="C57" s="20">
        <v>72151100</v>
      </c>
      <c r="D57" s="18" t="s">
        <v>12</v>
      </c>
      <c r="E57" s="9" t="s">
        <v>12</v>
      </c>
      <c r="F57" s="187" t="s">
        <v>83</v>
      </c>
      <c r="G57" s="9" t="s">
        <v>19</v>
      </c>
      <c r="H57" s="18">
        <v>7</v>
      </c>
      <c r="I57" s="135">
        <v>146300</v>
      </c>
      <c r="J57" s="134" t="s">
        <v>660</v>
      </c>
      <c r="K57" s="133">
        <v>1024100</v>
      </c>
      <c r="L57" s="70">
        <v>2</v>
      </c>
      <c r="M57" s="293">
        <v>292600</v>
      </c>
    </row>
    <row r="58" spans="1:13" ht="78.75" x14ac:dyDescent="0.25">
      <c r="A58" s="9" t="s">
        <v>84</v>
      </c>
      <c r="B58" s="21">
        <v>54619</v>
      </c>
      <c r="C58" s="19">
        <v>72151501</v>
      </c>
      <c r="D58" s="18" t="s">
        <v>12</v>
      </c>
      <c r="E58" s="9" t="s">
        <v>12</v>
      </c>
      <c r="F58" s="187" t="s">
        <v>85</v>
      </c>
      <c r="G58" s="9" t="s">
        <v>62</v>
      </c>
      <c r="H58" s="18">
        <v>21</v>
      </c>
      <c r="I58" s="135">
        <v>84841</v>
      </c>
      <c r="J58" s="134" t="s">
        <v>661</v>
      </c>
      <c r="K58" s="133">
        <v>1781661</v>
      </c>
      <c r="L58" s="70">
        <v>7</v>
      </c>
      <c r="M58" s="293">
        <v>593887</v>
      </c>
    </row>
    <row r="59" spans="1:13" ht="31.5" x14ac:dyDescent="0.25">
      <c r="A59" s="9" t="s">
        <v>86</v>
      </c>
      <c r="B59" s="20">
        <v>54522</v>
      </c>
      <c r="C59" s="20">
        <v>72152601</v>
      </c>
      <c r="D59" s="18" t="s">
        <v>12</v>
      </c>
      <c r="E59" s="9" t="s">
        <v>12</v>
      </c>
      <c r="F59" s="187" t="s">
        <v>87</v>
      </c>
      <c r="G59" s="9" t="s">
        <v>62</v>
      </c>
      <c r="H59" s="18">
        <v>3</v>
      </c>
      <c r="I59" s="135">
        <v>64560</v>
      </c>
      <c r="J59" s="134" t="s">
        <v>660</v>
      </c>
      <c r="K59" s="133">
        <v>193680</v>
      </c>
      <c r="L59" s="70">
        <v>1</v>
      </c>
      <c r="M59" s="293">
        <v>64560</v>
      </c>
    </row>
    <row r="60" spans="1:13" ht="94.5" x14ac:dyDescent="0.25">
      <c r="A60" s="9" t="s">
        <v>88</v>
      </c>
      <c r="B60" s="9">
        <v>54790</v>
      </c>
      <c r="C60" s="20">
        <v>721536</v>
      </c>
      <c r="D60" s="18" t="s">
        <v>12</v>
      </c>
      <c r="E60" s="9" t="s">
        <v>12</v>
      </c>
      <c r="F60" s="187" t="s">
        <v>89</v>
      </c>
      <c r="G60" s="9" t="s">
        <v>14</v>
      </c>
      <c r="H60" s="273">
        <v>64.2</v>
      </c>
      <c r="I60" s="135">
        <v>226674</v>
      </c>
      <c r="J60" s="134" t="s">
        <v>661</v>
      </c>
      <c r="K60" s="133">
        <v>14552470.800000001</v>
      </c>
      <c r="L60" s="70">
        <v>10</v>
      </c>
      <c r="M60" s="293">
        <v>2266740</v>
      </c>
    </row>
    <row r="61" spans="1:13" ht="15.75" x14ac:dyDescent="0.25">
      <c r="A61" s="3"/>
      <c r="B61" s="3"/>
      <c r="C61" s="3"/>
      <c r="D61" s="3"/>
      <c r="E61" s="3"/>
      <c r="F61" s="264"/>
      <c r="G61" s="3"/>
      <c r="H61" s="3"/>
      <c r="I61" s="156"/>
      <c r="J61" s="155"/>
      <c r="K61" s="154"/>
      <c r="L61" s="71"/>
      <c r="M61" s="295"/>
    </row>
    <row r="62" spans="1:13" ht="15.75" x14ac:dyDescent="0.25">
      <c r="A62" s="324" t="s">
        <v>90</v>
      </c>
      <c r="B62" s="325"/>
      <c r="C62" s="325"/>
      <c r="D62" s="325"/>
      <c r="E62" s="325"/>
      <c r="F62" s="325"/>
      <c r="G62" s="325"/>
      <c r="H62" s="326"/>
      <c r="I62" s="156"/>
      <c r="J62" s="155"/>
      <c r="K62" s="154"/>
      <c r="L62" s="71"/>
      <c r="M62" s="295"/>
    </row>
    <row r="63" spans="1:13" ht="47.25" x14ac:dyDescent="0.25">
      <c r="A63" s="5" t="s">
        <v>3</v>
      </c>
      <c r="B63" s="4" t="s">
        <v>4</v>
      </c>
      <c r="C63" s="4" t="s">
        <v>5</v>
      </c>
      <c r="D63" s="4" t="s">
        <v>6</v>
      </c>
      <c r="E63" s="4" t="s">
        <v>7</v>
      </c>
      <c r="F63" s="153" t="s">
        <v>8</v>
      </c>
      <c r="G63" s="5" t="s">
        <v>9</v>
      </c>
      <c r="H63" s="5" t="s">
        <v>655</v>
      </c>
      <c r="I63" s="148" t="s">
        <v>642</v>
      </c>
      <c r="J63" s="149" t="s">
        <v>641</v>
      </c>
      <c r="K63" s="148" t="s">
        <v>640</v>
      </c>
      <c r="L63" s="8" t="s">
        <v>10</v>
      </c>
      <c r="M63" s="148" t="s">
        <v>640</v>
      </c>
    </row>
    <row r="64" spans="1:13" ht="31.5" x14ac:dyDescent="0.25">
      <c r="A64" s="9" t="s">
        <v>91</v>
      </c>
      <c r="B64" s="18">
        <v>54621</v>
      </c>
      <c r="C64" s="9">
        <v>72101510</v>
      </c>
      <c r="D64" s="9" t="s">
        <v>12</v>
      </c>
      <c r="E64" s="9" t="s">
        <v>12</v>
      </c>
      <c r="F64" s="187" t="s">
        <v>92</v>
      </c>
      <c r="G64" s="9" t="s">
        <v>14</v>
      </c>
      <c r="H64" s="9">
        <v>2.02</v>
      </c>
      <c r="I64" s="135">
        <v>34594</v>
      </c>
      <c r="J64" s="134" t="s">
        <v>661</v>
      </c>
      <c r="K64" s="133">
        <v>69879.88</v>
      </c>
      <c r="L64" s="70">
        <v>1</v>
      </c>
      <c r="M64" s="293">
        <v>34594</v>
      </c>
    </row>
    <row r="65" spans="1:13" ht="47.25" x14ac:dyDescent="0.25">
      <c r="A65" s="9" t="s">
        <v>93</v>
      </c>
      <c r="B65" s="18">
        <v>54621</v>
      </c>
      <c r="C65" s="9">
        <v>72101510</v>
      </c>
      <c r="D65" s="9" t="s">
        <v>12</v>
      </c>
      <c r="E65" s="9" t="s">
        <v>12</v>
      </c>
      <c r="F65" s="234" t="s">
        <v>94</v>
      </c>
      <c r="G65" s="9" t="s">
        <v>14</v>
      </c>
      <c r="H65" s="9">
        <v>2.02</v>
      </c>
      <c r="I65" s="135">
        <v>166858</v>
      </c>
      <c r="J65" s="134" t="s">
        <v>660</v>
      </c>
      <c r="K65" s="133">
        <v>337053.16</v>
      </c>
      <c r="L65" s="70">
        <v>1</v>
      </c>
      <c r="M65" s="293">
        <v>166858</v>
      </c>
    </row>
    <row r="66" spans="1:13" ht="31.5" x14ac:dyDescent="0.25">
      <c r="A66" s="9" t="s">
        <v>95</v>
      </c>
      <c r="B66" s="18">
        <v>54619</v>
      </c>
      <c r="C66" s="9">
        <v>72151501</v>
      </c>
      <c r="D66" s="9" t="s">
        <v>12</v>
      </c>
      <c r="E66" s="9" t="s">
        <v>12</v>
      </c>
      <c r="F66" s="187" t="s">
        <v>96</v>
      </c>
      <c r="G66" s="9" t="s">
        <v>62</v>
      </c>
      <c r="H66" s="9">
        <v>2</v>
      </c>
      <c r="I66" s="135">
        <v>29218</v>
      </c>
      <c r="J66" s="134" t="s">
        <v>660</v>
      </c>
      <c r="K66" s="133">
        <v>58436</v>
      </c>
      <c r="L66" s="70">
        <v>1</v>
      </c>
      <c r="M66" s="293">
        <v>29218</v>
      </c>
    </row>
    <row r="67" spans="1:13" ht="31.5" x14ac:dyDescent="0.25">
      <c r="A67" s="9" t="s">
        <v>97</v>
      </c>
      <c r="B67" s="18">
        <v>54619</v>
      </c>
      <c r="C67" s="9">
        <v>72101510</v>
      </c>
      <c r="D67" s="9" t="s">
        <v>12</v>
      </c>
      <c r="E67" s="9" t="s">
        <v>12</v>
      </c>
      <c r="F67" s="187" t="s">
        <v>98</v>
      </c>
      <c r="G67" s="9" t="s">
        <v>62</v>
      </c>
      <c r="H67" s="9">
        <v>2</v>
      </c>
      <c r="I67" s="135">
        <v>460769</v>
      </c>
      <c r="J67" s="134" t="s">
        <v>660</v>
      </c>
      <c r="K67" s="133">
        <v>921538</v>
      </c>
      <c r="L67" s="70">
        <v>1</v>
      </c>
      <c r="M67" s="293">
        <v>460769</v>
      </c>
    </row>
    <row r="68" spans="1:13" ht="15.75" x14ac:dyDescent="0.25">
      <c r="A68" s="3"/>
      <c r="B68" s="3"/>
      <c r="C68" s="3"/>
      <c r="D68" s="3"/>
      <c r="E68" s="3"/>
      <c r="F68" s="264"/>
      <c r="G68" s="3"/>
      <c r="H68" s="3"/>
      <c r="I68" s="156"/>
      <c r="J68" s="155"/>
      <c r="K68" s="154"/>
      <c r="L68" s="71"/>
      <c r="M68" s="295"/>
    </row>
    <row r="69" spans="1:13" ht="15.75" x14ac:dyDescent="0.25">
      <c r="A69" s="324" t="s">
        <v>99</v>
      </c>
      <c r="B69" s="325"/>
      <c r="C69" s="325"/>
      <c r="D69" s="325"/>
      <c r="E69" s="325"/>
      <c r="F69" s="325"/>
      <c r="G69" s="325"/>
      <c r="H69" s="326"/>
      <c r="I69" s="156"/>
      <c r="J69" s="155"/>
      <c r="K69" s="154"/>
      <c r="L69" s="71"/>
      <c r="M69" s="295"/>
    </row>
    <row r="70" spans="1:13" ht="47.25" x14ac:dyDescent="0.25">
      <c r="A70" s="5" t="s">
        <v>3</v>
      </c>
      <c r="B70" s="4" t="s">
        <v>4</v>
      </c>
      <c r="C70" s="4" t="s">
        <v>5</v>
      </c>
      <c r="D70" s="4" t="s">
        <v>6</v>
      </c>
      <c r="E70" s="4" t="s">
        <v>7</v>
      </c>
      <c r="F70" s="153" t="s">
        <v>8</v>
      </c>
      <c r="G70" s="5" t="s">
        <v>9</v>
      </c>
      <c r="H70" s="5" t="s">
        <v>655</v>
      </c>
      <c r="I70" s="148" t="s">
        <v>642</v>
      </c>
      <c r="J70" s="149" t="s">
        <v>641</v>
      </c>
      <c r="K70" s="148" t="s">
        <v>640</v>
      </c>
      <c r="L70" s="8" t="s">
        <v>10</v>
      </c>
      <c r="M70" s="148" t="s">
        <v>640</v>
      </c>
    </row>
    <row r="71" spans="1:13" ht="31.5" x14ac:dyDescent="0.25">
      <c r="A71" s="9" t="s">
        <v>100</v>
      </c>
      <c r="B71" s="9">
        <v>54710</v>
      </c>
      <c r="C71" s="13">
        <v>72153000</v>
      </c>
      <c r="D71" s="13" t="s">
        <v>12</v>
      </c>
      <c r="E71" s="13" t="s">
        <v>12</v>
      </c>
      <c r="F71" s="187" t="s">
        <v>101</v>
      </c>
      <c r="G71" s="13" t="s">
        <v>62</v>
      </c>
      <c r="H71" s="13">
        <v>7</v>
      </c>
      <c r="I71" s="135">
        <v>70838</v>
      </c>
      <c r="J71" s="134" t="s">
        <v>661</v>
      </c>
      <c r="K71" s="133">
        <v>495866</v>
      </c>
      <c r="L71" s="70">
        <v>2</v>
      </c>
      <c r="M71" s="293">
        <v>141676</v>
      </c>
    </row>
    <row r="72" spans="1:13" ht="63" x14ac:dyDescent="0.25">
      <c r="A72" s="9" t="s">
        <v>102</v>
      </c>
      <c r="B72" s="9">
        <v>54710</v>
      </c>
      <c r="C72" s="13">
        <v>72153000</v>
      </c>
      <c r="D72" s="13" t="s">
        <v>12</v>
      </c>
      <c r="E72" s="13" t="s">
        <v>12</v>
      </c>
      <c r="F72" s="187" t="s">
        <v>103</v>
      </c>
      <c r="G72" s="13" t="s">
        <v>19</v>
      </c>
      <c r="H72" s="13">
        <v>7</v>
      </c>
      <c r="I72" s="135">
        <v>688779</v>
      </c>
      <c r="J72" s="134" t="s">
        <v>660</v>
      </c>
      <c r="K72" s="133">
        <v>4821453</v>
      </c>
      <c r="L72" s="70">
        <v>1</v>
      </c>
      <c r="M72" s="293">
        <v>688779</v>
      </c>
    </row>
    <row r="73" spans="1:13" ht="15.75" x14ac:dyDescent="0.25">
      <c r="A73" s="3"/>
      <c r="B73" s="3"/>
      <c r="C73" s="3"/>
      <c r="D73" s="3"/>
      <c r="E73" s="3"/>
      <c r="F73" s="264"/>
      <c r="G73" s="3"/>
      <c r="H73" s="3"/>
      <c r="I73" s="156"/>
      <c r="J73" s="155"/>
      <c r="K73" s="154"/>
      <c r="L73" s="71"/>
      <c r="M73" s="295"/>
    </row>
    <row r="74" spans="1:13" ht="15.75" x14ac:dyDescent="0.25">
      <c r="A74" s="324" t="s">
        <v>104</v>
      </c>
      <c r="B74" s="325"/>
      <c r="C74" s="325"/>
      <c r="D74" s="325"/>
      <c r="E74" s="325"/>
      <c r="F74" s="325"/>
      <c r="G74" s="325"/>
      <c r="H74" s="326"/>
      <c r="I74" s="156"/>
      <c r="J74" s="155"/>
      <c r="K74" s="154"/>
      <c r="L74" s="71"/>
      <c r="M74" s="295"/>
    </row>
    <row r="75" spans="1:13" ht="47.25" x14ac:dyDescent="0.25">
      <c r="A75" s="5" t="s">
        <v>3</v>
      </c>
      <c r="B75" s="4" t="s">
        <v>4</v>
      </c>
      <c r="C75" s="4" t="s">
        <v>5</v>
      </c>
      <c r="D75" s="4" t="s">
        <v>6</v>
      </c>
      <c r="E75" s="4" t="s">
        <v>7</v>
      </c>
      <c r="F75" s="153" t="s">
        <v>8</v>
      </c>
      <c r="G75" s="5" t="s">
        <v>9</v>
      </c>
      <c r="H75" s="5" t="s">
        <v>655</v>
      </c>
      <c r="I75" s="148" t="s">
        <v>642</v>
      </c>
      <c r="J75" s="149" t="s">
        <v>641</v>
      </c>
      <c r="K75" s="148" t="s">
        <v>640</v>
      </c>
      <c r="L75" s="8" t="s">
        <v>10</v>
      </c>
      <c r="M75" s="148" t="s">
        <v>640</v>
      </c>
    </row>
    <row r="76" spans="1:13" ht="31.5" x14ac:dyDescent="0.25">
      <c r="A76" s="9" t="s">
        <v>105</v>
      </c>
      <c r="B76" s="22">
        <v>54710</v>
      </c>
      <c r="C76" s="22">
        <v>72153000</v>
      </c>
      <c r="D76" s="9" t="s">
        <v>12</v>
      </c>
      <c r="E76" s="9" t="s">
        <v>12</v>
      </c>
      <c r="F76" s="187" t="s">
        <v>106</v>
      </c>
      <c r="G76" s="9" t="s">
        <v>14</v>
      </c>
      <c r="H76" s="9">
        <v>3.61</v>
      </c>
      <c r="I76" s="135">
        <v>114516</v>
      </c>
      <c r="J76" s="134" t="s">
        <v>661</v>
      </c>
      <c r="K76" s="133">
        <v>413402.76</v>
      </c>
      <c r="L76" s="70">
        <v>1</v>
      </c>
      <c r="M76" s="293">
        <v>114516</v>
      </c>
    </row>
    <row r="77" spans="1:13" ht="47.25" x14ac:dyDescent="0.25">
      <c r="A77" s="9" t="s">
        <v>107</v>
      </c>
      <c r="B77" s="22">
        <v>54710</v>
      </c>
      <c r="C77" s="22">
        <v>72153000</v>
      </c>
      <c r="D77" s="9" t="s">
        <v>12</v>
      </c>
      <c r="E77" s="9" t="s">
        <v>12</v>
      </c>
      <c r="F77" s="187" t="s">
        <v>108</v>
      </c>
      <c r="G77" s="9" t="s">
        <v>14</v>
      </c>
      <c r="H77" s="9">
        <v>3.61</v>
      </c>
      <c r="I77" s="135">
        <v>330443</v>
      </c>
      <c r="J77" s="134" t="s">
        <v>660</v>
      </c>
      <c r="K77" s="133">
        <v>1192899.23</v>
      </c>
      <c r="L77" s="70">
        <v>1</v>
      </c>
      <c r="M77" s="293">
        <v>330443</v>
      </c>
    </row>
    <row r="78" spans="1:13" ht="15.75" x14ac:dyDescent="0.25">
      <c r="A78" s="3"/>
      <c r="B78" s="3"/>
      <c r="C78" s="3"/>
      <c r="D78" s="3"/>
      <c r="E78" s="3"/>
      <c r="F78" s="264"/>
      <c r="G78" s="3"/>
      <c r="H78" s="3"/>
      <c r="I78" s="156"/>
      <c r="J78" s="155"/>
      <c r="K78" s="154"/>
      <c r="L78" s="71"/>
      <c r="M78" s="295"/>
    </row>
    <row r="79" spans="1:13" ht="15.75" x14ac:dyDescent="0.25">
      <c r="A79" s="324" t="s">
        <v>109</v>
      </c>
      <c r="B79" s="325"/>
      <c r="C79" s="325"/>
      <c r="D79" s="325"/>
      <c r="E79" s="325"/>
      <c r="F79" s="325"/>
      <c r="G79" s="325"/>
      <c r="H79" s="326"/>
      <c r="I79" s="156"/>
      <c r="J79" s="155"/>
      <c r="K79" s="154"/>
      <c r="L79" s="71"/>
      <c r="M79" s="295"/>
    </row>
    <row r="80" spans="1:13" ht="47.25" x14ac:dyDescent="0.25">
      <c r="A80" s="5" t="s">
        <v>3</v>
      </c>
      <c r="B80" s="4" t="s">
        <v>4</v>
      </c>
      <c r="C80" s="4" t="s">
        <v>5</v>
      </c>
      <c r="D80" s="4" t="s">
        <v>6</v>
      </c>
      <c r="E80" s="4" t="s">
        <v>7</v>
      </c>
      <c r="F80" s="153" t="s">
        <v>8</v>
      </c>
      <c r="G80" s="5" t="s">
        <v>9</v>
      </c>
      <c r="H80" s="5" t="s">
        <v>655</v>
      </c>
      <c r="I80" s="148" t="s">
        <v>642</v>
      </c>
      <c r="J80" s="149" t="s">
        <v>641</v>
      </c>
      <c r="K80" s="148" t="s">
        <v>640</v>
      </c>
      <c r="L80" s="8" t="s">
        <v>10</v>
      </c>
      <c r="M80" s="148" t="s">
        <v>640</v>
      </c>
    </row>
    <row r="81" spans="1:13" ht="63" x14ac:dyDescent="0.25">
      <c r="A81" s="9" t="s">
        <v>110</v>
      </c>
      <c r="B81" s="22">
        <v>54730</v>
      </c>
      <c r="C81" s="18">
        <v>72151501</v>
      </c>
      <c r="D81" s="9" t="s">
        <v>12</v>
      </c>
      <c r="E81" s="9" t="s">
        <v>12</v>
      </c>
      <c r="F81" s="187" t="s">
        <v>111</v>
      </c>
      <c r="G81" s="9" t="s">
        <v>14</v>
      </c>
      <c r="H81" s="9">
        <v>1.44</v>
      </c>
      <c r="I81" s="135">
        <v>139389</v>
      </c>
      <c r="J81" s="134" t="s">
        <v>660</v>
      </c>
      <c r="K81" s="133">
        <v>200720.16</v>
      </c>
      <c r="L81" s="70">
        <v>1</v>
      </c>
      <c r="M81" s="293">
        <v>139389</v>
      </c>
    </row>
    <row r="82" spans="1:13" ht="15.75" x14ac:dyDescent="0.25">
      <c r="A82" s="3"/>
      <c r="B82" s="3"/>
      <c r="C82" s="3"/>
      <c r="D82" s="3"/>
      <c r="E82" s="3"/>
      <c r="F82" s="264"/>
      <c r="G82" s="3"/>
      <c r="H82" s="3"/>
      <c r="I82" s="156"/>
      <c r="J82" s="155"/>
      <c r="K82" s="154"/>
      <c r="L82" s="71"/>
      <c r="M82" s="295"/>
    </row>
    <row r="83" spans="1:13" ht="15.75" x14ac:dyDescent="0.25">
      <c r="A83" s="310" t="s">
        <v>112</v>
      </c>
      <c r="B83" s="311"/>
      <c r="C83" s="311"/>
      <c r="D83" s="311"/>
      <c r="E83" s="311"/>
      <c r="F83" s="311"/>
      <c r="G83" s="311"/>
      <c r="H83" s="312"/>
      <c r="I83" s="167"/>
      <c r="J83" s="166"/>
      <c r="K83" s="165"/>
      <c r="L83" s="72"/>
      <c r="M83" s="391"/>
    </row>
    <row r="84" spans="1:13" ht="15.75" x14ac:dyDescent="0.25">
      <c r="A84" s="333" t="s">
        <v>113</v>
      </c>
      <c r="B84" s="334"/>
      <c r="C84" s="334"/>
      <c r="D84" s="334"/>
      <c r="E84" s="334"/>
      <c r="F84" s="334"/>
      <c r="G84" s="334"/>
      <c r="H84" s="335"/>
      <c r="I84" s="156"/>
      <c r="J84" s="155"/>
      <c r="K84" s="154"/>
      <c r="L84" s="71"/>
      <c r="M84" s="295"/>
    </row>
    <row r="85" spans="1:13" ht="47.25" x14ac:dyDescent="0.25">
      <c r="A85" s="5" t="s">
        <v>3</v>
      </c>
      <c r="B85" s="4" t="s">
        <v>4</v>
      </c>
      <c r="C85" s="4" t="s">
        <v>5</v>
      </c>
      <c r="D85" s="4" t="s">
        <v>6</v>
      </c>
      <c r="E85" s="4" t="s">
        <v>7</v>
      </c>
      <c r="F85" s="153" t="s">
        <v>8</v>
      </c>
      <c r="G85" s="5" t="s">
        <v>9</v>
      </c>
      <c r="H85" s="5" t="s">
        <v>655</v>
      </c>
      <c r="I85" s="148" t="s">
        <v>642</v>
      </c>
      <c r="J85" s="149" t="s">
        <v>641</v>
      </c>
      <c r="K85" s="148" t="s">
        <v>640</v>
      </c>
      <c r="L85" s="8" t="s">
        <v>10</v>
      </c>
      <c r="M85" s="148" t="s">
        <v>640</v>
      </c>
    </row>
    <row r="86" spans="1:13" ht="31.5" x14ac:dyDescent="0.25">
      <c r="A86" s="9" t="s">
        <v>114</v>
      </c>
      <c r="B86" s="9">
        <v>54310</v>
      </c>
      <c r="C86" s="9">
        <v>721526605</v>
      </c>
      <c r="D86" s="9" t="s">
        <v>12</v>
      </c>
      <c r="E86" s="9" t="s">
        <v>12</v>
      </c>
      <c r="F86" s="187" t="s">
        <v>13</v>
      </c>
      <c r="G86" s="9" t="s">
        <v>14</v>
      </c>
      <c r="H86" s="9">
        <v>204</v>
      </c>
      <c r="I86" s="135">
        <v>9937</v>
      </c>
      <c r="J86" s="134" t="s">
        <v>660</v>
      </c>
      <c r="K86" s="133">
        <v>2027148</v>
      </c>
      <c r="L86" s="70">
        <v>63</v>
      </c>
      <c r="M86" s="293">
        <v>626031</v>
      </c>
    </row>
    <row r="87" spans="1:13" ht="78.75" x14ac:dyDescent="0.25">
      <c r="A87" s="9" t="s">
        <v>115</v>
      </c>
      <c r="B87" s="9">
        <v>54699</v>
      </c>
      <c r="C87" s="9">
        <v>72152605</v>
      </c>
      <c r="D87" s="9" t="s">
        <v>12</v>
      </c>
      <c r="E87" s="9" t="s">
        <v>12</v>
      </c>
      <c r="F87" s="187" t="s">
        <v>16</v>
      </c>
      <c r="G87" s="9" t="s">
        <v>14</v>
      </c>
      <c r="H87" s="9">
        <v>204</v>
      </c>
      <c r="I87" s="135">
        <v>84448</v>
      </c>
      <c r="J87" s="134" t="s">
        <v>660</v>
      </c>
      <c r="K87" s="133">
        <v>17227392</v>
      </c>
      <c r="L87" s="70">
        <v>63</v>
      </c>
      <c r="M87" s="293">
        <v>5320224</v>
      </c>
    </row>
    <row r="88" spans="1:13" ht="63" x14ac:dyDescent="0.25">
      <c r="A88" s="9" t="s">
        <v>116</v>
      </c>
      <c r="B88" s="9">
        <v>54699</v>
      </c>
      <c r="C88" s="9">
        <v>72152605</v>
      </c>
      <c r="D88" s="9" t="s">
        <v>12</v>
      </c>
      <c r="E88" s="9" t="s">
        <v>12</v>
      </c>
      <c r="F88" s="187" t="s">
        <v>21</v>
      </c>
      <c r="G88" s="9" t="s">
        <v>19</v>
      </c>
      <c r="H88" s="9">
        <v>18</v>
      </c>
      <c r="I88" s="135">
        <v>84841</v>
      </c>
      <c r="J88" s="134" t="s">
        <v>661</v>
      </c>
      <c r="K88" s="133">
        <v>1527138</v>
      </c>
      <c r="L88" s="70">
        <v>6</v>
      </c>
      <c r="M88" s="293">
        <v>509046</v>
      </c>
    </row>
    <row r="89" spans="1:13" ht="78.75" x14ac:dyDescent="0.25">
      <c r="A89" s="9" t="s">
        <v>117</v>
      </c>
      <c r="B89" s="9">
        <v>54619</v>
      </c>
      <c r="C89" s="9">
        <v>721526605</v>
      </c>
      <c r="D89" s="9" t="s">
        <v>12</v>
      </c>
      <c r="E89" s="9" t="s">
        <v>12</v>
      </c>
      <c r="F89" s="187" t="s">
        <v>118</v>
      </c>
      <c r="G89" s="9" t="s">
        <v>19</v>
      </c>
      <c r="H89" s="9">
        <v>6</v>
      </c>
      <c r="I89" s="135">
        <v>95004</v>
      </c>
      <c r="J89" s="134" t="s">
        <v>660</v>
      </c>
      <c r="K89" s="133">
        <v>570024</v>
      </c>
      <c r="L89" s="70">
        <v>2</v>
      </c>
      <c r="M89" s="293">
        <v>190008</v>
      </c>
    </row>
    <row r="90" spans="1:13" ht="15.75" x14ac:dyDescent="0.25">
      <c r="A90" s="3"/>
      <c r="B90" s="3"/>
      <c r="C90" s="3"/>
      <c r="D90" s="3"/>
      <c r="E90" s="3"/>
      <c r="F90" s="264"/>
      <c r="G90" s="3"/>
      <c r="H90" s="3"/>
      <c r="I90" s="156"/>
      <c r="J90" s="155"/>
      <c r="K90" s="154"/>
      <c r="L90" s="71"/>
      <c r="M90" s="295"/>
    </row>
    <row r="91" spans="1:13" ht="15.75" x14ac:dyDescent="0.25">
      <c r="A91" s="321" t="s">
        <v>119</v>
      </c>
      <c r="B91" s="322"/>
      <c r="C91" s="322"/>
      <c r="D91" s="322"/>
      <c r="E91" s="322"/>
      <c r="F91" s="322"/>
      <c r="G91" s="322"/>
      <c r="H91" s="323"/>
      <c r="I91" s="167"/>
      <c r="J91" s="166"/>
      <c r="K91" s="165"/>
      <c r="L91" s="72"/>
      <c r="M91" s="391"/>
    </row>
    <row r="92" spans="1:13" ht="15.75" x14ac:dyDescent="0.25">
      <c r="A92" s="330" t="s">
        <v>120</v>
      </c>
      <c r="B92" s="331"/>
      <c r="C92" s="331"/>
      <c r="D92" s="331"/>
      <c r="E92" s="331"/>
      <c r="F92" s="331"/>
      <c r="G92" s="331"/>
      <c r="H92" s="332"/>
      <c r="I92" s="156"/>
      <c r="J92" s="155"/>
      <c r="K92" s="154"/>
      <c r="L92" s="71"/>
      <c r="M92" s="295"/>
    </row>
    <row r="93" spans="1:13" ht="47.25" x14ac:dyDescent="0.25">
      <c r="A93" s="5" t="s">
        <v>3</v>
      </c>
      <c r="B93" s="4" t="s">
        <v>4</v>
      </c>
      <c r="C93" s="4" t="s">
        <v>5</v>
      </c>
      <c r="D93" s="4" t="s">
        <v>6</v>
      </c>
      <c r="E93" s="4" t="s">
        <v>7</v>
      </c>
      <c r="F93" s="153" t="s">
        <v>8</v>
      </c>
      <c r="G93" s="5" t="s">
        <v>9</v>
      </c>
      <c r="H93" s="5" t="s">
        <v>655</v>
      </c>
      <c r="I93" s="148" t="s">
        <v>642</v>
      </c>
      <c r="J93" s="149" t="s">
        <v>641</v>
      </c>
      <c r="K93" s="148" t="s">
        <v>640</v>
      </c>
      <c r="L93" s="8" t="s">
        <v>10</v>
      </c>
      <c r="M93" s="148" t="s">
        <v>640</v>
      </c>
    </row>
    <row r="94" spans="1:13" ht="94.5" x14ac:dyDescent="0.25">
      <c r="A94" s="12" t="s">
        <v>121</v>
      </c>
      <c r="B94" s="19">
        <v>54310</v>
      </c>
      <c r="C94" s="19">
        <v>72102900</v>
      </c>
      <c r="D94" s="9" t="s">
        <v>12</v>
      </c>
      <c r="E94" s="9" t="s">
        <v>12</v>
      </c>
      <c r="F94" s="233" t="s">
        <v>122</v>
      </c>
      <c r="G94" s="13" t="s">
        <v>14</v>
      </c>
      <c r="H94" s="9">
        <v>42.99</v>
      </c>
      <c r="I94" s="135">
        <v>84448</v>
      </c>
      <c r="J94" s="134" t="s">
        <v>660</v>
      </c>
      <c r="K94" s="133">
        <v>3630419.52</v>
      </c>
      <c r="L94" s="70">
        <v>13</v>
      </c>
      <c r="M94" s="293">
        <v>1097824</v>
      </c>
    </row>
    <row r="95" spans="1:13" ht="31.5" x14ac:dyDescent="0.25">
      <c r="A95" s="12" t="s">
        <v>123</v>
      </c>
      <c r="B95" s="19">
        <v>54619</v>
      </c>
      <c r="C95" s="19">
        <v>72151501</v>
      </c>
      <c r="D95" s="9" t="s">
        <v>12</v>
      </c>
      <c r="E95" s="9" t="s">
        <v>12</v>
      </c>
      <c r="F95" s="233" t="s">
        <v>124</v>
      </c>
      <c r="G95" s="13" t="s">
        <v>62</v>
      </c>
      <c r="H95" s="9">
        <v>2</v>
      </c>
      <c r="I95" s="135">
        <v>92902</v>
      </c>
      <c r="J95" s="134" t="s">
        <v>660</v>
      </c>
      <c r="K95" s="133">
        <v>185804</v>
      </c>
      <c r="L95" s="70">
        <v>1</v>
      </c>
      <c r="M95" s="293">
        <v>92902</v>
      </c>
    </row>
    <row r="96" spans="1:13" ht="63" x14ac:dyDescent="0.25">
      <c r="A96" s="12" t="s">
        <v>125</v>
      </c>
      <c r="B96" s="19">
        <v>54619</v>
      </c>
      <c r="C96" s="19">
        <v>72151501</v>
      </c>
      <c r="D96" s="9" t="s">
        <v>12</v>
      </c>
      <c r="E96" s="9" t="s">
        <v>12</v>
      </c>
      <c r="F96" s="233" t="s">
        <v>126</v>
      </c>
      <c r="G96" s="13" t="s">
        <v>62</v>
      </c>
      <c r="H96" s="9">
        <v>6</v>
      </c>
      <c r="I96" s="135">
        <v>85154</v>
      </c>
      <c r="J96" s="134" t="s">
        <v>661</v>
      </c>
      <c r="K96" s="133">
        <v>510924</v>
      </c>
      <c r="L96" s="70">
        <v>2</v>
      </c>
      <c r="M96" s="293">
        <v>170308</v>
      </c>
    </row>
    <row r="97" spans="1:13" ht="126" x14ac:dyDescent="0.25">
      <c r="A97" s="12" t="s">
        <v>127</v>
      </c>
      <c r="B97" s="19">
        <v>54560</v>
      </c>
      <c r="C97" s="19">
        <v>72153200</v>
      </c>
      <c r="D97" s="19" t="s">
        <v>12</v>
      </c>
      <c r="E97" s="9" t="s">
        <v>12</v>
      </c>
      <c r="F97" s="233" t="s">
        <v>128</v>
      </c>
      <c r="G97" s="13" t="s">
        <v>19</v>
      </c>
      <c r="H97" s="9">
        <v>1</v>
      </c>
      <c r="I97" s="135">
        <v>559718</v>
      </c>
      <c r="J97" s="134" t="s">
        <v>660</v>
      </c>
      <c r="K97" s="133">
        <v>559718</v>
      </c>
      <c r="L97" s="70">
        <v>1</v>
      </c>
      <c r="M97" s="293">
        <v>559718</v>
      </c>
    </row>
    <row r="98" spans="1:13" ht="47.25" x14ac:dyDescent="0.25">
      <c r="A98" s="12" t="s">
        <v>129</v>
      </c>
      <c r="B98" s="19">
        <v>54699</v>
      </c>
      <c r="C98" s="19">
        <v>72152605</v>
      </c>
      <c r="D98" s="9" t="s">
        <v>12</v>
      </c>
      <c r="E98" s="9" t="s">
        <v>12</v>
      </c>
      <c r="F98" s="233" t="s">
        <v>130</v>
      </c>
      <c r="G98" s="13" t="s">
        <v>14</v>
      </c>
      <c r="H98" s="9">
        <v>3</v>
      </c>
      <c r="I98" s="135">
        <v>871011</v>
      </c>
      <c r="J98" s="134" t="s">
        <v>661</v>
      </c>
      <c r="K98" s="133">
        <v>2613033</v>
      </c>
      <c r="L98" s="70">
        <v>1</v>
      </c>
      <c r="M98" s="293">
        <v>871011</v>
      </c>
    </row>
    <row r="99" spans="1:13" ht="15.75" x14ac:dyDescent="0.25">
      <c r="A99" s="3"/>
      <c r="B99" s="3"/>
      <c r="C99" s="3"/>
      <c r="D99" s="3"/>
      <c r="E99" s="3"/>
      <c r="F99" s="264"/>
      <c r="G99" s="3"/>
      <c r="H99" s="3"/>
      <c r="I99" s="156"/>
      <c r="J99" s="155"/>
      <c r="K99" s="154"/>
      <c r="L99" s="71"/>
      <c r="M99" s="295"/>
    </row>
    <row r="100" spans="1:13" ht="15.75" x14ac:dyDescent="0.25">
      <c r="A100" s="310" t="s">
        <v>131</v>
      </c>
      <c r="B100" s="311"/>
      <c r="C100" s="311"/>
      <c r="D100" s="311"/>
      <c r="E100" s="311"/>
      <c r="F100" s="311"/>
      <c r="G100" s="311"/>
      <c r="H100" s="312"/>
      <c r="I100" s="167"/>
      <c r="J100" s="166"/>
      <c r="K100" s="165"/>
      <c r="L100" s="72"/>
      <c r="M100" s="391"/>
    </row>
    <row r="101" spans="1:13" ht="15.75" x14ac:dyDescent="0.25">
      <c r="A101" s="324" t="s">
        <v>132</v>
      </c>
      <c r="B101" s="325"/>
      <c r="C101" s="325"/>
      <c r="D101" s="325"/>
      <c r="E101" s="325"/>
      <c r="F101" s="325"/>
      <c r="G101" s="325"/>
      <c r="H101" s="326"/>
      <c r="I101" s="156"/>
      <c r="J101" s="155"/>
      <c r="K101" s="154"/>
      <c r="L101" s="71"/>
      <c r="M101" s="295"/>
    </row>
    <row r="102" spans="1:13" ht="47.25" x14ac:dyDescent="0.25">
      <c r="A102" s="5" t="s">
        <v>3</v>
      </c>
      <c r="B102" s="4" t="s">
        <v>4</v>
      </c>
      <c r="C102" s="4" t="s">
        <v>5</v>
      </c>
      <c r="D102" s="4" t="s">
        <v>6</v>
      </c>
      <c r="E102" s="4" t="s">
        <v>7</v>
      </c>
      <c r="F102" s="153" t="s">
        <v>8</v>
      </c>
      <c r="G102" s="5" t="s">
        <v>9</v>
      </c>
      <c r="H102" s="5" t="s">
        <v>655</v>
      </c>
      <c r="I102" s="148" t="s">
        <v>642</v>
      </c>
      <c r="J102" s="149" t="s">
        <v>641</v>
      </c>
      <c r="K102" s="148" t="s">
        <v>640</v>
      </c>
      <c r="L102" s="8" t="s">
        <v>10</v>
      </c>
      <c r="M102" s="148" t="s">
        <v>640</v>
      </c>
    </row>
    <row r="103" spans="1:13" ht="31.5" x14ac:dyDescent="0.25">
      <c r="A103" s="9" t="s">
        <v>133</v>
      </c>
      <c r="B103" s="19">
        <v>54310</v>
      </c>
      <c r="C103" s="19">
        <v>72102900</v>
      </c>
      <c r="D103" s="9" t="s">
        <v>12</v>
      </c>
      <c r="E103" s="9" t="s">
        <v>12</v>
      </c>
      <c r="F103" s="233" t="s">
        <v>25</v>
      </c>
      <c r="G103" s="13" t="s">
        <v>14</v>
      </c>
      <c r="H103" s="265">
        <v>50</v>
      </c>
      <c r="I103" s="135">
        <v>9937</v>
      </c>
      <c r="J103" s="134" t="s">
        <v>660</v>
      </c>
      <c r="K103" s="133">
        <v>496850</v>
      </c>
      <c r="L103" s="70">
        <v>16</v>
      </c>
      <c r="M103" s="293">
        <v>158992</v>
      </c>
    </row>
    <row r="104" spans="1:13" ht="78.75" x14ac:dyDescent="0.25">
      <c r="A104" s="9" t="s">
        <v>134</v>
      </c>
      <c r="B104" s="19">
        <v>54699</v>
      </c>
      <c r="C104" s="19">
        <v>721526605</v>
      </c>
      <c r="D104" s="9" t="s">
        <v>12</v>
      </c>
      <c r="E104" s="9" t="s">
        <v>12</v>
      </c>
      <c r="F104" s="267" t="s">
        <v>16</v>
      </c>
      <c r="G104" s="13" t="s">
        <v>14</v>
      </c>
      <c r="H104" s="265">
        <v>50</v>
      </c>
      <c r="I104" s="135">
        <v>84448</v>
      </c>
      <c r="J104" s="134" t="s">
        <v>660</v>
      </c>
      <c r="K104" s="133">
        <v>4222400</v>
      </c>
      <c r="L104" s="70">
        <v>16</v>
      </c>
      <c r="M104" s="293">
        <v>1351168</v>
      </c>
    </row>
    <row r="105" spans="1:13" ht="47.25" x14ac:dyDescent="0.25">
      <c r="A105" s="9" t="s">
        <v>135</v>
      </c>
      <c r="B105" s="19">
        <v>54129</v>
      </c>
      <c r="C105" s="19">
        <v>72121100</v>
      </c>
      <c r="D105" s="9" t="s">
        <v>12</v>
      </c>
      <c r="E105" s="9" t="s">
        <v>12</v>
      </c>
      <c r="F105" s="232" t="s">
        <v>136</v>
      </c>
      <c r="G105" s="13" t="s">
        <v>14</v>
      </c>
      <c r="H105" s="265">
        <v>84</v>
      </c>
      <c r="I105" s="135">
        <v>22769</v>
      </c>
      <c r="J105" s="134" t="s">
        <v>661</v>
      </c>
      <c r="K105" s="133">
        <v>1912596</v>
      </c>
      <c r="L105" s="70">
        <v>26</v>
      </c>
      <c r="M105" s="293">
        <v>591994</v>
      </c>
    </row>
    <row r="106" spans="1:13" ht="47.25" x14ac:dyDescent="0.25">
      <c r="A106" s="9" t="s">
        <v>137</v>
      </c>
      <c r="B106" s="19">
        <v>54129</v>
      </c>
      <c r="C106" s="19">
        <v>72151100</v>
      </c>
      <c r="D106" s="9" t="s">
        <v>12</v>
      </c>
      <c r="E106" s="9" t="s">
        <v>12</v>
      </c>
      <c r="F106" s="266" t="s">
        <v>138</v>
      </c>
      <c r="G106" s="13" t="s">
        <v>14</v>
      </c>
      <c r="H106" s="265">
        <v>84</v>
      </c>
      <c r="I106" s="135">
        <v>95004</v>
      </c>
      <c r="J106" s="134" t="s">
        <v>660</v>
      </c>
      <c r="K106" s="133">
        <v>7980336</v>
      </c>
      <c r="L106" s="70">
        <v>26</v>
      </c>
      <c r="M106" s="293">
        <v>2470104</v>
      </c>
    </row>
    <row r="107" spans="1:13" ht="15.75" x14ac:dyDescent="0.25">
      <c r="A107" s="3"/>
      <c r="B107" s="3"/>
      <c r="C107" s="3"/>
      <c r="D107" s="3"/>
      <c r="E107" s="3"/>
      <c r="F107" s="264"/>
      <c r="G107" s="3"/>
      <c r="H107" s="3"/>
      <c r="I107" s="156"/>
      <c r="J107" s="155"/>
      <c r="K107" s="154"/>
      <c r="L107" s="71"/>
      <c r="M107" s="295"/>
    </row>
    <row r="108" spans="1:13" ht="15.75" x14ac:dyDescent="0.25">
      <c r="A108" s="324" t="s">
        <v>139</v>
      </c>
      <c r="B108" s="325"/>
      <c r="C108" s="325"/>
      <c r="D108" s="325"/>
      <c r="E108" s="325"/>
      <c r="F108" s="325"/>
      <c r="G108" s="325"/>
      <c r="H108" s="326"/>
      <c r="I108" s="156"/>
      <c r="J108" s="155"/>
      <c r="K108" s="154"/>
      <c r="L108" s="71"/>
      <c r="M108" s="295"/>
    </row>
    <row r="109" spans="1:13" ht="47.25" x14ac:dyDescent="0.25">
      <c r="A109" s="5" t="s">
        <v>3</v>
      </c>
      <c r="B109" s="4" t="s">
        <v>4</v>
      </c>
      <c r="C109" s="4" t="s">
        <v>5</v>
      </c>
      <c r="D109" s="4" t="s">
        <v>6</v>
      </c>
      <c r="E109" s="4" t="s">
        <v>7</v>
      </c>
      <c r="F109" s="153" t="s">
        <v>8</v>
      </c>
      <c r="G109" s="5" t="s">
        <v>9</v>
      </c>
      <c r="H109" s="5" t="s">
        <v>655</v>
      </c>
      <c r="I109" s="148" t="s">
        <v>642</v>
      </c>
      <c r="J109" s="149" t="s">
        <v>641</v>
      </c>
      <c r="K109" s="148" t="s">
        <v>640</v>
      </c>
      <c r="L109" s="8" t="s">
        <v>10</v>
      </c>
      <c r="M109" s="148" t="s">
        <v>640</v>
      </c>
    </row>
    <row r="110" spans="1:13" ht="31.5" x14ac:dyDescent="0.25">
      <c r="A110" s="9" t="s">
        <v>140</v>
      </c>
      <c r="B110" s="19">
        <v>54619</v>
      </c>
      <c r="C110" s="19">
        <v>72151501</v>
      </c>
      <c r="D110" s="9" t="s">
        <v>12</v>
      </c>
      <c r="E110" s="9" t="s">
        <v>12</v>
      </c>
      <c r="F110" s="235" t="s">
        <v>141</v>
      </c>
      <c r="G110" s="13" t="s">
        <v>14</v>
      </c>
      <c r="H110" s="9">
        <v>209.96</v>
      </c>
      <c r="I110" s="135">
        <v>105007</v>
      </c>
      <c r="J110" s="134" t="s">
        <v>661</v>
      </c>
      <c r="K110" s="133">
        <v>22047269.720000003</v>
      </c>
      <c r="L110" s="70">
        <v>65</v>
      </c>
      <c r="M110" s="293">
        <v>6825455</v>
      </c>
    </row>
    <row r="111" spans="1:13" ht="47.25" x14ac:dyDescent="0.25">
      <c r="A111" s="9" t="s">
        <v>142</v>
      </c>
      <c r="B111" s="19">
        <v>54129</v>
      </c>
      <c r="C111" s="19">
        <v>72121100</v>
      </c>
      <c r="D111" s="9" t="s">
        <v>12</v>
      </c>
      <c r="E111" s="9" t="s">
        <v>12</v>
      </c>
      <c r="F111" s="235" t="s">
        <v>143</v>
      </c>
      <c r="G111" s="13" t="s">
        <v>14</v>
      </c>
      <c r="H111" s="9">
        <v>209.96</v>
      </c>
      <c r="I111" s="135">
        <v>184729</v>
      </c>
      <c r="J111" s="134" t="s">
        <v>660</v>
      </c>
      <c r="K111" s="133">
        <v>38785700.840000004</v>
      </c>
      <c r="L111" s="70">
        <v>65</v>
      </c>
      <c r="M111" s="293">
        <v>12007385</v>
      </c>
    </row>
    <row r="112" spans="1:13" ht="15.75" x14ac:dyDescent="0.25">
      <c r="A112" s="3"/>
      <c r="B112" s="3"/>
      <c r="C112" s="3"/>
      <c r="D112" s="3"/>
      <c r="E112" s="3"/>
      <c r="F112" s="264"/>
      <c r="G112" s="14"/>
      <c r="H112" s="3"/>
      <c r="I112" s="156"/>
      <c r="J112" s="155"/>
      <c r="K112" s="154"/>
      <c r="L112" s="71"/>
      <c r="M112" s="295"/>
    </row>
    <row r="113" spans="1:13" ht="15.75" x14ac:dyDescent="0.25">
      <c r="A113" s="310" t="s">
        <v>144</v>
      </c>
      <c r="B113" s="311"/>
      <c r="C113" s="311"/>
      <c r="D113" s="311"/>
      <c r="E113" s="311"/>
      <c r="F113" s="311"/>
      <c r="G113" s="311"/>
      <c r="H113" s="312"/>
      <c r="I113" s="167"/>
      <c r="J113" s="166"/>
      <c r="K113" s="165"/>
      <c r="L113" s="72"/>
      <c r="M113" s="391"/>
    </row>
    <row r="114" spans="1:13" ht="15.75" x14ac:dyDescent="0.25">
      <c r="A114" s="324" t="s">
        <v>145</v>
      </c>
      <c r="B114" s="325"/>
      <c r="C114" s="325"/>
      <c r="D114" s="325"/>
      <c r="E114" s="325"/>
      <c r="F114" s="325"/>
      <c r="G114" s="325"/>
      <c r="H114" s="326"/>
      <c r="I114" s="156"/>
      <c r="J114" s="155"/>
      <c r="K114" s="154"/>
      <c r="L114" s="71"/>
      <c r="M114" s="295"/>
    </row>
    <row r="115" spans="1:13" ht="47.25" x14ac:dyDescent="0.25">
      <c r="A115" s="5" t="s">
        <v>3</v>
      </c>
      <c r="B115" s="4" t="s">
        <v>4</v>
      </c>
      <c r="C115" s="4" t="s">
        <v>5</v>
      </c>
      <c r="D115" s="4" t="s">
        <v>6</v>
      </c>
      <c r="E115" s="4" t="s">
        <v>7</v>
      </c>
      <c r="F115" s="153" t="s">
        <v>8</v>
      </c>
      <c r="G115" s="5" t="s">
        <v>9</v>
      </c>
      <c r="H115" s="5" t="s">
        <v>655</v>
      </c>
      <c r="I115" s="148" t="s">
        <v>642</v>
      </c>
      <c r="J115" s="149" t="s">
        <v>641</v>
      </c>
      <c r="K115" s="148" t="s">
        <v>640</v>
      </c>
      <c r="L115" s="8" t="s">
        <v>10</v>
      </c>
      <c r="M115" s="148" t="s">
        <v>640</v>
      </c>
    </row>
    <row r="116" spans="1:13" ht="31.5" x14ac:dyDescent="0.25">
      <c r="A116" s="9" t="s">
        <v>146</v>
      </c>
      <c r="B116" s="9">
        <v>54310</v>
      </c>
      <c r="C116" s="9">
        <v>721526605</v>
      </c>
      <c r="D116" s="9" t="s">
        <v>12</v>
      </c>
      <c r="E116" s="9" t="s">
        <v>12</v>
      </c>
      <c r="F116" s="187" t="s">
        <v>147</v>
      </c>
      <c r="G116" s="9" t="s">
        <v>14</v>
      </c>
      <c r="H116" s="9">
        <v>34</v>
      </c>
      <c r="I116" s="135">
        <v>9937</v>
      </c>
      <c r="J116" s="134" t="s">
        <v>660</v>
      </c>
      <c r="K116" s="133">
        <v>337858</v>
      </c>
      <c r="L116" s="70">
        <v>11</v>
      </c>
      <c r="M116" s="293">
        <v>109307</v>
      </c>
    </row>
    <row r="117" spans="1:13" ht="78.75" x14ac:dyDescent="0.25">
      <c r="A117" s="9" t="s">
        <v>148</v>
      </c>
      <c r="B117" s="9">
        <v>54699</v>
      </c>
      <c r="C117" s="9">
        <v>72152605</v>
      </c>
      <c r="D117" s="9" t="s">
        <v>12</v>
      </c>
      <c r="E117" s="9" t="s">
        <v>12</v>
      </c>
      <c r="F117" s="187" t="s">
        <v>149</v>
      </c>
      <c r="G117" s="9" t="s">
        <v>14</v>
      </c>
      <c r="H117" s="9">
        <v>34</v>
      </c>
      <c r="I117" s="135">
        <v>84448</v>
      </c>
      <c r="J117" s="134" t="s">
        <v>660</v>
      </c>
      <c r="K117" s="133">
        <v>2871232</v>
      </c>
      <c r="L117" s="70">
        <v>11</v>
      </c>
      <c r="M117" s="293">
        <v>928928</v>
      </c>
    </row>
    <row r="118" spans="1:13" ht="63" x14ac:dyDescent="0.25">
      <c r="A118" s="9" t="s">
        <v>150</v>
      </c>
      <c r="B118" s="9">
        <v>54619</v>
      </c>
      <c r="C118" s="9">
        <v>721526605</v>
      </c>
      <c r="D118" s="9" t="s">
        <v>12</v>
      </c>
      <c r="E118" s="9" t="s">
        <v>12</v>
      </c>
      <c r="F118" s="187" t="s">
        <v>151</v>
      </c>
      <c r="G118" s="9" t="s">
        <v>19</v>
      </c>
      <c r="H118" s="9">
        <v>2</v>
      </c>
      <c r="I118" s="135">
        <v>84841</v>
      </c>
      <c r="J118" s="134" t="s">
        <v>661</v>
      </c>
      <c r="K118" s="133">
        <v>169682</v>
      </c>
      <c r="L118" s="70">
        <v>1</v>
      </c>
      <c r="M118" s="293">
        <v>84841</v>
      </c>
    </row>
    <row r="119" spans="1:13" ht="47.25" x14ac:dyDescent="0.25">
      <c r="A119" s="9" t="s">
        <v>152</v>
      </c>
      <c r="B119" s="9">
        <v>54619</v>
      </c>
      <c r="C119" s="9">
        <v>721526605</v>
      </c>
      <c r="D119" s="9" t="s">
        <v>12</v>
      </c>
      <c r="E119" s="9" t="s">
        <v>12</v>
      </c>
      <c r="F119" s="187" t="s">
        <v>153</v>
      </c>
      <c r="G119" s="9" t="s">
        <v>19</v>
      </c>
      <c r="H119" s="9">
        <v>4</v>
      </c>
      <c r="I119" s="135">
        <v>157856</v>
      </c>
      <c r="J119" s="134" t="s">
        <v>660</v>
      </c>
      <c r="K119" s="133">
        <v>631424</v>
      </c>
      <c r="L119" s="70">
        <v>1</v>
      </c>
      <c r="M119" s="293">
        <v>157856</v>
      </c>
    </row>
    <row r="120" spans="1:13" ht="31.5" x14ac:dyDescent="0.25">
      <c r="A120" s="9" t="s">
        <v>154</v>
      </c>
      <c r="B120" s="21">
        <v>54740</v>
      </c>
      <c r="C120" s="21">
        <v>73181104</v>
      </c>
      <c r="D120" s="9" t="s">
        <v>12</v>
      </c>
      <c r="E120" s="9" t="s">
        <v>12</v>
      </c>
      <c r="F120" s="239" t="s">
        <v>155</v>
      </c>
      <c r="G120" s="24" t="s">
        <v>14</v>
      </c>
      <c r="H120" s="240">
        <v>6</v>
      </c>
      <c r="I120" s="135">
        <v>572131</v>
      </c>
      <c r="J120" s="134" t="s">
        <v>661</v>
      </c>
      <c r="K120" s="133">
        <v>3432786</v>
      </c>
      <c r="L120" s="70">
        <v>2</v>
      </c>
      <c r="M120" s="293">
        <v>1144262</v>
      </c>
    </row>
    <row r="121" spans="1:13" ht="31.5" x14ac:dyDescent="0.25">
      <c r="A121" s="9" t="s">
        <v>156</v>
      </c>
      <c r="B121" s="19">
        <v>54730</v>
      </c>
      <c r="C121" s="19">
        <v>73181104</v>
      </c>
      <c r="D121" s="9" t="s">
        <v>12</v>
      </c>
      <c r="E121" s="9" t="s">
        <v>12</v>
      </c>
      <c r="F121" s="233" t="s">
        <v>157</v>
      </c>
      <c r="G121" s="13" t="s">
        <v>14</v>
      </c>
      <c r="H121" s="9">
        <v>20.399999999999999</v>
      </c>
      <c r="I121" s="135">
        <v>105733</v>
      </c>
      <c r="J121" s="134" t="s">
        <v>661</v>
      </c>
      <c r="K121" s="133">
        <v>2156953.1999999997</v>
      </c>
      <c r="L121" s="70">
        <v>6</v>
      </c>
      <c r="M121" s="293">
        <v>634398</v>
      </c>
    </row>
    <row r="122" spans="1:13" ht="31.5" x14ac:dyDescent="0.25">
      <c r="A122" s="9" t="s">
        <v>158</v>
      </c>
      <c r="B122" s="21">
        <v>54740</v>
      </c>
      <c r="C122" s="21">
        <v>73181104</v>
      </c>
      <c r="D122" s="12" t="s">
        <v>12</v>
      </c>
      <c r="E122" s="12" t="s">
        <v>12</v>
      </c>
      <c r="F122" s="239" t="s">
        <v>159</v>
      </c>
      <c r="G122" s="24" t="s">
        <v>14</v>
      </c>
      <c r="H122" s="240">
        <v>35</v>
      </c>
      <c r="I122" s="135">
        <v>53249</v>
      </c>
      <c r="J122" s="134" t="s">
        <v>660</v>
      </c>
      <c r="K122" s="133">
        <v>1863715</v>
      </c>
      <c r="L122" s="70">
        <v>11</v>
      </c>
      <c r="M122" s="293">
        <v>585739</v>
      </c>
    </row>
    <row r="123" spans="1:13" ht="31.5" x14ac:dyDescent="0.25">
      <c r="A123" s="9" t="s">
        <v>160</v>
      </c>
      <c r="B123" s="21">
        <v>54740</v>
      </c>
      <c r="C123" s="21">
        <v>73181104</v>
      </c>
      <c r="D123" s="12" t="s">
        <v>12</v>
      </c>
      <c r="E123" s="12" t="s">
        <v>12</v>
      </c>
      <c r="F123" s="239" t="s">
        <v>161</v>
      </c>
      <c r="G123" s="24" t="s">
        <v>14</v>
      </c>
      <c r="H123" s="240">
        <v>1</v>
      </c>
      <c r="I123" s="135">
        <v>1179919</v>
      </c>
      <c r="J123" s="134" t="s">
        <v>661</v>
      </c>
      <c r="K123" s="133">
        <v>1179919</v>
      </c>
      <c r="L123" s="70">
        <v>1</v>
      </c>
      <c r="M123" s="293">
        <v>1179919</v>
      </c>
    </row>
    <row r="124" spans="1:13" ht="47.25" x14ac:dyDescent="0.25">
      <c r="A124" s="9" t="s">
        <v>162</v>
      </c>
      <c r="B124" s="19">
        <v>54530</v>
      </c>
      <c r="C124" s="21">
        <v>73181104</v>
      </c>
      <c r="D124" s="12" t="s">
        <v>12</v>
      </c>
      <c r="E124" s="12" t="s">
        <v>12</v>
      </c>
      <c r="F124" s="187" t="s">
        <v>163</v>
      </c>
      <c r="G124" s="9" t="s">
        <v>164</v>
      </c>
      <c r="H124" s="9">
        <v>1</v>
      </c>
      <c r="I124" s="135">
        <v>518261</v>
      </c>
      <c r="J124" s="134" t="s">
        <v>661</v>
      </c>
      <c r="K124" s="133">
        <v>518261</v>
      </c>
      <c r="L124" s="70">
        <v>1</v>
      </c>
      <c r="M124" s="293">
        <v>518261</v>
      </c>
    </row>
    <row r="125" spans="1:13" ht="31.5" x14ac:dyDescent="0.25">
      <c r="A125" s="9" t="s">
        <v>165</v>
      </c>
      <c r="B125" s="19">
        <v>54530</v>
      </c>
      <c r="C125" s="19">
        <v>72102900</v>
      </c>
      <c r="D125" s="9" t="s">
        <v>12</v>
      </c>
      <c r="E125" s="9" t="s">
        <v>12</v>
      </c>
      <c r="F125" s="187" t="s">
        <v>166</v>
      </c>
      <c r="G125" s="13" t="s">
        <v>14</v>
      </c>
      <c r="H125" s="66">
        <v>35</v>
      </c>
      <c r="I125" s="135">
        <v>47249</v>
      </c>
      <c r="J125" s="134" t="s">
        <v>660</v>
      </c>
      <c r="K125" s="133">
        <v>1653715</v>
      </c>
      <c r="L125" s="70">
        <v>11</v>
      </c>
      <c r="M125" s="293">
        <v>519739</v>
      </c>
    </row>
    <row r="126" spans="1:13" ht="63" x14ac:dyDescent="0.25">
      <c r="A126" s="9" t="s">
        <v>167</v>
      </c>
      <c r="B126" s="19">
        <v>54530</v>
      </c>
      <c r="C126" s="19">
        <v>72102900</v>
      </c>
      <c r="D126" s="9" t="s">
        <v>12</v>
      </c>
      <c r="E126" s="9" t="s">
        <v>12</v>
      </c>
      <c r="F126" s="187" t="s">
        <v>168</v>
      </c>
      <c r="G126" s="13" t="s">
        <v>14</v>
      </c>
      <c r="H126" s="66">
        <v>35</v>
      </c>
      <c r="I126" s="135">
        <v>108715</v>
      </c>
      <c r="J126" s="134" t="s">
        <v>660</v>
      </c>
      <c r="K126" s="133">
        <v>3805025</v>
      </c>
      <c r="L126" s="70">
        <v>11</v>
      </c>
      <c r="M126" s="293">
        <v>1195865</v>
      </c>
    </row>
    <row r="127" spans="1:13" ht="63" x14ac:dyDescent="0.25">
      <c r="A127" s="9" t="s">
        <v>169</v>
      </c>
      <c r="B127" s="19">
        <v>54530</v>
      </c>
      <c r="C127" s="19">
        <v>72102900</v>
      </c>
      <c r="D127" s="9" t="s">
        <v>12</v>
      </c>
      <c r="E127" s="9" t="s">
        <v>12</v>
      </c>
      <c r="F127" s="187" t="s">
        <v>170</v>
      </c>
      <c r="G127" s="13" t="s">
        <v>65</v>
      </c>
      <c r="H127" s="66">
        <v>24</v>
      </c>
      <c r="I127" s="135">
        <v>71695</v>
      </c>
      <c r="J127" s="134" t="s">
        <v>661</v>
      </c>
      <c r="K127" s="133">
        <v>1720680</v>
      </c>
      <c r="L127" s="70">
        <v>7</v>
      </c>
      <c r="M127" s="293">
        <v>501865</v>
      </c>
    </row>
    <row r="128" spans="1:13" ht="63" x14ac:dyDescent="0.25">
      <c r="A128" s="9" t="s">
        <v>171</v>
      </c>
      <c r="B128" s="19">
        <v>54530</v>
      </c>
      <c r="C128" s="21">
        <v>73181104</v>
      </c>
      <c r="D128" s="12" t="s">
        <v>12</v>
      </c>
      <c r="E128" s="12" t="s">
        <v>12</v>
      </c>
      <c r="F128" s="187" t="s">
        <v>172</v>
      </c>
      <c r="G128" s="9" t="s">
        <v>14</v>
      </c>
      <c r="H128" s="9">
        <v>1</v>
      </c>
      <c r="I128" s="135">
        <v>800729</v>
      </c>
      <c r="J128" s="134" t="s">
        <v>661</v>
      </c>
      <c r="K128" s="133">
        <v>800729</v>
      </c>
      <c r="L128" s="70">
        <v>1</v>
      </c>
      <c r="M128" s="293">
        <v>800729</v>
      </c>
    </row>
    <row r="129" spans="1:13" ht="47.25" x14ac:dyDescent="0.25">
      <c r="A129" s="9" t="s">
        <v>173</v>
      </c>
      <c r="B129" s="19">
        <v>54530</v>
      </c>
      <c r="C129" s="21">
        <v>73181104</v>
      </c>
      <c r="D129" s="12" t="s">
        <v>12</v>
      </c>
      <c r="E129" s="12" t="s">
        <v>12</v>
      </c>
      <c r="F129" s="187" t="s">
        <v>174</v>
      </c>
      <c r="G129" s="9" t="s">
        <v>14</v>
      </c>
      <c r="H129" s="9">
        <v>1</v>
      </c>
      <c r="I129" s="135">
        <v>78853</v>
      </c>
      <c r="J129" s="134" t="s">
        <v>660</v>
      </c>
      <c r="K129" s="133">
        <v>78853</v>
      </c>
      <c r="L129" s="70">
        <v>1</v>
      </c>
      <c r="M129" s="293">
        <v>78853</v>
      </c>
    </row>
    <row r="130" spans="1:13" ht="78.75" x14ac:dyDescent="0.25">
      <c r="A130" s="9" t="s">
        <v>175</v>
      </c>
      <c r="B130" s="9">
        <v>54710</v>
      </c>
      <c r="C130" s="9">
        <v>72153000</v>
      </c>
      <c r="D130" s="12" t="s">
        <v>12</v>
      </c>
      <c r="E130" s="12" t="s">
        <v>12</v>
      </c>
      <c r="F130" s="187" t="s">
        <v>176</v>
      </c>
      <c r="G130" s="13" t="s">
        <v>14</v>
      </c>
      <c r="H130" s="66">
        <v>2</v>
      </c>
      <c r="I130" s="135">
        <v>177728</v>
      </c>
      <c r="J130" s="134" t="s">
        <v>660</v>
      </c>
      <c r="K130" s="133">
        <v>355456</v>
      </c>
      <c r="L130" s="70">
        <v>1</v>
      </c>
      <c r="M130" s="293">
        <v>177728</v>
      </c>
    </row>
    <row r="131" spans="1:13" ht="63" x14ac:dyDescent="0.25">
      <c r="A131" s="9" t="s">
        <v>177</v>
      </c>
      <c r="B131" s="9">
        <v>54621</v>
      </c>
      <c r="C131" s="9">
        <v>72151100</v>
      </c>
      <c r="D131" s="12" t="s">
        <v>12</v>
      </c>
      <c r="E131" s="12" t="s">
        <v>12</v>
      </c>
      <c r="F131" s="187" t="s">
        <v>178</v>
      </c>
      <c r="G131" s="13" t="s">
        <v>19</v>
      </c>
      <c r="H131" s="66">
        <v>3</v>
      </c>
      <c r="I131" s="135">
        <v>302400</v>
      </c>
      <c r="J131" s="134" t="s">
        <v>660</v>
      </c>
      <c r="K131" s="133">
        <v>907200</v>
      </c>
      <c r="L131" s="70">
        <v>1</v>
      </c>
      <c r="M131" s="293">
        <v>302400</v>
      </c>
    </row>
    <row r="132" spans="1:13" ht="15.75" x14ac:dyDescent="0.25">
      <c r="A132" s="3"/>
      <c r="B132" s="3"/>
      <c r="C132" s="3"/>
      <c r="D132" s="3"/>
      <c r="E132" s="3"/>
      <c r="F132" s="264"/>
      <c r="G132" s="3"/>
      <c r="H132" s="3"/>
      <c r="I132" s="156"/>
      <c r="J132" s="155"/>
      <c r="K132" s="154"/>
      <c r="L132" s="71"/>
      <c r="M132" s="295"/>
    </row>
    <row r="133" spans="1:13" ht="15.75" x14ac:dyDescent="0.25">
      <c r="A133" s="310" t="s">
        <v>179</v>
      </c>
      <c r="B133" s="311"/>
      <c r="C133" s="311"/>
      <c r="D133" s="311"/>
      <c r="E133" s="311"/>
      <c r="F133" s="311"/>
      <c r="G133" s="311"/>
      <c r="H133" s="312"/>
      <c r="I133" s="167"/>
      <c r="J133" s="166"/>
      <c r="K133" s="165"/>
      <c r="L133" s="72"/>
      <c r="M133" s="391"/>
    </row>
    <row r="134" spans="1:13" ht="15.75" x14ac:dyDescent="0.25">
      <c r="A134" s="324" t="s">
        <v>180</v>
      </c>
      <c r="B134" s="325"/>
      <c r="C134" s="325"/>
      <c r="D134" s="325"/>
      <c r="E134" s="325"/>
      <c r="F134" s="325"/>
      <c r="G134" s="325"/>
      <c r="H134" s="326"/>
      <c r="I134" s="156"/>
      <c r="J134" s="155"/>
      <c r="K134" s="154"/>
      <c r="L134" s="71"/>
      <c r="M134" s="295"/>
    </row>
    <row r="135" spans="1:13" ht="47.25" x14ac:dyDescent="0.25">
      <c r="A135" s="5" t="s">
        <v>3</v>
      </c>
      <c r="B135" s="4" t="s">
        <v>4</v>
      </c>
      <c r="C135" s="4" t="s">
        <v>5</v>
      </c>
      <c r="D135" s="4" t="s">
        <v>6</v>
      </c>
      <c r="E135" s="4" t="s">
        <v>7</v>
      </c>
      <c r="F135" s="153" t="s">
        <v>8</v>
      </c>
      <c r="G135" s="5" t="s">
        <v>9</v>
      </c>
      <c r="H135" s="5" t="s">
        <v>655</v>
      </c>
      <c r="I135" s="148" t="s">
        <v>642</v>
      </c>
      <c r="J135" s="149" t="s">
        <v>641</v>
      </c>
      <c r="K135" s="148" t="s">
        <v>640</v>
      </c>
      <c r="L135" s="8" t="s">
        <v>10</v>
      </c>
      <c r="M135" s="148" t="s">
        <v>640</v>
      </c>
    </row>
    <row r="136" spans="1:13" ht="31.5" x14ac:dyDescent="0.25">
      <c r="A136" s="9" t="s">
        <v>181</v>
      </c>
      <c r="B136" s="19">
        <v>54530</v>
      </c>
      <c r="C136" s="19">
        <v>72102900</v>
      </c>
      <c r="D136" s="9" t="s">
        <v>12</v>
      </c>
      <c r="E136" s="9" t="s">
        <v>12</v>
      </c>
      <c r="F136" s="187" t="s">
        <v>166</v>
      </c>
      <c r="G136" s="13" t="s">
        <v>14</v>
      </c>
      <c r="H136" s="66">
        <v>222</v>
      </c>
      <c r="I136" s="135">
        <v>47249</v>
      </c>
      <c r="J136" s="134" t="s">
        <v>660</v>
      </c>
      <c r="K136" s="133">
        <v>10489278</v>
      </c>
      <c r="L136" s="70">
        <v>69</v>
      </c>
      <c r="M136" s="293">
        <v>3260181</v>
      </c>
    </row>
    <row r="137" spans="1:13" ht="63" x14ac:dyDescent="0.25">
      <c r="A137" s="9" t="s">
        <v>182</v>
      </c>
      <c r="B137" s="19">
        <v>54530</v>
      </c>
      <c r="C137" s="19">
        <v>72102900</v>
      </c>
      <c r="D137" s="9" t="s">
        <v>12</v>
      </c>
      <c r="E137" s="9" t="s">
        <v>12</v>
      </c>
      <c r="F137" s="187" t="s">
        <v>168</v>
      </c>
      <c r="G137" s="13" t="s">
        <v>14</v>
      </c>
      <c r="H137" s="66">
        <v>222</v>
      </c>
      <c r="I137" s="135">
        <v>108715</v>
      </c>
      <c r="J137" s="134" t="s">
        <v>660</v>
      </c>
      <c r="K137" s="133">
        <v>24134730</v>
      </c>
      <c r="L137" s="70">
        <v>69</v>
      </c>
      <c r="M137" s="293">
        <v>7501335</v>
      </c>
    </row>
    <row r="138" spans="1:13" ht="63" x14ac:dyDescent="0.25">
      <c r="A138" s="9" t="s">
        <v>183</v>
      </c>
      <c r="B138" s="19">
        <v>54530</v>
      </c>
      <c r="C138" s="19">
        <v>72102900</v>
      </c>
      <c r="D138" s="9" t="s">
        <v>12</v>
      </c>
      <c r="E138" s="9" t="s">
        <v>12</v>
      </c>
      <c r="F138" s="187" t="s">
        <v>170</v>
      </c>
      <c r="G138" s="13" t="s">
        <v>14</v>
      </c>
      <c r="H138" s="66">
        <v>154</v>
      </c>
      <c r="I138" s="135">
        <v>124084</v>
      </c>
      <c r="J138" s="134" t="s">
        <v>660</v>
      </c>
      <c r="K138" s="133">
        <v>19108936</v>
      </c>
      <c r="L138" s="70">
        <v>48</v>
      </c>
      <c r="M138" s="293">
        <v>5956032</v>
      </c>
    </row>
    <row r="139" spans="1:13" ht="31.5" x14ac:dyDescent="0.25">
      <c r="A139" s="9" t="s">
        <v>184</v>
      </c>
      <c r="B139" s="9">
        <v>54621</v>
      </c>
      <c r="C139" s="9">
        <v>72151100</v>
      </c>
      <c r="D139" s="9" t="s">
        <v>12</v>
      </c>
      <c r="E139" s="9" t="s">
        <v>12</v>
      </c>
      <c r="F139" s="187" t="s">
        <v>185</v>
      </c>
      <c r="G139" s="13" t="s">
        <v>19</v>
      </c>
      <c r="H139" s="66">
        <v>8</v>
      </c>
      <c r="I139" s="135">
        <v>79134</v>
      </c>
      <c r="J139" s="134" t="s">
        <v>660</v>
      </c>
      <c r="K139" s="133">
        <v>633072</v>
      </c>
      <c r="L139" s="70">
        <v>2</v>
      </c>
      <c r="M139" s="293">
        <v>158268</v>
      </c>
    </row>
    <row r="140" spans="1:13" ht="47.25" x14ac:dyDescent="0.25">
      <c r="A140" s="9" t="s">
        <v>186</v>
      </c>
      <c r="B140" s="19">
        <v>54530</v>
      </c>
      <c r="C140" s="19">
        <v>72102900</v>
      </c>
      <c r="D140" s="9" t="s">
        <v>12</v>
      </c>
      <c r="E140" s="9" t="s">
        <v>12</v>
      </c>
      <c r="F140" s="187" t="s">
        <v>187</v>
      </c>
      <c r="G140" s="13" t="s">
        <v>14</v>
      </c>
      <c r="H140" s="66">
        <v>91</v>
      </c>
      <c r="I140" s="135">
        <v>76296</v>
      </c>
      <c r="J140" s="134" t="s">
        <v>661</v>
      </c>
      <c r="K140" s="133">
        <v>6942936</v>
      </c>
      <c r="L140" s="70">
        <v>28</v>
      </c>
      <c r="M140" s="293">
        <v>2136288</v>
      </c>
    </row>
    <row r="141" spans="1:13" ht="47.25" x14ac:dyDescent="0.25">
      <c r="A141" s="9" t="s">
        <v>188</v>
      </c>
      <c r="B141" s="19">
        <v>54530</v>
      </c>
      <c r="C141" s="19">
        <v>72102900</v>
      </c>
      <c r="D141" s="9" t="s">
        <v>12</v>
      </c>
      <c r="E141" s="9" t="s">
        <v>12</v>
      </c>
      <c r="F141" s="187" t="s">
        <v>189</v>
      </c>
      <c r="G141" s="13" t="s">
        <v>14</v>
      </c>
      <c r="H141" s="66">
        <v>91</v>
      </c>
      <c r="I141" s="135">
        <v>97200</v>
      </c>
      <c r="J141" s="134" t="s">
        <v>660</v>
      </c>
      <c r="K141" s="133">
        <v>8845200</v>
      </c>
      <c r="L141" s="70">
        <v>28</v>
      </c>
      <c r="M141" s="293">
        <v>2721600</v>
      </c>
    </row>
    <row r="142" spans="1:13" ht="31.5" x14ac:dyDescent="0.25">
      <c r="A142" s="9" t="s">
        <v>190</v>
      </c>
      <c r="B142" s="9">
        <v>54522</v>
      </c>
      <c r="C142" s="9">
        <v>72152601</v>
      </c>
      <c r="D142" s="9" t="s">
        <v>12</v>
      </c>
      <c r="E142" s="9" t="s">
        <v>12</v>
      </c>
      <c r="F142" s="187" t="s">
        <v>191</v>
      </c>
      <c r="G142" s="13" t="s">
        <v>19</v>
      </c>
      <c r="H142" s="66">
        <v>12</v>
      </c>
      <c r="I142" s="135">
        <v>46932</v>
      </c>
      <c r="J142" s="134" t="s">
        <v>660</v>
      </c>
      <c r="K142" s="133">
        <v>563184</v>
      </c>
      <c r="L142" s="70">
        <v>4</v>
      </c>
      <c r="M142" s="293">
        <v>187728</v>
      </c>
    </row>
    <row r="143" spans="1:13" ht="47.25" x14ac:dyDescent="0.25">
      <c r="A143" s="9" t="s">
        <v>192</v>
      </c>
      <c r="B143" s="9">
        <v>54522</v>
      </c>
      <c r="C143" s="9">
        <v>72152601</v>
      </c>
      <c r="D143" s="9" t="s">
        <v>12</v>
      </c>
      <c r="E143" s="9" t="s">
        <v>12</v>
      </c>
      <c r="F143" s="187" t="s">
        <v>193</v>
      </c>
      <c r="G143" s="13" t="s">
        <v>19</v>
      </c>
      <c r="H143" s="66">
        <v>2</v>
      </c>
      <c r="I143" s="135">
        <v>175564</v>
      </c>
      <c r="J143" s="134" t="s">
        <v>661</v>
      </c>
      <c r="K143" s="133">
        <v>351128</v>
      </c>
      <c r="L143" s="70">
        <v>1</v>
      </c>
      <c r="M143" s="293">
        <v>175564</v>
      </c>
    </row>
    <row r="144" spans="1:13" ht="47.25" x14ac:dyDescent="0.25">
      <c r="A144" s="9" t="s">
        <v>194</v>
      </c>
      <c r="B144" s="9">
        <v>54710</v>
      </c>
      <c r="C144" s="9">
        <v>72153000</v>
      </c>
      <c r="D144" s="9" t="s">
        <v>12</v>
      </c>
      <c r="E144" s="9" t="s">
        <v>12</v>
      </c>
      <c r="F144" s="187" t="s">
        <v>195</v>
      </c>
      <c r="G144" s="13" t="s">
        <v>14</v>
      </c>
      <c r="H144" s="66">
        <v>0.69</v>
      </c>
      <c r="I144" s="135">
        <v>166858</v>
      </c>
      <c r="J144" s="134" t="s">
        <v>660</v>
      </c>
      <c r="K144" s="133">
        <v>115132.01999999999</v>
      </c>
      <c r="L144" s="70">
        <v>1</v>
      </c>
      <c r="M144" s="293">
        <v>166858</v>
      </c>
    </row>
    <row r="145" spans="1:13" ht="15.75" x14ac:dyDescent="0.25">
      <c r="A145" s="3"/>
      <c r="B145" s="3"/>
      <c r="C145" s="3"/>
      <c r="D145" s="3"/>
      <c r="E145" s="3"/>
      <c r="F145" s="208"/>
      <c r="G145" s="3"/>
      <c r="H145" s="3"/>
      <c r="I145" s="156"/>
      <c r="J145" s="155"/>
      <c r="K145" s="154"/>
      <c r="L145" s="71"/>
      <c r="M145" s="295"/>
    </row>
    <row r="146" spans="1:13" ht="15.75" x14ac:dyDescent="0.25">
      <c r="A146" s="321" t="s">
        <v>196</v>
      </c>
      <c r="B146" s="322"/>
      <c r="C146" s="322"/>
      <c r="D146" s="322"/>
      <c r="E146" s="322"/>
      <c r="F146" s="322"/>
      <c r="G146" s="322"/>
      <c r="H146" s="323"/>
      <c r="I146" s="167"/>
      <c r="J146" s="166"/>
      <c r="K146" s="165"/>
      <c r="L146" s="72"/>
      <c r="M146" s="391"/>
    </row>
    <row r="147" spans="1:13" ht="15.75" x14ac:dyDescent="0.25">
      <c r="A147" s="340" t="s">
        <v>197</v>
      </c>
      <c r="B147" s="341"/>
      <c r="C147" s="341"/>
      <c r="D147" s="341"/>
      <c r="E147" s="341"/>
      <c r="F147" s="341"/>
      <c r="G147" s="341"/>
      <c r="H147" s="342"/>
      <c r="I147" s="156"/>
      <c r="J147" s="155"/>
      <c r="K147" s="154"/>
      <c r="L147" s="71"/>
      <c r="M147" s="295"/>
    </row>
    <row r="148" spans="1:13" ht="47.25" x14ac:dyDescent="0.25">
      <c r="A148" s="5" t="s">
        <v>3</v>
      </c>
      <c r="B148" s="4" t="s">
        <v>4</v>
      </c>
      <c r="C148" s="4" t="s">
        <v>5</v>
      </c>
      <c r="D148" s="4" t="s">
        <v>6</v>
      </c>
      <c r="E148" s="4" t="s">
        <v>7</v>
      </c>
      <c r="F148" s="153" t="s">
        <v>8</v>
      </c>
      <c r="G148" s="5" t="s">
        <v>9</v>
      </c>
      <c r="H148" s="5" t="s">
        <v>655</v>
      </c>
      <c r="I148" s="148" t="s">
        <v>642</v>
      </c>
      <c r="J148" s="149" t="s">
        <v>641</v>
      </c>
      <c r="K148" s="148" t="s">
        <v>640</v>
      </c>
      <c r="L148" s="8" t="s">
        <v>10</v>
      </c>
      <c r="M148" s="148" t="s">
        <v>640</v>
      </c>
    </row>
    <row r="149" spans="1:13" ht="31.5" x14ac:dyDescent="0.25">
      <c r="A149" s="18" t="s">
        <v>198</v>
      </c>
      <c r="B149" s="18">
        <v>15311</v>
      </c>
      <c r="C149" s="25">
        <v>72152201</v>
      </c>
      <c r="D149" s="19" t="s">
        <v>12</v>
      </c>
      <c r="E149" s="19" t="s">
        <v>12</v>
      </c>
      <c r="F149" s="233" t="s">
        <v>199</v>
      </c>
      <c r="G149" s="26" t="s">
        <v>14</v>
      </c>
      <c r="H149" s="231">
        <v>243.36</v>
      </c>
      <c r="I149" s="135">
        <v>34800</v>
      </c>
      <c r="J149" s="134" t="s">
        <v>660</v>
      </c>
      <c r="K149" s="133">
        <v>8468928</v>
      </c>
      <c r="L149" s="70">
        <v>75</v>
      </c>
      <c r="M149" s="293">
        <v>2610000</v>
      </c>
    </row>
    <row r="150" spans="1:13" ht="47.25" x14ac:dyDescent="0.25">
      <c r="A150" s="18" t="s">
        <v>200</v>
      </c>
      <c r="B150" s="18">
        <v>15311</v>
      </c>
      <c r="C150" s="25">
        <v>72152201</v>
      </c>
      <c r="D150" s="19" t="s">
        <v>12</v>
      </c>
      <c r="E150" s="19" t="s">
        <v>12</v>
      </c>
      <c r="F150" s="233" t="s">
        <v>201</v>
      </c>
      <c r="G150" s="26" t="s">
        <v>14</v>
      </c>
      <c r="H150" s="231">
        <v>119.18</v>
      </c>
      <c r="I150" s="135">
        <v>84448</v>
      </c>
      <c r="J150" s="134" t="s">
        <v>660</v>
      </c>
      <c r="K150" s="133">
        <v>10064512.640000001</v>
      </c>
      <c r="L150" s="70">
        <v>37</v>
      </c>
      <c r="M150" s="293">
        <v>3124576</v>
      </c>
    </row>
    <row r="151" spans="1:13" ht="63" x14ac:dyDescent="0.25">
      <c r="A151" s="18" t="s">
        <v>202</v>
      </c>
      <c r="B151" s="18">
        <v>15311</v>
      </c>
      <c r="C151" s="25">
        <v>72152201</v>
      </c>
      <c r="D151" s="19" t="s">
        <v>12</v>
      </c>
      <c r="E151" s="19" t="s">
        <v>12</v>
      </c>
      <c r="F151" s="233" t="s">
        <v>203</v>
      </c>
      <c r="G151" s="26" t="s">
        <v>19</v>
      </c>
      <c r="H151" s="231">
        <v>10</v>
      </c>
      <c r="I151" s="135">
        <v>688779</v>
      </c>
      <c r="J151" s="134" t="s">
        <v>660</v>
      </c>
      <c r="K151" s="133">
        <v>6887790</v>
      </c>
      <c r="L151" s="70">
        <v>3</v>
      </c>
      <c r="M151" s="293">
        <v>2066337</v>
      </c>
    </row>
    <row r="152" spans="1:13" ht="94.5" x14ac:dyDescent="0.25">
      <c r="A152" s="18" t="s">
        <v>204</v>
      </c>
      <c r="B152" s="18">
        <v>15311</v>
      </c>
      <c r="C152" s="25">
        <v>72152201</v>
      </c>
      <c r="D152" s="19" t="s">
        <v>12</v>
      </c>
      <c r="E152" s="19" t="s">
        <v>12</v>
      </c>
      <c r="F152" s="233" t="s">
        <v>205</v>
      </c>
      <c r="G152" s="26" t="s">
        <v>19</v>
      </c>
      <c r="H152" s="231">
        <v>5</v>
      </c>
      <c r="I152" s="135">
        <v>909180</v>
      </c>
      <c r="J152" s="134" t="s">
        <v>661</v>
      </c>
      <c r="K152" s="133">
        <v>4545900</v>
      </c>
      <c r="L152" s="70">
        <v>2</v>
      </c>
      <c r="M152" s="293">
        <v>1818360</v>
      </c>
    </row>
    <row r="153" spans="1:13" ht="47.25" x14ac:dyDescent="0.25">
      <c r="A153" s="18" t="s">
        <v>206</v>
      </c>
      <c r="B153" s="18">
        <v>15311</v>
      </c>
      <c r="C153" s="25">
        <v>72152201</v>
      </c>
      <c r="D153" s="19" t="s">
        <v>12</v>
      </c>
      <c r="E153" s="19" t="s">
        <v>12</v>
      </c>
      <c r="F153" s="233" t="s">
        <v>207</v>
      </c>
      <c r="G153" s="26" t="s">
        <v>19</v>
      </c>
      <c r="H153" s="231">
        <v>6</v>
      </c>
      <c r="I153" s="135">
        <v>1795501</v>
      </c>
      <c r="J153" s="134" t="s">
        <v>660</v>
      </c>
      <c r="K153" s="133">
        <v>10773006</v>
      </c>
      <c r="L153" s="70">
        <v>2</v>
      </c>
      <c r="M153" s="293">
        <v>3591002</v>
      </c>
    </row>
    <row r="154" spans="1:13" ht="47.25" x14ac:dyDescent="0.25">
      <c r="A154" s="18" t="s">
        <v>208</v>
      </c>
      <c r="B154" s="18">
        <v>15311</v>
      </c>
      <c r="C154" s="25">
        <v>72152201</v>
      </c>
      <c r="D154" s="19" t="s">
        <v>12</v>
      </c>
      <c r="E154" s="19" t="s">
        <v>12</v>
      </c>
      <c r="F154" s="233" t="s">
        <v>209</v>
      </c>
      <c r="G154" s="26" t="s">
        <v>19</v>
      </c>
      <c r="H154" s="231">
        <v>14</v>
      </c>
      <c r="I154" s="135">
        <v>168257</v>
      </c>
      <c r="J154" s="134" t="s">
        <v>661</v>
      </c>
      <c r="K154" s="133">
        <v>2355598</v>
      </c>
      <c r="L154" s="70">
        <v>4</v>
      </c>
      <c r="M154" s="293">
        <v>673028</v>
      </c>
    </row>
    <row r="155" spans="1:13" ht="47.25" x14ac:dyDescent="0.25">
      <c r="A155" s="18" t="s">
        <v>210</v>
      </c>
      <c r="B155" s="18">
        <v>15311</v>
      </c>
      <c r="C155" s="25">
        <v>72152201</v>
      </c>
      <c r="D155" s="19" t="s">
        <v>12</v>
      </c>
      <c r="E155" s="19" t="s">
        <v>12</v>
      </c>
      <c r="F155" s="233" t="s">
        <v>211</v>
      </c>
      <c r="G155" s="26" t="s">
        <v>19</v>
      </c>
      <c r="H155" s="231">
        <v>79.400000000000006</v>
      </c>
      <c r="I155" s="135">
        <v>179304</v>
      </c>
      <c r="J155" s="134" t="s">
        <v>660</v>
      </c>
      <c r="K155" s="133">
        <v>14236737.600000001</v>
      </c>
      <c r="L155" s="70">
        <v>25</v>
      </c>
      <c r="M155" s="293">
        <v>4482600</v>
      </c>
    </row>
    <row r="156" spans="1:13" ht="31.5" x14ac:dyDescent="0.25">
      <c r="A156" s="18" t="s">
        <v>212</v>
      </c>
      <c r="B156" s="18">
        <v>15311</v>
      </c>
      <c r="C156" s="25">
        <v>72152201</v>
      </c>
      <c r="D156" s="19" t="s">
        <v>12</v>
      </c>
      <c r="E156" s="19" t="s">
        <v>12</v>
      </c>
      <c r="F156" s="233" t="s">
        <v>213</v>
      </c>
      <c r="G156" s="26" t="s">
        <v>19</v>
      </c>
      <c r="H156" s="231">
        <v>9</v>
      </c>
      <c r="I156" s="135">
        <v>142071</v>
      </c>
      <c r="J156" s="134" t="s">
        <v>661</v>
      </c>
      <c r="K156" s="133">
        <v>1278639</v>
      </c>
      <c r="L156" s="70">
        <v>3</v>
      </c>
      <c r="M156" s="293">
        <v>426213</v>
      </c>
    </row>
    <row r="157" spans="1:13" ht="31.5" x14ac:dyDescent="0.25">
      <c r="A157" s="18" t="s">
        <v>214</v>
      </c>
      <c r="B157" s="18">
        <v>15311</v>
      </c>
      <c r="C157" s="25">
        <v>72152201</v>
      </c>
      <c r="D157" s="19" t="s">
        <v>12</v>
      </c>
      <c r="E157" s="19" t="s">
        <v>12</v>
      </c>
      <c r="F157" s="233" t="s">
        <v>215</v>
      </c>
      <c r="G157" s="26" t="s">
        <v>19</v>
      </c>
      <c r="H157" s="231">
        <v>9</v>
      </c>
      <c r="I157" s="135">
        <v>78977</v>
      </c>
      <c r="J157" s="134" t="s">
        <v>661</v>
      </c>
      <c r="K157" s="133">
        <v>710793</v>
      </c>
      <c r="L157" s="70">
        <v>3</v>
      </c>
      <c r="M157" s="293">
        <v>236931</v>
      </c>
    </row>
    <row r="158" spans="1:13" ht="31.5" x14ac:dyDescent="0.25">
      <c r="A158" s="18" t="s">
        <v>216</v>
      </c>
      <c r="B158" s="18">
        <v>15311</v>
      </c>
      <c r="C158" s="25">
        <v>72152201</v>
      </c>
      <c r="D158" s="19" t="s">
        <v>12</v>
      </c>
      <c r="E158" s="19" t="s">
        <v>12</v>
      </c>
      <c r="F158" s="233" t="s">
        <v>217</v>
      </c>
      <c r="G158" s="26" t="s">
        <v>19</v>
      </c>
      <c r="H158" s="231">
        <v>26</v>
      </c>
      <c r="I158" s="135">
        <v>202953</v>
      </c>
      <c r="J158" s="134" t="s">
        <v>660</v>
      </c>
      <c r="K158" s="133">
        <v>5276778</v>
      </c>
      <c r="L158" s="70">
        <v>8</v>
      </c>
      <c r="M158" s="293">
        <v>1623624</v>
      </c>
    </row>
    <row r="159" spans="1:13" ht="78.75" x14ac:dyDescent="0.25">
      <c r="A159" s="18" t="s">
        <v>218</v>
      </c>
      <c r="B159" s="18">
        <v>15311</v>
      </c>
      <c r="C159" s="25">
        <v>72152201</v>
      </c>
      <c r="D159" s="19" t="s">
        <v>12</v>
      </c>
      <c r="E159" s="19" t="s">
        <v>12</v>
      </c>
      <c r="F159" s="233" t="s">
        <v>219</v>
      </c>
      <c r="G159" s="26" t="s">
        <v>14</v>
      </c>
      <c r="H159" s="231">
        <v>312.60000000000002</v>
      </c>
      <c r="I159" s="135">
        <v>82176</v>
      </c>
      <c r="J159" s="134" t="s">
        <v>661</v>
      </c>
      <c r="K159" s="133">
        <v>25688217.600000001</v>
      </c>
      <c r="L159" s="70">
        <v>97</v>
      </c>
      <c r="M159" s="293">
        <v>7971072</v>
      </c>
    </row>
    <row r="160" spans="1:13" ht="31.5" x14ac:dyDescent="0.25">
      <c r="A160" s="18" t="s">
        <v>220</v>
      </c>
      <c r="B160" s="18">
        <v>15311</v>
      </c>
      <c r="C160" s="25">
        <v>72152201</v>
      </c>
      <c r="D160" s="19" t="s">
        <v>12</v>
      </c>
      <c r="E160" s="19" t="s">
        <v>12</v>
      </c>
      <c r="F160" s="233" t="s">
        <v>221</v>
      </c>
      <c r="G160" s="26" t="s">
        <v>14</v>
      </c>
      <c r="H160" s="259">
        <v>243.36</v>
      </c>
      <c r="I160" s="135">
        <v>34800</v>
      </c>
      <c r="J160" s="134" t="s">
        <v>660</v>
      </c>
      <c r="K160" s="133">
        <v>8468928</v>
      </c>
      <c r="L160" s="70">
        <v>75</v>
      </c>
      <c r="M160" s="293">
        <v>2610000</v>
      </c>
    </row>
    <row r="161" spans="1:13" ht="15.75" x14ac:dyDescent="0.25">
      <c r="A161" s="3"/>
      <c r="B161" s="3"/>
      <c r="C161" s="3"/>
      <c r="D161" s="3"/>
      <c r="E161" s="3"/>
      <c r="F161" s="208"/>
      <c r="G161" s="14"/>
      <c r="H161" s="3"/>
      <c r="I161" s="156"/>
      <c r="J161" s="155"/>
      <c r="K161" s="154"/>
      <c r="L161" s="71"/>
      <c r="M161" s="295"/>
    </row>
    <row r="162" spans="1:13" ht="15.75" x14ac:dyDescent="0.25">
      <c r="A162" s="360" t="s">
        <v>222</v>
      </c>
      <c r="B162" s="361"/>
      <c r="C162" s="361"/>
      <c r="D162" s="361"/>
      <c r="E162" s="361"/>
      <c r="F162" s="361"/>
      <c r="G162" s="361"/>
      <c r="H162" s="362"/>
      <c r="I162" s="167"/>
      <c r="J162" s="166"/>
      <c r="K162" s="165"/>
      <c r="L162" s="71"/>
      <c r="M162" s="295"/>
    </row>
    <row r="163" spans="1:13" ht="15.75" x14ac:dyDescent="0.25">
      <c r="A163" s="327" t="s">
        <v>223</v>
      </c>
      <c r="B163" s="328"/>
      <c r="C163" s="328"/>
      <c r="D163" s="328"/>
      <c r="E163" s="328"/>
      <c r="F163" s="328"/>
      <c r="G163" s="328"/>
      <c r="H163" s="329"/>
      <c r="I163" s="167"/>
      <c r="J163" s="166"/>
      <c r="K163" s="165"/>
      <c r="L163" s="71"/>
      <c r="M163" s="295"/>
    </row>
    <row r="164" spans="1:13" ht="15.75" x14ac:dyDescent="0.25">
      <c r="A164" s="340" t="s">
        <v>224</v>
      </c>
      <c r="B164" s="341"/>
      <c r="C164" s="341"/>
      <c r="D164" s="341"/>
      <c r="E164" s="341"/>
      <c r="F164" s="341"/>
      <c r="G164" s="341"/>
      <c r="H164" s="342"/>
      <c r="I164" s="156"/>
      <c r="J164" s="155"/>
      <c r="K164" s="154"/>
      <c r="L164" s="71"/>
      <c r="M164" s="295"/>
    </row>
    <row r="165" spans="1:13" ht="47.25" x14ac:dyDescent="0.25">
      <c r="A165" s="5" t="s">
        <v>3</v>
      </c>
      <c r="B165" s="4" t="s">
        <v>4</v>
      </c>
      <c r="C165" s="4" t="s">
        <v>5</v>
      </c>
      <c r="D165" s="4" t="s">
        <v>6</v>
      </c>
      <c r="E165" s="4" t="s">
        <v>7</v>
      </c>
      <c r="F165" s="153" t="s">
        <v>8</v>
      </c>
      <c r="G165" s="5" t="s">
        <v>9</v>
      </c>
      <c r="H165" s="5" t="s">
        <v>655</v>
      </c>
      <c r="I165" s="148" t="s">
        <v>642</v>
      </c>
      <c r="J165" s="149" t="s">
        <v>641</v>
      </c>
      <c r="K165" s="148" t="s">
        <v>640</v>
      </c>
      <c r="L165" s="8" t="s">
        <v>10</v>
      </c>
      <c r="M165" s="148" t="s">
        <v>640</v>
      </c>
    </row>
    <row r="166" spans="1:13" ht="47.25" x14ac:dyDescent="0.25">
      <c r="A166" s="20" t="s">
        <v>11</v>
      </c>
      <c r="B166" s="20">
        <v>721522</v>
      </c>
      <c r="C166" s="20">
        <v>72152201</v>
      </c>
      <c r="D166" s="20" t="s">
        <v>12</v>
      </c>
      <c r="E166" s="20" t="s">
        <v>12</v>
      </c>
      <c r="F166" s="179" t="s">
        <v>225</v>
      </c>
      <c r="G166" s="20" t="s">
        <v>14</v>
      </c>
      <c r="H166" s="20">
        <v>552.48</v>
      </c>
      <c r="I166" s="135">
        <v>105159</v>
      </c>
      <c r="J166" s="134" t="s">
        <v>660</v>
      </c>
      <c r="K166" s="133">
        <v>58098244.32</v>
      </c>
      <c r="L166" s="70">
        <v>240</v>
      </c>
      <c r="M166" s="293">
        <v>25238160</v>
      </c>
    </row>
    <row r="167" spans="1:13" ht="15.75" x14ac:dyDescent="0.25">
      <c r="A167" s="15"/>
      <c r="B167" s="15"/>
      <c r="C167" s="15"/>
      <c r="D167" s="15"/>
      <c r="E167" s="15"/>
      <c r="F167" s="205"/>
      <c r="G167" s="15"/>
      <c r="H167" s="15"/>
      <c r="I167" s="156"/>
      <c r="J167" s="155"/>
      <c r="K167" s="154"/>
      <c r="L167" s="71"/>
      <c r="M167" s="295"/>
    </row>
    <row r="168" spans="1:13" ht="15.75" x14ac:dyDescent="0.25">
      <c r="A168" s="340" t="s">
        <v>226</v>
      </c>
      <c r="B168" s="341"/>
      <c r="C168" s="341"/>
      <c r="D168" s="341"/>
      <c r="E168" s="341"/>
      <c r="F168" s="341"/>
      <c r="G168" s="341"/>
      <c r="H168" s="342"/>
      <c r="I168" s="156"/>
      <c r="J168" s="155"/>
      <c r="K168" s="154"/>
      <c r="L168" s="71"/>
      <c r="M168" s="295"/>
    </row>
    <row r="169" spans="1:13" ht="47.25" x14ac:dyDescent="0.25">
      <c r="A169" s="5" t="s">
        <v>3</v>
      </c>
      <c r="B169" s="4" t="s">
        <v>4</v>
      </c>
      <c r="C169" s="4" t="s">
        <v>5</v>
      </c>
      <c r="D169" s="4" t="s">
        <v>6</v>
      </c>
      <c r="E169" s="4" t="s">
        <v>7</v>
      </c>
      <c r="F169" s="153" t="s">
        <v>8</v>
      </c>
      <c r="G169" s="5" t="s">
        <v>9</v>
      </c>
      <c r="H169" s="5" t="s">
        <v>655</v>
      </c>
      <c r="I169" s="148" t="s">
        <v>642</v>
      </c>
      <c r="J169" s="149" t="s">
        <v>641</v>
      </c>
      <c r="K169" s="148" t="s">
        <v>640</v>
      </c>
      <c r="L169" s="8" t="s">
        <v>10</v>
      </c>
      <c r="M169" s="148" t="s">
        <v>640</v>
      </c>
    </row>
    <row r="170" spans="1:13" ht="47.25" x14ac:dyDescent="0.25">
      <c r="A170" s="20" t="s">
        <v>15</v>
      </c>
      <c r="B170" s="20">
        <v>721526</v>
      </c>
      <c r="C170" s="20">
        <v>72152602</v>
      </c>
      <c r="D170" s="20" t="s">
        <v>12</v>
      </c>
      <c r="E170" s="20" t="s">
        <v>12</v>
      </c>
      <c r="F170" s="228" t="s">
        <v>227</v>
      </c>
      <c r="G170" s="20" t="s">
        <v>164</v>
      </c>
      <c r="H170" s="229">
        <v>5</v>
      </c>
      <c r="I170" s="135">
        <v>242768</v>
      </c>
      <c r="J170" s="134" t="s">
        <v>660</v>
      </c>
      <c r="K170" s="133">
        <v>1213840</v>
      </c>
      <c r="L170" s="70">
        <v>5</v>
      </c>
      <c r="M170" s="293">
        <v>1213840</v>
      </c>
    </row>
    <row r="171" spans="1:13" ht="47.25" x14ac:dyDescent="0.25">
      <c r="A171" s="20" t="s">
        <v>17</v>
      </c>
      <c r="B171" s="20">
        <v>721526</v>
      </c>
      <c r="C171" s="20">
        <v>72152602</v>
      </c>
      <c r="D171" s="20" t="s">
        <v>12</v>
      </c>
      <c r="E171" s="20" t="s">
        <v>12</v>
      </c>
      <c r="F171" s="228" t="s">
        <v>228</v>
      </c>
      <c r="G171" s="20" t="s">
        <v>164</v>
      </c>
      <c r="H171" s="229">
        <v>18</v>
      </c>
      <c r="I171" s="135">
        <v>303714</v>
      </c>
      <c r="J171" s="134" t="s">
        <v>660</v>
      </c>
      <c r="K171" s="133">
        <v>5466852</v>
      </c>
      <c r="L171" s="70">
        <v>18</v>
      </c>
      <c r="M171" s="293">
        <v>5466852</v>
      </c>
    </row>
    <row r="172" spans="1:13" ht="15.75" x14ac:dyDescent="0.25">
      <c r="A172" s="15"/>
      <c r="B172" s="15"/>
      <c r="C172" s="15"/>
      <c r="D172" s="15"/>
      <c r="E172" s="15"/>
      <c r="F172" s="205"/>
      <c r="G172" s="15"/>
      <c r="H172" s="15"/>
      <c r="I172" s="156"/>
      <c r="J172" s="155"/>
      <c r="K172" s="154"/>
      <c r="L172" s="71"/>
      <c r="M172" s="295"/>
    </row>
    <row r="173" spans="1:13" ht="15.75" x14ac:dyDescent="0.25">
      <c r="A173" s="340" t="s">
        <v>229</v>
      </c>
      <c r="B173" s="341"/>
      <c r="C173" s="341"/>
      <c r="D173" s="341"/>
      <c r="E173" s="341"/>
      <c r="F173" s="341"/>
      <c r="G173" s="341"/>
      <c r="H173" s="342"/>
      <c r="I173" s="156"/>
      <c r="J173" s="155"/>
      <c r="K173" s="154"/>
      <c r="L173" s="71"/>
      <c r="M173" s="295"/>
    </row>
    <row r="174" spans="1:13" ht="47.25" x14ac:dyDescent="0.25">
      <c r="A174" s="5" t="s">
        <v>3</v>
      </c>
      <c r="B174" s="4" t="s">
        <v>4</v>
      </c>
      <c r="C174" s="4" t="s">
        <v>5</v>
      </c>
      <c r="D174" s="4" t="s">
        <v>6</v>
      </c>
      <c r="E174" s="4" t="s">
        <v>7</v>
      </c>
      <c r="F174" s="153" t="s">
        <v>8</v>
      </c>
      <c r="G174" s="5" t="s">
        <v>9</v>
      </c>
      <c r="H174" s="5" t="s">
        <v>655</v>
      </c>
      <c r="I174" s="148" t="s">
        <v>642</v>
      </c>
      <c r="J174" s="149" t="s">
        <v>641</v>
      </c>
      <c r="K174" s="148" t="s">
        <v>640</v>
      </c>
      <c r="L174" s="8" t="s">
        <v>10</v>
      </c>
      <c r="M174" s="148" t="s">
        <v>640</v>
      </c>
    </row>
    <row r="175" spans="1:13" ht="94.5" x14ac:dyDescent="0.25">
      <c r="A175" s="20" t="s">
        <v>20</v>
      </c>
      <c r="B175" s="20"/>
      <c r="C175" s="20" t="s">
        <v>230</v>
      </c>
      <c r="D175" s="20" t="s">
        <v>12</v>
      </c>
      <c r="E175" s="20" t="s">
        <v>12</v>
      </c>
      <c r="F175" s="228" t="s">
        <v>231</v>
      </c>
      <c r="G175" s="20" t="s">
        <v>14</v>
      </c>
      <c r="H175" s="229">
        <v>18</v>
      </c>
      <c r="I175" s="135">
        <v>1141884</v>
      </c>
      <c r="J175" s="134" t="s">
        <v>660</v>
      </c>
      <c r="K175" s="133">
        <v>20553912</v>
      </c>
      <c r="L175" s="70">
        <v>5</v>
      </c>
      <c r="M175" s="293">
        <v>5709420</v>
      </c>
    </row>
    <row r="176" spans="1:13" ht="220.5" x14ac:dyDescent="0.25">
      <c r="A176" s="20" t="s">
        <v>232</v>
      </c>
      <c r="B176" s="20"/>
      <c r="C176" s="20" t="s">
        <v>230</v>
      </c>
      <c r="D176" s="20" t="s">
        <v>12</v>
      </c>
      <c r="E176" s="20" t="s">
        <v>12</v>
      </c>
      <c r="F176" s="228" t="s">
        <v>233</v>
      </c>
      <c r="G176" s="20" t="s">
        <v>164</v>
      </c>
      <c r="H176" s="229">
        <v>1</v>
      </c>
      <c r="I176" s="135">
        <v>6903000</v>
      </c>
      <c r="J176" s="134" t="s">
        <v>660</v>
      </c>
      <c r="K176" s="133">
        <v>6903000</v>
      </c>
      <c r="L176" s="70">
        <v>1</v>
      </c>
      <c r="M176" s="293">
        <v>6903000</v>
      </c>
    </row>
    <row r="177" spans="1:13" ht="15.75" x14ac:dyDescent="0.25">
      <c r="A177" s="15"/>
      <c r="B177" s="15"/>
      <c r="C177" s="15"/>
      <c r="D177" s="15"/>
      <c r="E177" s="15"/>
      <c r="F177" s="205"/>
      <c r="G177" s="15"/>
      <c r="H177" s="15"/>
      <c r="I177" s="156"/>
      <c r="J177" s="155"/>
      <c r="K177" s="154"/>
      <c r="L177" s="71"/>
      <c r="M177" s="295"/>
    </row>
    <row r="178" spans="1:13" ht="15.75" x14ac:dyDescent="0.25">
      <c r="A178" s="340" t="s">
        <v>234</v>
      </c>
      <c r="B178" s="341"/>
      <c r="C178" s="341"/>
      <c r="D178" s="341"/>
      <c r="E178" s="341"/>
      <c r="F178" s="341"/>
      <c r="G178" s="341"/>
      <c r="H178" s="342"/>
      <c r="I178" s="156"/>
      <c r="J178" s="155"/>
      <c r="K178" s="154"/>
      <c r="L178" s="71"/>
      <c r="M178" s="295"/>
    </row>
    <row r="179" spans="1:13" ht="47.25" x14ac:dyDescent="0.25">
      <c r="A179" s="5" t="s">
        <v>3</v>
      </c>
      <c r="B179" s="4" t="s">
        <v>4</v>
      </c>
      <c r="C179" s="4" t="s">
        <v>5</v>
      </c>
      <c r="D179" s="4" t="s">
        <v>6</v>
      </c>
      <c r="E179" s="4" t="s">
        <v>7</v>
      </c>
      <c r="F179" s="153" t="s">
        <v>8</v>
      </c>
      <c r="G179" s="5" t="s">
        <v>9</v>
      </c>
      <c r="H179" s="5" t="s">
        <v>655</v>
      </c>
      <c r="I179" s="148" t="s">
        <v>642</v>
      </c>
      <c r="J179" s="149" t="s">
        <v>641</v>
      </c>
      <c r="K179" s="148" t="s">
        <v>640</v>
      </c>
      <c r="L179" s="8" t="s">
        <v>10</v>
      </c>
      <c r="M179" s="148" t="s">
        <v>640</v>
      </c>
    </row>
    <row r="180" spans="1:13" ht="47.25" x14ac:dyDescent="0.25">
      <c r="A180" s="20" t="s">
        <v>235</v>
      </c>
      <c r="B180" s="20">
        <v>54710</v>
      </c>
      <c r="C180" s="20">
        <v>72153002</v>
      </c>
      <c r="D180" s="20" t="s">
        <v>12</v>
      </c>
      <c r="E180" s="20" t="s">
        <v>12</v>
      </c>
      <c r="F180" s="228" t="s">
        <v>236</v>
      </c>
      <c r="G180" s="20" t="s">
        <v>14</v>
      </c>
      <c r="H180" s="20">
        <v>171.11</v>
      </c>
      <c r="I180" s="135">
        <v>175029</v>
      </c>
      <c r="J180" s="134" t="s">
        <v>660</v>
      </c>
      <c r="K180" s="133">
        <v>29949212.190000001</v>
      </c>
      <c r="L180" s="70">
        <v>50</v>
      </c>
      <c r="M180" s="293">
        <v>8751450</v>
      </c>
    </row>
    <row r="181" spans="1:13" ht="31.5" x14ac:dyDescent="0.25">
      <c r="A181" s="20" t="s">
        <v>237</v>
      </c>
      <c r="B181" s="20"/>
      <c r="C181" s="20" t="s">
        <v>230</v>
      </c>
      <c r="D181" s="20" t="s">
        <v>12</v>
      </c>
      <c r="E181" s="20" t="s">
        <v>12</v>
      </c>
      <c r="F181" s="228" t="s">
        <v>238</v>
      </c>
      <c r="G181" s="20" t="s">
        <v>14</v>
      </c>
      <c r="H181" s="20">
        <v>54.12</v>
      </c>
      <c r="I181" s="135">
        <v>135172</v>
      </c>
      <c r="J181" s="134" t="s">
        <v>660</v>
      </c>
      <c r="K181" s="133">
        <v>7315508.6399999997</v>
      </c>
      <c r="L181" s="70">
        <v>16</v>
      </c>
      <c r="M181" s="293">
        <v>2162752</v>
      </c>
    </row>
    <row r="182" spans="1:13" ht="78.75" x14ac:dyDescent="0.25">
      <c r="A182" s="20" t="s">
        <v>239</v>
      </c>
      <c r="B182" s="20">
        <v>721530</v>
      </c>
      <c r="C182" s="20">
        <v>72153001</v>
      </c>
      <c r="D182" s="20" t="s">
        <v>12</v>
      </c>
      <c r="E182" s="20" t="s">
        <v>12</v>
      </c>
      <c r="F182" s="228" t="s">
        <v>240</v>
      </c>
      <c r="G182" s="20" t="s">
        <v>14</v>
      </c>
      <c r="H182" s="229">
        <v>2.2000000000000002</v>
      </c>
      <c r="I182" s="135">
        <v>1738573</v>
      </c>
      <c r="J182" s="134" t="s">
        <v>660</v>
      </c>
      <c r="K182" s="133">
        <v>3824860.6</v>
      </c>
      <c r="L182" s="70">
        <v>1</v>
      </c>
      <c r="M182" s="293">
        <v>1738573</v>
      </c>
    </row>
    <row r="183" spans="1:13" ht="15.75" x14ac:dyDescent="0.25">
      <c r="A183" s="15"/>
      <c r="B183" s="15"/>
      <c r="C183" s="15"/>
      <c r="D183" s="15"/>
      <c r="E183" s="15"/>
      <c r="F183" s="205"/>
      <c r="G183" s="15"/>
      <c r="H183" s="15"/>
      <c r="I183" s="156"/>
      <c r="J183" s="155"/>
      <c r="K183" s="154"/>
      <c r="L183" s="71"/>
      <c r="M183" s="295"/>
    </row>
    <row r="184" spans="1:13" ht="15.75" x14ac:dyDescent="0.25">
      <c r="A184" s="324" t="s">
        <v>241</v>
      </c>
      <c r="B184" s="325"/>
      <c r="C184" s="325"/>
      <c r="D184" s="325"/>
      <c r="E184" s="325"/>
      <c r="F184" s="325"/>
      <c r="G184" s="325"/>
      <c r="H184" s="326"/>
      <c r="I184" s="156"/>
      <c r="J184" s="155"/>
      <c r="K184" s="154"/>
      <c r="L184" s="71"/>
      <c r="M184" s="295"/>
    </row>
    <row r="185" spans="1:13" ht="47.25" x14ac:dyDescent="0.25">
      <c r="A185" s="5" t="s">
        <v>3</v>
      </c>
      <c r="B185" s="4" t="s">
        <v>4</v>
      </c>
      <c r="C185" s="4" t="s">
        <v>5</v>
      </c>
      <c r="D185" s="4" t="s">
        <v>6</v>
      </c>
      <c r="E185" s="4" t="s">
        <v>7</v>
      </c>
      <c r="F185" s="153" t="s">
        <v>8</v>
      </c>
      <c r="G185" s="5" t="s">
        <v>9</v>
      </c>
      <c r="H185" s="5" t="s">
        <v>655</v>
      </c>
      <c r="I185" s="148" t="s">
        <v>642</v>
      </c>
      <c r="J185" s="149" t="s">
        <v>641</v>
      </c>
      <c r="K185" s="148" t="s">
        <v>640</v>
      </c>
      <c r="L185" s="8" t="s">
        <v>10</v>
      </c>
      <c r="M185" s="148" t="s">
        <v>640</v>
      </c>
    </row>
    <row r="186" spans="1:13" ht="47.25" x14ac:dyDescent="0.25">
      <c r="A186" s="20" t="s">
        <v>242</v>
      </c>
      <c r="B186" s="20"/>
      <c r="C186" s="20" t="s">
        <v>230</v>
      </c>
      <c r="D186" s="20" t="s">
        <v>12</v>
      </c>
      <c r="E186" s="20" t="s">
        <v>12</v>
      </c>
      <c r="F186" s="179" t="s">
        <v>243</v>
      </c>
      <c r="G186" s="20" t="s">
        <v>14</v>
      </c>
      <c r="H186" s="229">
        <v>30</v>
      </c>
      <c r="I186" s="135">
        <v>260780</v>
      </c>
      <c r="J186" s="134" t="s">
        <v>660</v>
      </c>
      <c r="K186" s="133">
        <v>7823400</v>
      </c>
      <c r="L186" s="70">
        <v>6</v>
      </c>
      <c r="M186" s="293">
        <v>1564680</v>
      </c>
    </row>
    <row r="187" spans="1:13" ht="15.75" x14ac:dyDescent="0.25">
      <c r="A187" s="20" t="s">
        <v>244</v>
      </c>
      <c r="B187" s="20"/>
      <c r="C187" s="19">
        <v>72151100</v>
      </c>
      <c r="D187" s="20" t="s">
        <v>12</v>
      </c>
      <c r="E187" s="20" t="s">
        <v>12</v>
      </c>
      <c r="F187" s="179" t="s">
        <v>245</v>
      </c>
      <c r="G187" s="20" t="s">
        <v>246</v>
      </c>
      <c r="H187" s="229">
        <v>20</v>
      </c>
      <c r="I187" s="135">
        <v>14817</v>
      </c>
      <c r="J187" s="134" t="s">
        <v>660</v>
      </c>
      <c r="K187" s="133">
        <v>296340</v>
      </c>
      <c r="L187" s="70">
        <v>10</v>
      </c>
      <c r="M187" s="293">
        <v>148170</v>
      </c>
    </row>
    <row r="188" spans="1:13" ht="31.5" x14ac:dyDescent="0.25">
      <c r="A188" s="20" t="s">
        <v>247</v>
      </c>
      <c r="B188" s="20"/>
      <c r="C188" s="20" t="s">
        <v>230</v>
      </c>
      <c r="D188" s="20" t="s">
        <v>12</v>
      </c>
      <c r="E188" s="20" t="s">
        <v>12</v>
      </c>
      <c r="F188" s="179" t="s">
        <v>248</v>
      </c>
      <c r="G188" s="20" t="s">
        <v>249</v>
      </c>
      <c r="H188" s="229">
        <v>160</v>
      </c>
      <c r="I188" s="135">
        <v>17700</v>
      </c>
      <c r="J188" s="134" t="s">
        <v>660</v>
      </c>
      <c r="K188" s="133">
        <v>2832000</v>
      </c>
      <c r="L188" s="70">
        <v>46</v>
      </c>
      <c r="M188" s="293">
        <v>814200</v>
      </c>
    </row>
    <row r="189" spans="1:13" ht="78.75" x14ac:dyDescent="0.25">
      <c r="A189" s="20" t="s">
        <v>250</v>
      </c>
      <c r="B189" s="20">
        <v>721515</v>
      </c>
      <c r="C189" s="20">
        <v>72151511</v>
      </c>
      <c r="D189" s="20" t="s">
        <v>12</v>
      </c>
      <c r="E189" s="20" t="s">
        <v>12</v>
      </c>
      <c r="F189" s="179" t="s">
        <v>251</v>
      </c>
      <c r="G189" s="20" t="s">
        <v>246</v>
      </c>
      <c r="H189" s="229">
        <v>12</v>
      </c>
      <c r="I189" s="135">
        <v>86913</v>
      </c>
      <c r="J189" s="134" t="s">
        <v>660</v>
      </c>
      <c r="K189" s="133">
        <v>1042956</v>
      </c>
      <c r="L189" s="70">
        <v>3</v>
      </c>
      <c r="M189" s="293">
        <v>260739</v>
      </c>
    </row>
    <row r="190" spans="1:13" ht="47.25" x14ac:dyDescent="0.25">
      <c r="A190" s="20" t="s">
        <v>252</v>
      </c>
      <c r="B190" s="20"/>
      <c r="C190" s="20" t="s">
        <v>230</v>
      </c>
      <c r="D190" s="20" t="s">
        <v>12</v>
      </c>
      <c r="E190" s="20" t="s">
        <v>12</v>
      </c>
      <c r="F190" s="179" t="s">
        <v>253</v>
      </c>
      <c r="G190" s="20" t="s">
        <v>249</v>
      </c>
      <c r="H190" s="229">
        <v>30</v>
      </c>
      <c r="I190" s="135">
        <v>43836</v>
      </c>
      <c r="J190" s="134" t="s">
        <v>660</v>
      </c>
      <c r="K190" s="133">
        <v>1315080</v>
      </c>
      <c r="L190" s="70">
        <v>9</v>
      </c>
      <c r="M190" s="293">
        <v>394524</v>
      </c>
    </row>
    <row r="191" spans="1:13" ht="78.75" x14ac:dyDescent="0.25">
      <c r="A191" s="20" t="s">
        <v>254</v>
      </c>
      <c r="B191" s="20">
        <v>721532</v>
      </c>
      <c r="C191" s="20">
        <v>72153204</v>
      </c>
      <c r="D191" s="20" t="s">
        <v>12</v>
      </c>
      <c r="E191" s="20" t="s">
        <v>12</v>
      </c>
      <c r="F191" s="179" t="s">
        <v>255</v>
      </c>
      <c r="G191" s="20" t="s">
        <v>14</v>
      </c>
      <c r="H191" s="229">
        <v>232</v>
      </c>
      <c r="I191" s="135">
        <v>40824</v>
      </c>
      <c r="J191" s="134" t="s">
        <v>660</v>
      </c>
      <c r="K191" s="133">
        <v>9471168</v>
      </c>
      <c r="L191" s="70">
        <v>67</v>
      </c>
      <c r="M191" s="293">
        <v>2735208</v>
      </c>
    </row>
    <row r="192" spans="1:13" ht="15.75" x14ac:dyDescent="0.25">
      <c r="A192" s="15"/>
      <c r="B192" s="15"/>
      <c r="C192" s="15"/>
      <c r="D192" s="15"/>
      <c r="E192" s="15"/>
      <c r="F192" s="205"/>
      <c r="G192" s="15"/>
      <c r="H192" s="15"/>
      <c r="I192" s="156"/>
      <c r="J192" s="155"/>
      <c r="K192" s="154"/>
      <c r="L192" s="71"/>
      <c r="M192" s="295"/>
    </row>
    <row r="193" spans="1:13" ht="15.75" x14ac:dyDescent="0.25">
      <c r="A193" s="327" t="s">
        <v>256</v>
      </c>
      <c r="B193" s="328"/>
      <c r="C193" s="328"/>
      <c r="D193" s="328"/>
      <c r="E193" s="328"/>
      <c r="F193" s="328"/>
      <c r="G193" s="328"/>
      <c r="H193" s="329"/>
      <c r="I193" s="167"/>
      <c r="J193" s="166"/>
      <c r="K193" s="165"/>
      <c r="L193" s="71"/>
      <c r="M193" s="295"/>
    </row>
    <row r="194" spans="1:13" ht="15.75" x14ac:dyDescent="0.25">
      <c r="A194" s="340" t="s">
        <v>257</v>
      </c>
      <c r="B194" s="341"/>
      <c r="C194" s="341"/>
      <c r="D194" s="341"/>
      <c r="E194" s="341"/>
      <c r="F194" s="341"/>
      <c r="G194" s="341"/>
      <c r="H194" s="342"/>
      <c r="I194" s="156"/>
      <c r="J194" s="155"/>
      <c r="K194" s="154"/>
      <c r="L194" s="71"/>
      <c r="M194" s="295"/>
    </row>
    <row r="195" spans="1:13" ht="47.25" x14ac:dyDescent="0.25">
      <c r="A195" s="5" t="s">
        <v>3</v>
      </c>
      <c r="B195" s="4" t="s">
        <v>4</v>
      </c>
      <c r="C195" s="4" t="s">
        <v>5</v>
      </c>
      <c r="D195" s="4" t="s">
        <v>6</v>
      </c>
      <c r="E195" s="4" t="s">
        <v>7</v>
      </c>
      <c r="F195" s="153" t="s">
        <v>8</v>
      </c>
      <c r="G195" s="5" t="s">
        <v>9</v>
      </c>
      <c r="H195" s="5" t="s">
        <v>655</v>
      </c>
      <c r="I195" s="148" t="s">
        <v>642</v>
      </c>
      <c r="J195" s="149" t="s">
        <v>641</v>
      </c>
      <c r="K195" s="148" t="s">
        <v>640</v>
      </c>
      <c r="L195" s="8" t="s">
        <v>10</v>
      </c>
      <c r="M195" s="148" t="s">
        <v>640</v>
      </c>
    </row>
    <row r="196" spans="1:13" ht="63" x14ac:dyDescent="0.25">
      <c r="A196" s="20" t="s">
        <v>24</v>
      </c>
      <c r="B196" s="20">
        <v>721532</v>
      </c>
      <c r="C196" s="20">
        <v>72153204</v>
      </c>
      <c r="D196" s="20" t="s">
        <v>12</v>
      </c>
      <c r="E196" s="20" t="s">
        <v>12</v>
      </c>
      <c r="F196" s="179" t="s">
        <v>258</v>
      </c>
      <c r="G196" s="20" t="s">
        <v>14</v>
      </c>
      <c r="H196" s="229">
        <v>32.5</v>
      </c>
      <c r="I196" s="135">
        <v>263002</v>
      </c>
      <c r="J196" s="134" t="s">
        <v>660</v>
      </c>
      <c r="K196" s="133">
        <v>8547565</v>
      </c>
      <c r="L196" s="70">
        <v>9</v>
      </c>
      <c r="M196" s="293">
        <v>2367018</v>
      </c>
    </row>
    <row r="197" spans="1:13" ht="15.75" x14ac:dyDescent="0.25">
      <c r="A197" s="3"/>
      <c r="B197" s="3"/>
      <c r="C197" s="3"/>
      <c r="D197" s="3"/>
      <c r="E197" s="3"/>
      <c r="F197" s="3"/>
      <c r="G197" s="3"/>
      <c r="H197" s="3"/>
      <c r="I197" s="156"/>
      <c r="J197" s="155"/>
      <c r="K197" s="154"/>
      <c r="L197" s="71"/>
      <c r="M197" s="295"/>
    </row>
    <row r="198" spans="1:13" ht="15.75" x14ac:dyDescent="0.25">
      <c r="A198" s="340" t="s">
        <v>259</v>
      </c>
      <c r="B198" s="341"/>
      <c r="C198" s="341"/>
      <c r="D198" s="341"/>
      <c r="E198" s="341"/>
      <c r="F198" s="341"/>
      <c r="G198" s="341"/>
      <c r="H198" s="342"/>
      <c r="I198" s="156"/>
      <c r="J198" s="155"/>
      <c r="K198" s="154"/>
      <c r="L198" s="71"/>
      <c r="M198" s="295"/>
    </row>
    <row r="199" spans="1:13" ht="47.25" x14ac:dyDescent="0.25">
      <c r="A199" s="5" t="s">
        <v>3</v>
      </c>
      <c r="B199" s="4" t="s">
        <v>4</v>
      </c>
      <c r="C199" s="4" t="s">
        <v>5</v>
      </c>
      <c r="D199" s="4" t="s">
        <v>6</v>
      </c>
      <c r="E199" s="4" t="s">
        <v>7</v>
      </c>
      <c r="F199" s="153" t="s">
        <v>8</v>
      </c>
      <c r="G199" s="5" t="s">
        <v>9</v>
      </c>
      <c r="H199" s="5" t="s">
        <v>655</v>
      </c>
      <c r="I199" s="148" t="s">
        <v>642</v>
      </c>
      <c r="J199" s="149" t="s">
        <v>641</v>
      </c>
      <c r="K199" s="148" t="s">
        <v>640</v>
      </c>
      <c r="L199" s="8" t="s">
        <v>10</v>
      </c>
      <c r="M199" s="148" t="s">
        <v>640</v>
      </c>
    </row>
    <row r="200" spans="1:13" ht="31.5" x14ac:dyDescent="0.25">
      <c r="A200" s="20" t="s">
        <v>26</v>
      </c>
      <c r="B200" s="20">
        <v>54621</v>
      </c>
      <c r="C200" s="19">
        <v>72151100</v>
      </c>
      <c r="D200" s="20" t="s">
        <v>12</v>
      </c>
      <c r="E200" s="20" t="s">
        <v>12</v>
      </c>
      <c r="F200" s="179" t="s">
        <v>260</v>
      </c>
      <c r="G200" s="20" t="s">
        <v>164</v>
      </c>
      <c r="H200" s="229">
        <v>1</v>
      </c>
      <c r="I200" s="135">
        <v>100282</v>
      </c>
      <c r="J200" s="134" t="s">
        <v>660</v>
      </c>
      <c r="K200" s="133">
        <v>100282</v>
      </c>
      <c r="L200" s="70">
        <v>1</v>
      </c>
      <c r="M200" s="293">
        <v>100282</v>
      </c>
    </row>
    <row r="201" spans="1:13" ht="31.5" x14ac:dyDescent="0.25">
      <c r="A201" s="20" t="s">
        <v>261</v>
      </c>
      <c r="B201" s="20">
        <v>54621</v>
      </c>
      <c r="C201" s="20" t="s">
        <v>230</v>
      </c>
      <c r="D201" s="20" t="s">
        <v>12</v>
      </c>
      <c r="E201" s="20" t="s">
        <v>12</v>
      </c>
      <c r="F201" s="179" t="s">
        <v>262</v>
      </c>
      <c r="G201" s="20" t="s">
        <v>65</v>
      </c>
      <c r="H201" s="229">
        <v>13.4</v>
      </c>
      <c r="I201" s="135">
        <v>33736</v>
      </c>
      <c r="J201" s="134" t="s">
        <v>660</v>
      </c>
      <c r="K201" s="133">
        <v>452062.4</v>
      </c>
      <c r="L201" s="70">
        <v>4</v>
      </c>
      <c r="M201" s="293">
        <v>134944</v>
      </c>
    </row>
    <row r="202" spans="1:13" ht="31.5" x14ac:dyDescent="0.25">
      <c r="A202" s="20" t="s">
        <v>263</v>
      </c>
      <c r="B202" s="20">
        <v>54621</v>
      </c>
      <c r="C202" s="20">
        <v>72154059</v>
      </c>
      <c r="D202" s="20" t="s">
        <v>12</v>
      </c>
      <c r="E202" s="20" t="s">
        <v>12</v>
      </c>
      <c r="F202" s="179" t="s">
        <v>264</v>
      </c>
      <c r="G202" s="20" t="s">
        <v>164</v>
      </c>
      <c r="H202" s="229">
        <v>2</v>
      </c>
      <c r="I202" s="135">
        <v>28501</v>
      </c>
      <c r="J202" s="134" t="s">
        <v>660</v>
      </c>
      <c r="K202" s="133">
        <v>57002</v>
      </c>
      <c r="L202" s="70">
        <v>1</v>
      </c>
      <c r="M202" s="293">
        <v>28501</v>
      </c>
    </row>
    <row r="203" spans="1:13" ht="31.5" x14ac:dyDescent="0.25">
      <c r="A203" s="20" t="s">
        <v>265</v>
      </c>
      <c r="B203" s="19">
        <v>54621</v>
      </c>
      <c r="C203" s="19">
        <v>72151100</v>
      </c>
      <c r="D203" s="20" t="s">
        <v>12</v>
      </c>
      <c r="E203" s="20" t="s">
        <v>12</v>
      </c>
      <c r="F203" s="179" t="s">
        <v>266</v>
      </c>
      <c r="G203" s="20" t="s">
        <v>164</v>
      </c>
      <c r="H203" s="229">
        <v>2</v>
      </c>
      <c r="I203" s="135">
        <v>28501</v>
      </c>
      <c r="J203" s="134" t="s">
        <v>660</v>
      </c>
      <c r="K203" s="133">
        <v>57002</v>
      </c>
      <c r="L203" s="70">
        <v>1</v>
      </c>
      <c r="M203" s="293">
        <v>28501</v>
      </c>
    </row>
    <row r="204" spans="1:13" ht="47.25" x14ac:dyDescent="0.25">
      <c r="A204" s="20" t="s">
        <v>267</v>
      </c>
      <c r="B204" s="19">
        <v>54621</v>
      </c>
      <c r="C204" s="19">
        <v>72151100</v>
      </c>
      <c r="D204" s="20" t="s">
        <v>12</v>
      </c>
      <c r="E204" s="20" t="s">
        <v>12</v>
      </c>
      <c r="F204" s="179" t="s">
        <v>268</v>
      </c>
      <c r="G204" s="20" t="s">
        <v>164</v>
      </c>
      <c r="H204" s="229">
        <v>4</v>
      </c>
      <c r="I204" s="135">
        <v>1156211</v>
      </c>
      <c r="J204" s="134" t="s">
        <v>660</v>
      </c>
      <c r="K204" s="133">
        <v>4624844</v>
      </c>
      <c r="L204" s="70">
        <v>1</v>
      </c>
      <c r="M204" s="293">
        <v>1156211</v>
      </c>
    </row>
    <row r="205" spans="1:13" ht="47.25" x14ac:dyDescent="0.25">
      <c r="A205" s="20" t="s">
        <v>269</v>
      </c>
      <c r="B205" s="19">
        <v>54621</v>
      </c>
      <c r="C205" s="19">
        <v>72151100</v>
      </c>
      <c r="D205" s="20" t="s">
        <v>12</v>
      </c>
      <c r="E205" s="20" t="s">
        <v>12</v>
      </c>
      <c r="F205" s="179" t="s">
        <v>270</v>
      </c>
      <c r="G205" s="20" t="s">
        <v>164</v>
      </c>
      <c r="H205" s="229">
        <v>2</v>
      </c>
      <c r="I205" s="135">
        <v>840758</v>
      </c>
      <c r="J205" s="134" t="s">
        <v>660</v>
      </c>
      <c r="K205" s="133">
        <v>1681516</v>
      </c>
      <c r="L205" s="70">
        <v>1</v>
      </c>
      <c r="M205" s="293">
        <v>840758</v>
      </c>
    </row>
    <row r="206" spans="1:13" ht="63" x14ac:dyDescent="0.25">
      <c r="A206" s="20" t="s">
        <v>271</v>
      </c>
      <c r="B206" s="19">
        <v>54621</v>
      </c>
      <c r="C206" s="19">
        <v>72151100</v>
      </c>
      <c r="D206" s="20" t="s">
        <v>12</v>
      </c>
      <c r="E206" s="20" t="s">
        <v>12</v>
      </c>
      <c r="F206" s="179" t="s">
        <v>272</v>
      </c>
      <c r="G206" s="20" t="s">
        <v>164</v>
      </c>
      <c r="H206" s="229">
        <v>2</v>
      </c>
      <c r="I206" s="135">
        <v>802286</v>
      </c>
      <c r="J206" s="134" t="s">
        <v>660</v>
      </c>
      <c r="K206" s="133">
        <v>1604572</v>
      </c>
      <c r="L206" s="70">
        <v>1</v>
      </c>
      <c r="M206" s="293">
        <v>802286</v>
      </c>
    </row>
    <row r="207" spans="1:13" ht="15.75" x14ac:dyDescent="0.25">
      <c r="A207" s="29"/>
      <c r="B207" s="29"/>
      <c r="C207" s="29"/>
      <c r="D207" s="29"/>
      <c r="E207" s="29"/>
      <c r="F207" s="243"/>
      <c r="G207" s="29"/>
      <c r="H207" s="29"/>
      <c r="I207" s="156"/>
      <c r="J207" s="155"/>
      <c r="K207" s="154"/>
      <c r="L207" s="71"/>
      <c r="M207" s="295"/>
    </row>
    <row r="208" spans="1:13" ht="15.75" x14ac:dyDescent="0.25">
      <c r="A208" s="357" t="s">
        <v>657</v>
      </c>
      <c r="B208" s="358"/>
      <c r="C208" s="358"/>
      <c r="D208" s="358"/>
      <c r="E208" s="358"/>
      <c r="F208" s="358"/>
      <c r="G208" s="358"/>
      <c r="H208" s="359"/>
      <c r="I208" s="156"/>
      <c r="J208" s="155"/>
      <c r="K208" s="154"/>
      <c r="L208" s="71"/>
      <c r="M208" s="295"/>
    </row>
    <row r="209" spans="1:13" ht="15.75" x14ac:dyDescent="0.25">
      <c r="A209" s="29"/>
      <c r="B209" s="29"/>
      <c r="C209" s="29"/>
      <c r="D209" s="29"/>
      <c r="E209" s="29"/>
      <c r="F209" s="243"/>
      <c r="G209" s="29"/>
      <c r="H209" s="29"/>
      <c r="I209" s="156"/>
      <c r="J209" s="155"/>
      <c r="K209" s="154"/>
      <c r="L209" s="71"/>
      <c r="M209" s="295"/>
    </row>
    <row r="210" spans="1:13" ht="15.75" x14ac:dyDescent="0.25">
      <c r="A210" s="340" t="s">
        <v>273</v>
      </c>
      <c r="B210" s="341"/>
      <c r="C210" s="341"/>
      <c r="D210" s="341"/>
      <c r="E210" s="341"/>
      <c r="F210" s="341"/>
      <c r="G210" s="341"/>
      <c r="H210" s="342"/>
      <c r="I210" s="156"/>
      <c r="J210" s="155"/>
      <c r="K210" s="154"/>
      <c r="L210" s="71"/>
      <c r="M210" s="295"/>
    </row>
    <row r="211" spans="1:13" ht="47.25" x14ac:dyDescent="0.25">
      <c r="A211" s="5" t="s">
        <v>3</v>
      </c>
      <c r="B211" s="4" t="s">
        <v>4</v>
      </c>
      <c r="C211" s="4" t="s">
        <v>5</v>
      </c>
      <c r="D211" s="4" t="s">
        <v>6</v>
      </c>
      <c r="E211" s="4" t="s">
        <v>7</v>
      </c>
      <c r="F211" s="153" t="s">
        <v>8</v>
      </c>
      <c r="G211" s="5" t="s">
        <v>9</v>
      </c>
      <c r="H211" s="5" t="s">
        <v>655</v>
      </c>
      <c r="I211" s="148" t="s">
        <v>642</v>
      </c>
      <c r="J211" s="149" t="s">
        <v>641</v>
      </c>
      <c r="K211" s="148" t="s">
        <v>640</v>
      </c>
      <c r="L211" s="8" t="s">
        <v>10</v>
      </c>
      <c r="M211" s="148" t="s">
        <v>640</v>
      </c>
    </row>
    <row r="212" spans="1:13" ht="141.75" x14ac:dyDescent="0.25">
      <c r="A212" s="20" t="s">
        <v>274</v>
      </c>
      <c r="B212" s="31">
        <v>721515</v>
      </c>
      <c r="C212" s="31">
        <v>72151511</v>
      </c>
      <c r="D212" s="20" t="s">
        <v>12</v>
      </c>
      <c r="E212" s="20" t="s">
        <v>12</v>
      </c>
      <c r="F212" s="228" t="s">
        <v>275</v>
      </c>
      <c r="G212" s="20" t="s">
        <v>164</v>
      </c>
      <c r="H212" s="255">
        <v>15</v>
      </c>
      <c r="I212" s="135">
        <v>987862</v>
      </c>
      <c r="J212" s="134" t="s">
        <v>661</v>
      </c>
      <c r="K212" s="133">
        <v>14817930</v>
      </c>
      <c r="L212" s="70">
        <v>4</v>
      </c>
      <c r="M212" s="293">
        <v>3951448</v>
      </c>
    </row>
    <row r="213" spans="1:13" ht="15.75" x14ac:dyDescent="0.25">
      <c r="A213" s="29"/>
      <c r="B213" s="29"/>
      <c r="C213" s="29"/>
      <c r="D213" s="29"/>
      <c r="E213" s="29"/>
      <c r="F213" s="243"/>
      <c r="G213" s="29"/>
      <c r="H213" s="29"/>
      <c r="I213" s="156"/>
      <c r="J213" s="155"/>
      <c r="K213" s="154"/>
      <c r="L213" s="71"/>
      <c r="M213" s="295"/>
    </row>
    <row r="214" spans="1:13" ht="15.75" x14ac:dyDescent="0.25">
      <c r="A214" s="324" t="s">
        <v>276</v>
      </c>
      <c r="B214" s="325"/>
      <c r="C214" s="325"/>
      <c r="D214" s="325"/>
      <c r="E214" s="325"/>
      <c r="F214" s="325"/>
      <c r="G214" s="325"/>
      <c r="H214" s="326"/>
      <c r="I214" s="156"/>
      <c r="J214" s="155"/>
      <c r="K214" s="154"/>
      <c r="L214" s="71"/>
      <c r="M214" s="295"/>
    </row>
    <row r="215" spans="1:13" ht="47.25" x14ac:dyDescent="0.25">
      <c r="A215" s="5" t="s">
        <v>3</v>
      </c>
      <c r="B215" s="4" t="s">
        <v>4</v>
      </c>
      <c r="C215" s="4" t="s">
        <v>5</v>
      </c>
      <c r="D215" s="4" t="s">
        <v>6</v>
      </c>
      <c r="E215" s="4" t="s">
        <v>7</v>
      </c>
      <c r="F215" s="153" t="s">
        <v>8</v>
      </c>
      <c r="G215" s="5" t="s">
        <v>9</v>
      </c>
      <c r="H215" s="5" t="s">
        <v>655</v>
      </c>
      <c r="I215" s="148" t="s">
        <v>642</v>
      </c>
      <c r="J215" s="149" t="s">
        <v>641</v>
      </c>
      <c r="K215" s="148" t="s">
        <v>640</v>
      </c>
      <c r="L215" s="8" t="s">
        <v>10</v>
      </c>
      <c r="M215" s="148" t="s">
        <v>640</v>
      </c>
    </row>
    <row r="216" spans="1:13" ht="31.5" x14ac:dyDescent="0.25">
      <c r="A216" s="20" t="s">
        <v>277</v>
      </c>
      <c r="B216" s="20">
        <v>54621</v>
      </c>
      <c r="C216" s="19">
        <v>72151100</v>
      </c>
      <c r="D216" s="20" t="s">
        <v>12</v>
      </c>
      <c r="E216" s="20" t="s">
        <v>12</v>
      </c>
      <c r="F216" s="228" t="s">
        <v>278</v>
      </c>
      <c r="G216" s="20" t="s">
        <v>246</v>
      </c>
      <c r="H216" s="229">
        <v>24</v>
      </c>
      <c r="I216" s="135">
        <v>28398</v>
      </c>
      <c r="J216" s="134" t="s">
        <v>660</v>
      </c>
      <c r="K216" s="133">
        <v>681552</v>
      </c>
      <c r="L216" s="70">
        <v>7</v>
      </c>
      <c r="M216" s="293">
        <v>198786</v>
      </c>
    </row>
    <row r="217" spans="1:13" ht="47.25" x14ac:dyDescent="0.25">
      <c r="A217" s="20" t="s">
        <v>279</v>
      </c>
      <c r="B217" s="20">
        <v>54621</v>
      </c>
      <c r="C217" s="19">
        <v>72151100</v>
      </c>
      <c r="D217" s="20" t="s">
        <v>12</v>
      </c>
      <c r="E217" s="20" t="s">
        <v>12</v>
      </c>
      <c r="F217" s="228" t="s">
        <v>280</v>
      </c>
      <c r="G217" s="20" t="s">
        <v>246</v>
      </c>
      <c r="H217" s="229">
        <v>24</v>
      </c>
      <c r="I217" s="135">
        <v>147501</v>
      </c>
      <c r="J217" s="134" t="s">
        <v>660</v>
      </c>
      <c r="K217" s="133">
        <v>3540024</v>
      </c>
      <c r="L217" s="70">
        <v>7</v>
      </c>
      <c r="M217" s="293">
        <v>1032507</v>
      </c>
    </row>
    <row r="218" spans="1:13" ht="15.75" x14ac:dyDescent="0.25">
      <c r="A218" s="29"/>
      <c r="B218" s="29"/>
      <c r="C218" s="29"/>
      <c r="D218" s="29"/>
      <c r="E218" s="29"/>
      <c r="F218" s="243"/>
      <c r="G218" s="29"/>
      <c r="H218" s="29"/>
      <c r="I218" s="156"/>
      <c r="J218" s="155"/>
      <c r="K218" s="154"/>
      <c r="L218" s="71"/>
      <c r="M218" s="295"/>
    </row>
    <row r="219" spans="1:13" ht="15.75" x14ac:dyDescent="0.25">
      <c r="A219" s="324" t="s">
        <v>281</v>
      </c>
      <c r="B219" s="325"/>
      <c r="C219" s="325"/>
      <c r="D219" s="325"/>
      <c r="E219" s="325"/>
      <c r="F219" s="325"/>
      <c r="G219" s="325"/>
      <c r="H219" s="326"/>
      <c r="I219" s="156"/>
      <c r="J219" s="155"/>
      <c r="K219" s="154"/>
      <c r="L219" s="71"/>
      <c r="M219" s="295"/>
    </row>
    <row r="220" spans="1:13" ht="47.25" x14ac:dyDescent="0.25">
      <c r="A220" s="5" t="s">
        <v>3</v>
      </c>
      <c r="B220" s="4" t="s">
        <v>4</v>
      </c>
      <c r="C220" s="4" t="s">
        <v>5</v>
      </c>
      <c r="D220" s="4" t="s">
        <v>6</v>
      </c>
      <c r="E220" s="4" t="s">
        <v>7</v>
      </c>
      <c r="F220" s="153" t="s">
        <v>8</v>
      </c>
      <c r="G220" s="5" t="s">
        <v>9</v>
      </c>
      <c r="H220" s="5" t="s">
        <v>655</v>
      </c>
      <c r="I220" s="148" t="s">
        <v>642</v>
      </c>
      <c r="J220" s="149" t="s">
        <v>641</v>
      </c>
      <c r="K220" s="148" t="s">
        <v>640</v>
      </c>
      <c r="L220" s="8" t="s">
        <v>10</v>
      </c>
      <c r="M220" s="148" t="s">
        <v>640</v>
      </c>
    </row>
    <row r="221" spans="1:13" ht="31.5" x14ac:dyDescent="0.25">
      <c r="A221" s="20" t="s">
        <v>282</v>
      </c>
      <c r="B221" s="20"/>
      <c r="C221" s="20" t="s">
        <v>230</v>
      </c>
      <c r="D221" s="20" t="s">
        <v>12</v>
      </c>
      <c r="E221" s="20" t="s">
        <v>12</v>
      </c>
      <c r="F221" s="179" t="s">
        <v>283</v>
      </c>
      <c r="G221" s="20" t="s">
        <v>14</v>
      </c>
      <c r="H221" s="229">
        <v>160</v>
      </c>
      <c r="I221" s="135">
        <v>4858</v>
      </c>
      <c r="J221" s="134" t="s">
        <v>660</v>
      </c>
      <c r="K221" s="133">
        <v>777280</v>
      </c>
      <c r="L221" s="70">
        <v>46</v>
      </c>
      <c r="M221" s="293">
        <v>223468</v>
      </c>
    </row>
    <row r="222" spans="1:13" ht="47.25" x14ac:dyDescent="0.25">
      <c r="A222" s="20" t="s">
        <v>284</v>
      </c>
      <c r="B222" s="20">
        <v>721411</v>
      </c>
      <c r="C222" s="20">
        <v>72141115</v>
      </c>
      <c r="D222" s="20" t="s">
        <v>12</v>
      </c>
      <c r="E222" s="20" t="s">
        <v>12</v>
      </c>
      <c r="F222" s="179" t="s">
        <v>285</v>
      </c>
      <c r="G222" s="20" t="s">
        <v>246</v>
      </c>
      <c r="H222" s="229">
        <v>36</v>
      </c>
      <c r="I222" s="135">
        <v>215169</v>
      </c>
      <c r="J222" s="134" t="s">
        <v>660</v>
      </c>
      <c r="K222" s="133">
        <v>7746084</v>
      </c>
      <c r="L222" s="70">
        <v>10</v>
      </c>
      <c r="M222" s="293">
        <v>2151690</v>
      </c>
    </row>
    <row r="223" spans="1:13" ht="31.5" x14ac:dyDescent="0.25">
      <c r="A223" s="20" t="s">
        <v>286</v>
      </c>
      <c r="B223" s="20"/>
      <c r="C223" s="20" t="s">
        <v>230</v>
      </c>
      <c r="D223" s="20" t="s">
        <v>12</v>
      </c>
      <c r="E223" s="20" t="s">
        <v>12</v>
      </c>
      <c r="F223" s="179" t="s">
        <v>287</v>
      </c>
      <c r="G223" s="20" t="s">
        <v>249</v>
      </c>
      <c r="H223" s="229">
        <v>46</v>
      </c>
      <c r="I223" s="135">
        <v>21127</v>
      </c>
      <c r="J223" s="134" t="s">
        <v>660</v>
      </c>
      <c r="K223" s="133">
        <v>971842</v>
      </c>
      <c r="L223" s="70">
        <v>13</v>
      </c>
      <c r="M223" s="293">
        <v>274651</v>
      </c>
    </row>
    <row r="224" spans="1:13" ht="47.25" x14ac:dyDescent="0.25">
      <c r="A224" s="20" t="s">
        <v>288</v>
      </c>
      <c r="B224" s="20"/>
      <c r="C224" s="20" t="s">
        <v>230</v>
      </c>
      <c r="D224" s="20" t="s">
        <v>12</v>
      </c>
      <c r="E224" s="20" t="s">
        <v>12</v>
      </c>
      <c r="F224" s="179" t="s">
        <v>289</v>
      </c>
      <c r="G224" s="20" t="s">
        <v>249</v>
      </c>
      <c r="H224" s="229">
        <v>46</v>
      </c>
      <c r="I224" s="135">
        <v>109150</v>
      </c>
      <c r="J224" s="134" t="s">
        <v>660</v>
      </c>
      <c r="K224" s="133">
        <v>5020900</v>
      </c>
      <c r="L224" s="70">
        <v>13</v>
      </c>
      <c r="M224" s="293">
        <v>1418950</v>
      </c>
    </row>
    <row r="225" spans="1:13" ht="31.5" x14ac:dyDescent="0.25">
      <c r="A225" s="20" t="s">
        <v>290</v>
      </c>
      <c r="B225" s="20"/>
      <c r="C225" s="20" t="s">
        <v>230</v>
      </c>
      <c r="D225" s="20" t="s">
        <v>12</v>
      </c>
      <c r="E225" s="20" t="s">
        <v>12</v>
      </c>
      <c r="F225" s="179" t="s">
        <v>291</v>
      </c>
      <c r="G225" s="20" t="s">
        <v>14</v>
      </c>
      <c r="H225" s="229">
        <v>194.4</v>
      </c>
      <c r="I225" s="135">
        <v>13163</v>
      </c>
      <c r="J225" s="134" t="s">
        <v>660</v>
      </c>
      <c r="K225" s="133">
        <v>2558887.2000000002</v>
      </c>
      <c r="L225" s="70">
        <v>56</v>
      </c>
      <c r="M225" s="293">
        <v>737128</v>
      </c>
    </row>
    <row r="226" spans="1:13" ht="47.25" x14ac:dyDescent="0.25">
      <c r="A226" s="20" t="s">
        <v>292</v>
      </c>
      <c r="B226" s="20"/>
      <c r="C226" s="20" t="s">
        <v>230</v>
      </c>
      <c r="D226" s="20" t="s">
        <v>12</v>
      </c>
      <c r="E226" s="20" t="s">
        <v>12</v>
      </c>
      <c r="F226" s="179" t="s">
        <v>293</v>
      </c>
      <c r="G226" s="20" t="s">
        <v>14</v>
      </c>
      <c r="H226" s="229">
        <v>194.4</v>
      </c>
      <c r="I226" s="135">
        <v>61753</v>
      </c>
      <c r="J226" s="134" t="s">
        <v>660</v>
      </c>
      <c r="K226" s="133">
        <v>12004783.200000001</v>
      </c>
      <c r="L226" s="70">
        <v>56</v>
      </c>
      <c r="M226" s="293">
        <v>3458168</v>
      </c>
    </row>
    <row r="227" spans="1:13" ht="47.25" x14ac:dyDescent="0.25">
      <c r="A227" s="20" t="s">
        <v>294</v>
      </c>
      <c r="B227" s="20"/>
      <c r="C227" s="20" t="s">
        <v>230</v>
      </c>
      <c r="D227" s="20" t="s">
        <v>12</v>
      </c>
      <c r="E227" s="20" t="s">
        <v>12</v>
      </c>
      <c r="F227" s="179" t="s">
        <v>295</v>
      </c>
      <c r="G227" s="20" t="s">
        <v>246</v>
      </c>
      <c r="H227" s="229">
        <v>6</v>
      </c>
      <c r="I227" s="135">
        <v>26845</v>
      </c>
      <c r="J227" s="134" t="s">
        <v>660</v>
      </c>
      <c r="K227" s="133">
        <v>161070</v>
      </c>
      <c r="L227" s="70">
        <v>2</v>
      </c>
      <c r="M227" s="293">
        <v>53690</v>
      </c>
    </row>
    <row r="228" spans="1:13" ht="47.25" x14ac:dyDescent="0.25">
      <c r="A228" s="20" t="s">
        <v>296</v>
      </c>
      <c r="B228" s="20"/>
      <c r="C228" s="20" t="s">
        <v>230</v>
      </c>
      <c r="D228" s="20" t="s">
        <v>12</v>
      </c>
      <c r="E228" s="20" t="s">
        <v>12</v>
      </c>
      <c r="F228" s="179" t="s">
        <v>297</v>
      </c>
      <c r="G228" s="20" t="s">
        <v>246</v>
      </c>
      <c r="H228" s="229">
        <v>6</v>
      </c>
      <c r="I228" s="135">
        <v>767000</v>
      </c>
      <c r="J228" s="134" t="s">
        <v>660</v>
      </c>
      <c r="K228" s="133">
        <v>4602000</v>
      </c>
      <c r="L228" s="70">
        <v>2</v>
      </c>
      <c r="M228" s="293">
        <v>1534000</v>
      </c>
    </row>
    <row r="229" spans="1:13" ht="47.25" x14ac:dyDescent="0.25">
      <c r="A229" s="20" t="s">
        <v>298</v>
      </c>
      <c r="B229" s="19">
        <v>54720</v>
      </c>
      <c r="C229" s="19">
        <v>72152500</v>
      </c>
      <c r="D229" s="20" t="s">
        <v>12</v>
      </c>
      <c r="E229" s="20" t="s">
        <v>12</v>
      </c>
      <c r="F229" s="179" t="s">
        <v>299</v>
      </c>
      <c r="G229" s="20" t="s">
        <v>65</v>
      </c>
      <c r="H229" s="229">
        <v>300</v>
      </c>
      <c r="I229" s="135">
        <v>12885</v>
      </c>
      <c r="J229" s="134" t="s">
        <v>660</v>
      </c>
      <c r="K229" s="133">
        <v>3865500</v>
      </c>
      <c r="L229" s="70">
        <v>87</v>
      </c>
      <c r="M229" s="293">
        <v>1120995</v>
      </c>
    </row>
    <row r="230" spans="1:13" ht="47.25" x14ac:dyDescent="0.25">
      <c r="A230" s="20" t="s">
        <v>300</v>
      </c>
      <c r="B230" s="20"/>
      <c r="C230" s="20" t="s">
        <v>230</v>
      </c>
      <c r="D230" s="20" t="s">
        <v>12</v>
      </c>
      <c r="E230" s="20" t="s">
        <v>12</v>
      </c>
      <c r="F230" s="179" t="s">
        <v>301</v>
      </c>
      <c r="G230" s="20" t="s">
        <v>14</v>
      </c>
      <c r="H230" s="229">
        <v>160</v>
      </c>
      <c r="I230" s="135">
        <v>56133</v>
      </c>
      <c r="J230" s="134" t="s">
        <v>660</v>
      </c>
      <c r="K230" s="133">
        <v>8981280</v>
      </c>
      <c r="L230" s="70">
        <v>46</v>
      </c>
      <c r="M230" s="293">
        <v>2582118</v>
      </c>
    </row>
    <row r="231" spans="1:13" ht="15.75" x14ac:dyDescent="0.25">
      <c r="A231" s="29"/>
      <c r="B231" s="29"/>
      <c r="C231" s="29"/>
      <c r="D231" s="29"/>
      <c r="E231" s="29"/>
      <c r="F231" s="243"/>
      <c r="G231" s="29"/>
      <c r="H231" s="29"/>
      <c r="I231" s="156"/>
      <c r="J231" s="155"/>
      <c r="K231" s="154"/>
      <c r="L231" s="71"/>
      <c r="M231" s="295"/>
    </row>
    <row r="232" spans="1:13" ht="15.75" x14ac:dyDescent="0.25">
      <c r="A232" s="324" t="s">
        <v>302</v>
      </c>
      <c r="B232" s="325"/>
      <c r="C232" s="325"/>
      <c r="D232" s="325"/>
      <c r="E232" s="325"/>
      <c r="F232" s="325"/>
      <c r="G232" s="325"/>
      <c r="H232" s="326"/>
      <c r="I232" s="156"/>
      <c r="J232" s="155"/>
      <c r="K232" s="154"/>
      <c r="L232" s="71"/>
      <c r="M232" s="295"/>
    </row>
    <row r="233" spans="1:13" ht="47.25" x14ac:dyDescent="0.25">
      <c r="A233" s="5" t="s">
        <v>3</v>
      </c>
      <c r="B233" s="4" t="s">
        <v>4</v>
      </c>
      <c r="C233" s="4" t="s">
        <v>5</v>
      </c>
      <c r="D233" s="4" t="s">
        <v>6</v>
      </c>
      <c r="E233" s="4" t="s">
        <v>7</v>
      </c>
      <c r="F233" s="153" t="s">
        <v>8</v>
      </c>
      <c r="G233" s="5" t="s">
        <v>9</v>
      </c>
      <c r="H233" s="5" t="s">
        <v>655</v>
      </c>
      <c r="I233" s="148" t="s">
        <v>642</v>
      </c>
      <c r="J233" s="149" t="s">
        <v>641</v>
      </c>
      <c r="K233" s="148" t="s">
        <v>640</v>
      </c>
      <c r="L233" s="8" t="s">
        <v>10</v>
      </c>
      <c r="M233" s="148" t="s">
        <v>640</v>
      </c>
    </row>
    <row r="234" spans="1:13" ht="47.25" x14ac:dyDescent="0.25">
      <c r="A234" s="20" t="s">
        <v>303</v>
      </c>
      <c r="B234" s="20">
        <v>54730</v>
      </c>
      <c r="C234" s="20">
        <v>72152500</v>
      </c>
      <c r="D234" s="20" t="s">
        <v>12</v>
      </c>
      <c r="E234" s="20" t="s">
        <v>12</v>
      </c>
      <c r="F234" s="179" t="s">
        <v>304</v>
      </c>
      <c r="G234" s="20" t="s">
        <v>14</v>
      </c>
      <c r="H234" s="229">
        <v>136</v>
      </c>
      <c r="I234" s="135">
        <v>23226</v>
      </c>
      <c r="J234" s="134" t="s">
        <v>660</v>
      </c>
      <c r="K234" s="133">
        <v>3158736</v>
      </c>
      <c r="L234" s="70">
        <v>136</v>
      </c>
      <c r="M234" s="293">
        <v>3158736</v>
      </c>
    </row>
    <row r="235" spans="1:13" ht="15.75" x14ac:dyDescent="0.25">
      <c r="A235" s="29"/>
      <c r="B235" s="29"/>
      <c r="C235" s="29"/>
      <c r="D235" s="29"/>
      <c r="E235" s="29"/>
      <c r="F235" s="243"/>
      <c r="G235" s="29"/>
      <c r="H235" s="29"/>
      <c r="I235" s="156"/>
      <c r="J235" s="155"/>
      <c r="K235" s="154"/>
      <c r="L235" s="71"/>
      <c r="M235" s="295"/>
    </row>
    <row r="236" spans="1:13" ht="15.75" x14ac:dyDescent="0.25">
      <c r="A236" s="327" t="s">
        <v>305</v>
      </c>
      <c r="B236" s="328"/>
      <c r="C236" s="328"/>
      <c r="D236" s="328"/>
      <c r="E236" s="328"/>
      <c r="F236" s="328"/>
      <c r="G236" s="328"/>
      <c r="H236" s="329"/>
      <c r="I236" s="167"/>
      <c r="J236" s="166"/>
      <c r="K236" s="165"/>
      <c r="L236" s="71"/>
      <c r="M236" s="295"/>
    </row>
    <row r="237" spans="1:13" ht="15.75" x14ac:dyDescent="0.25">
      <c r="A237" s="324" t="s">
        <v>306</v>
      </c>
      <c r="B237" s="325"/>
      <c r="C237" s="325"/>
      <c r="D237" s="325"/>
      <c r="E237" s="325"/>
      <c r="F237" s="325"/>
      <c r="G237" s="325"/>
      <c r="H237" s="326"/>
      <c r="I237" s="156"/>
      <c r="J237" s="155"/>
      <c r="K237" s="154"/>
      <c r="L237" s="71"/>
      <c r="M237" s="295"/>
    </row>
    <row r="238" spans="1:13" ht="47.25" x14ac:dyDescent="0.25">
      <c r="A238" s="5" t="s">
        <v>3</v>
      </c>
      <c r="B238" s="4" t="s">
        <v>4</v>
      </c>
      <c r="C238" s="4" t="s">
        <v>5</v>
      </c>
      <c r="D238" s="4" t="s">
        <v>6</v>
      </c>
      <c r="E238" s="4" t="s">
        <v>7</v>
      </c>
      <c r="F238" s="153" t="s">
        <v>8</v>
      </c>
      <c r="G238" s="5" t="s">
        <v>9</v>
      </c>
      <c r="H238" s="5" t="s">
        <v>655</v>
      </c>
      <c r="I238" s="148" t="s">
        <v>642</v>
      </c>
      <c r="J238" s="149" t="s">
        <v>641</v>
      </c>
      <c r="K238" s="148" t="s">
        <v>640</v>
      </c>
      <c r="L238" s="8" t="s">
        <v>10</v>
      </c>
      <c r="M238" s="148" t="s">
        <v>640</v>
      </c>
    </row>
    <row r="239" spans="1:13" ht="31.5" x14ac:dyDescent="0.25">
      <c r="A239" s="20" t="s">
        <v>29</v>
      </c>
      <c r="B239" s="19"/>
      <c r="C239" s="20" t="s">
        <v>230</v>
      </c>
      <c r="D239" s="20" t="s">
        <v>12</v>
      </c>
      <c r="E239" s="20" t="s">
        <v>12</v>
      </c>
      <c r="F239" s="254" t="s">
        <v>307</v>
      </c>
      <c r="G239" s="20" t="s">
        <v>14</v>
      </c>
      <c r="H239" s="229">
        <v>279</v>
      </c>
      <c r="I239" s="135">
        <v>21612</v>
      </c>
      <c r="J239" s="134" t="s">
        <v>661</v>
      </c>
      <c r="K239" s="133">
        <v>6029748</v>
      </c>
      <c r="L239" s="70">
        <v>81</v>
      </c>
      <c r="M239" s="293">
        <v>1750572</v>
      </c>
    </row>
    <row r="240" spans="1:13" ht="15.75" x14ac:dyDescent="0.25">
      <c r="A240" s="15"/>
      <c r="B240" s="32"/>
      <c r="C240" s="32"/>
      <c r="D240" s="15"/>
      <c r="E240" s="15"/>
      <c r="F240" s="205"/>
      <c r="G240" s="15"/>
      <c r="H240" s="15"/>
      <c r="I240" s="156"/>
      <c r="J240" s="155"/>
      <c r="K240" s="154"/>
      <c r="L240" s="71"/>
      <c r="M240" s="295"/>
    </row>
    <row r="241" spans="1:13" ht="15.75" x14ac:dyDescent="0.25">
      <c r="A241" s="324" t="s">
        <v>308</v>
      </c>
      <c r="B241" s="325"/>
      <c r="C241" s="325"/>
      <c r="D241" s="325"/>
      <c r="E241" s="325"/>
      <c r="F241" s="325"/>
      <c r="G241" s="325"/>
      <c r="H241" s="326"/>
      <c r="I241" s="156"/>
      <c r="J241" s="155"/>
      <c r="K241" s="154"/>
      <c r="L241" s="71"/>
      <c r="M241" s="295"/>
    </row>
    <row r="242" spans="1:13" ht="47.25" x14ac:dyDescent="0.25">
      <c r="A242" s="5" t="s">
        <v>3</v>
      </c>
      <c r="B242" s="4" t="s">
        <v>4</v>
      </c>
      <c r="C242" s="4" t="s">
        <v>5</v>
      </c>
      <c r="D242" s="4" t="s">
        <v>6</v>
      </c>
      <c r="E242" s="4" t="s">
        <v>7</v>
      </c>
      <c r="F242" s="153" t="s">
        <v>8</v>
      </c>
      <c r="G242" s="5" t="s">
        <v>9</v>
      </c>
      <c r="H242" s="5" t="s">
        <v>655</v>
      </c>
      <c r="I242" s="148" t="s">
        <v>642</v>
      </c>
      <c r="J242" s="149" t="s">
        <v>641</v>
      </c>
      <c r="K242" s="148" t="s">
        <v>640</v>
      </c>
      <c r="L242" s="8" t="s">
        <v>10</v>
      </c>
      <c r="M242" s="148" t="s">
        <v>640</v>
      </c>
    </row>
    <row r="243" spans="1:13" ht="31.5" x14ac:dyDescent="0.25">
      <c r="A243" s="20" t="s">
        <v>31</v>
      </c>
      <c r="B243" s="20">
        <v>54621</v>
      </c>
      <c r="C243" s="20">
        <v>72154059</v>
      </c>
      <c r="D243" s="20" t="s">
        <v>12</v>
      </c>
      <c r="E243" s="20" t="s">
        <v>12</v>
      </c>
      <c r="F243" s="179" t="s">
        <v>309</v>
      </c>
      <c r="G243" s="20" t="s">
        <v>246</v>
      </c>
      <c r="H243" s="229">
        <v>6</v>
      </c>
      <c r="I243" s="135">
        <v>44241</v>
      </c>
      <c r="J243" s="134" t="s">
        <v>660</v>
      </c>
      <c r="K243" s="133">
        <v>265446</v>
      </c>
      <c r="L243" s="70">
        <v>2</v>
      </c>
      <c r="M243" s="293">
        <v>88482</v>
      </c>
    </row>
    <row r="244" spans="1:13" ht="47.25" x14ac:dyDescent="0.25">
      <c r="A244" s="20" t="s">
        <v>33</v>
      </c>
      <c r="B244" s="20">
        <v>54621</v>
      </c>
      <c r="C244" s="20">
        <v>72154059</v>
      </c>
      <c r="D244" s="20" t="s">
        <v>12</v>
      </c>
      <c r="E244" s="20" t="s">
        <v>12</v>
      </c>
      <c r="F244" s="179" t="s">
        <v>270</v>
      </c>
      <c r="G244" s="20" t="s">
        <v>246</v>
      </c>
      <c r="H244" s="229">
        <v>6</v>
      </c>
      <c r="I244" s="135">
        <v>842525</v>
      </c>
      <c r="J244" s="134" t="s">
        <v>660</v>
      </c>
      <c r="K244" s="133">
        <v>5055150</v>
      </c>
      <c r="L244" s="70">
        <v>2</v>
      </c>
      <c r="M244" s="293">
        <v>1685050</v>
      </c>
    </row>
    <row r="245" spans="1:13" ht="15.75" x14ac:dyDescent="0.25">
      <c r="A245" s="15"/>
      <c r="B245" s="32"/>
      <c r="C245" s="32"/>
      <c r="D245" s="15"/>
      <c r="E245" s="15"/>
      <c r="F245" s="205"/>
      <c r="G245" s="15"/>
      <c r="H245" s="15"/>
      <c r="I245" s="156"/>
      <c r="J245" s="155"/>
      <c r="K245" s="154"/>
      <c r="L245" s="71"/>
      <c r="M245" s="295"/>
    </row>
    <row r="246" spans="1:13" ht="15.75" x14ac:dyDescent="0.25">
      <c r="A246" s="324" t="s">
        <v>310</v>
      </c>
      <c r="B246" s="325"/>
      <c r="C246" s="325"/>
      <c r="D246" s="325"/>
      <c r="E246" s="325"/>
      <c r="F246" s="325"/>
      <c r="G246" s="325"/>
      <c r="H246" s="326"/>
      <c r="I246" s="156"/>
      <c r="J246" s="155"/>
      <c r="K246" s="154"/>
      <c r="L246" s="71"/>
      <c r="M246" s="295"/>
    </row>
    <row r="247" spans="1:13" ht="47.25" x14ac:dyDescent="0.25">
      <c r="A247" s="5" t="s">
        <v>3</v>
      </c>
      <c r="B247" s="4" t="s">
        <v>4</v>
      </c>
      <c r="C247" s="4" t="s">
        <v>5</v>
      </c>
      <c r="D247" s="4" t="s">
        <v>6</v>
      </c>
      <c r="E247" s="4" t="s">
        <v>7</v>
      </c>
      <c r="F247" s="153" t="s">
        <v>8</v>
      </c>
      <c r="G247" s="5" t="s">
        <v>9</v>
      </c>
      <c r="H247" s="5" t="s">
        <v>655</v>
      </c>
      <c r="I247" s="148" t="s">
        <v>642</v>
      </c>
      <c r="J247" s="149" t="s">
        <v>641</v>
      </c>
      <c r="K247" s="148" t="s">
        <v>640</v>
      </c>
      <c r="L247" s="8" t="s">
        <v>10</v>
      </c>
      <c r="M247" s="148" t="s">
        <v>640</v>
      </c>
    </row>
    <row r="248" spans="1:13" ht="31.5" x14ac:dyDescent="0.25">
      <c r="A248" s="20" t="s">
        <v>35</v>
      </c>
      <c r="B248" s="20">
        <v>54621</v>
      </c>
      <c r="C248" s="19">
        <v>72151100</v>
      </c>
      <c r="D248" s="20" t="s">
        <v>12</v>
      </c>
      <c r="E248" s="20" t="s">
        <v>12</v>
      </c>
      <c r="F248" s="179" t="s">
        <v>311</v>
      </c>
      <c r="G248" s="20" t="s">
        <v>246</v>
      </c>
      <c r="H248" s="229">
        <v>8</v>
      </c>
      <c r="I248" s="135">
        <v>24451</v>
      </c>
      <c r="J248" s="134" t="s">
        <v>660</v>
      </c>
      <c r="K248" s="133">
        <v>195608</v>
      </c>
      <c r="L248" s="70">
        <v>2</v>
      </c>
      <c r="M248" s="293">
        <v>48902</v>
      </c>
    </row>
    <row r="249" spans="1:13" ht="47.25" x14ac:dyDescent="0.25">
      <c r="A249" s="20" t="s">
        <v>36</v>
      </c>
      <c r="B249" s="20">
        <v>54621</v>
      </c>
      <c r="C249" s="19">
        <v>72151100</v>
      </c>
      <c r="D249" s="20" t="s">
        <v>12</v>
      </c>
      <c r="E249" s="20" t="s">
        <v>12</v>
      </c>
      <c r="F249" s="179" t="s">
        <v>312</v>
      </c>
      <c r="G249" s="20" t="s">
        <v>246</v>
      </c>
      <c r="H249" s="229">
        <v>8</v>
      </c>
      <c r="I249" s="135">
        <v>155902</v>
      </c>
      <c r="J249" s="134" t="s">
        <v>660</v>
      </c>
      <c r="K249" s="133">
        <v>1247216</v>
      </c>
      <c r="L249" s="70">
        <v>2</v>
      </c>
      <c r="M249" s="293">
        <v>311804</v>
      </c>
    </row>
    <row r="250" spans="1:13" ht="78.75" x14ac:dyDescent="0.25">
      <c r="A250" s="20" t="s">
        <v>38</v>
      </c>
      <c r="B250" s="19">
        <v>54310</v>
      </c>
      <c r="C250" s="19">
        <v>72151100</v>
      </c>
      <c r="D250" s="20" t="s">
        <v>12</v>
      </c>
      <c r="E250" s="20" t="s">
        <v>12</v>
      </c>
      <c r="F250" s="179" t="s">
        <v>313</v>
      </c>
      <c r="G250" s="20" t="s">
        <v>246</v>
      </c>
      <c r="H250" s="229">
        <v>8</v>
      </c>
      <c r="I250" s="135">
        <v>446619</v>
      </c>
      <c r="J250" s="134" t="s">
        <v>660</v>
      </c>
      <c r="K250" s="133">
        <v>3572952</v>
      </c>
      <c r="L250" s="70">
        <v>2</v>
      </c>
      <c r="M250" s="293">
        <v>893238</v>
      </c>
    </row>
    <row r="251" spans="1:13" ht="63" x14ac:dyDescent="0.25">
      <c r="A251" s="20" t="s">
        <v>40</v>
      </c>
      <c r="B251" s="19">
        <v>54621</v>
      </c>
      <c r="C251" s="19">
        <v>72151100</v>
      </c>
      <c r="D251" s="20" t="s">
        <v>12</v>
      </c>
      <c r="E251" s="20" t="s">
        <v>12</v>
      </c>
      <c r="F251" s="179" t="s">
        <v>314</v>
      </c>
      <c r="G251" s="20" t="s">
        <v>246</v>
      </c>
      <c r="H251" s="229">
        <v>8</v>
      </c>
      <c r="I251" s="135">
        <v>603940</v>
      </c>
      <c r="J251" s="134" t="s">
        <v>660</v>
      </c>
      <c r="K251" s="133">
        <v>4831520</v>
      </c>
      <c r="L251" s="70">
        <v>2</v>
      </c>
      <c r="M251" s="293">
        <v>1207880</v>
      </c>
    </row>
    <row r="252" spans="1:13" ht="15.75" x14ac:dyDescent="0.25">
      <c r="A252" s="15"/>
      <c r="B252" s="32"/>
      <c r="C252" s="32"/>
      <c r="D252" s="15"/>
      <c r="E252" s="15"/>
      <c r="F252" s="205"/>
      <c r="G252" s="15"/>
      <c r="H252" s="15"/>
      <c r="I252" s="156"/>
      <c r="J252" s="155"/>
      <c r="K252" s="154"/>
      <c r="L252" s="71"/>
      <c r="M252" s="295"/>
    </row>
    <row r="253" spans="1:13" ht="15.75" x14ac:dyDescent="0.25">
      <c r="A253" s="324" t="s">
        <v>315</v>
      </c>
      <c r="B253" s="325"/>
      <c r="C253" s="325"/>
      <c r="D253" s="325"/>
      <c r="E253" s="325"/>
      <c r="F253" s="325"/>
      <c r="G253" s="325"/>
      <c r="H253" s="326"/>
      <c r="I253" s="156"/>
      <c r="J253" s="155"/>
      <c r="K253" s="154"/>
      <c r="L253" s="71"/>
      <c r="M253" s="295"/>
    </row>
    <row r="254" spans="1:13" ht="47.25" x14ac:dyDescent="0.25">
      <c r="A254" s="5" t="s">
        <v>3</v>
      </c>
      <c r="B254" s="4" t="s">
        <v>4</v>
      </c>
      <c r="C254" s="4" t="s">
        <v>5</v>
      </c>
      <c r="D254" s="4" t="s">
        <v>6</v>
      </c>
      <c r="E254" s="4" t="s">
        <v>7</v>
      </c>
      <c r="F254" s="153" t="s">
        <v>8</v>
      </c>
      <c r="G254" s="5" t="s">
        <v>9</v>
      </c>
      <c r="H254" s="5" t="s">
        <v>655</v>
      </c>
      <c r="I254" s="148" t="s">
        <v>642</v>
      </c>
      <c r="J254" s="149" t="s">
        <v>641</v>
      </c>
      <c r="K254" s="148" t="s">
        <v>640</v>
      </c>
      <c r="L254" s="8" t="s">
        <v>10</v>
      </c>
      <c r="M254" s="148" t="s">
        <v>640</v>
      </c>
    </row>
    <row r="255" spans="1:13" ht="47.25" x14ac:dyDescent="0.25">
      <c r="A255" s="20" t="s">
        <v>42</v>
      </c>
      <c r="B255" s="20">
        <v>54621</v>
      </c>
      <c r="C255" s="19">
        <v>72151100</v>
      </c>
      <c r="D255" s="20" t="s">
        <v>12</v>
      </c>
      <c r="E255" s="20" t="s">
        <v>12</v>
      </c>
      <c r="F255" s="179" t="s">
        <v>316</v>
      </c>
      <c r="G255" s="20" t="s">
        <v>14</v>
      </c>
      <c r="H255" s="229">
        <v>279</v>
      </c>
      <c r="I255" s="135">
        <v>95004</v>
      </c>
      <c r="J255" s="134" t="s">
        <v>660</v>
      </c>
      <c r="K255" s="133">
        <v>26506116</v>
      </c>
      <c r="L255" s="70">
        <v>81</v>
      </c>
      <c r="M255" s="293">
        <v>7695324</v>
      </c>
    </row>
    <row r="256" spans="1:13" ht="15.75" x14ac:dyDescent="0.25">
      <c r="A256" s="15"/>
      <c r="B256" s="32"/>
      <c r="C256" s="32"/>
      <c r="D256" s="15"/>
      <c r="E256" s="15"/>
      <c r="F256" s="205"/>
      <c r="G256" s="15"/>
      <c r="H256" s="15"/>
      <c r="I256" s="156"/>
      <c r="J256" s="155"/>
      <c r="K256" s="154"/>
      <c r="L256" s="71"/>
      <c r="M256" s="295"/>
    </row>
    <row r="257" spans="1:13" ht="15.75" x14ac:dyDescent="0.25">
      <c r="A257" s="327" t="s">
        <v>317</v>
      </c>
      <c r="B257" s="328"/>
      <c r="C257" s="328"/>
      <c r="D257" s="328"/>
      <c r="E257" s="328"/>
      <c r="F257" s="328"/>
      <c r="G257" s="328"/>
      <c r="H257" s="329"/>
      <c r="I257" s="167"/>
      <c r="J257" s="166"/>
      <c r="K257" s="165"/>
      <c r="L257" s="71"/>
      <c r="M257" s="295"/>
    </row>
    <row r="258" spans="1:13" ht="15.75" x14ac:dyDescent="0.25">
      <c r="A258" s="324" t="s">
        <v>318</v>
      </c>
      <c r="B258" s="325"/>
      <c r="C258" s="325"/>
      <c r="D258" s="325"/>
      <c r="E258" s="325"/>
      <c r="F258" s="325"/>
      <c r="G258" s="325"/>
      <c r="H258" s="326"/>
      <c r="I258" s="156"/>
      <c r="J258" s="155"/>
      <c r="K258" s="154"/>
      <c r="L258" s="71"/>
      <c r="M258" s="295"/>
    </row>
    <row r="259" spans="1:13" ht="47.25" x14ac:dyDescent="0.25">
      <c r="A259" s="5" t="s">
        <v>3</v>
      </c>
      <c r="B259" s="4" t="s">
        <v>4</v>
      </c>
      <c r="C259" s="4" t="s">
        <v>5</v>
      </c>
      <c r="D259" s="4" t="s">
        <v>6</v>
      </c>
      <c r="E259" s="4" t="s">
        <v>7</v>
      </c>
      <c r="F259" s="153" t="s">
        <v>8</v>
      </c>
      <c r="G259" s="5" t="s">
        <v>9</v>
      </c>
      <c r="H259" s="5" t="s">
        <v>655</v>
      </c>
      <c r="I259" s="148" t="s">
        <v>642</v>
      </c>
      <c r="J259" s="149" t="s">
        <v>641</v>
      </c>
      <c r="K259" s="148" t="s">
        <v>640</v>
      </c>
      <c r="L259" s="8" t="s">
        <v>10</v>
      </c>
      <c r="M259" s="148" t="s">
        <v>640</v>
      </c>
    </row>
    <row r="260" spans="1:13" ht="47.25" x14ac:dyDescent="0.25">
      <c r="A260" s="20" t="s">
        <v>52</v>
      </c>
      <c r="B260" s="20">
        <v>54621</v>
      </c>
      <c r="C260" s="19">
        <v>72151100</v>
      </c>
      <c r="D260" s="20" t="s">
        <v>12</v>
      </c>
      <c r="E260" s="20" t="s">
        <v>12</v>
      </c>
      <c r="F260" s="179" t="s">
        <v>34</v>
      </c>
      <c r="G260" s="20" t="s">
        <v>246</v>
      </c>
      <c r="H260" s="229">
        <v>14</v>
      </c>
      <c r="I260" s="135">
        <v>24451</v>
      </c>
      <c r="J260" s="134" t="s">
        <v>660</v>
      </c>
      <c r="K260" s="133">
        <v>342314</v>
      </c>
      <c r="L260" s="70">
        <v>4</v>
      </c>
      <c r="M260" s="293">
        <v>97804</v>
      </c>
    </row>
    <row r="261" spans="1:13" ht="47.25" x14ac:dyDescent="0.25">
      <c r="A261" s="20" t="s">
        <v>319</v>
      </c>
      <c r="B261" s="20">
        <v>54621</v>
      </c>
      <c r="C261" s="19">
        <v>72151100</v>
      </c>
      <c r="D261" s="20" t="s">
        <v>12</v>
      </c>
      <c r="E261" s="20" t="s">
        <v>12</v>
      </c>
      <c r="F261" s="179" t="s">
        <v>320</v>
      </c>
      <c r="G261" s="20" t="s">
        <v>246</v>
      </c>
      <c r="H261" s="229">
        <v>14</v>
      </c>
      <c r="I261" s="135">
        <v>55460</v>
      </c>
      <c r="J261" s="134" t="s">
        <v>660</v>
      </c>
      <c r="K261" s="133">
        <v>776440</v>
      </c>
      <c r="L261" s="70">
        <v>4</v>
      </c>
      <c r="M261" s="293">
        <v>221840</v>
      </c>
    </row>
    <row r="262" spans="1:13" ht="15.75" x14ac:dyDescent="0.25">
      <c r="A262" s="15"/>
      <c r="B262" s="32"/>
      <c r="C262" s="32"/>
      <c r="D262" s="15"/>
      <c r="E262" s="15"/>
      <c r="F262" s="205"/>
      <c r="G262" s="15"/>
      <c r="H262" s="15"/>
      <c r="I262" s="156"/>
      <c r="J262" s="155"/>
      <c r="K262" s="154"/>
      <c r="L262" s="71"/>
      <c r="M262" s="295"/>
    </row>
    <row r="263" spans="1:13" ht="15.75" x14ac:dyDescent="0.25">
      <c r="A263" s="324" t="s">
        <v>321</v>
      </c>
      <c r="B263" s="325"/>
      <c r="C263" s="325"/>
      <c r="D263" s="325"/>
      <c r="E263" s="325"/>
      <c r="F263" s="325"/>
      <c r="G263" s="325"/>
      <c r="H263" s="326"/>
      <c r="I263" s="156"/>
      <c r="J263" s="155"/>
      <c r="K263" s="154"/>
      <c r="L263" s="71"/>
      <c r="M263" s="295"/>
    </row>
    <row r="264" spans="1:13" ht="47.25" x14ac:dyDescent="0.25">
      <c r="A264" s="5" t="s">
        <v>3</v>
      </c>
      <c r="B264" s="4" t="s">
        <v>4</v>
      </c>
      <c r="C264" s="4" t="s">
        <v>5</v>
      </c>
      <c r="D264" s="4" t="s">
        <v>6</v>
      </c>
      <c r="E264" s="4" t="s">
        <v>7</v>
      </c>
      <c r="F264" s="153" t="s">
        <v>8</v>
      </c>
      <c r="G264" s="5" t="s">
        <v>9</v>
      </c>
      <c r="H264" s="5" t="s">
        <v>655</v>
      </c>
      <c r="I264" s="148" t="s">
        <v>642</v>
      </c>
      <c r="J264" s="149" t="s">
        <v>641</v>
      </c>
      <c r="K264" s="148" t="s">
        <v>640</v>
      </c>
      <c r="L264" s="8" t="s">
        <v>10</v>
      </c>
      <c r="M264" s="148" t="s">
        <v>640</v>
      </c>
    </row>
    <row r="265" spans="1:13" ht="31.5" x14ac:dyDescent="0.25">
      <c r="A265" s="20" t="s">
        <v>322</v>
      </c>
      <c r="B265" s="19">
        <v>54720</v>
      </c>
      <c r="C265" s="19">
        <v>72152500</v>
      </c>
      <c r="D265" s="20" t="s">
        <v>12</v>
      </c>
      <c r="E265" s="20" t="s">
        <v>12</v>
      </c>
      <c r="F265" s="179" t="s">
        <v>323</v>
      </c>
      <c r="G265" s="20" t="s">
        <v>14</v>
      </c>
      <c r="H265" s="229">
        <v>480</v>
      </c>
      <c r="I265" s="135">
        <v>39124</v>
      </c>
      <c r="J265" s="134" t="s">
        <v>661</v>
      </c>
      <c r="K265" s="133">
        <v>18779520</v>
      </c>
      <c r="L265" s="70">
        <v>139</v>
      </c>
      <c r="M265" s="293">
        <v>5438236</v>
      </c>
    </row>
    <row r="266" spans="1:13" ht="47.25" x14ac:dyDescent="0.25">
      <c r="A266" s="20" t="s">
        <v>324</v>
      </c>
      <c r="B266" s="19">
        <v>54720</v>
      </c>
      <c r="C266" s="19">
        <v>72152500</v>
      </c>
      <c r="D266" s="20" t="s">
        <v>12</v>
      </c>
      <c r="E266" s="20" t="s">
        <v>12</v>
      </c>
      <c r="F266" s="179" t="s">
        <v>325</v>
      </c>
      <c r="G266" s="20" t="s">
        <v>14</v>
      </c>
      <c r="H266" s="229">
        <v>480</v>
      </c>
      <c r="I266" s="135">
        <v>123900</v>
      </c>
      <c r="J266" s="134" t="s">
        <v>660</v>
      </c>
      <c r="K266" s="133">
        <v>59472000</v>
      </c>
      <c r="L266" s="70">
        <v>139</v>
      </c>
      <c r="M266" s="293">
        <v>17222100</v>
      </c>
    </row>
    <row r="267" spans="1:13" ht="15.75" x14ac:dyDescent="0.25">
      <c r="A267" s="15"/>
      <c r="B267" s="32"/>
      <c r="C267" s="32"/>
      <c r="D267" s="15"/>
      <c r="E267" s="15"/>
      <c r="F267" s="205"/>
      <c r="G267" s="15"/>
      <c r="H267" s="15"/>
      <c r="I267" s="156"/>
      <c r="J267" s="155"/>
      <c r="K267" s="154"/>
      <c r="L267" s="71"/>
      <c r="M267" s="295"/>
    </row>
    <row r="268" spans="1:13" ht="15.75" x14ac:dyDescent="0.25">
      <c r="A268" s="324" t="s">
        <v>326</v>
      </c>
      <c r="B268" s="325"/>
      <c r="C268" s="325"/>
      <c r="D268" s="325"/>
      <c r="E268" s="325"/>
      <c r="F268" s="325"/>
      <c r="G268" s="325"/>
      <c r="H268" s="326"/>
      <c r="I268" s="156"/>
      <c r="J268" s="155"/>
      <c r="K268" s="154"/>
      <c r="L268" s="71"/>
      <c r="M268" s="295"/>
    </row>
    <row r="269" spans="1:13" ht="47.25" x14ac:dyDescent="0.25">
      <c r="A269" s="5" t="s">
        <v>3</v>
      </c>
      <c r="B269" s="4" t="s">
        <v>4</v>
      </c>
      <c r="C269" s="4" t="s">
        <v>5</v>
      </c>
      <c r="D269" s="4" t="s">
        <v>6</v>
      </c>
      <c r="E269" s="4" t="s">
        <v>7</v>
      </c>
      <c r="F269" s="153" t="s">
        <v>8</v>
      </c>
      <c r="G269" s="5" t="s">
        <v>9</v>
      </c>
      <c r="H269" s="5" t="s">
        <v>655</v>
      </c>
      <c r="I269" s="148" t="s">
        <v>642</v>
      </c>
      <c r="J269" s="149" t="s">
        <v>641</v>
      </c>
      <c r="K269" s="148" t="s">
        <v>640</v>
      </c>
      <c r="L269" s="8" t="s">
        <v>10</v>
      </c>
      <c r="M269" s="148" t="s">
        <v>640</v>
      </c>
    </row>
    <row r="270" spans="1:13" ht="110.25" x14ac:dyDescent="0.25">
      <c r="A270" s="20" t="s">
        <v>327</v>
      </c>
      <c r="B270" s="20"/>
      <c r="C270" s="20" t="s">
        <v>230</v>
      </c>
      <c r="D270" s="20" t="s">
        <v>12</v>
      </c>
      <c r="E270" s="20" t="s">
        <v>12</v>
      </c>
      <c r="F270" s="179" t="s">
        <v>328</v>
      </c>
      <c r="G270" s="20" t="s">
        <v>246</v>
      </c>
      <c r="H270" s="229">
        <v>6</v>
      </c>
      <c r="I270" s="135">
        <v>767000</v>
      </c>
      <c r="J270" s="134" t="s">
        <v>660</v>
      </c>
      <c r="K270" s="133">
        <v>4602000</v>
      </c>
      <c r="L270" s="70">
        <v>2</v>
      </c>
      <c r="M270" s="293">
        <v>1534000</v>
      </c>
    </row>
    <row r="271" spans="1:13" ht="47.25" x14ac:dyDescent="0.25">
      <c r="A271" s="20" t="s">
        <v>329</v>
      </c>
      <c r="B271" s="20"/>
      <c r="C271" s="20" t="s">
        <v>230</v>
      </c>
      <c r="D271" s="20" t="s">
        <v>12</v>
      </c>
      <c r="E271" s="20" t="s">
        <v>12</v>
      </c>
      <c r="F271" s="179" t="s">
        <v>330</v>
      </c>
      <c r="G271" s="20" t="s">
        <v>246</v>
      </c>
      <c r="H271" s="229">
        <v>22</v>
      </c>
      <c r="I271" s="135">
        <v>37052</v>
      </c>
      <c r="J271" s="134" t="s">
        <v>660</v>
      </c>
      <c r="K271" s="133">
        <v>815144</v>
      </c>
      <c r="L271" s="70">
        <v>6</v>
      </c>
      <c r="M271" s="293">
        <v>222312</v>
      </c>
    </row>
    <row r="272" spans="1:13" ht="47.25" x14ac:dyDescent="0.25">
      <c r="A272" s="20" t="s">
        <v>331</v>
      </c>
      <c r="B272" s="20"/>
      <c r="C272" s="20" t="s">
        <v>230</v>
      </c>
      <c r="D272" s="20" t="s">
        <v>12</v>
      </c>
      <c r="E272" s="20" t="s">
        <v>12</v>
      </c>
      <c r="F272" s="179" t="s">
        <v>332</v>
      </c>
      <c r="G272" s="20" t="s">
        <v>246</v>
      </c>
      <c r="H272" s="229">
        <v>7</v>
      </c>
      <c r="I272" s="135">
        <v>1317144</v>
      </c>
      <c r="J272" s="134" t="s">
        <v>660</v>
      </c>
      <c r="K272" s="133">
        <v>9220008</v>
      </c>
      <c r="L272" s="70">
        <v>2</v>
      </c>
      <c r="M272" s="293">
        <v>2634288</v>
      </c>
    </row>
    <row r="273" spans="1:13" ht="47.25" x14ac:dyDescent="0.25">
      <c r="A273" s="20" t="s">
        <v>333</v>
      </c>
      <c r="B273" s="20"/>
      <c r="C273" s="20" t="s">
        <v>230</v>
      </c>
      <c r="D273" s="20" t="s">
        <v>12</v>
      </c>
      <c r="E273" s="20" t="s">
        <v>12</v>
      </c>
      <c r="F273" s="179" t="s">
        <v>334</v>
      </c>
      <c r="G273" s="20" t="s">
        <v>246</v>
      </c>
      <c r="H273" s="229">
        <v>22</v>
      </c>
      <c r="I273" s="135">
        <v>1071877</v>
      </c>
      <c r="J273" s="134" t="s">
        <v>660</v>
      </c>
      <c r="K273" s="133">
        <v>23581294</v>
      </c>
      <c r="L273" s="70">
        <v>6</v>
      </c>
      <c r="M273" s="293">
        <v>6431262</v>
      </c>
    </row>
    <row r="274" spans="1:13" ht="15.75" x14ac:dyDescent="0.25">
      <c r="A274" s="15"/>
      <c r="B274" s="32"/>
      <c r="C274" s="32"/>
      <c r="D274" s="15"/>
      <c r="E274" s="15"/>
      <c r="F274" s="205"/>
      <c r="G274" s="15"/>
      <c r="H274" s="15"/>
      <c r="I274" s="156"/>
      <c r="J274" s="155"/>
      <c r="K274" s="154"/>
      <c r="L274" s="71"/>
      <c r="M274" s="295"/>
    </row>
    <row r="275" spans="1:13" ht="15.75" x14ac:dyDescent="0.25">
      <c r="A275" s="324" t="s">
        <v>335</v>
      </c>
      <c r="B275" s="325"/>
      <c r="C275" s="325"/>
      <c r="D275" s="325"/>
      <c r="E275" s="325"/>
      <c r="F275" s="325"/>
      <c r="G275" s="325"/>
      <c r="H275" s="326"/>
      <c r="I275" s="156"/>
      <c r="J275" s="155"/>
      <c r="K275" s="154"/>
      <c r="L275" s="71"/>
      <c r="M275" s="295"/>
    </row>
    <row r="276" spans="1:13" ht="47.25" x14ac:dyDescent="0.25">
      <c r="A276" s="5" t="s">
        <v>3</v>
      </c>
      <c r="B276" s="4" t="s">
        <v>4</v>
      </c>
      <c r="C276" s="4" t="s">
        <v>5</v>
      </c>
      <c r="D276" s="4" t="s">
        <v>6</v>
      </c>
      <c r="E276" s="4" t="s">
        <v>7</v>
      </c>
      <c r="F276" s="153" t="s">
        <v>8</v>
      </c>
      <c r="G276" s="5" t="s">
        <v>9</v>
      </c>
      <c r="H276" s="5" t="s">
        <v>655</v>
      </c>
      <c r="I276" s="148" t="s">
        <v>642</v>
      </c>
      <c r="J276" s="149" t="s">
        <v>641</v>
      </c>
      <c r="K276" s="148" t="s">
        <v>640</v>
      </c>
      <c r="L276" s="8" t="s">
        <v>10</v>
      </c>
      <c r="M276" s="148" t="s">
        <v>640</v>
      </c>
    </row>
    <row r="277" spans="1:13" ht="63" x14ac:dyDescent="0.25">
      <c r="A277" s="20" t="s">
        <v>336</v>
      </c>
      <c r="B277" s="20">
        <v>54730</v>
      </c>
      <c r="C277" s="20">
        <v>72154011</v>
      </c>
      <c r="D277" s="20" t="s">
        <v>12</v>
      </c>
      <c r="E277" s="20" t="s">
        <v>12</v>
      </c>
      <c r="F277" s="179" t="s">
        <v>337</v>
      </c>
      <c r="G277" s="20" t="s">
        <v>14</v>
      </c>
      <c r="H277" s="229">
        <v>180</v>
      </c>
      <c r="I277" s="135">
        <v>61156</v>
      </c>
      <c r="J277" s="134" t="s">
        <v>661</v>
      </c>
      <c r="K277" s="133">
        <v>11008080</v>
      </c>
      <c r="L277" s="70">
        <v>52</v>
      </c>
      <c r="M277" s="293">
        <v>3180112</v>
      </c>
    </row>
    <row r="278" spans="1:13" ht="15.75" x14ac:dyDescent="0.25">
      <c r="A278" s="15"/>
      <c r="B278" s="32"/>
      <c r="C278" s="32"/>
      <c r="D278" s="15"/>
      <c r="E278" s="15"/>
      <c r="F278" s="205"/>
      <c r="G278" s="15"/>
      <c r="H278" s="15"/>
      <c r="I278" s="156"/>
      <c r="J278" s="155"/>
      <c r="K278" s="154"/>
      <c r="L278" s="71"/>
      <c r="M278" s="295"/>
    </row>
    <row r="279" spans="1:13" ht="15.75" x14ac:dyDescent="0.25">
      <c r="A279" s="327" t="s">
        <v>338</v>
      </c>
      <c r="B279" s="328"/>
      <c r="C279" s="328"/>
      <c r="D279" s="328"/>
      <c r="E279" s="328"/>
      <c r="F279" s="328"/>
      <c r="G279" s="328"/>
      <c r="H279" s="329"/>
      <c r="I279" s="167"/>
      <c r="J279" s="166"/>
      <c r="K279" s="165"/>
      <c r="L279" s="71"/>
      <c r="M279" s="295"/>
    </row>
    <row r="280" spans="1:13" ht="15.75" x14ac:dyDescent="0.25">
      <c r="A280" s="349" t="s">
        <v>339</v>
      </c>
      <c r="B280" s="350"/>
      <c r="C280" s="350"/>
      <c r="D280" s="350"/>
      <c r="E280" s="350"/>
      <c r="F280" s="350"/>
      <c r="G280" s="350"/>
      <c r="H280" s="351"/>
      <c r="I280" s="156"/>
      <c r="J280" s="155"/>
      <c r="K280" s="154"/>
      <c r="L280" s="71"/>
      <c r="M280" s="295"/>
    </row>
    <row r="281" spans="1:13" ht="47.25" x14ac:dyDescent="0.25">
      <c r="A281" s="5" t="s">
        <v>3</v>
      </c>
      <c r="B281" s="4" t="s">
        <v>4</v>
      </c>
      <c r="C281" s="4" t="s">
        <v>5</v>
      </c>
      <c r="D281" s="4" t="s">
        <v>6</v>
      </c>
      <c r="E281" s="4" t="s">
        <v>7</v>
      </c>
      <c r="F281" s="153" t="s">
        <v>8</v>
      </c>
      <c r="G281" s="5" t="s">
        <v>9</v>
      </c>
      <c r="H281" s="5" t="s">
        <v>655</v>
      </c>
      <c r="I281" s="148" t="s">
        <v>642</v>
      </c>
      <c r="J281" s="149" t="s">
        <v>641</v>
      </c>
      <c r="K281" s="148" t="s">
        <v>640</v>
      </c>
      <c r="L281" s="8" t="s">
        <v>10</v>
      </c>
      <c r="M281" s="148" t="s">
        <v>640</v>
      </c>
    </row>
    <row r="282" spans="1:13" ht="47.25" x14ac:dyDescent="0.25">
      <c r="A282" s="33" t="s">
        <v>58</v>
      </c>
      <c r="B282" s="22">
        <v>39121700</v>
      </c>
      <c r="C282" s="34">
        <v>39121700</v>
      </c>
      <c r="D282" s="22" t="s">
        <v>12</v>
      </c>
      <c r="E282" s="22" t="s">
        <v>12</v>
      </c>
      <c r="F282" s="179" t="s">
        <v>342</v>
      </c>
      <c r="G282" s="35" t="s">
        <v>343</v>
      </c>
      <c r="H282" s="245">
        <v>2500</v>
      </c>
      <c r="I282" s="135">
        <v>12357</v>
      </c>
      <c r="J282" s="134" t="s">
        <v>660</v>
      </c>
      <c r="K282" s="133">
        <v>30892500</v>
      </c>
      <c r="L282" s="70">
        <v>725</v>
      </c>
      <c r="M282" s="293">
        <v>8958825</v>
      </c>
    </row>
    <row r="283" spans="1:13" ht="31.5" x14ac:dyDescent="0.25">
      <c r="A283" s="33" t="s">
        <v>60</v>
      </c>
      <c r="B283" s="22">
        <v>39121308</v>
      </c>
      <c r="C283" s="34">
        <v>39121308</v>
      </c>
      <c r="D283" s="22" t="s">
        <v>12</v>
      </c>
      <c r="E283" s="22" t="s">
        <v>12</v>
      </c>
      <c r="F283" s="179" t="s">
        <v>344</v>
      </c>
      <c r="G283" s="35" t="s">
        <v>65</v>
      </c>
      <c r="H283" s="245">
        <v>400</v>
      </c>
      <c r="I283" s="135">
        <v>10500</v>
      </c>
      <c r="J283" s="134" t="s">
        <v>660</v>
      </c>
      <c r="K283" s="133">
        <v>4200000</v>
      </c>
      <c r="L283" s="70">
        <v>116</v>
      </c>
      <c r="M283" s="293">
        <v>1218000</v>
      </c>
    </row>
    <row r="284" spans="1:13" ht="31.5" x14ac:dyDescent="0.25">
      <c r="A284" s="33" t="s">
        <v>63</v>
      </c>
      <c r="B284" s="22">
        <v>39121610</v>
      </c>
      <c r="C284" s="34">
        <v>39121610</v>
      </c>
      <c r="D284" s="22" t="s">
        <v>12</v>
      </c>
      <c r="E284" s="22" t="s">
        <v>12</v>
      </c>
      <c r="F284" s="179" t="s">
        <v>345</v>
      </c>
      <c r="G284" s="35" t="s">
        <v>346</v>
      </c>
      <c r="H284" s="22">
        <v>8</v>
      </c>
      <c r="I284" s="135">
        <v>1406698</v>
      </c>
      <c r="J284" s="134" t="s">
        <v>661</v>
      </c>
      <c r="K284" s="133">
        <v>11253584</v>
      </c>
      <c r="L284" s="70">
        <v>2</v>
      </c>
      <c r="M284" s="293">
        <v>2813396</v>
      </c>
    </row>
    <row r="285" spans="1:13" ht="31.5" x14ac:dyDescent="0.25">
      <c r="A285" s="33" t="s">
        <v>66</v>
      </c>
      <c r="B285" s="22">
        <v>39121100</v>
      </c>
      <c r="C285" s="34">
        <v>39121100</v>
      </c>
      <c r="D285" s="22" t="s">
        <v>12</v>
      </c>
      <c r="E285" s="22" t="s">
        <v>12</v>
      </c>
      <c r="F285" s="179" t="s">
        <v>347</v>
      </c>
      <c r="G285" s="35" t="s">
        <v>346</v>
      </c>
      <c r="H285" s="245">
        <v>200</v>
      </c>
      <c r="I285" s="135">
        <v>66671</v>
      </c>
      <c r="J285" s="134" t="s">
        <v>660</v>
      </c>
      <c r="K285" s="133">
        <v>13334200</v>
      </c>
      <c r="L285" s="70">
        <v>58</v>
      </c>
      <c r="M285" s="293">
        <v>3866918</v>
      </c>
    </row>
    <row r="286" spans="1:13" ht="31.5" x14ac:dyDescent="0.25">
      <c r="A286" s="33" t="s">
        <v>68</v>
      </c>
      <c r="B286" s="22">
        <v>39122200</v>
      </c>
      <c r="C286" s="34">
        <v>39122200</v>
      </c>
      <c r="D286" s="22" t="s">
        <v>12</v>
      </c>
      <c r="E286" s="22" t="s">
        <v>12</v>
      </c>
      <c r="F286" s="179" t="s">
        <v>348</v>
      </c>
      <c r="G286" s="35" t="s">
        <v>346</v>
      </c>
      <c r="H286" s="245">
        <v>80</v>
      </c>
      <c r="I286" s="135">
        <v>60214</v>
      </c>
      <c r="J286" s="134" t="s">
        <v>661</v>
      </c>
      <c r="K286" s="133">
        <v>4817120</v>
      </c>
      <c r="L286" s="70">
        <v>23</v>
      </c>
      <c r="M286" s="293">
        <v>1384922</v>
      </c>
    </row>
    <row r="287" spans="1:13" ht="15.75" x14ac:dyDescent="0.25">
      <c r="A287" s="33" t="s">
        <v>70</v>
      </c>
      <c r="B287" s="22">
        <v>39111500</v>
      </c>
      <c r="C287" s="34">
        <v>39111500</v>
      </c>
      <c r="D287" s="22" t="s">
        <v>12</v>
      </c>
      <c r="E287" s="22" t="s">
        <v>12</v>
      </c>
      <c r="F287" s="179" t="s">
        <v>349</v>
      </c>
      <c r="G287" s="35" t="s">
        <v>346</v>
      </c>
      <c r="H287" s="245">
        <v>400</v>
      </c>
      <c r="I287" s="135">
        <v>82627</v>
      </c>
      <c r="J287" s="134" t="s">
        <v>660</v>
      </c>
      <c r="K287" s="133">
        <v>33050800</v>
      </c>
      <c r="L287" s="70">
        <v>116</v>
      </c>
      <c r="M287" s="293">
        <v>9584732</v>
      </c>
    </row>
    <row r="288" spans="1:13" ht="31.5" x14ac:dyDescent="0.25">
      <c r="A288" s="33" t="s">
        <v>72</v>
      </c>
      <c r="B288" s="22">
        <v>39111500</v>
      </c>
      <c r="C288" s="34">
        <v>39111500</v>
      </c>
      <c r="D288" s="22" t="s">
        <v>12</v>
      </c>
      <c r="E288" s="22" t="s">
        <v>12</v>
      </c>
      <c r="F288" s="179" t="s">
        <v>350</v>
      </c>
      <c r="G288" s="35" t="s">
        <v>346</v>
      </c>
      <c r="H288" s="245">
        <v>15</v>
      </c>
      <c r="I288" s="135">
        <v>377251</v>
      </c>
      <c r="J288" s="134" t="s">
        <v>661</v>
      </c>
      <c r="K288" s="133">
        <v>5658765</v>
      </c>
      <c r="L288" s="70">
        <v>4</v>
      </c>
      <c r="M288" s="293">
        <v>1509004</v>
      </c>
    </row>
    <row r="289" spans="1:13" ht="15.75" x14ac:dyDescent="0.25">
      <c r="A289" s="33" t="s">
        <v>74</v>
      </c>
      <c r="B289" s="22">
        <v>39121100</v>
      </c>
      <c r="C289" s="34">
        <v>39121100</v>
      </c>
      <c r="D289" s="22" t="s">
        <v>12</v>
      </c>
      <c r="E289" s="22" t="s">
        <v>12</v>
      </c>
      <c r="F289" s="179" t="s">
        <v>351</v>
      </c>
      <c r="G289" s="35" t="s">
        <v>346</v>
      </c>
      <c r="H289" s="245">
        <v>15</v>
      </c>
      <c r="I289" s="135">
        <v>97038</v>
      </c>
      <c r="J289" s="134" t="s">
        <v>661</v>
      </c>
      <c r="K289" s="133">
        <v>1455570</v>
      </c>
      <c r="L289" s="70">
        <v>4</v>
      </c>
      <c r="M289" s="293">
        <v>388152</v>
      </c>
    </row>
    <row r="290" spans="1:13" ht="31.5" x14ac:dyDescent="0.25">
      <c r="A290" s="33" t="s">
        <v>352</v>
      </c>
      <c r="B290" s="22">
        <v>39122200</v>
      </c>
      <c r="C290" s="34">
        <v>39122200</v>
      </c>
      <c r="D290" s="22" t="s">
        <v>12</v>
      </c>
      <c r="E290" s="22" t="s">
        <v>12</v>
      </c>
      <c r="F290" s="179" t="s">
        <v>353</v>
      </c>
      <c r="G290" s="35" t="s">
        <v>346</v>
      </c>
      <c r="H290" s="245">
        <v>5</v>
      </c>
      <c r="I290" s="135">
        <v>69929</v>
      </c>
      <c r="J290" s="134" t="s">
        <v>660</v>
      </c>
      <c r="K290" s="133">
        <v>349645</v>
      </c>
      <c r="L290" s="70">
        <v>1</v>
      </c>
      <c r="M290" s="293">
        <v>69929</v>
      </c>
    </row>
    <row r="291" spans="1:13" ht="15.75" x14ac:dyDescent="0.25">
      <c r="A291" s="15"/>
      <c r="B291" s="32"/>
      <c r="C291" s="32"/>
      <c r="D291" s="15"/>
      <c r="E291" s="15"/>
      <c r="F291" s="205"/>
      <c r="G291" s="15"/>
      <c r="H291" s="15"/>
      <c r="I291" s="156"/>
      <c r="J291" s="155"/>
      <c r="K291" s="154"/>
      <c r="L291" s="71"/>
      <c r="M291" s="295"/>
    </row>
    <row r="292" spans="1:13" ht="15.75" x14ac:dyDescent="0.25">
      <c r="A292" s="327" t="s">
        <v>356</v>
      </c>
      <c r="B292" s="328"/>
      <c r="C292" s="328"/>
      <c r="D292" s="328"/>
      <c r="E292" s="328"/>
      <c r="F292" s="328"/>
      <c r="G292" s="328"/>
      <c r="H292" s="329"/>
      <c r="I292" s="167"/>
      <c r="J292" s="166"/>
      <c r="K292" s="165"/>
      <c r="L292" s="71"/>
      <c r="M292" s="295"/>
    </row>
    <row r="293" spans="1:13" ht="47.25" x14ac:dyDescent="0.25">
      <c r="A293" s="5" t="s">
        <v>3</v>
      </c>
      <c r="B293" s="4" t="s">
        <v>4</v>
      </c>
      <c r="C293" s="4" t="s">
        <v>5</v>
      </c>
      <c r="D293" s="4" t="s">
        <v>6</v>
      </c>
      <c r="E293" s="4" t="s">
        <v>7</v>
      </c>
      <c r="F293" s="153" t="s">
        <v>8</v>
      </c>
      <c r="G293" s="5" t="s">
        <v>9</v>
      </c>
      <c r="H293" s="5" t="s">
        <v>655</v>
      </c>
      <c r="I293" s="148" t="s">
        <v>642</v>
      </c>
      <c r="J293" s="149" t="s">
        <v>641</v>
      </c>
      <c r="K293" s="148" t="s">
        <v>640</v>
      </c>
      <c r="L293" s="8" t="s">
        <v>10</v>
      </c>
      <c r="M293" s="148" t="s">
        <v>640</v>
      </c>
    </row>
    <row r="294" spans="1:13" ht="15.75" x14ac:dyDescent="0.25">
      <c r="A294" s="33" t="s">
        <v>357</v>
      </c>
      <c r="B294" s="22">
        <v>54125</v>
      </c>
      <c r="C294" s="34">
        <v>72102900</v>
      </c>
      <c r="D294" s="22" t="s">
        <v>358</v>
      </c>
      <c r="E294" s="37" t="s">
        <v>12</v>
      </c>
      <c r="F294" s="248" t="s">
        <v>359</v>
      </c>
      <c r="G294" s="35" t="s">
        <v>164</v>
      </c>
      <c r="H294" s="245">
        <v>22</v>
      </c>
      <c r="I294" s="135">
        <v>166528</v>
      </c>
      <c r="J294" s="134" t="s">
        <v>661</v>
      </c>
      <c r="K294" s="133">
        <v>3663616</v>
      </c>
      <c r="L294" s="70">
        <v>6</v>
      </c>
      <c r="M294" s="293">
        <v>999168</v>
      </c>
    </row>
    <row r="295" spans="1:13" ht="157.5" x14ac:dyDescent="0.25">
      <c r="A295" s="33" t="s">
        <v>360</v>
      </c>
      <c r="B295" s="22" t="s">
        <v>361</v>
      </c>
      <c r="C295" s="34">
        <v>72102900</v>
      </c>
      <c r="D295" s="34">
        <v>20260316</v>
      </c>
      <c r="E295" s="37" t="s">
        <v>12</v>
      </c>
      <c r="F295" s="247" t="s">
        <v>362</v>
      </c>
      <c r="G295" s="35" t="s">
        <v>164</v>
      </c>
      <c r="H295" s="245">
        <v>22</v>
      </c>
      <c r="I295" s="135">
        <v>688892</v>
      </c>
      <c r="J295" s="134" t="s">
        <v>660</v>
      </c>
      <c r="K295" s="133">
        <v>15155624</v>
      </c>
      <c r="L295" s="70">
        <v>6</v>
      </c>
      <c r="M295" s="293">
        <v>4133352</v>
      </c>
    </row>
    <row r="296" spans="1:13" ht="31.5" x14ac:dyDescent="0.25">
      <c r="A296" s="33" t="s">
        <v>363</v>
      </c>
      <c r="B296" s="22">
        <v>54125</v>
      </c>
      <c r="C296" s="34">
        <v>72102900</v>
      </c>
      <c r="D296" s="34" t="s">
        <v>364</v>
      </c>
      <c r="E296" s="37" t="s">
        <v>12</v>
      </c>
      <c r="F296" s="247" t="s">
        <v>365</v>
      </c>
      <c r="G296" s="35" t="s">
        <v>164</v>
      </c>
      <c r="H296" s="245">
        <v>22</v>
      </c>
      <c r="I296" s="135">
        <v>166890</v>
      </c>
      <c r="J296" s="134" t="s">
        <v>661</v>
      </c>
      <c r="K296" s="133">
        <v>3671580</v>
      </c>
      <c r="L296" s="70">
        <v>6</v>
      </c>
      <c r="M296" s="293">
        <v>1001340</v>
      </c>
    </row>
    <row r="297" spans="1:13" ht="31.5" x14ac:dyDescent="0.25">
      <c r="A297" s="33" t="s">
        <v>366</v>
      </c>
      <c r="B297" s="22">
        <v>54125</v>
      </c>
      <c r="C297" s="34">
        <v>72102900</v>
      </c>
      <c r="D297" s="34">
        <v>20260317</v>
      </c>
      <c r="E297" s="37" t="s">
        <v>12</v>
      </c>
      <c r="F297" s="247" t="s">
        <v>367</v>
      </c>
      <c r="G297" s="35" t="s">
        <v>14</v>
      </c>
      <c r="H297" s="245">
        <v>22</v>
      </c>
      <c r="I297" s="135">
        <v>49945</v>
      </c>
      <c r="J297" s="134" t="s">
        <v>661</v>
      </c>
      <c r="K297" s="133">
        <v>1098790</v>
      </c>
      <c r="L297" s="70">
        <v>6</v>
      </c>
      <c r="M297" s="293">
        <v>299670</v>
      </c>
    </row>
    <row r="298" spans="1:13" ht="31.5" x14ac:dyDescent="0.25">
      <c r="A298" s="33" t="s">
        <v>368</v>
      </c>
      <c r="B298" s="22">
        <v>54125</v>
      </c>
      <c r="C298" s="34">
        <v>72102900</v>
      </c>
      <c r="D298" s="34">
        <v>20260318</v>
      </c>
      <c r="E298" s="37" t="s">
        <v>12</v>
      </c>
      <c r="F298" s="247" t="s">
        <v>369</v>
      </c>
      <c r="G298" s="35" t="s">
        <v>164</v>
      </c>
      <c r="H298" s="245">
        <v>22</v>
      </c>
      <c r="I298" s="135">
        <v>61028</v>
      </c>
      <c r="J298" s="134" t="s">
        <v>660</v>
      </c>
      <c r="K298" s="133">
        <v>1342616</v>
      </c>
      <c r="L298" s="70">
        <v>6</v>
      </c>
      <c r="M298" s="293">
        <v>366168</v>
      </c>
    </row>
    <row r="299" spans="1:13" ht="31.5" x14ac:dyDescent="0.25">
      <c r="A299" s="33" t="s">
        <v>370</v>
      </c>
      <c r="B299" s="22">
        <v>54125</v>
      </c>
      <c r="C299" s="34">
        <v>72102900</v>
      </c>
      <c r="D299" s="34" t="s">
        <v>371</v>
      </c>
      <c r="E299" s="37" t="s">
        <v>12</v>
      </c>
      <c r="F299" s="247" t="s">
        <v>372</v>
      </c>
      <c r="G299" s="35" t="s">
        <v>164</v>
      </c>
      <c r="H299" s="245">
        <v>22</v>
      </c>
      <c r="I299" s="135">
        <v>93811</v>
      </c>
      <c r="J299" s="134" t="s">
        <v>660</v>
      </c>
      <c r="K299" s="133">
        <v>2063842</v>
      </c>
      <c r="L299" s="70">
        <v>6</v>
      </c>
      <c r="M299" s="293">
        <v>562866</v>
      </c>
    </row>
    <row r="300" spans="1:13" ht="15.75" x14ac:dyDescent="0.25">
      <c r="A300" s="15"/>
      <c r="B300" s="32"/>
      <c r="C300" s="32"/>
      <c r="D300" s="15"/>
      <c r="E300" s="15"/>
      <c r="F300" s="205"/>
      <c r="G300" s="15"/>
      <c r="H300" s="15"/>
      <c r="I300" s="156"/>
      <c r="J300" s="155"/>
      <c r="K300" s="154"/>
      <c r="L300" s="71"/>
      <c r="M300" s="295"/>
    </row>
    <row r="301" spans="1:13" ht="15.75" x14ac:dyDescent="0.25">
      <c r="A301" s="327" t="s">
        <v>376</v>
      </c>
      <c r="B301" s="328"/>
      <c r="C301" s="328"/>
      <c r="D301" s="328"/>
      <c r="E301" s="328"/>
      <c r="F301" s="328"/>
      <c r="G301" s="328"/>
      <c r="H301" s="329"/>
      <c r="I301" s="167"/>
      <c r="J301" s="166"/>
      <c r="K301" s="165"/>
      <c r="L301" s="71"/>
      <c r="M301" s="295"/>
    </row>
    <row r="302" spans="1:13" ht="15.75" x14ac:dyDescent="0.25">
      <c r="A302" s="340" t="s">
        <v>377</v>
      </c>
      <c r="B302" s="341"/>
      <c r="C302" s="341"/>
      <c r="D302" s="341"/>
      <c r="E302" s="341"/>
      <c r="F302" s="341"/>
      <c r="G302" s="341"/>
      <c r="H302" s="342"/>
      <c r="I302" s="156"/>
      <c r="J302" s="155"/>
      <c r="K302" s="154"/>
      <c r="L302" s="71"/>
      <c r="M302" s="295"/>
    </row>
    <row r="303" spans="1:13" ht="47.25" x14ac:dyDescent="0.25">
      <c r="A303" s="5" t="s">
        <v>3</v>
      </c>
      <c r="B303" s="4" t="s">
        <v>4</v>
      </c>
      <c r="C303" s="4" t="s">
        <v>5</v>
      </c>
      <c r="D303" s="4" t="s">
        <v>6</v>
      </c>
      <c r="E303" s="4" t="s">
        <v>7</v>
      </c>
      <c r="F303" s="153" t="s">
        <v>8</v>
      </c>
      <c r="G303" s="5" t="s">
        <v>9</v>
      </c>
      <c r="H303" s="5" t="s">
        <v>655</v>
      </c>
      <c r="I303" s="148" t="s">
        <v>642</v>
      </c>
      <c r="J303" s="149" t="s">
        <v>641</v>
      </c>
      <c r="K303" s="148" t="s">
        <v>640</v>
      </c>
      <c r="L303" s="8" t="s">
        <v>10</v>
      </c>
      <c r="M303" s="148" t="s">
        <v>640</v>
      </c>
    </row>
    <row r="304" spans="1:13" ht="31.5" x14ac:dyDescent="0.25">
      <c r="A304" s="20" t="s">
        <v>78</v>
      </c>
      <c r="B304" s="20"/>
      <c r="C304" s="20" t="s">
        <v>230</v>
      </c>
      <c r="D304" s="20" t="s">
        <v>12</v>
      </c>
      <c r="E304" s="20" t="s">
        <v>12</v>
      </c>
      <c r="F304" s="179" t="s">
        <v>13</v>
      </c>
      <c r="G304" s="20" t="s">
        <v>14</v>
      </c>
      <c r="H304" s="229">
        <v>1066.21</v>
      </c>
      <c r="I304" s="135">
        <v>9937</v>
      </c>
      <c r="J304" s="134" t="s">
        <v>660</v>
      </c>
      <c r="K304" s="133">
        <v>10594928.77</v>
      </c>
      <c r="L304" s="73">
        <v>209</v>
      </c>
      <c r="M304" s="293">
        <v>2076833</v>
      </c>
    </row>
    <row r="305" spans="1:13" ht="78.75" x14ac:dyDescent="0.25">
      <c r="A305" s="20" t="s">
        <v>80</v>
      </c>
      <c r="B305" s="20">
        <v>721526</v>
      </c>
      <c r="C305" s="19">
        <v>72152605</v>
      </c>
      <c r="D305" s="20" t="s">
        <v>12</v>
      </c>
      <c r="E305" s="20" t="s">
        <v>12</v>
      </c>
      <c r="F305" s="179" t="s">
        <v>16</v>
      </c>
      <c r="G305" s="20" t="s">
        <v>14</v>
      </c>
      <c r="H305" s="229">
        <v>1066.21</v>
      </c>
      <c r="I305" s="135">
        <v>84448</v>
      </c>
      <c r="J305" s="134" t="s">
        <v>660</v>
      </c>
      <c r="K305" s="133">
        <v>90039302.079999998</v>
      </c>
      <c r="L305" s="73">
        <v>109</v>
      </c>
      <c r="M305" s="293">
        <v>9204832</v>
      </c>
    </row>
    <row r="306" spans="1:13" ht="15.75" x14ac:dyDescent="0.25">
      <c r="A306" s="15"/>
      <c r="B306" s="32"/>
      <c r="C306" s="32"/>
      <c r="D306" s="15"/>
      <c r="E306" s="15"/>
      <c r="F306" s="205"/>
      <c r="G306" s="15"/>
      <c r="H306" s="15"/>
      <c r="I306" s="156"/>
      <c r="J306" s="155"/>
      <c r="K306" s="154"/>
      <c r="L306" s="71"/>
      <c r="M306" s="295"/>
    </row>
    <row r="307" spans="1:13" ht="15.75" x14ac:dyDescent="0.25">
      <c r="A307" s="340" t="s">
        <v>378</v>
      </c>
      <c r="B307" s="341"/>
      <c r="C307" s="341"/>
      <c r="D307" s="341"/>
      <c r="E307" s="341"/>
      <c r="F307" s="341"/>
      <c r="G307" s="341"/>
      <c r="H307" s="342"/>
      <c r="I307" s="156"/>
      <c r="J307" s="155"/>
      <c r="K307" s="154"/>
      <c r="L307" s="71"/>
      <c r="M307" s="295"/>
    </row>
    <row r="308" spans="1:13" ht="47.25" x14ac:dyDescent="0.25">
      <c r="A308" s="5" t="s">
        <v>3</v>
      </c>
      <c r="B308" s="4" t="s">
        <v>4</v>
      </c>
      <c r="C308" s="4" t="s">
        <v>5</v>
      </c>
      <c r="D308" s="4" t="s">
        <v>6</v>
      </c>
      <c r="E308" s="4" t="s">
        <v>7</v>
      </c>
      <c r="F308" s="153" t="s">
        <v>8</v>
      </c>
      <c r="G308" s="5" t="s">
        <v>9</v>
      </c>
      <c r="H308" s="5" t="s">
        <v>655</v>
      </c>
      <c r="I308" s="148" t="s">
        <v>642</v>
      </c>
      <c r="J308" s="149" t="s">
        <v>641</v>
      </c>
      <c r="K308" s="148" t="s">
        <v>640</v>
      </c>
      <c r="L308" s="8" t="s">
        <v>10</v>
      </c>
      <c r="M308" s="148" t="s">
        <v>640</v>
      </c>
    </row>
    <row r="309" spans="1:13" ht="47.25" x14ac:dyDescent="0.25">
      <c r="A309" s="20" t="s">
        <v>82</v>
      </c>
      <c r="B309" s="20">
        <v>54621</v>
      </c>
      <c r="C309" s="20" t="s">
        <v>230</v>
      </c>
      <c r="D309" s="20" t="s">
        <v>12</v>
      </c>
      <c r="E309" s="20" t="s">
        <v>12</v>
      </c>
      <c r="F309" s="179" t="s">
        <v>379</v>
      </c>
      <c r="G309" s="20" t="s">
        <v>246</v>
      </c>
      <c r="H309" s="229">
        <v>4</v>
      </c>
      <c r="I309" s="135">
        <v>139656</v>
      </c>
      <c r="J309" s="134" t="s">
        <v>660</v>
      </c>
      <c r="K309" s="133">
        <v>558624</v>
      </c>
      <c r="L309" s="70">
        <v>1</v>
      </c>
      <c r="M309" s="293">
        <v>139656</v>
      </c>
    </row>
    <row r="310" spans="1:13" ht="63" x14ac:dyDescent="0.25">
      <c r="A310" s="20" t="s">
        <v>84</v>
      </c>
      <c r="B310" s="20">
        <v>54621</v>
      </c>
      <c r="C310" s="20" t="s">
        <v>230</v>
      </c>
      <c r="D310" s="20" t="s">
        <v>12</v>
      </c>
      <c r="E310" s="20" t="s">
        <v>12</v>
      </c>
      <c r="F310" s="179" t="s">
        <v>380</v>
      </c>
      <c r="G310" s="20" t="s">
        <v>246</v>
      </c>
      <c r="H310" s="229">
        <v>4</v>
      </c>
      <c r="I310" s="135">
        <v>5713065</v>
      </c>
      <c r="J310" s="134" t="s">
        <v>661</v>
      </c>
      <c r="K310" s="133">
        <v>22852260</v>
      </c>
      <c r="L310" s="70">
        <v>1</v>
      </c>
      <c r="M310" s="293">
        <v>5713065</v>
      </c>
    </row>
    <row r="311" spans="1:13" ht="47.25" x14ac:dyDescent="0.25">
      <c r="A311" s="20" t="s">
        <v>86</v>
      </c>
      <c r="B311" s="20">
        <v>54621</v>
      </c>
      <c r="C311" s="19">
        <v>72151100</v>
      </c>
      <c r="D311" s="20" t="s">
        <v>12</v>
      </c>
      <c r="E311" s="20" t="s">
        <v>12</v>
      </c>
      <c r="F311" s="179" t="s">
        <v>381</v>
      </c>
      <c r="G311" s="20" t="s">
        <v>246</v>
      </c>
      <c r="H311" s="229">
        <v>8</v>
      </c>
      <c r="I311" s="135">
        <v>496056</v>
      </c>
      <c r="J311" s="134" t="s">
        <v>660</v>
      </c>
      <c r="K311" s="133">
        <v>3968448</v>
      </c>
      <c r="L311" s="70">
        <v>2</v>
      </c>
      <c r="M311" s="293">
        <v>992112</v>
      </c>
    </row>
    <row r="312" spans="1:13" ht="15.75" x14ac:dyDescent="0.25">
      <c r="A312" s="15"/>
      <c r="B312" s="32"/>
      <c r="C312" s="32"/>
      <c r="D312" s="15"/>
      <c r="E312" s="15"/>
      <c r="F312" s="205"/>
      <c r="G312" s="15"/>
      <c r="H312" s="15"/>
      <c r="I312" s="156"/>
      <c r="J312" s="155"/>
      <c r="K312" s="154"/>
      <c r="L312" s="71"/>
      <c r="M312" s="295"/>
    </row>
    <row r="313" spans="1:13" ht="15.75" x14ac:dyDescent="0.25">
      <c r="A313" s="340" t="s">
        <v>382</v>
      </c>
      <c r="B313" s="341"/>
      <c r="C313" s="341"/>
      <c r="D313" s="341"/>
      <c r="E313" s="341"/>
      <c r="F313" s="341"/>
      <c r="G313" s="341"/>
      <c r="H313" s="342"/>
      <c r="I313" s="156"/>
      <c r="J313" s="155"/>
      <c r="K313" s="154"/>
      <c r="L313" s="71"/>
      <c r="M313" s="295"/>
    </row>
    <row r="314" spans="1:13" ht="47.25" x14ac:dyDescent="0.25">
      <c r="A314" s="5" t="s">
        <v>3</v>
      </c>
      <c r="B314" s="4" t="s">
        <v>4</v>
      </c>
      <c r="C314" s="4" t="s">
        <v>5</v>
      </c>
      <c r="D314" s="4" t="s">
        <v>6</v>
      </c>
      <c r="E314" s="4" t="s">
        <v>7</v>
      </c>
      <c r="F314" s="153" t="s">
        <v>8</v>
      </c>
      <c r="G314" s="5" t="s">
        <v>9</v>
      </c>
      <c r="H314" s="5" t="s">
        <v>655</v>
      </c>
      <c r="I314" s="148" t="s">
        <v>642</v>
      </c>
      <c r="J314" s="149" t="s">
        <v>641</v>
      </c>
      <c r="K314" s="148" t="s">
        <v>640</v>
      </c>
      <c r="L314" s="8" t="s">
        <v>10</v>
      </c>
      <c r="M314" s="148" t="s">
        <v>640</v>
      </c>
    </row>
    <row r="315" spans="1:13" ht="47.25" x14ac:dyDescent="0.25">
      <c r="A315" s="20" t="s">
        <v>88</v>
      </c>
      <c r="B315" s="20">
        <v>54621</v>
      </c>
      <c r="C315" s="19">
        <v>72151100</v>
      </c>
      <c r="D315" s="20" t="s">
        <v>12</v>
      </c>
      <c r="E315" s="20" t="s">
        <v>12</v>
      </c>
      <c r="F315" s="179" t="s">
        <v>34</v>
      </c>
      <c r="G315" s="20" t="s">
        <v>246</v>
      </c>
      <c r="H315" s="229">
        <v>6</v>
      </c>
      <c r="I315" s="135">
        <v>22062</v>
      </c>
      <c r="J315" s="134" t="s">
        <v>661</v>
      </c>
      <c r="K315" s="133">
        <v>132372</v>
      </c>
      <c r="L315" s="70">
        <v>2</v>
      </c>
      <c r="M315" s="293">
        <v>44124</v>
      </c>
    </row>
    <row r="316" spans="1:13" ht="47.25" x14ac:dyDescent="0.25">
      <c r="A316" s="20" t="s">
        <v>383</v>
      </c>
      <c r="B316" s="20">
        <v>54621</v>
      </c>
      <c r="C316" s="19">
        <v>72151100</v>
      </c>
      <c r="D316" s="20" t="s">
        <v>12</v>
      </c>
      <c r="E316" s="20" t="s">
        <v>12</v>
      </c>
      <c r="F316" s="179" t="s">
        <v>384</v>
      </c>
      <c r="G316" s="20" t="s">
        <v>246</v>
      </c>
      <c r="H316" s="229">
        <v>6</v>
      </c>
      <c r="I316" s="135">
        <v>916858</v>
      </c>
      <c r="J316" s="134" t="s">
        <v>660</v>
      </c>
      <c r="K316" s="133">
        <v>5501148</v>
      </c>
      <c r="L316" s="70">
        <v>2</v>
      </c>
      <c r="M316" s="293">
        <v>1833716</v>
      </c>
    </row>
    <row r="317" spans="1:13" ht="47.25" x14ac:dyDescent="0.25">
      <c r="A317" s="20" t="s">
        <v>385</v>
      </c>
      <c r="B317" s="20">
        <v>54621</v>
      </c>
      <c r="C317" s="19">
        <v>72151100</v>
      </c>
      <c r="D317" s="20" t="s">
        <v>12</v>
      </c>
      <c r="E317" s="20" t="s">
        <v>12</v>
      </c>
      <c r="F317" s="179" t="s">
        <v>386</v>
      </c>
      <c r="G317" s="20" t="s">
        <v>246</v>
      </c>
      <c r="H317" s="229">
        <v>6</v>
      </c>
      <c r="I317" s="135">
        <v>60204</v>
      </c>
      <c r="J317" s="134" t="s">
        <v>660</v>
      </c>
      <c r="K317" s="133">
        <v>361224</v>
      </c>
      <c r="L317" s="70">
        <v>2</v>
      </c>
      <c r="M317" s="293">
        <v>120408</v>
      </c>
    </row>
    <row r="318" spans="1:13" ht="15.75" x14ac:dyDescent="0.25">
      <c r="A318" s="15"/>
      <c r="B318" s="32"/>
      <c r="C318" s="32"/>
      <c r="D318" s="15"/>
      <c r="E318" s="15"/>
      <c r="F318" s="205"/>
      <c r="G318" s="15"/>
      <c r="H318" s="15"/>
      <c r="I318" s="156"/>
      <c r="J318" s="155"/>
      <c r="K318" s="154"/>
      <c r="L318" s="71"/>
      <c r="M318" s="295"/>
    </row>
    <row r="319" spans="1:13" ht="15.75" x14ac:dyDescent="0.25">
      <c r="A319" s="340" t="s">
        <v>387</v>
      </c>
      <c r="B319" s="341"/>
      <c r="C319" s="341"/>
      <c r="D319" s="341"/>
      <c r="E319" s="341"/>
      <c r="F319" s="341"/>
      <c r="G319" s="341"/>
      <c r="H319" s="342"/>
      <c r="I319" s="156"/>
      <c r="J319" s="155"/>
      <c r="K319" s="154"/>
      <c r="L319" s="71"/>
      <c r="M319" s="295"/>
    </row>
    <row r="320" spans="1:13" ht="47.25" x14ac:dyDescent="0.25">
      <c r="A320" s="5" t="s">
        <v>3</v>
      </c>
      <c r="B320" s="4" t="s">
        <v>4</v>
      </c>
      <c r="C320" s="4" t="s">
        <v>5</v>
      </c>
      <c r="D320" s="4" t="s">
        <v>6</v>
      </c>
      <c r="E320" s="4" t="s">
        <v>7</v>
      </c>
      <c r="F320" s="153" t="s">
        <v>8</v>
      </c>
      <c r="G320" s="5" t="s">
        <v>9</v>
      </c>
      <c r="H320" s="5" t="s">
        <v>655</v>
      </c>
      <c r="I320" s="148" t="s">
        <v>642</v>
      </c>
      <c r="J320" s="149" t="s">
        <v>641</v>
      </c>
      <c r="K320" s="148" t="s">
        <v>640</v>
      </c>
      <c r="L320" s="8" t="s">
        <v>10</v>
      </c>
      <c r="M320" s="148" t="s">
        <v>640</v>
      </c>
    </row>
    <row r="321" spans="1:13" ht="47.25" x14ac:dyDescent="0.25">
      <c r="A321" s="20" t="s">
        <v>388</v>
      </c>
      <c r="B321" s="20">
        <v>54621</v>
      </c>
      <c r="C321" s="19">
        <v>72151100</v>
      </c>
      <c r="D321" s="20" t="s">
        <v>12</v>
      </c>
      <c r="E321" s="20" t="s">
        <v>12</v>
      </c>
      <c r="F321" s="179" t="s">
        <v>389</v>
      </c>
      <c r="G321" s="20" t="s">
        <v>246</v>
      </c>
      <c r="H321" s="229">
        <v>6</v>
      </c>
      <c r="I321" s="135">
        <v>51302</v>
      </c>
      <c r="J321" s="134" t="s">
        <v>660</v>
      </c>
      <c r="K321" s="133">
        <v>307812</v>
      </c>
      <c r="L321" s="70">
        <v>2</v>
      </c>
      <c r="M321" s="293">
        <v>102604</v>
      </c>
    </row>
    <row r="322" spans="1:13" ht="15.75" x14ac:dyDescent="0.25">
      <c r="A322" s="15"/>
      <c r="B322" s="32"/>
      <c r="C322" s="32"/>
      <c r="D322" s="15"/>
      <c r="E322" s="15"/>
      <c r="F322" s="205"/>
      <c r="G322" s="15"/>
      <c r="H322" s="15"/>
      <c r="I322" s="156"/>
      <c r="J322" s="155"/>
      <c r="K322" s="154"/>
      <c r="L322" s="71"/>
      <c r="M322" s="295"/>
    </row>
    <row r="323" spans="1:13" ht="15.75" x14ac:dyDescent="0.25">
      <c r="A323" s="340" t="s">
        <v>390</v>
      </c>
      <c r="B323" s="341"/>
      <c r="C323" s="341"/>
      <c r="D323" s="341"/>
      <c r="E323" s="341"/>
      <c r="F323" s="341"/>
      <c r="G323" s="341"/>
      <c r="H323" s="342"/>
      <c r="I323" s="156"/>
      <c r="J323" s="155"/>
      <c r="K323" s="154"/>
      <c r="L323" s="71"/>
      <c r="M323" s="295"/>
    </row>
    <row r="324" spans="1:13" ht="47.25" x14ac:dyDescent="0.25">
      <c r="A324" s="5" t="s">
        <v>3</v>
      </c>
      <c r="B324" s="4" t="s">
        <v>4</v>
      </c>
      <c r="C324" s="4" t="s">
        <v>5</v>
      </c>
      <c r="D324" s="4" t="s">
        <v>6</v>
      </c>
      <c r="E324" s="4" t="s">
        <v>7</v>
      </c>
      <c r="F324" s="153" t="s">
        <v>8</v>
      </c>
      <c r="G324" s="5" t="s">
        <v>9</v>
      </c>
      <c r="H324" s="5" t="s">
        <v>655</v>
      </c>
      <c r="I324" s="148" t="s">
        <v>642</v>
      </c>
      <c r="J324" s="149" t="s">
        <v>641</v>
      </c>
      <c r="K324" s="148" t="s">
        <v>640</v>
      </c>
      <c r="L324" s="8" t="s">
        <v>10</v>
      </c>
      <c r="M324" s="148" t="s">
        <v>640</v>
      </c>
    </row>
    <row r="325" spans="1:13" ht="31.5" x14ac:dyDescent="0.25">
      <c r="A325" s="20" t="s">
        <v>391</v>
      </c>
      <c r="B325" s="20">
        <v>54621</v>
      </c>
      <c r="C325" s="20" t="s">
        <v>230</v>
      </c>
      <c r="D325" s="20" t="s">
        <v>12</v>
      </c>
      <c r="E325" s="20" t="s">
        <v>12</v>
      </c>
      <c r="F325" s="179" t="s">
        <v>392</v>
      </c>
      <c r="G325" s="20" t="s">
        <v>249</v>
      </c>
      <c r="H325" s="229">
        <v>86</v>
      </c>
      <c r="I325" s="135">
        <v>33736</v>
      </c>
      <c r="J325" s="134" t="s">
        <v>660</v>
      </c>
      <c r="K325" s="133">
        <v>2901296</v>
      </c>
      <c r="L325" s="70">
        <v>25</v>
      </c>
      <c r="M325" s="293">
        <v>843400</v>
      </c>
    </row>
    <row r="326" spans="1:13" ht="47.25" x14ac:dyDescent="0.25">
      <c r="A326" s="20" t="s">
        <v>393</v>
      </c>
      <c r="B326" s="20">
        <v>721411</v>
      </c>
      <c r="C326" s="19">
        <v>72141124</v>
      </c>
      <c r="D326" s="20" t="s">
        <v>12</v>
      </c>
      <c r="E326" s="20" t="s">
        <v>12</v>
      </c>
      <c r="F326" s="179" t="s">
        <v>394</v>
      </c>
      <c r="G326" s="20" t="s">
        <v>249</v>
      </c>
      <c r="H326" s="229">
        <v>168.84</v>
      </c>
      <c r="I326" s="135">
        <v>28501</v>
      </c>
      <c r="J326" s="134" t="s">
        <v>660</v>
      </c>
      <c r="K326" s="133">
        <v>4812108.84</v>
      </c>
      <c r="L326" s="70">
        <v>49</v>
      </c>
      <c r="M326" s="293">
        <v>1396549</v>
      </c>
    </row>
    <row r="327" spans="1:13" ht="15.75" x14ac:dyDescent="0.25">
      <c r="A327" s="15"/>
      <c r="B327" s="32"/>
      <c r="C327" s="32"/>
      <c r="D327" s="15"/>
      <c r="E327" s="15"/>
      <c r="F327" s="205"/>
      <c r="G327" s="15"/>
      <c r="H327" s="15"/>
      <c r="I327" s="156"/>
      <c r="J327" s="155"/>
      <c r="K327" s="154"/>
      <c r="L327" s="71"/>
      <c r="M327" s="295"/>
    </row>
    <row r="328" spans="1:13" ht="15.75" x14ac:dyDescent="0.25">
      <c r="A328" s="340" t="s">
        <v>395</v>
      </c>
      <c r="B328" s="341"/>
      <c r="C328" s="341"/>
      <c r="D328" s="341"/>
      <c r="E328" s="341"/>
      <c r="F328" s="341"/>
      <c r="G328" s="341"/>
      <c r="H328" s="342"/>
      <c r="I328" s="156"/>
      <c r="J328" s="155"/>
      <c r="K328" s="154"/>
      <c r="L328" s="71"/>
      <c r="M328" s="295"/>
    </row>
    <row r="329" spans="1:13" ht="47.25" x14ac:dyDescent="0.25">
      <c r="A329" s="5" t="s">
        <v>3</v>
      </c>
      <c r="B329" s="4" t="s">
        <v>4</v>
      </c>
      <c r="C329" s="4" t="s">
        <v>5</v>
      </c>
      <c r="D329" s="4" t="s">
        <v>6</v>
      </c>
      <c r="E329" s="4" t="s">
        <v>7</v>
      </c>
      <c r="F329" s="153" t="s">
        <v>8</v>
      </c>
      <c r="G329" s="5" t="s">
        <v>9</v>
      </c>
      <c r="H329" s="5" t="s">
        <v>655</v>
      </c>
      <c r="I329" s="148" t="s">
        <v>642</v>
      </c>
      <c r="J329" s="149" t="s">
        <v>641</v>
      </c>
      <c r="K329" s="148" t="s">
        <v>640</v>
      </c>
      <c r="L329" s="8" t="s">
        <v>10</v>
      </c>
      <c r="M329" s="148" t="s">
        <v>640</v>
      </c>
    </row>
    <row r="330" spans="1:13" ht="110.25" x14ac:dyDescent="0.25">
      <c r="A330" s="20" t="s">
        <v>396</v>
      </c>
      <c r="B330" s="20">
        <v>721411</v>
      </c>
      <c r="C330" s="20">
        <v>72141115</v>
      </c>
      <c r="D330" s="20" t="s">
        <v>12</v>
      </c>
      <c r="E330" s="20" t="s">
        <v>12</v>
      </c>
      <c r="F330" s="228" t="s">
        <v>18</v>
      </c>
      <c r="G330" s="20" t="s">
        <v>246</v>
      </c>
      <c r="H330" s="229">
        <v>94</v>
      </c>
      <c r="I330" s="135">
        <v>95004</v>
      </c>
      <c r="J330" s="134" t="s">
        <v>660</v>
      </c>
      <c r="K330" s="133">
        <v>8930376</v>
      </c>
      <c r="L330" s="70">
        <v>27</v>
      </c>
      <c r="M330" s="293">
        <v>2565108</v>
      </c>
    </row>
    <row r="331" spans="1:13" ht="15.75" x14ac:dyDescent="0.25">
      <c r="A331" s="15"/>
      <c r="B331" s="32"/>
      <c r="C331" s="32"/>
      <c r="D331" s="15"/>
      <c r="E331" s="15"/>
      <c r="F331" s="205"/>
      <c r="G331" s="15"/>
      <c r="H331" s="15"/>
      <c r="I331" s="156"/>
      <c r="J331" s="155"/>
      <c r="K331" s="154"/>
      <c r="L331" s="71"/>
      <c r="M331" s="295"/>
    </row>
    <row r="332" spans="1:13" ht="15.75" x14ac:dyDescent="0.25">
      <c r="A332" s="327" t="s">
        <v>397</v>
      </c>
      <c r="B332" s="328"/>
      <c r="C332" s="328"/>
      <c r="D332" s="328"/>
      <c r="E332" s="328"/>
      <c r="F332" s="328"/>
      <c r="G332" s="328"/>
      <c r="H332" s="329"/>
      <c r="I332" s="167"/>
      <c r="J332" s="166"/>
      <c r="K332" s="165"/>
      <c r="L332" s="71"/>
      <c r="M332" s="295"/>
    </row>
    <row r="333" spans="1:13" ht="15.75" x14ac:dyDescent="0.25">
      <c r="A333" s="333" t="s">
        <v>398</v>
      </c>
      <c r="B333" s="334"/>
      <c r="C333" s="334"/>
      <c r="D333" s="334"/>
      <c r="E333" s="334"/>
      <c r="F333" s="334"/>
      <c r="G333" s="334"/>
      <c r="H333" s="335"/>
      <c r="I333" s="156"/>
      <c r="J333" s="155"/>
      <c r="K333" s="154"/>
      <c r="L333" s="71"/>
      <c r="M333" s="295"/>
    </row>
    <row r="334" spans="1:13" ht="47.25" x14ac:dyDescent="0.25">
      <c r="A334" s="5" t="s">
        <v>3</v>
      </c>
      <c r="B334" s="4" t="s">
        <v>4</v>
      </c>
      <c r="C334" s="4" t="s">
        <v>5</v>
      </c>
      <c r="D334" s="4" t="s">
        <v>6</v>
      </c>
      <c r="E334" s="4" t="s">
        <v>7</v>
      </c>
      <c r="F334" s="153" t="s">
        <v>8</v>
      </c>
      <c r="G334" s="5" t="s">
        <v>9</v>
      </c>
      <c r="H334" s="5" t="s">
        <v>655</v>
      </c>
      <c r="I334" s="148" t="s">
        <v>642</v>
      </c>
      <c r="J334" s="149" t="s">
        <v>641</v>
      </c>
      <c r="K334" s="148" t="s">
        <v>640</v>
      </c>
      <c r="L334" s="8" t="s">
        <v>10</v>
      </c>
      <c r="M334" s="148" t="s">
        <v>640</v>
      </c>
    </row>
    <row r="335" spans="1:13" ht="47.25" x14ac:dyDescent="0.25">
      <c r="A335" s="20" t="s">
        <v>91</v>
      </c>
      <c r="B335" s="20">
        <v>721520</v>
      </c>
      <c r="C335" s="19">
        <v>72152101</v>
      </c>
      <c r="D335" s="20" t="s">
        <v>12</v>
      </c>
      <c r="E335" s="20" t="s">
        <v>12</v>
      </c>
      <c r="F335" s="216" t="s">
        <v>399</v>
      </c>
      <c r="G335" s="20" t="s">
        <v>14</v>
      </c>
      <c r="H335" s="20">
        <v>20</v>
      </c>
      <c r="I335" s="135">
        <v>86645</v>
      </c>
      <c r="J335" s="134" t="s">
        <v>660</v>
      </c>
      <c r="K335" s="133">
        <v>1732900</v>
      </c>
      <c r="L335" s="70">
        <v>6</v>
      </c>
      <c r="M335" s="293">
        <v>519870</v>
      </c>
    </row>
    <row r="336" spans="1:13" ht="31.5" x14ac:dyDescent="0.25">
      <c r="A336" s="20" t="s">
        <v>93</v>
      </c>
      <c r="B336" s="20">
        <v>54621</v>
      </c>
      <c r="C336" s="19">
        <v>72151100</v>
      </c>
      <c r="D336" s="20" t="s">
        <v>12</v>
      </c>
      <c r="E336" s="20" t="s">
        <v>12</v>
      </c>
      <c r="F336" s="219" t="s">
        <v>400</v>
      </c>
      <c r="G336" s="20" t="s">
        <v>65</v>
      </c>
      <c r="H336" s="20">
        <v>2</v>
      </c>
      <c r="I336" s="135">
        <v>42394</v>
      </c>
      <c r="J336" s="134" t="s">
        <v>660</v>
      </c>
      <c r="K336" s="133">
        <v>84788</v>
      </c>
      <c r="L336" s="70">
        <v>1</v>
      </c>
      <c r="M336" s="293">
        <v>42394</v>
      </c>
    </row>
    <row r="337" spans="1:13" ht="15.75" x14ac:dyDescent="0.25">
      <c r="A337" s="20" t="s">
        <v>95</v>
      </c>
      <c r="B337" s="20">
        <v>54621</v>
      </c>
      <c r="C337" s="19">
        <v>72151100</v>
      </c>
      <c r="D337" s="20" t="s">
        <v>12</v>
      </c>
      <c r="E337" s="20" t="s">
        <v>12</v>
      </c>
      <c r="F337" s="219" t="s">
        <v>245</v>
      </c>
      <c r="G337" s="20" t="s">
        <v>65</v>
      </c>
      <c r="H337" s="20">
        <v>16</v>
      </c>
      <c r="I337" s="135">
        <v>14838</v>
      </c>
      <c r="J337" s="134" t="s">
        <v>660</v>
      </c>
      <c r="K337" s="133">
        <v>237408</v>
      </c>
      <c r="L337" s="70">
        <v>5</v>
      </c>
      <c r="M337" s="293">
        <v>74190</v>
      </c>
    </row>
    <row r="338" spans="1:13" ht="47.25" x14ac:dyDescent="0.25">
      <c r="A338" s="20" t="s">
        <v>97</v>
      </c>
      <c r="B338" s="20">
        <v>54621</v>
      </c>
      <c r="C338" s="19">
        <v>72151100</v>
      </c>
      <c r="D338" s="20" t="s">
        <v>12</v>
      </c>
      <c r="E338" s="20" t="s">
        <v>12</v>
      </c>
      <c r="F338" s="219" t="s">
        <v>401</v>
      </c>
      <c r="G338" s="20" t="s">
        <v>14</v>
      </c>
      <c r="H338" s="20">
        <v>170</v>
      </c>
      <c r="I338" s="135">
        <v>52420</v>
      </c>
      <c r="J338" s="134" t="s">
        <v>661</v>
      </c>
      <c r="K338" s="133">
        <v>8911400</v>
      </c>
      <c r="L338" s="70">
        <v>49</v>
      </c>
      <c r="M338" s="293">
        <v>2568580</v>
      </c>
    </row>
    <row r="339" spans="1:13" ht="15.75" x14ac:dyDescent="0.25">
      <c r="A339" s="15"/>
      <c r="B339" s="38"/>
      <c r="C339" s="38"/>
      <c r="D339" s="15"/>
      <c r="E339" s="15"/>
      <c r="F339" s="205"/>
      <c r="G339" s="15"/>
      <c r="H339" s="15"/>
      <c r="I339" s="156"/>
      <c r="J339" s="155"/>
      <c r="K339" s="154"/>
      <c r="L339" s="71"/>
      <c r="M339" s="295"/>
    </row>
    <row r="340" spans="1:13" ht="15.75" x14ac:dyDescent="0.25">
      <c r="A340" s="327" t="s">
        <v>402</v>
      </c>
      <c r="B340" s="328"/>
      <c r="C340" s="328"/>
      <c r="D340" s="328"/>
      <c r="E340" s="328"/>
      <c r="F340" s="328"/>
      <c r="G340" s="328"/>
      <c r="H340" s="329"/>
      <c r="I340" s="167"/>
      <c r="J340" s="166"/>
      <c r="K340" s="165"/>
      <c r="L340" s="71"/>
      <c r="M340" s="295"/>
    </row>
    <row r="341" spans="1:13" ht="15.75" x14ac:dyDescent="0.25">
      <c r="A341" s="349" t="s">
        <v>403</v>
      </c>
      <c r="B341" s="350"/>
      <c r="C341" s="350"/>
      <c r="D341" s="350"/>
      <c r="E341" s="350"/>
      <c r="F341" s="350"/>
      <c r="G341" s="350"/>
      <c r="H341" s="351"/>
      <c r="I341" s="156"/>
      <c r="J341" s="155"/>
      <c r="K341" s="154"/>
      <c r="L341" s="71"/>
      <c r="M341" s="295"/>
    </row>
    <row r="342" spans="1:13" ht="47.25" x14ac:dyDescent="0.25">
      <c r="A342" s="5" t="s">
        <v>3</v>
      </c>
      <c r="B342" s="4" t="s">
        <v>4</v>
      </c>
      <c r="C342" s="4" t="s">
        <v>5</v>
      </c>
      <c r="D342" s="4" t="s">
        <v>6</v>
      </c>
      <c r="E342" s="4" t="s">
        <v>7</v>
      </c>
      <c r="F342" s="153" t="s">
        <v>8</v>
      </c>
      <c r="G342" s="5" t="s">
        <v>9</v>
      </c>
      <c r="H342" s="5" t="s">
        <v>655</v>
      </c>
      <c r="I342" s="148" t="s">
        <v>642</v>
      </c>
      <c r="J342" s="149" t="s">
        <v>641</v>
      </c>
      <c r="K342" s="148" t="s">
        <v>640</v>
      </c>
      <c r="L342" s="8" t="s">
        <v>10</v>
      </c>
      <c r="M342" s="148" t="s">
        <v>640</v>
      </c>
    </row>
    <row r="343" spans="1:13" ht="47.25" x14ac:dyDescent="0.25">
      <c r="A343" s="20" t="s">
        <v>114</v>
      </c>
      <c r="B343" s="20">
        <v>54621</v>
      </c>
      <c r="C343" s="20">
        <v>72141115</v>
      </c>
      <c r="D343" s="20" t="s">
        <v>12</v>
      </c>
      <c r="E343" s="20" t="s">
        <v>12</v>
      </c>
      <c r="F343" s="219" t="s">
        <v>404</v>
      </c>
      <c r="G343" s="20" t="s">
        <v>405</v>
      </c>
      <c r="H343" s="20">
        <v>30</v>
      </c>
      <c r="I343" s="135">
        <v>82222</v>
      </c>
      <c r="J343" s="134" t="s">
        <v>660</v>
      </c>
      <c r="K343" s="133">
        <v>2466660</v>
      </c>
      <c r="L343" s="70">
        <v>9</v>
      </c>
      <c r="M343" s="293">
        <v>739998</v>
      </c>
    </row>
    <row r="344" spans="1:13" ht="47.25" x14ac:dyDescent="0.25">
      <c r="A344" s="20" t="s">
        <v>115</v>
      </c>
      <c r="B344" s="20">
        <v>54310</v>
      </c>
      <c r="C344" s="20">
        <v>72102900</v>
      </c>
      <c r="D344" s="20" t="s">
        <v>12</v>
      </c>
      <c r="E344" s="20" t="s">
        <v>12</v>
      </c>
      <c r="F344" s="219" t="s">
        <v>406</v>
      </c>
      <c r="G344" s="20" t="s">
        <v>14</v>
      </c>
      <c r="H344" s="20">
        <v>110</v>
      </c>
      <c r="I344" s="135">
        <v>41300</v>
      </c>
      <c r="J344" s="134" t="s">
        <v>660</v>
      </c>
      <c r="K344" s="133">
        <v>4543000</v>
      </c>
      <c r="L344" s="70">
        <v>32</v>
      </c>
      <c r="M344" s="293">
        <v>1321600</v>
      </c>
    </row>
    <row r="345" spans="1:13" ht="47.25" x14ac:dyDescent="0.25">
      <c r="A345" s="20" t="s">
        <v>116</v>
      </c>
      <c r="B345" s="20">
        <v>54621</v>
      </c>
      <c r="C345" s="19">
        <v>72151100</v>
      </c>
      <c r="D345" s="20" t="s">
        <v>12</v>
      </c>
      <c r="E345" s="20" t="s">
        <v>12</v>
      </c>
      <c r="F345" s="219" t="s">
        <v>401</v>
      </c>
      <c r="G345" s="20" t="s">
        <v>14</v>
      </c>
      <c r="H345" s="20">
        <v>110</v>
      </c>
      <c r="I345" s="135">
        <v>52420</v>
      </c>
      <c r="J345" s="134" t="s">
        <v>661</v>
      </c>
      <c r="K345" s="133">
        <v>5766200</v>
      </c>
      <c r="L345" s="70">
        <v>32</v>
      </c>
      <c r="M345" s="293">
        <v>1677440</v>
      </c>
    </row>
    <row r="346" spans="1:13" ht="15.75" x14ac:dyDescent="0.25">
      <c r="A346" s="29"/>
      <c r="B346" s="29"/>
      <c r="C346" s="38"/>
      <c r="D346" s="29"/>
      <c r="E346" s="29"/>
      <c r="F346" s="243"/>
      <c r="G346" s="29"/>
      <c r="H346" s="29"/>
      <c r="I346" s="156"/>
      <c r="J346" s="155"/>
      <c r="K346" s="154"/>
      <c r="L346" s="71"/>
      <c r="M346" s="295"/>
    </row>
    <row r="347" spans="1:13" ht="15.75" x14ac:dyDescent="0.25">
      <c r="A347" s="327" t="s">
        <v>407</v>
      </c>
      <c r="B347" s="328"/>
      <c r="C347" s="328"/>
      <c r="D347" s="328"/>
      <c r="E347" s="328"/>
      <c r="F347" s="328"/>
      <c r="G347" s="328"/>
      <c r="H347" s="329"/>
      <c r="I347" s="167"/>
      <c r="J347" s="166"/>
      <c r="K347" s="165"/>
      <c r="L347" s="71"/>
      <c r="M347" s="295"/>
    </row>
    <row r="348" spans="1:13" ht="15.75" x14ac:dyDescent="0.25">
      <c r="A348" s="333" t="s">
        <v>408</v>
      </c>
      <c r="B348" s="334"/>
      <c r="C348" s="334"/>
      <c r="D348" s="334"/>
      <c r="E348" s="334"/>
      <c r="F348" s="334"/>
      <c r="G348" s="334"/>
      <c r="H348" s="335"/>
      <c r="I348" s="156"/>
      <c r="J348" s="155"/>
      <c r="K348" s="154"/>
      <c r="L348" s="71"/>
      <c r="M348" s="295"/>
    </row>
    <row r="349" spans="1:13" ht="47.25" x14ac:dyDescent="0.25">
      <c r="A349" s="5" t="s">
        <v>3</v>
      </c>
      <c r="B349" s="4" t="s">
        <v>4</v>
      </c>
      <c r="C349" s="4" t="s">
        <v>5</v>
      </c>
      <c r="D349" s="4" t="s">
        <v>6</v>
      </c>
      <c r="E349" s="4" t="s">
        <v>7</v>
      </c>
      <c r="F349" s="153" t="s">
        <v>8</v>
      </c>
      <c r="G349" s="5" t="s">
        <v>9</v>
      </c>
      <c r="H349" s="5" t="s">
        <v>655</v>
      </c>
      <c r="I349" s="148" t="s">
        <v>642</v>
      </c>
      <c r="J349" s="149" t="s">
        <v>641</v>
      </c>
      <c r="K349" s="148" t="s">
        <v>640</v>
      </c>
      <c r="L349" s="8" t="s">
        <v>10</v>
      </c>
      <c r="M349" s="148" t="s">
        <v>640</v>
      </c>
    </row>
    <row r="350" spans="1:13" ht="31.5" x14ac:dyDescent="0.25">
      <c r="A350" s="21" t="s">
        <v>121</v>
      </c>
      <c r="B350" s="21">
        <v>54310</v>
      </c>
      <c r="C350" s="24">
        <v>72141510</v>
      </c>
      <c r="D350" s="12" t="s">
        <v>12</v>
      </c>
      <c r="E350" s="12" t="s">
        <v>12</v>
      </c>
      <c r="F350" s="239" t="s">
        <v>409</v>
      </c>
      <c r="G350" s="24" t="s">
        <v>14</v>
      </c>
      <c r="H350" s="24">
        <v>30</v>
      </c>
      <c r="I350" s="135">
        <v>70121</v>
      </c>
      <c r="J350" s="134" t="s">
        <v>661</v>
      </c>
      <c r="K350" s="133">
        <v>2103630</v>
      </c>
      <c r="L350" s="70">
        <v>9</v>
      </c>
      <c r="M350" s="293">
        <v>631089</v>
      </c>
    </row>
    <row r="351" spans="1:13" ht="78.75" x14ac:dyDescent="0.25">
      <c r="A351" s="21" t="s">
        <v>123</v>
      </c>
      <c r="B351" s="21">
        <v>54760</v>
      </c>
      <c r="C351" s="24">
        <v>72152401</v>
      </c>
      <c r="D351" s="12" t="s">
        <v>12</v>
      </c>
      <c r="E351" s="12" t="s">
        <v>12</v>
      </c>
      <c r="F351" s="239" t="s">
        <v>410</v>
      </c>
      <c r="G351" s="24" t="s">
        <v>14</v>
      </c>
      <c r="H351" s="24">
        <v>3</v>
      </c>
      <c r="I351" s="135">
        <v>727223</v>
      </c>
      <c r="J351" s="134" t="s">
        <v>661</v>
      </c>
      <c r="K351" s="133">
        <v>2181669</v>
      </c>
      <c r="L351" s="70">
        <v>1</v>
      </c>
      <c r="M351" s="293">
        <v>727223</v>
      </c>
    </row>
    <row r="352" spans="1:13" ht="78.75" x14ac:dyDescent="0.25">
      <c r="A352" s="21" t="s">
        <v>125</v>
      </c>
      <c r="B352" s="9">
        <v>54699</v>
      </c>
      <c r="C352" s="9">
        <v>72152605</v>
      </c>
      <c r="D352" s="9" t="s">
        <v>12</v>
      </c>
      <c r="E352" s="9" t="s">
        <v>12</v>
      </c>
      <c r="F352" s="187" t="s">
        <v>16</v>
      </c>
      <c r="G352" s="9" t="s">
        <v>14</v>
      </c>
      <c r="H352" s="9">
        <v>10</v>
      </c>
      <c r="I352" s="135">
        <v>84448</v>
      </c>
      <c r="J352" s="134" t="s">
        <v>660</v>
      </c>
      <c r="K352" s="133">
        <v>844480</v>
      </c>
      <c r="L352" s="70">
        <v>3</v>
      </c>
      <c r="M352" s="293">
        <v>253344</v>
      </c>
    </row>
    <row r="353" spans="1:13" ht="110.25" x14ac:dyDescent="0.25">
      <c r="A353" s="21" t="s">
        <v>127</v>
      </c>
      <c r="B353" s="9">
        <v>54619</v>
      </c>
      <c r="C353" s="9">
        <v>72151501</v>
      </c>
      <c r="D353" s="9" t="s">
        <v>12</v>
      </c>
      <c r="E353" s="9" t="s">
        <v>12</v>
      </c>
      <c r="F353" s="187" t="s">
        <v>18</v>
      </c>
      <c r="G353" s="9" t="s">
        <v>19</v>
      </c>
      <c r="H353" s="9">
        <v>12</v>
      </c>
      <c r="I353" s="135">
        <v>95004</v>
      </c>
      <c r="J353" s="134" t="s">
        <v>660</v>
      </c>
      <c r="K353" s="133">
        <v>1140048</v>
      </c>
      <c r="L353" s="70">
        <v>3</v>
      </c>
      <c r="M353" s="293">
        <v>285012</v>
      </c>
    </row>
    <row r="354" spans="1:13" ht="94.5" x14ac:dyDescent="0.25">
      <c r="A354" s="21" t="s">
        <v>129</v>
      </c>
      <c r="B354" s="9">
        <v>54790</v>
      </c>
      <c r="C354" s="24">
        <v>72152401</v>
      </c>
      <c r="D354" s="9" t="s">
        <v>12</v>
      </c>
      <c r="E354" s="9" t="s">
        <v>12</v>
      </c>
      <c r="F354" s="187" t="s">
        <v>411</v>
      </c>
      <c r="G354" s="9" t="s">
        <v>19</v>
      </c>
      <c r="H354" s="9">
        <v>3</v>
      </c>
      <c r="I354" s="135">
        <v>1593685</v>
      </c>
      <c r="J354" s="134" t="s">
        <v>661</v>
      </c>
      <c r="K354" s="133">
        <v>4781055</v>
      </c>
      <c r="L354" s="70">
        <v>1</v>
      </c>
      <c r="M354" s="293">
        <v>1593685</v>
      </c>
    </row>
    <row r="355" spans="1:13" ht="31.5" x14ac:dyDescent="0.25">
      <c r="A355" s="21" t="s">
        <v>412</v>
      </c>
      <c r="B355" s="9">
        <v>54740</v>
      </c>
      <c r="C355" s="9">
        <v>72152000</v>
      </c>
      <c r="D355" s="9" t="s">
        <v>12</v>
      </c>
      <c r="E355" s="9" t="s">
        <v>12</v>
      </c>
      <c r="F355" s="187" t="s">
        <v>413</v>
      </c>
      <c r="G355" s="9" t="s">
        <v>414</v>
      </c>
      <c r="H355" s="9">
        <v>21</v>
      </c>
      <c r="I355" s="135">
        <v>54320</v>
      </c>
      <c r="J355" s="134" t="s">
        <v>661</v>
      </c>
      <c r="K355" s="133">
        <v>1140720</v>
      </c>
      <c r="L355" s="70">
        <v>6</v>
      </c>
      <c r="M355" s="293">
        <v>325920</v>
      </c>
    </row>
    <row r="356" spans="1:13" ht="47.25" x14ac:dyDescent="0.25">
      <c r="A356" s="21" t="s">
        <v>415</v>
      </c>
      <c r="B356" s="9">
        <v>54621</v>
      </c>
      <c r="C356" s="9">
        <v>72152601</v>
      </c>
      <c r="D356" s="9" t="s">
        <v>12</v>
      </c>
      <c r="E356" s="9" t="s">
        <v>12</v>
      </c>
      <c r="F356" s="187" t="s">
        <v>138</v>
      </c>
      <c r="G356" s="13" t="s">
        <v>14</v>
      </c>
      <c r="H356" s="66">
        <v>30</v>
      </c>
      <c r="I356" s="135">
        <v>95004</v>
      </c>
      <c r="J356" s="134" t="s">
        <v>660</v>
      </c>
      <c r="K356" s="133">
        <v>2850120</v>
      </c>
      <c r="L356" s="70">
        <v>9</v>
      </c>
      <c r="M356" s="293">
        <v>855036</v>
      </c>
    </row>
    <row r="357" spans="1:13" ht="63" x14ac:dyDescent="0.25">
      <c r="A357" s="21" t="s">
        <v>416</v>
      </c>
      <c r="B357" s="9">
        <v>54611</v>
      </c>
      <c r="C357" s="9">
        <v>72151204</v>
      </c>
      <c r="D357" s="9" t="s">
        <v>12</v>
      </c>
      <c r="E357" s="9" t="s">
        <v>12</v>
      </c>
      <c r="F357" s="236" t="s">
        <v>417</v>
      </c>
      <c r="G357" s="39" t="s">
        <v>19</v>
      </c>
      <c r="H357" s="34">
        <v>4</v>
      </c>
      <c r="I357" s="135">
        <v>261485</v>
      </c>
      <c r="J357" s="134" t="s">
        <v>660</v>
      </c>
      <c r="K357" s="133">
        <v>1045940</v>
      </c>
      <c r="L357" s="70">
        <v>1</v>
      </c>
      <c r="M357" s="293">
        <v>261485</v>
      </c>
    </row>
    <row r="358" spans="1:13" ht="15.75" x14ac:dyDescent="0.25">
      <c r="A358" s="15"/>
      <c r="B358" s="32"/>
      <c r="C358" s="3"/>
      <c r="D358" s="3"/>
      <c r="E358" s="3"/>
      <c r="F358" s="227"/>
      <c r="G358" s="14"/>
      <c r="H358" s="3"/>
      <c r="I358" s="156"/>
      <c r="J358" s="155"/>
      <c r="K358" s="154"/>
      <c r="L358" s="71"/>
      <c r="M358" s="295"/>
    </row>
    <row r="359" spans="1:13" ht="15.75" x14ac:dyDescent="0.25">
      <c r="A359" s="324" t="s">
        <v>418</v>
      </c>
      <c r="B359" s="325"/>
      <c r="C359" s="325"/>
      <c r="D359" s="325"/>
      <c r="E359" s="325"/>
      <c r="F359" s="325"/>
      <c r="G359" s="325"/>
      <c r="H359" s="326"/>
      <c r="I359" s="156"/>
      <c r="J359" s="155"/>
      <c r="K359" s="154"/>
      <c r="L359" s="71"/>
      <c r="M359" s="295"/>
    </row>
    <row r="360" spans="1:13" ht="47.25" x14ac:dyDescent="0.25">
      <c r="A360" s="5" t="s">
        <v>3</v>
      </c>
      <c r="B360" s="4" t="s">
        <v>4</v>
      </c>
      <c r="C360" s="4" t="s">
        <v>5</v>
      </c>
      <c r="D360" s="4" t="s">
        <v>6</v>
      </c>
      <c r="E360" s="4" t="s">
        <v>7</v>
      </c>
      <c r="F360" s="153" t="s">
        <v>8</v>
      </c>
      <c r="G360" s="5" t="s">
        <v>9</v>
      </c>
      <c r="H360" s="5" t="s">
        <v>655</v>
      </c>
      <c r="I360" s="148" t="s">
        <v>642</v>
      </c>
      <c r="J360" s="149" t="s">
        <v>641</v>
      </c>
      <c r="K360" s="148" t="s">
        <v>640</v>
      </c>
      <c r="L360" s="8" t="s">
        <v>10</v>
      </c>
      <c r="M360" s="148" t="s">
        <v>640</v>
      </c>
    </row>
    <row r="361" spans="1:13" ht="31.5" x14ac:dyDescent="0.25">
      <c r="A361" s="21" t="s">
        <v>419</v>
      </c>
      <c r="B361" s="9">
        <v>54310</v>
      </c>
      <c r="C361" s="9"/>
      <c r="D361" s="9" t="s">
        <v>12</v>
      </c>
      <c r="E361" s="9" t="s">
        <v>12</v>
      </c>
      <c r="F361" s="187" t="s">
        <v>420</v>
      </c>
      <c r="G361" s="9" t="s">
        <v>414</v>
      </c>
      <c r="H361" s="9">
        <v>21</v>
      </c>
      <c r="I361" s="135">
        <v>40796</v>
      </c>
      <c r="J361" s="134" t="s">
        <v>661</v>
      </c>
      <c r="K361" s="133">
        <v>856716</v>
      </c>
      <c r="L361" s="70">
        <v>6</v>
      </c>
      <c r="M361" s="293">
        <v>244776</v>
      </c>
    </row>
    <row r="362" spans="1:13" ht="31.5" x14ac:dyDescent="0.25">
      <c r="A362" s="21" t="s">
        <v>421</v>
      </c>
      <c r="B362" s="19">
        <v>54730</v>
      </c>
      <c r="C362" s="19">
        <v>72151301</v>
      </c>
      <c r="D362" s="9" t="s">
        <v>12</v>
      </c>
      <c r="E362" s="9" t="s">
        <v>12</v>
      </c>
      <c r="F362" s="235" t="s">
        <v>422</v>
      </c>
      <c r="G362" s="13" t="s">
        <v>14</v>
      </c>
      <c r="H362" s="9">
        <v>10</v>
      </c>
      <c r="I362" s="135">
        <v>15131</v>
      </c>
      <c r="J362" s="134" t="s">
        <v>660</v>
      </c>
      <c r="K362" s="133">
        <v>151310</v>
      </c>
      <c r="L362" s="70">
        <v>3</v>
      </c>
      <c r="M362" s="293">
        <v>45393</v>
      </c>
    </row>
    <row r="363" spans="1:13" ht="31.5" x14ac:dyDescent="0.25">
      <c r="A363" s="21" t="s">
        <v>423</v>
      </c>
      <c r="B363" s="18">
        <v>54621</v>
      </c>
      <c r="C363" s="31">
        <v>72151100</v>
      </c>
      <c r="D363" s="9" t="s">
        <v>12</v>
      </c>
      <c r="E363" s="9" t="s">
        <v>12</v>
      </c>
      <c r="F363" s="187" t="s">
        <v>424</v>
      </c>
      <c r="G363" s="9" t="s">
        <v>19</v>
      </c>
      <c r="H363" s="9">
        <v>5</v>
      </c>
      <c r="I363" s="135">
        <v>22867</v>
      </c>
      <c r="J363" s="134" t="s">
        <v>660</v>
      </c>
      <c r="K363" s="133">
        <v>114335</v>
      </c>
      <c r="L363" s="70">
        <v>1</v>
      </c>
      <c r="M363" s="293">
        <v>22867</v>
      </c>
    </row>
    <row r="364" spans="1:13" ht="47.25" x14ac:dyDescent="0.25">
      <c r="A364" s="21" t="s">
        <v>425</v>
      </c>
      <c r="B364" s="18">
        <v>54760</v>
      </c>
      <c r="C364" s="31">
        <v>72151100</v>
      </c>
      <c r="D364" s="9" t="s">
        <v>12</v>
      </c>
      <c r="E364" s="9" t="s">
        <v>12</v>
      </c>
      <c r="F364" s="187" t="s">
        <v>426</v>
      </c>
      <c r="G364" s="9" t="s">
        <v>19</v>
      </c>
      <c r="H364" s="9">
        <v>6</v>
      </c>
      <c r="I364" s="135">
        <v>199392</v>
      </c>
      <c r="J364" s="134" t="s">
        <v>660</v>
      </c>
      <c r="K364" s="133">
        <v>1196352</v>
      </c>
      <c r="L364" s="70">
        <v>2</v>
      </c>
      <c r="M364" s="293">
        <v>398784</v>
      </c>
    </row>
    <row r="365" spans="1:13" ht="173.25" x14ac:dyDescent="0.25">
      <c r="A365" s="21" t="s">
        <v>427</v>
      </c>
      <c r="B365" s="18">
        <v>54760</v>
      </c>
      <c r="C365" s="31"/>
      <c r="D365" s="9" t="s">
        <v>12</v>
      </c>
      <c r="E365" s="9" t="s">
        <v>12</v>
      </c>
      <c r="F365" s="234" t="s">
        <v>428</v>
      </c>
      <c r="G365" s="9" t="s">
        <v>19</v>
      </c>
      <c r="H365" s="9">
        <v>2</v>
      </c>
      <c r="I365" s="135">
        <v>3784956</v>
      </c>
      <c r="J365" s="134" t="s">
        <v>660</v>
      </c>
      <c r="K365" s="133">
        <v>7569912</v>
      </c>
      <c r="L365" s="70">
        <v>1</v>
      </c>
      <c r="M365" s="293">
        <v>3784956</v>
      </c>
    </row>
    <row r="366" spans="1:13" ht="31.5" x14ac:dyDescent="0.25">
      <c r="A366" s="21" t="s">
        <v>429</v>
      </c>
      <c r="B366" s="18">
        <v>54760</v>
      </c>
      <c r="C366" s="31">
        <v>72152504</v>
      </c>
      <c r="D366" s="9" t="s">
        <v>12</v>
      </c>
      <c r="E366" s="9" t="s">
        <v>12</v>
      </c>
      <c r="F366" s="187" t="s">
        <v>430</v>
      </c>
      <c r="G366" s="9" t="s">
        <v>14</v>
      </c>
      <c r="H366" s="9">
        <v>10</v>
      </c>
      <c r="I366" s="135">
        <v>169083</v>
      </c>
      <c r="J366" s="134" t="s">
        <v>661</v>
      </c>
      <c r="K366" s="133">
        <v>1690830</v>
      </c>
      <c r="L366" s="70">
        <v>3</v>
      </c>
      <c r="M366" s="293">
        <v>507249</v>
      </c>
    </row>
    <row r="367" spans="1:13" ht="47.25" x14ac:dyDescent="0.25">
      <c r="A367" s="21" t="s">
        <v>431</v>
      </c>
      <c r="B367" s="22">
        <v>54730</v>
      </c>
      <c r="C367" s="61">
        <v>72151303</v>
      </c>
      <c r="D367" s="9" t="s">
        <v>12</v>
      </c>
      <c r="E367" s="9" t="s">
        <v>12</v>
      </c>
      <c r="F367" s="233" t="s">
        <v>432</v>
      </c>
      <c r="G367" s="20" t="s">
        <v>65</v>
      </c>
      <c r="H367" s="9">
        <v>10</v>
      </c>
      <c r="I367" s="135">
        <v>24270</v>
      </c>
      <c r="J367" s="134" t="s">
        <v>660</v>
      </c>
      <c r="K367" s="133">
        <v>242700</v>
      </c>
      <c r="L367" s="70">
        <v>3</v>
      </c>
      <c r="M367" s="293">
        <v>72810</v>
      </c>
    </row>
    <row r="368" spans="1:13" ht="31.5" x14ac:dyDescent="0.25">
      <c r="A368" s="21" t="s">
        <v>433</v>
      </c>
      <c r="B368" s="18">
        <v>15311</v>
      </c>
      <c r="C368" s="25">
        <v>72152500</v>
      </c>
      <c r="D368" s="19" t="s">
        <v>12</v>
      </c>
      <c r="E368" s="19" t="s">
        <v>12</v>
      </c>
      <c r="F368" s="232" t="s">
        <v>434</v>
      </c>
      <c r="G368" s="26" t="s">
        <v>249</v>
      </c>
      <c r="H368" s="231">
        <v>5</v>
      </c>
      <c r="I368" s="135">
        <v>77199</v>
      </c>
      <c r="J368" s="134" t="s">
        <v>661</v>
      </c>
      <c r="K368" s="133">
        <v>385995</v>
      </c>
      <c r="L368" s="70">
        <v>1</v>
      </c>
      <c r="M368" s="293">
        <v>77199</v>
      </c>
    </row>
    <row r="369" spans="1:13" ht="31.5" x14ac:dyDescent="0.25">
      <c r="A369" s="21" t="s">
        <v>435</v>
      </c>
      <c r="B369" s="19">
        <v>54720</v>
      </c>
      <c r="C369" s="20">
        <v>72141510</v>
      </c>
      <c r="D369" s="20" t="s">
        <v>12</v>
      </c>
      <c r="E369" s="20" t="s">
        <v>12</v>
      </c>
      <c r="F369" s="228" t="s">
        <v>323</v>
      </c>
      <c r="G369" s="20" t="s">
        <v>14</v>
      </c>
      <c r="H369" s="20">
        <v>480</v>
      </c>
      <c r="I369" s="135">
        <v>72666</v>
      </c>
      <c r="J369" s="134" t="s">
        <v>661</v>
      </c>
      <c r="K369" s="133">
        <v>34879680</v>
      </c>
      <c r="L369" s="70">
        <v>139</v>
      </c>
      <c r="M369" s="293">
        <v>10100574</v>
      </c>
    </row>
    <row r="370" spans="1:13" ht="47.25" x14ac:dyDescent="0.25">
      <c r="A370" s="21" t="s">
        <v>436</v>
      </c>
      <c r="B370" s="19">
        <v>54720</v>
      </c>
      <c r="C370" s="31">
        <v>72152504</v>
      </c>
      <c r="D370" s="20" t="s">
        <v>12</v>
      </c>
      <c r="E370" s="20" t="s">
        <v>12</v>
      </c>
      <c r="F370" s="228" t="s">
        <v>325</v>
      </c>
      <c r="G370" s="20" t="s">
        <v>14</v>
      </c>
      <c r="H370" s="20">
        <v>480</v>
      </c>
      <c r="I370" s="135">
        <v>123900</v>
      </c>
      <c r="J370" s="134" t="s">
        <v>660</v>
      </c>
      <c r="K370" s="133">
        <v>59472000</v>
      </c>
      <c r="L370" s="70">
        <v>139</v>
      </c>
      <c r="M370" s="293">
        <v>17222100</v>
      </c>
    </row>
    <row r="371" spans="1:13" ht="31.5" x14ac:dyDescent="0.25">
      <c r="A371" s="21" t="s">
        <v>437</v>
      </c>
      <c r="B371" s="20">
        <v>54730</v>
      </c>
      <c r="C371" s="20">
        <v>72101507</v>
      </c>
      <c r="D371" s="20" t="s">
        <v>12</v>
      </c>
      <c r="E371" s="20" t="s">
        <v>12</v>
      </c>
      <c r="F371" s="228" t="s">
        <v>438</v>
      </c>
      <c r="G371" s="20" t="s">
        <v>14</v>
      </c>
      <c r="H371" s="20">
        <v>210</v>
      </c>
      <c r="I371" s="135">
        <v>25944</v>
      </c>
      <c r="J371" s="134" t="s">
        <v>661</v>
      </c>
      <c r="K371" s="133">
        <v>5448240</v>
      </c>
      <c r="L371" s="70">
        <v>61</v>
      </c>
      <c r="M371" s="293">
        <v>1582584</v>
      </c>
    </row>
    <row r="372" spans="1:13" ht="31.5" x14ac:dyDescent="0.25">
      <c r="A372" s="21" t="s">
        <v>439</v>
      </c>
      <c r="B372" s="20">
        <v>54730</v>
      </c>
      <c r="C372" s="20">
        <v>72151301</v>
      </c>
      <c r="D372" s="20" t="s">
        <v>12</v>
      </c>
      <c r="E372" s="20" t="s">
        <v>12</v>
      </c>
      <c r="F372" s="228" t="s">
        <v>440</v>
      </c>
      <c r="G372" s="20" t="s">
        <v>14</v>
      </c>
      <c r="H372" s="20">
        <v>60</v>
      </c>
      <c r="I372" s="135">
        <v>15131</v>
      </c>
      <c r="J372" s="134" t="s">
        <v>660</v>
      </c>
      <c r="K372" s="133">
        <v>907860</v>
      </c>
      <c r="L372" s="70">
        <v>17</v>
      </c>
      <c r="M372" s="293">
        <v>257227</v>
      </c>
    </row>
    <row r="373" spans="1:13" ht="47.25" x14ac:dyDescent="0.25">
      <c r="A373" s="21" t="s">
        <v>441</v>
      </c>
      <c r="B373" s="20">
        <v>54730</v>
      </c>
      <c r="C373" s="20">
        <v>72151300</v>
      </c>
      <c r="D373" s="20" t="s">
        <v>12</v>
      </c>
      <c r="E373" s="20" t="s">
        <v>12</v>
      </c>
      <c r="F373" s="228" t="s">
        <v>442</v>
      </c>
      <c r="G373" s="20" t="s">
        <v>14</v>
      </c>
      <c r="H373" s="20">
        <v>50</v>
      </c>
      <c r="I373" s="135">
        <v>70956</v>
      </c>
      <c r="J373" s="134" t="s">
        <v>661</v>
      </c>
      <c r="K373" s="133">
        <v>3547800</v>
      </c>
      <c r="L373" s="70">
        <v>15</v>
      </c>
      <c r="M373" s="293">
        <v>1064340</v>
      </c>
    </row>
    <row r="374" spans="1:13" ht="47.25" x14ac:dyDescent="0.25">
      <c r="A374" s="21" t="s">
        <v>443</v>
      </c>
      <c r="B374" s="19">
        <v>721527</v>
      </c>
      <c r="C374" s="19">
        <v>72141105</v>
      </c>
      <c r="D374" s="20" t="s">
        <v>12</v>
      </c>
      <c r="E374" s="20" t="s">
        <v>12</v>
      </c>
      <c r="F374" s="228" t="s">
        <v>444</v>
      </c>
      <c r="G374" s="20" t="s">
        <v>14</v>
      </c>
      <c r="H374" s="20">
        <v>175</v>
      </c>
      <c r="I374" s="135">
        <v>154144</v>
      </c>
      <c r="J374" s="134" t="s">
        <v>661</v>
      </c>
      <c r="K374" s="133">
        <v>26975200</v>
      </c>
      <c r="L374" s="70">
        <v>51</v>
      </c>
      <c r="M374" s="293">
        <v>7861344</v>
      </c>
    </row>
    <row r="375" spans="1:13" ht="78.75" x14ac:dyDescent="0.25">
      <c r="A375" s="21" t="s">
        <v>445</v>
      </c>
      <c r="B375" s="19">
        <v>54730</v>
      </c>
      <c r="C375" s="20">
        <v>72151305</v>
      </c>
      <c r="D375" s="20" t="s">
        <v>12</v>
      </c>
      <c r="E375" s="20" t="s">
        <v>12</v>
      </c>
      <c r="F375" s="179" t="s">
        <v>446</v>
      </c>
      <c r="G375" s="20" t="s">
        <v>14</v>
      </c>
      <c r="H375" s="20">
        <v>10</v>
      </c>
      <c r="I375" s="135">
        <v>34844</v>
      </c>
      <c r="J375" s="134" t="s">
        <v>660</v>
      </c>
      <c r="K375" s="133">
        <v>348440</v>
      </c>
      <c r="L375" s="70">
        <v>3</v>
      </c>
      <c r="M375" s="293">
        <v>104532</v>
      </c>
    </row>
    <row r="376" spans="1:13" ht="78.75" x14ac:dyDescent="0.25">
      <c r="A376" s="21" t="s">
        <v>447</v>
      </c>
      <c r="B376" s="19">
        <v>54730</v>
      </c>
      <c r="C376" s="20">
        <v>72151305</v>
      </c>
      <c r="D376" s="20" t="s">
        <v>12</v>
      </c>
      <c r="E376" s="20" t="s">
        <v>12</v>
      </c>
      <c r="F376" s="179" t="s">
        <v>448</v>
      </c>
      <c r="G376" s="20" t="s">
        <v>14</v>
      </c>
      <c r="H376" s="20">
        <v>15</v>
      </c>
      <c r="I376" s="135">
        <v>37091</v>
      </c>
      <c r="J376" s="134" t="s">
        <v>660</v>
      </c>
      <c r="K376" s="133">
        <v>556365</v>
      </c>
      <c r="L376" s="70">
        <v>4</v>
      </c>
      <c r="M376" s="293">
        <v>148364</v>
      </c>
    </row>
    <row r="377" spans="1:13" ht="15.75" x14ac:dyDescent="0.25">
      <c r="A377" s="15"/>
      <c r="B377" s="32"/>
      <c r="C377" s="3"/>
      <c r="D377" s="3"/>
      <c r="E377" s="3"/>
      <c r="F377" s="227"/>
      <c r="G377" s="14"/>
      <c r="H377" s="3"/>
      <c r="I377" s="156"/>
      <c r="J377" s="155"/>
      <c r="K377" s="154"/>
      <c r="L377" s="71"/>
      <c r="M377" s="295"/>
    </row>
    <row r="378" spans="1:13" ht="15.75" x14ac:dyDescent="0.25">
      <c r="A378" s="327" t="s">
        <v>449</v>
      </c>
      <c r="B378" s="328"/>
      <c r="C378" s="328"/>
      <c r="D378" s="328"/>
      <c r="E378" s="328"/>
      <c r="F378" s="328"/>
      <c r="G378" s="329"/>
      <c r="H378" s="221"/>
      <c r="I378" s="167"/>
      <c r="J378" s="166"/>
      <c r="K378" s="165"/>
      <c r="L378" s="71"/>
      <c r="M378" s="295"/>
    </row>
    <row r="379" spans="1:13" ht="15.75" x14ac:dyDescent="0.25">
      <c r="A379" s="324" t="s">
        <v>450</v>
      </c>
      <c r="B379" s="325"/>
      <c r="C379" s="325"/>
      <c r="D379" s="325"/>
      <c r="E379" s="325"/>
      <c r="F379" s="325"/>
      <c r="G379" s="325"/>
      <c r="H379" s="326"/>
      <c r="I379" s="156"/>
      <c r="J379" s="155"/>
      <c r="K379" s="154"/>
      <c r="L379" s="71"/>
      <c r="M379" s="295"/>
    </row>
    <row r="380" spans="1:13" ht="47.25" x14ac:dyDescent="0.25">
      <c r="A380" s="5" t="s">
        <v>3</v>
      </c>
      <c r="B380" s="4" t="s">
        <v>4</v>
      </c>
      <c r="C380" s="4" t="s">
        <v>5</v>
      </c>
      <c r="D380" s="4" t="s">
        <v>6</v>
      </c>
      <c r="E380" s="4" t="s">
        <v>7</v>
      </c>
      <c r="F380" s="153" t="s">
        <v>8</v>
      </c>
      <c r="G380" s="5" t="s">
        <v>9</v>
      </c>
      <c r="H380" s="5" t="s">
        <v>655</v>
      </c>
      <c r="I380" s="148" t="s">
        <v>642</v>
      </c>
      <c r="J380" s="149" t="s">
        <v>641</v>
      </c>
      <c r="K380" s="148" t="s">
        <v>640</v>
      </c>
      <c r="L380" s="8" t="s">
        <v>10</v>
      </c>
      <c r="M380" s="148" t="s">
        <v>640</v>
      </c>
    </row>
    <row r="381" spans="1:13" ht="78.75" x14ac:dyDescent="0.25">
      <c r="A381" s="35" t="s">
        <v>133</v>
      </c>
      <c r="B381" s="19">
        <v>54621</v>
      </c>
      <c r="C381" s="35">
        <v>72101510</v>
      </c>
      <c r="D381" s="19" t="s">
        <v>230</v>
      </c>
      <c r="E381" s="19" t="s">
        <v>230</v>
      </c>
      <c r="F381" s="214" t="s">
        <v>451</v>
      </c>
      <c r="G381" s="19" t="s">
        <v>346</v>
      </c>
      <c r="H381" s="41">
        <v>3</v>
      </c>
      <c r="I381" s="135">
        <v>129312</v>
      </c>
      <c r="J381" s="134" t="s">
        <v>660</v>
      </c>
      <c r="K381" s="133">
        <v>387936</v>
      </c>
      <c r="L381" s="70">
        <v>1</v>
      </c>
      <c r="M381" s="293">
        <v>129312</v>
      </c>
    </row>
    <row r="382" spans="1:13" ht="15.75" x14ac:dyDescent="0.25">
      <c r="A382" s="363" t="s">
        <v>134</v>
      </c>
      <c r="B382" s="301">
        <v>54611</v>
      </c>
      <c r="C382" s="363">
        <v>72152108</v>
      </c>
      <c r="D382" s="301" t="s">
        <v>452</v>
      </c>
      <c r="E382" s="301" t="s">
        <v>230</v>
      </c>
      <c r="F382" s="214" t="s">
        <v>453</v>
      </c>
      <c r="G382" s="301" t="s">
        <v>346</v>
      </c>
      <c r="H382" s="366">
        <v>3</v>
      </c>
      <c r="I382" s="343">
        <v>59117</v>
      </c>
      <c r="J382" s="346" t="s">
        <v>660</v>
      </c>
      <c r="K382" s="339">
        <v>177351</v>
      </c>
      <c r="L382" s="383">
        <v>1</v>
      </c>
      <c r="M382" s="382">
        <v>59117</v>
      </c>
    </row>
    <row r="383" spans="1:13" ht="78.75" x14ac:dyDescent="0.25">
      <c r="A383" s="364"/>
      <c r="B383" s="302"/>
      <c r="C383" s="364"/>
      <c r="D383" s="302"/>
      <c r="E383" s="302"/>
      <c r="F383" s="144" t="s">
        <v>454</v>
      </c>
      <c r="G383" s="302"/>
      <c r="H383" s="367"/>
      <c r="I383" s="344"/>
      <c r="J383" s="347"/>
      <c r="K383" s="339"/>
      <c r="L383" s="384"/>
      <c r="M383" s="382"/>
    </row>
    <row r="384" spans="1:13" ht="31.5" x14ac:dyDescent="0.25">
      <c r="A384" s="365"/>
      <c r="B384" s="303"/>
      <c r="C384" s="365"/>
      <c r="D384" s="303"/>
      <c r="E384" s="303"/>
      <c r="F384" s="144" t="s">
        <v>455</v>
      </c>
      <c r="G384" s="303"/>
      <c r="H384" s="368"/>
      <c r="I384" s="345"/>
      <c r="J384" s="348"/>
      <c r="K384" s="339"/>
      <c r="L384" s="385"/>
      <c r="M384" s="382"/>
    </row>
    <row r="385" spans="1:13" ht="15.75" x14ac:dyDescent="0.25">
      <c r="A385" s="363" t="s">
        <v>135</v>
      </c>
      <c r="B385" s="301">
        <v>54730</v>
      </c>
      <c r="C385" s="363">
        <v>72152606</v>
      </c>
      <c r="D385" s="301" t="s">
        <v>452</v>
      </c>
      <c r="E385" s="301" t="s">
        <v>230</v>
      </c>
      <c r="F385" s="214" t="s">
        <v>456</v>
      </c>
      <c r="G385" s="301" t="s">
        <v>14</v>
      </c>
      <c r="H385" s="366">
        <v>6</v>
      </c>
      <c r="I385" s="343">
        <v>93504</v>
      </c>
      <c r="J385" s="346" t="s">
        <v>661</v>
      </c>
      <c r="K385" s="339">
        <v>561024</v>
      </c>
      <c r="L385" s="383">
        <v>2</v>
      </c>
      <c r="M385" s="382">
        <v>187008</v>
      </c>
    </row>
    <row r="386" spans="1:13" ht="47.25" x14ac:dyDescent="0.25">
      <c r="A386" s="364"/>
      <c r="B386" s="302"/>
      <c r="C386" s="364"/>
      <c r="D386" s="302"/>
      <c r="E386" s="302"/>
      <c r="F386" s="214" t="s">
        <v>457</v>
      </c>
      <c r="G386" s="302"/>
      <c r="H386" s="367"/>
      <c r="I386" s="344"/>
      <c r="J386" s="347"/>
      <c r="K386" s="339"/>
      <c r="L386" s="384"/>
      <c r="M386" s="382"/>
    </row>
    <row r="387" spans="1:13" ht="63" x14ac:dyDescent="0.25">
      <c r="A387" s="364"/>
      <c r="B387" s="302"/>
      <c r="C387" s="364"/>
      <c r="D387" s="302"/>
      <c r="E387" s="302"/>
      <c r="F387" s="214" t="s">
        <v>458</v>
      </c>
      <c r="G387" s="302"/>
      <c r="H387" s="367"/>
      <c r="I387" s="344"/>
      <c r="J387" s="347"/>
      <c r="K387" s="339"/>
      <c r="L387" s="384"/>
      <c r="M387" s="382"/>
    </row>
    <row r="388" spans="1:13" ht="31.5" x14ac:dyDescent="0.25">
      <c r="A388" s="365"/>
      <c r="B388" s="303"/>
      <c r="C388" s="365"/>
      <c r="D388" s="303"/>
      <c r="E388" s="303"/>
      <c r="F388" s="214" t="s">
        <v>459</v>
      </c>
      <c r="G388" s="303"/>
      <c r="H388" s="368"/>
      <c r="I388" s="345"/>
      <c r="J388" s="348"/>
      <c r="K388" s="339"/>
      <c r="L388" s="385"/>
      <c r="M388" s="382"/>
    </row>
    <row r="389" spans="1:13" ht="47.25" x14ac:dyDescent="0.25">
      <c r="A389" s="363" t="s">
        <v>137</v>
      </c>
      <c r="B389" s="301">
        <v>54730</v>
      </c>
      <c r="C389" s="363">
        <v>72101507</v>
      </c>
      <c r="D389" s="301" t="s">
        <v>452</v>
      </c>
      <c r="E389" s="301" t="s">
        <v>230</v>
      </c>
      <c r="F389" s="214" t="s">
        <v>460</v>
      </c>
      <c r="G389" s="301" t="s">
        <v>14</v>
      </c>
      <c r="H389" s="366">
        <v>6</v>
      </c>
      <c r="I389" s="343">
        <v>92326</v>
      </c>
      <c r="J389" s="346" t="s">
        <v>661</v>
      </c>
      <c r="K389" s="339">
        <v>553956</v>
      </c>
      <c r="L389" s="383">
        <v>2</v>
      </c>
      <c r="M389" s="382">
        <v>184652</v>
      </c>
    </row>
    <row r="390" spans="1:13" ht="63" x14ac:dyDescent="0.25">
      <c r="A390" s="364"/>
      <c r="B390" s="302"/>
      <c r="C390" s="364"/>
      <c r="D390" s="302"/>
      <c r="E390" s="302"/>
      <c r="F390" s="214" t="s">
        <v>458</v>
      </c>
      <c r="G390" s="302"/>
      <c r="H390" s="367"/>
      <c r="I390" s="344"/>
      <c r="J390" s="347"/>
      <c r="K390" s="339"/>
      <c r="L390" s="384"/>
      <c r="M390" s="382"/>
    </row>
    <row r="391" spans="1:13" ht="31.5" x14ac:dyDescent="0.25">
      <c r="A391" s="365"/>
      <c r="B391" s="303"/>
      <c r="C391" s="365"/>
      <c r="D391" s="303"/>
      <c r="E391" s="303"/>
      <c r="F391" s="214" t="s">
        <v>459</v>
      </c>
      <c r="G391" s="303"/>
      <c r="H391" s="368"/>
      <c r="I391" s="345"/>
      <c r="J391" s="348"/>
      <c r="K391" s="339"/>
      <c r="L391" s="385"/>
      <c r="M391" s="382"/>
    </row>
    <row r="392" spans="1:13" ht="47.25" x14ac:dyDescent="0.25">
      <c r="A392" s="35" t="s">
        <v>140</v>
      </c>
      <c r="B392" s="19">
        <v>54621</v>
      </c>
      <c r="C392" s="35">
        <v>72101507</v>
      </c>
      <c r="D392" s="19" t="s">
        <v>452</v>
      </c>
      <c r="E392" s="19" t="s">
        <v>230</v>
      </c>
      <c r="F392" s="214" t="s">
        <v>461</v>
      </c>
      <c r="G392" s="19" t="s">
        <v>462</v>
      </c>
      <c r="H392" s="41">
        <v>3</v>
      </c>
      <c r="I392" s="135">
        <v>96233</v>
      </c>
      <c r="J392" s="134" t="s">
        <v>661</v>
      </c>
      <c r="K392" s="133">
        <v>288699</v>
      </c>
      <c r="L392" s="70">
        <v>1</v>
      </c>
      <c r="M392" s="293">
        <v>96233</v>
      </c>
    </row>
    <row r="393" spans="1:13" ht="15.75" x14ac:dyDescent="0.25">
      <c r="A393" s="363" t="s">
        <v>142</v>
      </c>
      <c r="B393" s="301">
        <v>54621</v>
      </c>
      <c r="C393" s="363">
        <v>72101510</v>
      </c>
      <c r="D393" s="301" t="s">
        <v>452</v>
      </c>
      <c r="E393" s="301" t="s">
        <v>230</v>
      </c>
      <c r="F393" s="214" t="s">
        <v>463</v>
      </c>
      <c r="G393" s="301" t="s">
        <v>464</v>
      </c>
      <c r="H393" s="366">
        <v>3</v>
      </c>
      <c r="I393" s="343">
        <v>136102</v>
      </c>
      <c r="J393" s="346" t="s">
        <v>661</v>
      </c>
      <c r="K393" s="339">
        <v>408306</v>
      </c>
      <c r="L393" s="314">
        <v>1</v>
      </c>
      <c r="M393" s="382">
        <v>136102</v>
      </c>
    </row>
    <row r="394" spans="1:13" ht="63" x14ac:dyDescent="0.25">
      <c r="A394" s="364"/>
      <c r="B394" s="302"/>
      <c r="C394" s="364"/>
      <c r="D394" s="302"/>
      <c r="E394" s="302"/>
      <c r="F394" s="144" t="s">
        <v>465</v>
      </c>
      <c r="G394" s="302"/>
      <c r="H394" s="367"/>
      <c r="I394" s="344"/>
      <c r="J394" s="347"/>
      <c r="K394" s="339"/>
      <c r="L394" s="314"/>
      <c r="M394" s="382"/>
    </row>
    <row r="395" spans="1:13" ht="31.5" x14ac:dyDescent="0.25">
      <c r="A395" s="365"/>
      <c r="B395" s="303"/>
      <c r="C395" s="365"/>
      <c r="D395" s="303"/>
      <c r="E395" s="303"/>
      <c r="F395" s="144" t="s">
        <v>455</v>
      </c>
      <c r="G395" s="303"/>
      <c r="H395" s="368"/>
      <c r="I395" s="345"/>
      <c r="J395" s="348"/>
      <c r="K395" s="339"/>
      <c r="L395" s="314"/>
      <c r="M395" s="382"/>
    </row>
    <row r="396" spans="1:13" ht="63" x14ac:dyDescent="0.25">
      <c r="A396" s="35" t="s">
        <v>466</v>
      </c>
      <c r="B396" s="19">
        <v>54621</v>
      </c>
      <c r="C396" s="35">
        <v>72101510</v>
      </c>
      <c r="D396" s="19" t="s">
        <v>452</v>
      </c>
      <c r="E396" s="19" t="s">
        <v>230</v>
      </c>
      <c r="F396" s="214" t="s">
        <v>467</v>
      </c>
      <c r="G396" s="19" t="s">
        <v>464</v>
      </c>
      <c r="H396" s="41">
        <v>8</v>
      </c>
      <c r="I396" s="135">
        <v>115167</v>
      </c>
      <c r="J396" s="134" t="s">
        <v>660</v>
      </c>
      <c r="K396" s="133">
        <v>921336</v>
      </c>
      <c r="L396" s="70">
        <v>2</v>
      </c>
      <c r="M396" s="293">
        <v>230334</v>
      </c>
    </row>
    <row r="397" spans="1:13" ht="94.5" x14ac:dyDescent="0.25">
      <c r="A397" s="363" t="s">
        <v>468</v>
      </c>
      <c r="B397" s="301">
        <v>54790</v>
      </c>
      <c r="C397" s="363">
        <v>31162402</v>
      </c>
      <c r="D397" s="301" t="s">
        <v>230</v>
      </c>
      <c r="E397" s="301" t="s">
        <v>230</v>
      </c>
      <c r="F397" s="214" t="s">
        <v>469</v>
      </c>
      <c r="G397" s="301" t="s">
        <v>164</v>
      </c>
      <c r="H397" s="301">
        <v>3</v>
      </c>
      <c r="I397" s="343">
        <v>228991</v>
      </c>
      <c r="J397" s="346" t="s">
        <v>660</v>
      </c>
      <c r="K397" s="339">
        <v>686973</v>
      </c>
      <c r="L397" s="314">
        <v>1</v>
      </c>
      <c r="M397" s="382">
        <v>228991</v>
      </c>
    </row>
    <row r="398" spans="1:13" ht="15.75" x14ac:dyDescent="0.25">
      <c r="A398" s="364"/>
      <c r="B398" s="302"/>
      <c r="C398" s="364"/>
      <c r="D398" s="302"/>
      <c r="E398" s="302"/>
      <c r="F398" s="214" t="s">
        <v>470</v>
      </c>
      <c r="G398" s="302"/>
      <c r="H398" s="302"/>
      <c r="I398" s="344"/>
      <c r="J398" s="347"/>
      <c r="K398" s="339"/>
      <c r="L398" s="314"/>
      <c r="M398" s="382"/>
    </row>
    <row r="399" spans="1:13" ht="15.75" x14ac:dyDescent="0.25">
      <c r="A399" s="365"/>
      <c r="B399" s="303"/>
      <c r="C399" s="365"/>
      <c r="D399" s="303"/>
      <c r="E399" s="303"/>
      <c r="F399" s="214" t="s">
        <v>471</v>
      </c>
      <c r="G399" s="303"/>
      <c r="H399" s="303"/>
      <c r="I399" s="345"/>
      <c r="J399" s="348"/>
      <c r="K399" s="339"/>
      <c r="L399" s="314"/>
      <c r="M399" s="382"/>
    </row>
    <row r="400" spans="1:13" ht="47.25" x14ac:dyDescent="0.25">
      <c r="A400" s="35" t="s">
        <v>472</v>
      </c>
      <c r="B400" s="35">
        <v>54740</v>
      </c>
      <c r="C400" s="35">
        <v>72101507</v>
      </c>
      <c r="D400" s="19" t="s">
        <v>230</v>
      </c>
      <c r="E400" s="19" t="s">
        <v>230</v>
      </c>
      <c r="F400" s="214" t="s">
        <v>473</v>
      </c>
      <c r="G400" s="19" t="s">
        <v>14</v>
      </c>
      <c r="H400" s="19">
        <v>3</v>
      </c>
      <c r="I400" s="135">
        <v>118864</v>
      </c>
      <c r="J400" s="134" t="s">
        <v>661</v>
      </c>
      <c r="K400" s="133">
        <v>356592</v>
      </c>
      <c r="L400" s="70">
        <v>1</v>
      </c>
      <c r="M400" s="293">
        <v>118864</v>
      </c>
    </row>
    <row r="401" spans="1:13" ht="78.75" x14ac:dyDescent="0.25">
      <c r="A401" s="35" t="s">
        <v>474</v>
      </c>
      <c r="B401" s="19">
        <v>54619</v>
      </c>
      <c r="C401" s="35">
        <v>73152108</v>
      </c>
      <c r="D401" s="19" t="s">
        <v>230</v>
      </c>
      <c r="E401" s="19" t="s">
        <v>230</v>
      </c>
      <c r="F401" s="214" t="s">
        <v>475</v>
      </c>
      <c r="G401" s="19" t="s">
        <v>164</v>
      </c>
      <c r="H401" s="19">
        <v>20</v>
      </c>
      <c r="I401" s="135">
        <v>66652</v>
      </c>
      <c r="J401" s="134" t="s">
        <v>660</v>
      </c>
      <c r="K401" s="133">
        <v>1333040</v>
      </c>
      <c r="L401" s="70">
        <v>6</v>
      </c>
      <c r="M401" s="293">
        <v>399912</v>
      </c>
    </row>
    <row r="402" spans="1:13" ht="78.75" x14ac:dyDescent="0.25">
      <c r="A402" s="35" t="s">
        <v>476</v>
      </c>
      <c r="B402" s="19">
        <v>54619</v>
      </c>
      <c r="C402" s="35">
        <v>73152108</v>
      </c>
      <c r="D402" s="19" t="s">
        <v>230</v>
      </c>
      <c r="E402" s="19" t="s">
        <v>230</v>
      </c>
      <c r="F402" s="214" t="s">
        <v>477</v>
      </c>
      <c r="G402" s="19" t="s">
        <v>164</v>
      </c>
      <c r="H402" s="19">
        <v>10</v>
      </c>
      <c r="I402" s="135">
        <v>1080254</v>
      </c>
      <c r="J402" s="134" t="s">
        <v>660</v>
      </c>
      <c r="K402" s="133">
        <v>10802540</v>
      </c>
      <c r="L402" s="70">
        <v>3</v>
      </c>
      <c r="M402" s="293">
        <v>3240762</v>
      </c>
    </row>
    <row r="403" spans="1:13" ht="15.75" x14ac:dyDescent="0.25">
      <c r="A403" s="15"/>
      <c r="B403" s="32"/>
      <c r="C403" s="32"/>
      <c r="D403" s="15"/>
      <c r="E403" s="15"/>
      <c r="F403" s="205"/>
      <c r="G403" s="15"/>
      <c r="H403" s="15"/>
      <c r="I403" s="156"/>
      <c r="J403" s="155"/>
      <c r="K403" s="154"/>
      <c r="L403" s="71"/>
      <c r="M403" s="295"/>
    </row>
    <row r="404" spans="1:13" ht="15.75" x14ac:dyDescent="0.25">
      <c r="A404" s="333" t="s">
        <v>478</v>
      </c>
      <c r="B404" s="334"/>
      <c r="C404" s="334"/>
      <c r="D404" s="334"/>
      <c r="E404" s="334"/>
      <c r="F404" s="334"/>
      <c r="G404" s="334"/>
      <c r="H404" s="335"/>
      <c r="I404" s="156"/>
      <c r="J404" s="155"/>
      <c r="K404" s="154"/>
      <c r="L404" s="71"/>
      <c r="M404" s="295"/>
    </row>
    <row r="405" spans="1:13" ht="47.25" x14ac:dyDescent="0.25">
      <c r="A405" s="5" t="s">
        <v>3</v>
      </c>
      <c r="B405" s="4" t="s">
        <v>4</v>
      </c>
      <c r="C405" s="4" t="s">
        <v>5</v>
      </c>
      <c r="D405" s="4" t="s">
        <v>6</v>
      </c>
      <c r="E405" s="4" t="s">
        <v>7</v>
      </c>
      <c r="F405" s="153" t="s">
        <v>8</v>
      </c>
      <c r="G405" s="5" t="s">
        <v>9</v>
      </c>
      <c r="H405" s="5" t="s">
        <v>655</v>
      </c>
      <c r="I405" s="148" t="s">
        <v>642</v>
      </c>
      <c r="J405" s="149" t="s">
        <v>641</v>
      </c>
      <c r="K405" s="148" t="s">
        <v>640</v>
      </c>
      <c r="L405" s="8" t="s">
        <v>10</v>
      </c>
      <c r="M405" s="148" t="s">
        <v>640</v>
      </c>
    </row>
    <row r="406" spans="1:13" ht="94.5" x14ac:dyDescent="0.25">
      <c r="A406" s="35" t="s">
        <v>479</v>
      </c>
      <c r="B406" s="19">
        <v>54619</v>
      </c>
      <c r="C406" s="35">
        <v>39131714</v>
      </c>
      <c r="D406" s="19" t="s">
        <v>230</v>
      </c>
      <c r="E406" s="19" t="s">
        <v>230</v>
      </c>
      <c r="F406" s="223" t="s">
        <v>480</v>
      </c>
      <c r="G406" s="19" t="s">
        <v>65</v>
      </c>
      <c r="H406" s="19">
        <v>6</v>
      </c>
      <c r="I406" s="135">
        <v>154872</v>
      </c>
      <c r="J406" s="134" t="s">
        <v>661</v>
      </c>
      <c r="K406" s="133">
        <v>929232</v>
      </c>
      <c r="L406" s="70">
        <v>2</v>
      </c>
      <c r="M406" s="293">
        <v>309744</v>
      </c>
    </row>
    <row r="407" spans="1:13" ht="63" x14ac:dyDescent="0.25">
      <c r="A407" s="363" t="s">
        <v>481</v>
      </c>
      <c r="B407" s="301">
        <v>54621</v>
      </c>
      <c r="C407" s="363">
        <v>72153605</v>
      </c>
      <c r="D407" s="301" t="s">
        <v>230</v>
      </c>
      <c r="E407" s="301" t="s">
        <v>230</v>
      </c>
      <c r="F407" s="223" t="s">
        <v>482</v>
      </c>
      <c r="G407" s="144" t="s">
        <v>164</v>
      </c>
      <c r="H407" s="144">
        <v>8</v>
      </c>
      <c r="I407" s="343">
        <v>133345</v>
      </c>
      <c r="J407" s="346" t="s">
        <v>661</v>
      </c>
      <c r="K407" s="339">
        <v>1066760</v>
      </c>
      <c r="L407" s="314">
        <v>2</v>
      </c>
      <c r="M407" s="382">
        <v>266690</v>
      </c>
    </row>
    <row r="408" spans="1:13" ht="15.75" x14ac:dyDescent="0.25">
      <c r="A408" s="364"/>
      <c r="B408" s="302"/>
      <c r="C408" s="364"/>
      <c r="D408" s="302"/>
      <c r="E408" s="302"/>
      <c r="F408" s="223" t="s">
        <v>483</v>
      </c>
      <c r="G408" s="144"/>
      <c r="H408" s="144"/>
      <c r="I408" s="344"/>
      <c r="J408" s="347"/>
      <c r="K408" s="339"/>
      <c r="L408" s="314"/>
      <c r="M408" s="382"/>
    </row>
    <row r="409" spans="1:13" ht="15.75" x14ac:dyDescent="0.25">
      <c r="A409" s="364"/>
      <c r="B409" s="302"/>
      <c r="C409" s="364"/>
      <c r="D409" s="302"/>
      <c r="E409" s="302"/>
      <c r="F409" s="223" t="s">
        <v>484</v>
      </c>
      <c r="G409" s="144"/>
      <c r="H409" s="144"/>
      <c r="I409" s="344"/>
      <c r="J409" s="347"/>
      <c r="K409" s="339"/>
      <c r="L409" s="314"/>
      <c r="M409" s="382"/>
    </row>
    <row r="410" spans="1:13" ht="15.75" x14ac:dyDescent="0.25">
      <c r="A410" s="365"/>
      <c r="B410" s="303"/>
      <c r="C410" s="365"/>
      <c r="D410" s="303"/>
      <c r="E410" s="303"/>
      <c r="F410" s="223" t="s">
        <v>485</v>
      </c>
      <c r="G410" s="144"/>
      <c r="H410" s="144"/>
      <c r="I410" s="345"/>
      <c r="J410" s="348"/>
      <c r="K410" s="339"/>
      <c r="L410" s="314"/>
      <c r="M410" s="382"/>
    </row>
    <row r="411" spans="1:13" ht="78.75" x14ac:dyDescent="0.25">
      <c r="A411" s="35" t="s">
        <v>486</v>
      </c>
      <c r="B411" s="19">
        <v>54730</v>
      </c>
      <c r="C411" s="35">
        <v>73181104</v>
      </c>
      <c r="D411" s="19" t="s">
        <v>230</v>
      </c>
      <c r="E411" s="19" t="s">
        <v>230</v>
      </c>
      <c r="F411" s="223" t="s">
        <v>487</v>
      </c>
      <c r="G411" s="19" t="s">
        <v>14</v>
      </c>
      <c r="H411" s="19">
        <v>10</v>
      </c>
      <c r="I411" s="135">
        <v>37844</v>
      </c>
      <c r="J411" s="134" t="s">
        <v>660</v>
      </c>
      <c r="K411" s="133">
        <v>378440</v>
      </c>
      <c r="L411" s="70">
        <v>3</v>
      </c>
      <c r="M411" s="293">
        <v>113532</v>
      </c>
    </row>
    <row r="412" spans="1:13" ht="47.25" x14ac:dyDescent="0.25">
      <c r="A412" s="35" t="s">
        <v>488</v>
      </c>
      <c r="B412" s="19">
        <v>54522</v>
      </c>
      <c r="C412" s="35">
        <v>72152605</v>
      </c>
      <c r="D412" s="19" t="s">
        <v>230</v>
      </c>
      <c r="E412" s="19" t="s">
        <v>230</v>
      </c>
      <c r="F412" s="223" t="s">
        <v>489</v>
      </c>
      <c r="G412" s="19" t="s">
        <v>14</v>
      </c>
      <c r="H412" s="19">
        <v>3</v>
      </c>
      <c r="I412" s="135">
        <v>84015</v>
      </c>
      <c r="J412" s="134" t="s">
        <v>660</v>
      </c>
      <c r="K412" s="133">
        <v>252045</v>
      </c>
      <c r="L412" s="70">
        <v>1</v>
      </c>
      <c r="M412" s="293">
        <v>84015</v>
      </c>
    </row>
    <row r="413" spans="1:13" ht="47.25" x14ac:dyDescent="0.25">
      <c r="A413" s="363" t="s">
        <v>490</v>
      </c>
      <c r="B413" s="301">
        <v>54522</v>
      </c>
      <c r="C413" s="363">
        <v>72152605</v>
      </c>
      <c r="D413" s="301" t="s">
        <v>230</v>
      </c>
      <c r="E413" s="301" t="s">
        <v>230</v>
      </c>
      <c r="F413" s="223" t="s">
        <v>491</v>
      </c>
      <c r="G413" s="369" t="s">
        <v>14</v>
      </c>
      <c r="H413" s="301">
        <v>2</v>
      </c>
      <c r="I413" s="343">
        <v>163045</v>
      </c>
      <c r="J413" s="346" t="s">
        <v>660</v>
      </c>
      <c r="K413" s="339">
        <v>326090</v>
      </c>
      <c r="L413" s="314">
        <v>2</v>
      </c>
      <c r="M413" s="382">
        <v>326090</v>
      </c>
    </row>
    <row r="414" spans="1:13" ht="31.5" x14ac:dyDescent="0.25">
      <c r="A414" s="365"/>
      <c r="B414" s="303"/>
      <c r="C414" s="365"/>
      <c r="D414" s="303"/>
      <c r="E414" s="303"/>
      <c r="F414" s="223" t="s">
        <v>492</v>
      </c>
      <c r="G414" s="370"/>
      <c r="H414" s="303"/>
      <c r="I414" s="345"/>
      <c r="J414" s="348"/>
      <c r="K414" s="339"/>
      <c r="L414" s="314"/>
      <c r="M414" s="382"/>
    </row>
    <row r="415" spans="1:13" ht="31.5" x14ac:dyDescent="0.25">
      <c r="A415" s="363" t="s">
        <v>493</v>
      </c>
      <c r="B415" s="301">
        <v>54611</v>
      </c>
      <c r="C415" s="301">
        <v>72151501</v>
      </c>
      <c r="D415" s="301" t="s">
        <v>230</v>
      </c>
      <c r="E415" s="301" t="s">
        <v>230</v>
      </c>
      <c r="F415" s="223" t="s">
        <v>494</v>
      </c>
      <c r="G415" s="301" t="s">
        <v>164</v>
      </c>
      <c r="H415" s="301">
        <v>15</v>
      </c>
      <c r="I415" s="343">
        <v>85800</v>
      </c>
      <c r="J415" s="346" t="s">
        <v>660</v>
      </c>
      <c r="K415" s="339">
        <v>1287000</v>
      </c>
      <c r="L415" s="314">
        <v>4</v>
      </c>
      <c r="M415" s="382">
        <v>343200</v>
      </c>
    </row>
    <row r="416" spans="1:13" ht="15.75" x14ac:dyDescent="0.25">
      <c r="A416" s="364"/>
      <c r="B416" s="302"/>
      <c r="C416" s="302"/>
      <c r="D416" s="302"/>
      <c r="E416" s="302"/>
      <c r="F416" s="223" t="s">
        <v>495</v>
      </c>
      <c r="G416" s="302"/>
      <c r="H416" s="302"/>
      <c r="I416" s="344"/>
      <c r="J416" s="347"/>
      <c r="K416" s="339"/>
      <c r="L416" s="314"/>
      <c r="M416" s="382"/>
    </row>
    <row r="417" spans="1:13" ht="15.75" x14ac:dyDescent="0.25">
      <c r="A417" s="364"/>
      <c r="B417" s="302"/>
      <c r="C417" s="302"/>
      <c r="D417" s="302"/>
      <c r="E417" s="302"/>
      <c r="F417" s="223" t="s">
        <v>496</v>
      </c>
      <c r="G417" s="302"/>
      <c r="H417" s="302"/>
      <c r="I417" s="344"/>
      <c r="J417" s="347"/>
      <c r="K417" s="339"/>
      <c r="L417" s="314"/>
      <c r="M417" s="382"/>
    </row>
    <row r="418" spans="1:13" ht="15.75" x14ac:dyDescent="0.25">
      <c r="A418" s="364"/>
      <c r="B418" s="302"/>
      <c r="C418" s="302"/>
      <c r="D418" s="302"/>
      <c r="E418" s="302"/>
      <c r="F418" s="223" t="s">
        <v>497</v>
      </c>
      <c r="G418" s="302"/>
      <c r="H418" s="302"/>
      <c r="I418" s="344"/>
      <c r="J418" s="347"/>
      <c r="K418" s="339"/>
      <c r="L418" s="314"/>
      <c r="M418" s="382"/>
    </row>
    <row r="419" spans="1:13" ht="15.75" x14ac:dyDescent="0.25">
      <c r="A419" s="364"/>
      <c r="B419" s="302"/>
      <c r="C419" s="302"/>
      <c r="D419" s="302"/>
      <c r="E419" s="302"/>
      <c r="F419" s="223" t="s">
        <v>498</v>
      </c>
      <c r="G419" s="302"/>
      <c r="H419" s="302"/>
      <c r="I419" s="344"/>
      <c r="J419" s="347"/>
      <c r="K419" s="339"/>
      <c r="L419" s="314"/>
      <c r="M419" s="382"/>
    </row>
    <row r="420" spans="1:13" ht="15.75" x14ac:dyDescent="0.25">
      <c r="A420" s="364"/>
      <c r="B420" s="302"/>
      <c r="C420" s="302"/>
      <c r="D420" s="302"/>
      <c r="E420" s="302"/>
      <c r="F420" s="223" t="s">
        <v>499</v>
      </c>
      <c r="G420" s="302"/>
      <c r="H420" s="302"/>
      <c r="I420" s="344"/>
      <c r="J420" s="347"/>
      <c r="K420" s="339"/>
      <c r="L420" s="314"/>
      <c r="M420" s="382"/>
    </row>
    <row r="421" spans="1:13" ht="15.75" x14ac:dyDescent="0.25">
      <c r="A421" s="364"/>
      <c r="B421" s="302"/>
      <c r="C421" s="302"/>
      <c r="D421" s="302"/>
      <c r="E421" s="302"/>
      <c r="F421" s="223" t="s">
        <v>500</v>
      </c>
      <c r="G421" s="302"/>
      <c r="H421" s="302"/>
      <c r="I421" s="344"/>
      <c r="J421" s="347"/>
      <c r="K421" s="339"/>
      <c r="L421" s="314"/>
      <c r="M421" s="382"/>
    </row>
    <row r="422" spans="1:13" ht="15.75" x14ac:dyDescent="0.25">
      <c r="A422" s="364"/>
      <c r="B422" s="302"/>
      <c r="C422" s="302"/>
      <c r="D422" s="302"/>
      <c r="E422" s="302"/>
      <c r="F422" s="223" t="s">
        <v>501</v>
      </c>
      <c r="G422" s="302"/>
      <c r="H422" s="302"/>
      <c r="I422" s="344"/>
      <c r="J422" s="347"/>
      <c r="K422" s="339"/>
      <c r="L422" s="314"/>
      <c r="M422" s="382"/>
    </row>
    <row r="423" spans="1:13" ht="31.5" x14ac:dyDescent="0.25">
      <c r="A423" s="365"/>
      <c r="B423" s="303"/>
      <c r="C423" s="303"/>
      <c r="D423" s="303"/>
      <c r="E423" s="303"/>
      <c r="F423" s="223" t="s">
        <v>502</v>
      </c>
      <c r="G423" s="303"/>
      <c r="H423" s="303"/>
      <c r="I423" s="345"/>
      <c r="J423" s="348"/>
      <c r="K423" s="339"/>
      <c r="L423" s="314"/>
      <c r="M423" s="382"/>
    </row>
    <row r="424" spans="1:13" ht="78.75" x14ac:dyDescent="0.25">
      <c r="A424" s="35" t="s">
        <v>503</v>
      </c>
      <c r="B424" s="19">
        <v>54710</v>
      </c>
      <c r="C424" s="35">
        <v>72153002</v>
      </c>
      <c r="D424" s="19" t="s">
        <v>230</v>
      </c>
      <c r="E424" s="19" t="s">
        <v>230</v>
      </c>
      <c r="F424" s="223" t="s">
        <v>504</v>
      </c>
      <c r="G424" s="19" t="s">
        <v>14</v>
      </c>
      <c r="H424" s="19">
        <v>5</v>
      </c>
      <c r="I424" s="135">
        <v>257988</v>
      </c>
      <c r="J424" s="134" t="s">
        <v>661</v>
      </c>
      <c r="K424" s="133">
        <v>1289940</v>
      </c>
      <c r="L424" s="70">
        <v>1</v>
      </c>
      <c r="M424" s="293">
        <v>257988</v>
      </c>
    </row>
    <row r="425" spans="1:13" ht="63" x14ac:dyDescent="0.25">
      <c r="A425" s="35" t="s">
        <v>505</v>
      </c>
      <c r="B425" s="19">
        <v>54740</v>
      </c>
      <c r="C425" s="35">
        <v>72151801</v>
      </c>
      <c r="D425" s="19" t="s">
        <v>230</v>
      </c>
      <c r="E425" s="19" t="s">
        <v>230</v>
      </c>
      <c r="F425" s="223" t="s">
        <v>506</v>
      </c>
      <c r="G425" s="19" t="s">
        <v>14</v>
      </c>
      <c r="H425" s="19">
        <v>5</v>
      </c>
      <c r="I425" s="135">
        <v>166575</v>
      </c>
      <c r="J425" s="134" t="s">
        <v>661</v>
      </c>
      <c r="K425" s="133">
        <v>832875</v>
      </c>
      <c r="L425" s="70">
        <v>1</v>
      </c>
      <c r="M425" s="293">
        <v>166575</v>
      </c>
    </row>
    <row r="426" spans="1:13" ht="110.25" x14ac:dyDescent="0.25">
      <c r="A426" s="35" t="s">
        <v>507</v>
      </c>
      <c r="B426" s="19">
        <v>54621</v>
      </c>
      <c r="C426" s="35">
        <v>72154402</v>
      </c>
      <c r="D426" s="19" t="s">
        <v>230</v>
      </c>
      <c r="E426" s="19" t="s">
        <v>230</v>
      </c>
      <c r="F426" s="223" t="s">
        <v>508</v>
      </c>
      <c r="G426" s="19" t="s">
        <v>65</v>
      </c>
      <c r="H426" s="19">
        <v>50</v>
      </c>
      <c r="I426" s="135">
        <v>132915</v>
      </c>
      <c r="J426" s="134" t="s">
        <v>661</v>
      </c>
      <c r="K426" s="133">
        <v>6645750</v>
      </c>
      <c r="L426" s="70">
        <v>15</v>
      </c>
      <c r="M426" s="293">
        <v>1993725</v>
      </c>
    </row>
    <row r="427" spans="1:13" ht="110.25" x14ac:dyDescent="0.25">
      <c r="A427" s="35" t="s">
        <v>509</v>
      </c>
      <c r="B427" s="19">
        <v>54621</v>
      </c>
      <c r="C427" s="35">
        <v>72154402</v>
      </c>
      <c r="D427" s="19" t="s">
        <v>230</v>
      </c>
      <c r="E427" s="19" t="s">
        <v>230</v>
      </c>
      <c r="F427" s="223" t="s">
        <v>510</v>
      </c>
      <c r="G427" s="19" t="s">
        <v>65</v>
      </c>
      <c r="H427" s="19">
        <v>100</v>
      </c>
      <c r="I427" s="135">
        <v>176101</v>
      </c>
      <c r="J427" s="134" t="s">
        <v>661</v>
      </c>
      <c r="K427" s="133">
        <v>17610100</v>
      </c>
      <c r="L427" s="70">
        <v>29</v>
      </c>
      <c r="M427" s="293">
        <v>5106929</v>
      </c>
    </row>
    <row r="428" spans="1:13" ht="110.25" x14ac:dyDescent="0.25">
      <c r="A428" s="35" t="s">
        <v>511</v>
      </c>
      <c r="B428" s="19">
        <v>54621</v>
      </c>
      <c r="C428" s="35">
        <v>72154402</v>
      </c>
      <c r="D428" s="19" t="s">
        <v>230</v>
      </c>
      <c r="E428" s="19" t="s">
        <v>230</v>
      </c>
      <c r="F428" s="223" t="s">
        <v>512</v>
      </c>
      <c r="G428" s="19" t="s">
        <v>65</v>
      </c>
      <c r="H428" s="19">
        <v>60</v>
      </c>
      <c r="I428" s="135">
        <v>220429</v>
      </c>
      <c r="J428" s="134" t="s">
        <v>661</v>
      </c>
      <c r="K428" s="133">
        <v>13225740</v>
      </c>
      <c r="L428" s="70">
        <v>17</v>
      </c>
      <c r="M428" s="293">
        <v>3747293</v>
      </c>
    </row>
    <row r="429" spans="1:13" ht="15.75" x14ac:dyDescent="0.25">
      <c r="A429" s="15"/>
      <c r="B429" s="32"/>
      <c r="C429" s="32"/>
      <c r="D429" s="15"/>
      <c r="E429" s="15"/>
      <c r="F429" s="212"/>
      <c r="G429" s="15"/>
      <c r="H429" s="15"/>
      <c r="I429" s="156"/>
      <c r="J429" s="155"/>
      <c r="K429" s="154"/>
      <c r="L429" s="71"/>
      <c r="M429" s="295"/>
    </row>
    <row r="430" spans="1:13" ht="15.75" x14ac:dyDescent="0.25">
      <c r="A430" s="324" t="s">
        <v>513</v>
      </c>
      <c r="B430" s="325"/>
      <c r="C430" s="325"/>
      <c r="D430" s="325"/>
      <c r="E430" s="325"/>
      <c r="F430" s="325"/>
      <c r="G430" s="325"/>
      <c r="H430" s="326"/>
      <c r="I430" s="156"/>
      <c r="J430" s="155"/>
      <c r="K430" s="154"/>
      <c r="L430" s="71"/>
      <c r="M430" s="295"/>
    </row>
    <row r="431" spans="1:13" ht="47.25" x14ac:dyDescent="0.25">
      <c r="A431" s="5" t="s">
        <v>3</v>
      </c>
      <c r="B431" s="4" t="s">
        <v>4</v>
      </c>
      <c r="C431" s="4" t="s">
        <v>5</v>
      </c>
      <c r="D431" s="4" t="s">
        <v>6</v>
      </c>
      <c r="E431" s="4" t="s">
        <v>7</v>
      </c>
      <c r="F431" s="153" t="s">
        <v>8</v>
      </c>
      <c r="G431" s="5" t="s">
        <v>9</v>
      </c>
      <c r="H431" s="5" t="s">
        <v>655</v>
      </c>
      <c r="I431" s="148" t="s">
        <v>642</v>
      </c>
      <c r="J431" s="149" t="s">
        <v>641</v>
      </c>
      <c r="K431" s="148" t="s">
        <v>640</v>
      </c>
      <c r="L431" s="8" t="s">
        <v>10</v>
      </c>
      <c r="M431" s="148" t="s">
        <v>640</v>
      </c>
    </row>
    <row r="432" spans="1:13" ht="110.25" x14ac:dyDescent="0.25">
      <c r="A432" s="35" t="s">
        <v>514</v>
      </c>
      <c r="B432" s="19">
        <v>54621</v>
      </c>
      <c r="C432" s="35">
        <v>72154402</v>
      </c>
      <c r="D432" s="19" t="s">
        <v>230</v>
      </c>
      <c r="E432" s="19" t="s">
        <v>230</v>
      </c>
      <c r="F432" s="214" t="s">
        <v>515</v>
      </c>
      <c r="G432" s="19" t="s">
        <v>65</v>
      </c>
      <c r="H432" s="19">
        <v>10</v>
      </c>
      <c r="I432" s="135">
        <v>288320</v>
      </c>
      <c r="J432" s="134" t="s">
        <v>661</v>
      </c>
      <c r="K432" s="133">
        <v>2883200</v>
      </c>
      <c r="L432" s="70">
        <v>3</v>
      </c>
      <c r="M432" s="293">
        <v>864960</v>
      </c>
    </row>
    <row r="433" spans="1:13" ht="110.25" x14ac:dyDescent="0.25">
      <c r="A433" s="35" t="s">
        <v>516</v>
      </c>
      <c r="B433" s="19">
        <v>54621</v>
      </c>
      <c r="C433" s="35">
        <v>72154402</v>
      </c>
      <c r="D433" s="19" t="s">
        <v>230</v>
      </c>
      <c r="E433" s="19" t="s">
        <v>230</v>
      </c>
      <c r="F433" s="214" t="s">
        <v>517</v>
      </c>
      <c r="G433" s="19" t="s">
        <v>65</v>
      </c>
      <c r="H433" s="19">
        <v>10</v>
      </c>
      <c r="I433" s="135">
        <v>353534</v>
      </c>
      <c r="J433" s="134" t="s">
        <v>660</v>
      </c>
      <c r="K433" s="133">
        <v>3535340</v>
      </c>
      <c r="L433" s="70">
        <v>3</v>
      </c>
      <c r="M433" s="293">
        <v>1060602</v>
      </c>
    </row>
    <row r="434" spans="1:13" ht="110.25" x14ac:dyDescent="0.25">
      <c r="A434" s="35" t="s">
        <v>518</v>
      </c>
      <c r="B434" s="19">
        <v>54621</v>
      </c>
      <c r="C434" s="35">
        <v>72154402</v>
      </c>
      <c r="D434" s="19" t="s">
        <v>230</v>
      </c>
      <c r="E434" s="19" t="s">
        <v>230</v>
      </c>
      <c r="F434" s="214" t="s">
        <v>519</v>
      </c>
      <c r="G434" s="19" t="s">
        <v>65</v>
      </c>
      <c r="H434" s="19">
        <v>10</v>
      </c>
      <c r="I434" s="135">
        <v>101983</v>
      </c>
      <c r="J434" s="134" t="s">
        <v>661</v>
      </c>
      <c r="K434" s="133">
        <v>1019830</v>
      </c>
      <c r="L434" s="70">
        <v>3</v>
      </c>
      <c r="M434" s="293">
        <v>305949</v>
      </c>
    </row>
    <row r="435" spans="1:13" ht="110.25" x14ac:dyDescent="0.25">
      <c r="A435" s="35" t="s">
        <v>520</v>
      </c>
      <c r="B435" s="19">
        <v>54621</v>
      </c>
      <c r="C435" s="35">
        <v>72154402</v>
      </c>
      <c r="D435" s="19" t="s">
        <v>230</v>
      </c>
      <c r="E435" s="19" t="s">
        <v>230</v>
      </c>
      <c r="F435" s="214" t="s">
        <v>521</v>
      </c>
      <c r="G435" s="19" t="s">
        <v>65</v>
      </c>
      <c r="H435" s="19">
        <v>10</v>
      </c>
      <c r="I435" s="135">
        <v>143323</v>
      </c>
      <c r="J435" s="134" t="s">
        <v>661</v>
      </c>
      <c r="K435" s="133">
        <v>1433230</v>
      </c>
      <c r="L435" s="70">
        <v>3</v>
      </c>
      <c r="M435" s="293">
        <v>429969</v>
      </c>
    </row>
    <row r="436" spans="1:13" ht="110.25" x14ac:dyDescent="0.25">
      <c r="A436" s="35" t="s">
        <v>522</v>
      </c>
      <c r="B436" s="19">
        <v>54621</v>
      </c>
      <c r="C436" s="35">
        <v>72154402</v>
      </c>
      <c r="D436" s="19" t="s">
        <v>230</v>
      </c>
      <c r="E436" s="19" t="s">
        <v>230</v>
      </c>
      <c r="F436" s="214" t="s">
        <v>523</v>
      </c>
      <c r="G436" s="19" t="s">
        <v>65</v>
      </c>
      <c r="H436" s="19">
        <v>10</v>
      </c>
      <c r="I436" s="135">
        <v>188375</v>
      </c>
      <c r="J436" s="134" t="s">
        <v>661</v>
      </c>
      <c r="K436" s="133">
        <v>1883750</v>
      </c>
      <c r="L436" s="70">
        <v>3</v>
      </c>
      <c r="M436" s="293">
        <v>565125</v>
      </c>
    </row>
    <row r="437" spans="1:13" ht="110.25" x14ac:dyDescent="0.25">
      <c r="A437" s="35" t="s">
        <v>524</v>
      </c>
      <c r="B437" s="19">
        <v>54621</v>
      </c>
      <c r="C437" s="35">
        <v>72154402</v>
      </c>
      <c r="D437" s="19" t="s">
        <v>230</v>
      </c>
      <c r="E437" s="19" t="s">
        <v>230</v>
      </c>
      <c r="F437" s="214" t="s">
        <v>525</v>
      </c>
      <c r="G437" s="19" t="s">
        <v>65</v>
      </c>
      <c r="H437" s="19">
        <v>12</v>
      </c>
      <c r="I437" s="135">
        <v>251091</v>
      </c>
      <c r="J437" s="134" t="s">
        <v>661</v>
      </c>
      <c r="K437" s="133">
        <v>3013092</v>
      </c>
      <c r="L437" s="70">
        <v>3</v>
      </c>
      <c r="M437" s="293">
        <v>753273</v>
      </c>
    </row>
    <row r="438" spans="1:13" ht="110.25" x14ac:dyDescent="0.25">
      <c r="A438" s="35" t="s">
        <v>526</v>
      </c>
      <c r="B438" s="19">
        <v>54621</v>
      </c>
      <c r="C438" s="35">
        <v>72154402</v>
      </c>
      <c r="D438" s="19" t="s">
        <v>230</v>
      </c>
      <c r="E438" s="19" t="s">
        <v>230</v>
      </c>
      <c r="F438" s="214" t="s">
        <v>527</v>
      </c>
      <c r="G438" s="19" t="s">
        <v>65</v>
      </c>
      <c r="H438" s="19">
        <v>12</v>
      </c>
      <c r="I438" s="135">
        <v>314992</v>
      </c>
      <c r="J438" s="134" t="s">
        <v>661</v>
      </c>
      <c r="K438" s="133">
        <v>3779904</v>
      </c>
      <c r="L438" s="70">
        <v>3</v>
      </c>
      <c r="M438" s="293">
        <v>944976</v>
      </c>
    </row>
    <row r="439" spans="1:13" ht="110.25" x14ac:dyDescent="0.25">
      <c r="A439" s="35" t="s">
        <v>528</v>
      </c>
      <c r="B439" s="19">
        <v>54621</v>
      </c>
      <c r="C439" s="35">
        <v>72154402</v>
      </c>
      <c r="D439" s="19" t="s">
        <v>230</v>
      </c>
      <c r="E439" s="19" t="s">
        <v>230</v>
      </c>
      <c r="F439" s="214" t="s">
        <v>529</v>
      </c>
      <c r="G439" s="19" t="s">
        <v>65</v>
      </c>
      <c r="H439" s="19">
        <v>12</v>
      </c>
      <c r="I439" s="135">
        <v>361568</v>
      </c>
      <c r="J439" s="134" t="s">
        <v>661</v>
      </c>
      <c r="K439" s="133">
        <v>4338816</v>
      </c>
      <c r="L439" s="70">
        <v>3</v>
      </c>
      <c r="M439" s="293">
        <v>1084704</v>
      </c>
    </row>
    <row r="440" spans="1:13" ht="110.25" x14ac:dyDescent="0.25">
      <c r="A440" s="35" t="s">
        <v>530</v>
      </c>
      <c r="B440" s="19">
        <v>54621</v>
      </c>
      <c r="C440" s="35">
        <v>72154402</v>
      </c>
      <c r="D440" s="19" t="s">
        <v>230</v>
      </c>
      <c r="E440" s="19" t="s">
        <v>230</v>
      </c>
      <c r="F440" s="214" t="s">
        <v>531</v>
      </c>
      <c r="G440" s="19" t="s">
        <v>65</v>
      </c>
      <c r="H440" s="19">
        <v>12</v>
      </c>
      <c r="I440" s="135">
        <v>380962</v>
      </c>
      <c r="J440" s="134" t="s">
        <v>661</v>
      </c>
      <c r="K440" s="133">
        <v>4571544</v>
      </c>
      <c r="L440" s="70">
        <v>2</v>
      </c>
      <c r="M440" s="293">
        <v>761924</v>
      </c>
    </row>
    <row r="441" spans="1:13" ht="15.75" x14ac:dyDescent="0.25">
      <c r="A441" s="363" t="s">
        <v>532</v>
      </c>
      <c r="B441" s="301">
        <v>54590</v>
      </c>
      <c r="C441" s="363">
        <v>72154056</v>
      </c>
      <c r="D441" s="301" t="s">
        <v>230</v>
      </c>
      <c r="E441" s="301" t="s">
        <v>230</v>
      </c>
      <c r="F441" s="214" t="s">
        <v>533</v>
      </c>
      <c r="G441" s="301" t="s">
        <v>14</v>
      </c>
      <c r="H441" s="301">
        <v>10</v>
      </c>
      <c r="I441" s="343">
        <v>167433</v>
      </c>
      <c r="J441" s="346" t="s">
        <v>660</v>
      </c>
      <c r="K441" s="339">
        <v>1674330</v>
      </c>
      <c r="L441" s="314">
        <v>3</v>
      </c>
      <c r="M441" s="382">
        <v>502299</v>
      </c>
    </row>
    <row r="442" spans="1:13" ht="31.5" x14ac:dyDescent="0.25">
      <c r="A442" s="364"/>
      <c r="B442" s="302"/>
      <c r="C442" s="364"/>
      <c r="D442" s="302"/>
      <c r="E442" s="302"/>
      <c r="F442" s="214" t="s">
        <v>534</v>
      </c>
      <c r="G442" s="302"/>
      <c r="H442" s="302"/>
      <c r="I442" s="344"/>
      <c r="J442" s="347"/>
      <c r="K442" s="339"/>
      <c r="L442" s="314"/>
      <c r="M442" s="382"/>
    </row>
    <row r="443" spans="1:13" ht="47.25" x14ac:dyDescent="0.25">
      <c r="A443" s="364"/>
      <c r="B443" s="302"/>
      <c r="C443" s="364"/>
      <c r="D443" s="302"/>
      <c r="E443" s="302"/>
      <c r="F443" s="214" t="s">
        <v>535</v>
      </c>
      <c r="G443" s="302"/>
      <c r="H443" s="302"/>
      <c r="I443" s="344"/>
      <c r="J443" s="347"/>
      <c r="K443" s="339"/>
      <c r="L443" s="314"/>
      <c r="M443" s="382"/>
    </row>
    <row r="444" spans="1:13" ht="63" x14ac:dyDescent="0.25">
      <c r="A444" s="364"/>
      <c r="B444" s="302"/>
      <c r="C444" s="364"/>
      <c r="D444" s="302"/>
      <c r="E444" s="302"/>
      <c r="F444" s="214" t="s">
        <v>536</v>
      </c>
      <c r="G444" s="302"/>
      <c r="H444" s="302"/>
      <c r="I444" s="344"/>
      <c r="J444" s="347"/>
      <c r="K444" s="339"/>
      <c r="L444" s="314"/>
      <c r="M444" s="382"/>
    </row>
    <row r="445" spans="1:13" ht="94.5" x14ac:dyDescent="0.25">
      <c r="A445" s="364"/>
      <c r="B445" s="302"/>
      <c r="C445" s="364"/>
      <c r="D445" s="302"/>
      <c r="E445" s="302"/>
      <c r="F445" s="214" t="s">
        <v>537</v>
      </c>
      <c r="G445" s="302"/>
      <c r="H445" s="302"/>
      <c r="I445" s="344"/>
      <c r="J445" s="347"/>
      <c r="K445" s="339"/>
      <c r="L445" s="314"/>
      <c r="M445" s="382"/>
    </row>
    <row r="446" spans="1:13" ht="47.25" x14ac:dyDescent="0.25">
      <c r="A446" s="364"/>
      <c r="B446" s="302"/>
      <c r="C446" s="364"/>
      <c r="D446" s="302"/>
      <c r="E446" s="302"/>
      <c r="F446" s="214" t="s">
        <v>538</v>
      </c>
      <c r="G446" s="302"/>
      <c r="H446" s="302"/>
      <c r="I446" s="344"/>
      <c r="J446" s="347"/>
      <c r="K446" s="339"/>
      <c r="L446" s="314"/>
      <c r="M446" s="382"/>
    </row>
    <row r="447" spans="1:13" ht="31.5" x14ac:dyDescent="0.25">
      <c r="A447" s="364"/>
      <c r="B447" s="302"/>
      <c r="C447" s="364"/>
      <c r="D447" s="302"/>
      <c r="E447" s="302"/>
      <c r="F447" s="214" t="s">
        <v>539</v>
      </c>
      <c r="G447" s="302"/>
      <c r="H447" s="302"/>
      <c r="I447" s="344"/>
      <c r="J447" s="347"/>
      <c r="K447" s="339"/>
      <c r="L447" s="314"/>
      <c r="M447" s="382"/>
    </row>
    <row r="448" spans="1:13" ht="94.5" x14ac:dyDescent="0.25">
      <c r="A448" s="364"/>
      <c r="B448" s="302"/>
      <c r="C448" s="364"/>
      <c r="D448" s="302"/>
      <c r="E448" s="302"/>
      <c r="F448" s="214" t="s">
        <v>540</v>
      </c>
      <c r="G448" s="302"/>
      <c r="H448" s="302"/>
      <c r="I448" s="344"/>
      <c r="J448" s="347"/>
      <c r="K448" s="339"/>
      <c r="L448" s="314"/>
      <c r="M448" s="382"/>
    </row>
    <row r="449" spans="1:13" ht="78.75" x14ac:dyDescent="0.25">
      <c r="A449" s="364"/>
      <c r="B449" s="302"/>
      <c r="C449" s="364"/>
      <c r="D449" s="302"/>
      <c r="E449" s="302"/>
      <c r="F449" s="214" t="s">
        <v>541</v>
      </c>
      <c r="G449" s="302"/>
      <c r="H449" s="302"/>
      <c r="I449" s="344"/>
      <c r="J449" s="347"/>
      <c r="K449" s="339"/>
      <c r="L449" s="314"/>
      <c r="M449" s="382"/>
    </row>
    <row r="450" spans="1:13" ht="47.25" x14ac:dyDescent="0.25">
      <c r="A450" s="364"/>
      <c r="B450" s="302"/>
      <c r="C450" s="364"/>
      <c r="D450" s="302"/>
      <c r="E450" s="302"/>
      <c r="F450" s="214" t="s">
        <v>542</v>
      </c>
      <c r="G450" s="302"/>
      <c r="H450" s="302"/>
      <c r="I450" s="344"/>
      <c r="J450" s="347"/>
      <c r="K450" s="339"/>
      <c r="L450" s="314"/>
      <c r="M450" s="382"/>
    </row>
    <row r="451" spans="1:13" ht="173.25" x14ac:dyDescent="0.25">
      <c r="A451" s="364"/>
      <c r="B451" s="302"/>
      <c r="C451" s="364"/>
      <c r="D451" s="302"/>
      <c r="E451" s="302"/>
      <c r="F451" s="214" t="s">
        <v>543</v>
      </c>
      <c r="G451" s="302"/>
      <c r="H451" s="302"/>
      <c r="I451" s="344"/>
      <c r="J451" s="347"/>
      <c r="K451" s="339"/>
      <c r="L451" s="314"/>
      <c r="M451" s="382"/>
    </row>
    <row r="452" spans="1:13" ht="63" x14ac:dyDescent="0.25">
      <c r="A452" s="364"/>
      <c r="B452" s="302"/>
      <c r="C452" s="364"/>
      <c r="D452" s="302"/>
      <c r="E452" s="302"/>
      <c r="F452" s="214" t="s">
        <v>544</v>
      </c>
      <c r="G452" s="302"/>
      <c r="H452" s="302"/>
      <c r="I452" s="344"/>
      <c r="J452" s="347"/>
      <c r="K452" s="339"/>
      <c r="L452" s="314"/>
      <c r="M452" s="382"/>
    </row>
    <row r="453" spans="1:13" ht="15.75" x14ac:dyDescent="0.25">
      <c r="A453" s="364"/>
      <c r="B453" s="302"/>
      <c r="C453" s="364"/>
      <c r="D453" s="302"/>
      <c r="E453" s="302"/>
      <c r="F453" s="214" t="s">
        <v>545</v>
      </c>
      <c r="G453" s="302"/>
      <c r="H453" s="302"/>
      <c r="I453" s="344"/>
      <c r="J453" s="347"/>
      <c r="K453" s="339"/>
      <c r="L453" s="314"/>
      <c r="M453" s="382"/>
    </row>
    <row r="454" spans="1:13" ht="31.5" x14ac:dyDescent="0.25">
      <c r="A454" s="364"/>
      <c r="B454" s="302"/>
      <c r="C454" s="364"/>
      <c r="D454" s="302"/>
      <c r="E454" s="302"/>
      <c r="F454" s="214" t="s">
        <v>546</v>
      </c>
      <c r="G454" s="302"/>
      <c r="H454" s="302"/>
      <c r="I454" s="344"/>
      <c r="J454" s="347"/>
      <c r="K454" s="339"/>
      <c r="L454" s="314"/>
      <c r="M454" s="382"/>
    </row>
    <row r="455" spans="1:13" ht="63" x14ac:dyDescent="0.25">
      <c r="A455" s="364"/>
      <c r="B455" s="302"/>
      <c r="C455" s="364"/>
      <c r="D455" s="302"/>
      <c r="E455" s="302"/>
      <c r="F455" s="214" t="s">
        <v>547</v>
      </c>
      <c r="G455" s="302"/>
      <c r="H455" s="302"/>
      <c r="I455" s="344"/>
      <c r="J455" s="347"/>
      <c r="K455" s="339"/>
      <c r="L455" s="314"/>
      <c r="M455" s="382"/>
    </row>
    <row r="456" spans="1:13" ht="31.5" x14ac:dyDescent="0.25">
      <c r="A456" s="364"/>
      <c r="B456" s="302"/>
      <c r="C456" s="364"/>
      <c r="D456" s="302"/>
      <c r="E456" s="302"/>
      <c r="F456" s="214" t="s">
        <v>548</v>
      </c>
      <c r="G456" s="302"/>
      <c r="H456" s="302"/>
      <c r="I456" s="344"/>
      <c r="J456" s="347"/>
      <c r="K456" s="339"/>
      <c r="L456" s="314"/>
      <c r="M456" s="382"/>
    </row>
    <row r="457" spans="1:13" ht="15.75" x14ac:dyDescent="0.25">
      <c r="A457" s="15"/>
      <c r="B457" s="32"/>
      <c r="C457" s="32"/>
      <c r="D457" s="15"/>
      <c r="E457" s="15"/>
      <c r="F457" s="212"/>
      <c r="G457" s="15"/>
      <c r="H457" s="15"/>
      <c r="I457" s="156"/>
      <c r="J457" s="155"/>
      <c r="K457" s="154"/>
      <c r="L457" s="71"/>
      <c r="M457" s="295"/>
    </row>
    <row r="458" spans="1:13" ht="15.75" x14ac:dyDescent="0.25">
      <c r="A458" s="327" t="s">
        <v>550</v>
      </c>
      <c r="B458" s="328"/>
      <c r="C458" s="328"/>
      <c r="D458" s="328"/>
      <c r="E458" s="328"/>
      <c r="F458" s="328"/>
      <c r="G458" s="328"/>
      <c r="H458" s="329"/>
      <c r="I458" s="167"/>
      <c r="J458" s="166"/>
      <c r="K458" s="165"/>
      <c r="L458" s="71"/>
      <c r="M458" s="295"/>
    </row>
    <row r="459" spans="1:13" ht="15.75" x14ac:dyDescent="0.25">
      <c r="A459" s="333" t="s">
        <v>551</v>
      </c>
      <c r="B459" s="334"/>
      <c r="C459" s="334"/>
      <c r="D459" s="334"/>
      <c r="E459" s="334"/>
      <c r="F459" s="334"/>
      <c r="G459" s="334"/>
      <c r="H459" s="335"/>
      <c r="I459" s="156"/>
      <c r="J459" s="155"/>
      <c r="K459" s="154"/>
      <c r="L459" s="71"/>
      <c r="M459" s="295"/>
    </row>
    <row r="460" spans="1:13" ht="47.25" x14ac:dyDescent="0.25">
      <c r="A460" s="5" t="s">
        <v>3</v>
      </c>
      <c r="B460" s="4" t="s">
        <v>4</v>
      </c>
      <c r="C460" s="4" t="s">
        <v>5</v>
      </c>
      <c r="D460" s="4" t="s">
        <v>6</v>
      </c>
      <c r="E460" s="4" t="s">
        <v>7</v>
      </c>
      <c r="F460" s="153" t="s">
        <v>8</v>
      </c>
      <c r="G460" s="5" t="s">
        <v>9</v>
      </c>
      <c r="H460" s="5" t="s">
        <v>655</v>
      </c>
      <c r="I460" s="148" t="s">
        <v>642</v>
      </c>
      <c r="J460" s="149" t="s">
        <v>641</v>
      </c>
      <c r="K460" s="148" t="s">
        <v>640</v>
      </c>
      <c r="L460" s="8" t="s">
        <v>10</v>
      </c>
      <c r="M460" s="148" t="s">
        <v>640</v>
      </c>
    </row>
    <row r="461" spans="1:13" ht="47.25" x14ac:dyDescent="0.25">
      <c r="A461" s="20" t="s">
        <v>146</v>
      </c>
      <c r="B461" s="20">
        <v>54621</v>
      </c>
      <c r="C461" s="19">
        <v>72151100</v>
      </c>
      <c r="D461" s="20" t="s">
        <v>12</v>
      </c>
      <c r="E461" s="20" t="s">
        <v>12</v>
      </c>
      <c r="F461" s="219" t="s">
        <v>399</v>
      </c>
      <c r="G461" s="20" t="s">
        <v>14</v>
      </c>
      <c r="H461" s="20">
        <v>20</v>
      </c>
      <c r="I461" s="135">
        <v>86645</v>
      </c>
      <c r="J461" s="134" t="s">
        <v>660</v>
      </c>
      <c r="K461" s="133">
        <v>1732900</v>
      </c>
      <c r="L461" s="70">
        <v>6</v>
      </c>
      <c r="M461" s="293">
        <v>519870</v>
      </c>
    </row>
    <row r="462" spans="1:13" ht="78.75" x14ac:dyDescent="0.25">
      <c r="A462" s="20" t="s">
        <v>148</v>
      </c>
      <c r="B462" s="20">
        <v>54621</v>
      </c>
      <c r="C462" s="19">
        <v>72151100</v>
      </c>
      <c r="D462" s="20" t="s">
        <v>12</v>
      </c>
      <c r="E462" s="20" t="s">
        <v>12</v>
      </c>
      <c r="F462" s="219" t="s">
        <v>410</v>
      </c>
      <c r="G462" s="20" t="s">
        <v>14</v>
      </c>
      <c r="H462" s="20">
        <v>2</v>
      </c>
      <c r="I462" s="135">
        <v>720619</v>
      </c>
      <c r="J462" s="134" t="s">
        <v>661</v>
      </c>
      <c r="K462" s="133">
        <v>1441238</v>
      </c>
      <c r="L462" s="70">
        <v>1</v>
      </c>
      <c r="M462" s="293">
        <v>720619</v>
      </c>
    </row>
    <row r="463" spans="1:13" ht="47.25" x14ac:dyDescent="0.25">
      <c r="A463" s="20" t="s">
        <v>150</v>
      </c>
      <c r="B463" s="20">
        <v>54621</v>
      </c>
      <c r="C463" s="19">
        <v>72151100</v>
      </c>
      <c r="D463" s="20" t="s">
        <v>12</v>
      </c>
      <c r="E463" s="20" t="s">
        <v>12</v>
      </c>
      <c r="F463" s="219" t="s">
        <v>401</v>
      </c>
      <c r="G463" s="20" t="s">
        <v>14</v>
      </c>
      <c r="H463" s="20">
        <v>72.22</v>
      </c>
      <c r="I463" s="135">
        <v>45330</v>
      </c>
      <c r="J463" s="134" t="s">
        <v>661</v>
      </c>
      <c r="K463" s="133">
        <v>3273732.6</v>
      </c>
      <c r="L463" s="70">
        <v>21</v>
      </c>
      <c r="M463" s="293">
        <v>951930</v>
      </c>
    </row>
    <row r="464" spans="1:13" ht="15.75" x14ac:dyDescent="0.25">
      <c r="A464" s="363" t="s">
        <v>152</v>
      </c>
      <c r="B464" s="301">
        <v>54730</v>
      </c>
      <c r="C464" s="363">
        <v>72152606</v>
      </c>
      <c r="D464" s="301" t="s">
        <v>452</v>
      </c>
      <c r="E464" s="301" t="s">
        <v>230</v>
      </c>
      <c r="F464" s="214" t="s">
        <v>552</v>
      </c>
      <c r="G464" s="301" t="s">
        <v>14</v>
      </c>
      <c r="H464" s="366">
        <v>122.5</v>
      </c>
      <c r="I464" s="343">
        <v>80803</v>
      </c>
      <c r="J464" s="346" t="s">
        <v>660</v>
      </c>
      <c r="K464" s="339">
        <v>9898367.5</v>
      </c>
      <c r="L464" s="314">
        <v>36</v>
      </c>
      <c r="M464" s="382">
        <v>2908908</v>
      </c>
    </row>
    <row r="465" spans="1:13" ht="47.25" x14ac:dyDescent="0.25">
      <c r="A465" s="364"/>
      <c r="B465" s="302"/>
      <c r="C465" s="364"/>
      <c r="D465" s="302"/>
      <c r="E465" s="302"/>
      <c r="F465" s="144" t="s">
        <v>457</v>
      </c>
      <c r="G465" s="302"/>
      <c r="H465" s="367"/>
      <c r="I465" s="344"/>
      <c r="J465" s="347"/>
      <c r="K465" s="339"/>
      <c r="L465" s="314"/>
      <c r="M465" s="382"/>
    </row>
    <row r="466" spans="1:13" ht="63" x14ac:dyDescent="0.25">
      <c r="A466" s="364"/>
      <c r="B466" s="302"/>
      <c r="C466" s="364"/>
      <c r="D466" s="302"/>
      <c r="E466" s="302"/>
      <c r="F466" s="144" t="s">
        <v>553</v>
      </c>
      <c r="G466" s="302"/>
      <c r="H466" s="367"/>
      <c r="I466" s="344"/>
      <c r="J466" s="347"/>
      <c r="K466" s="339"/>
      <c r="L466" s="314"/>
      <c r="M466" s="382"/>
    </row>
    <row r="467" spans="1:13" ht="31.5" x14ac:dyDescent="0.25">
      <c r="A467" s="365"/>
      <c r="B467" s="303"/>
      <c r="C467" s="365"/>
      <c r="D467" s="303"/>
      <c r="E467" s="303"/>
      <c r="F467" s="144" t="s">
        <v>459</v>
      </c>
      <c r="G467" s="303"/>
      <c r="H467" s="368"/>
      <c r="I467" s="345"/>
      <c r="J467" s="348"/>
      <c r="K467" s="339"/>
      <c r="L467" s="314"/>
      <c r="M467" s="382"/>
    </row>
    <row r="468" spans="1:13" ht="15.75" x14ac:dyDescent="0.25">
      <c r="A468" s="15"/>
      <c r="B468" s="32"/>
      <c r="C468" s="32"/>
      <c r="D468" s="15"/>
      <c r="E468" s="15"/>
      <c r="F468" s="212"/>
      <c r="G468" s="15"/>
      <c r="H468" s="15"/>
      <c r="I468" s="156"/>
      <c r="J468" s="155"/>
      <c r="K468" s="154"/>
      <c r="L468" s="71"/>
      <c r="M468" s="295"/>
    </row>
    <row r="469" spans="1:13" ht="15.75" x14ac:dyDescent="0.25">
      <c r="A469" s="333" t="s">
        <v>554</v>
      </c>
      <c r="B469" s="334"/>
      <c r="C469" s="334"/>
      <c r="D469" s="334"/>
      <c r="E469" s="334"/>
      <c r="F469" s="334"/>
      <c r="G469" s="334"/>
      <c r="H469" s="335"/>
      <c r="I469" s="156"/>
      <c r="J469" s="155"/>
      <c r="K469" s="154"/>
      <c r="L469" s="71"/>
      <c r="M469" s="295"/>
    </row>
    <row r="470" spans="1:13" ht="47.25" x14ac:dyDescent="0.25">
      <c r="A470" s="5" t="s">
        <v>3</v>
      </c>
      <c r="B470" s="4" t="s">
        <v>4</v>
      </c>
      <c r="C470" s="4" t="s">
        <v>5</v>
      </c>
      <c r="D470" s="4" t="s">
        <v>6</v>
      </c>
      <c r="E470" s="4" t="s">
        <v>7</v>
      </c>
      <c r="F470" s="153" t="s">
        <v>8</v>
      </c>
      <c r="G470" s="5" t="s">
        <v>9</v>
      </c>
      <c r="H470" s="5" t="s">
        <v>655</v>
      </c>
      <c r="I470" s="148" t="s">
        <v>642</v>
      </c>
      <c r="J470" s="149" t="s">
        <v>641</v>
      </c>
      <c r="K470" s="148" t="s">
        <v>640</v>
      </c>
      <c r="L470" s="8" t="s">
        <v>10</v>
      </c>
      <c r="M470" s="148" t="s">
        <v>640</v>
      </c>
    </row>
    <row r="471" spans="1:13" ht="47.25" x14ac:dyDescent="0.25">
      <c r="A471" s="20" t="s">
        <v>154</v>
      </c>
      <c r="B471" s="20">
        <v>721520</v>
      </c>
      <c r="C471" s="19">
        <v>72152101</v>
      </c>
      <c r="D471" s="20" t="s">
        <v>12</v>
      </c>
      <c r="E471" s="20" t="s">
        <v>12</v>
      </c>
      <c r="F471" s="216" t="s">
        <v>399</v>
      </c>
      <c r="G471" s="20" t="s">
        <v>14</v>
      </c>
      <c r="H471" s="20">
        <v>20</v>
      </c>
      <c r="I471" s="135">
        <v>86645</v>
      </c>
      <c r="J471" s="134" t="s">
        <v>660</v>
      </c>
      <c r="K471" s="133">
        <v>1732900</v>
      </c>
      <c r="L471" s="70">
        <v>6</v>
      </c>
      <c r="M471" s="293">
        <v>519870</v>
      </c>
    </row>
    <row r="472" spans="1:13" ht="15.75" x14ac:dyDescent="0.25">
      <c r="A472" s="363" t="s">
        <v>156</v>
      </c>
      <c r="B472" s="301">
        <v>54730</v>
      </c>
      <c r="C472" s="363">
        <v>72152606</v>
      </c>
      <c r="D472" s="301" t="s">
        <v>452</v>
      </c>
      <c r="E472" s="301" t="s">
        <v>230</v>
      </c>
      <c r="F472" s="214" t="s">
        <v>555</v>
      </c>
      <c r="G472" s="301" t="s">
        <v>14</v>
      </c>
      <c r="H472" s="366">
        <v>45</v>
      </c>
      <c r="I472" s="343">
        <v>73377</v>
      </c>
      <c r="J472" s="346" t="s">
        <v>660</v>
      </c>
      <c r="K472" s="339">
        <v>3301965</v>
      </c>
      <c r="L472" s="314">
        <v>13</v>
      </c>
      <c r="M472" s="382">
        <v>953901</v>
      </c>
    </row>
    <row r="473" spans="1:13" ht="47.25" x14ac:dyDescent="0.25">
      <c r="A473" s="364"/>
      <c r="B473" s="302"/>
      <c r="C473" s="364"/>
      <c r="D473" s="302"/>
      <c r="E473" s="302"/>
      <c r="F473" s="144" t="s">
        <v>457</v>
      </c>
      <c r="G473" s="302"/>
      <c r="H473" s="367"/>
      <c r="I473" s="344"/>
      <c r="J473" s="347"/>
      <c r="K473" s="339"/>
      <c r="L473" s="314"/>
      <c r="M473" s="382"/>
    </row>
    <row r="474" spans="1:13" ht="63" x14ac:dyDescent="0.25">
      <c r="A474" s="364"/>
      <c r="B474" s="302"/>
      <c r="C474" s="364"/>
      <c r="D474" s="302"/>
      <c r="E474" s="302"/>
      <c r="F474" s="144" t="s">
        <v>553</v>
      </c>
      <c r="G474" s="302"/>
      <c r="H474" s="367"/>
      <c r="I474" s="344"/>
      <c r="J474" s="347"/>
      <c r="K474" s="339"/>
      <c r="L474" s="314"/>
      <c r="M474" s="382"/>
    </row>
    <row r="475" spans="1:13" ht="31.5" x14ac:dyDescent="0.25">
      <c r="A475" s="365"/>
      <c r="B475" s="303"/>
      <c r="C475" s="365"/>
      <c r="D475" s="303"/>
      <c r="E475" s="303"/>
      <c r="F475" s="144" t="s">
        <v>459</v>
      </c>
      <c r="G475" s="303"/>
      <c r="H475" s="368"/>
      <c r="I475" s="345"/>
      <c r="J475" s="348"/>
      <c r="K475" s="339"/>
      <c r="L475" s="314"/>
      <c r="M475" s="382"/>
    </row>
    <row r="476" spans="1:13" ht="63" x14ac:dyDescent="0.25">
      <c r="A476" s="20" t="s">
        <v>158</v>
      </c>
      <c r="B476" s="20">
        <v>721520</v>
      </c>
      <c r="C476" s="19">
        <v>72152101</v>
      </c>
      <c r="D476" s="20" t="s">
        <v>12</v>
      </c>
      <c r="E476" s="20" t="s">
        <v>12</v>
      </c>
      <c r="F476" s="216" t="s">
        <v>556</v>
      </c>
      <c r="G476" s="20" t="s">
        <v>14</v>
      </c>
      <c r="H476" s="20">
        <v>240</v>
      </c>
      <c r="I476" s="135">
        <v>137337</v>
      </c>
      <c r="J476" s="134" t="s">
        <v>660</v>
      </c>
      <c r="K476" s="133">
        <v>32960880</v>
      </c>
      <c r="L476" s="70">
        <v>70</v>
      </c>
      <c r="M476" s="293">
        <v>9613590</v>
      </c>
    </row>
    <row r="477" spans="1:13" ht="15.75" x14ac:dyDescent="0.25">
      <c r="A477" s="15"/>
      <c r="B477" s="32"/>
      <c r="C477" s="32"/>
      <c r="D477" s="15"/>
      <c r="E477" s="15"/>
      <c r="F477" s="212"/>
      <c r="G477" s="15"/>
      <c r="H477" s="15"/>
      <c r="I477" s="156"/>
      <c r="J477" s="155"/>
      <c r="K477" s="154"/>
      <c r="L477" s="71"/>
      <c r="M477" s="295"/>
    </row>
    <row r="478" spans="1:13" ht="15.75" x14ac:dyDescent="0.25">
      <c r="A478" s="333" t="s">
        <v>557</v>
      </c>
      <c r="B478" s="334"/>
      <c r="C478" s="334"/>
      <c r="D478" s="334"/>
      <c r="E478" s="334"/>
      <c r="F478" s="334"/>
      <c r="G478" s="334"/>
      <c r="H478" s="335"/>
      <c r="I478" s="156"/>
      <c r="J478" s="155"/>
      <c r="K478" s="154"/>
      <c r="L478" s="71"/>
      <c r="M478" s="295"/>
    </row>
    <row r="479" spans="1:13" ht="47.25" x14ac:dyDescent="0.25">
      <c r="A479" s="5" t="s">
        <v>3</v>
      </c>
      <c r="B479" s="4" t="s">
        <v>4</v>
      </c>
      <c r="C479" s="4" t="s">
        <v>5</v>
      </c>
      <c r="D479" s="4" t="s">
        <v>6</v>
      </c>
      <c r="E479" s="4" t="s">
        <v>7</v>
      </c>
      <c r="F479" s="153" t="s">
        <v>8</v>
      </c>
      <c r="G479" s="5" t="s">
        <v>9</v>
      </c>
      <c r="H479" s="5" t="s">
        <v>655</v>
      </c>
      <c r="I479" s="148" t="s">
        <v>642</v>
      </c>
      <c r="J479" s="149" t="s">
        <v>641</v>
      </c>
      <c r="K479" s="148" t="s">
        <v>640</v>
      </c>
      <c r="L479" s="8" t="s">
        <v>10</v>
      </c>
      <c r="M479" s="148" t="s">
        <v>640</v>
      </c>
    </row>
    <row r="480" spans="1:13" ht="63" x14ac:dyDescent="0.25">
      <c r="A480" s="20" t="s">
        <v>160</v>
      </c>
      <c r="B480" s="20">
        <v>721520</v>
      </c>
      <c r="C480" s="19">
        <v>72152101</v>
      </c>
      <c r="D480" s="20" t="s">
        <v>12</v>
      </c>
      <c r="E480" s="20" t="s">
        <v>12</v>
      </c>
      <c r="F480" s="216" t="s">
        <v>558</v>
      </c>
      <c r="G480" s="20" t="s">
        <v>14</v>
      </c>
      <c r="H480" s="20">
        <v>12</v>
      </c>
      <c r="I480" s="135">
        <v>144645</v>
      </c>
      <c r="J480" s="134" t="s">
        <v>661</v>
      </c>
      <c r="K480" s="133">
        <v>1735740</v>
      </c>
      <c r="L480" s="70">
        <v>3</v>
      </c>
      <c r="M480" s="293">
        <v>433935</v>
      </c>
    </row>
    <row r="481" spans="1:13" ht="63" x14ac:dyDescent="0.25">
      <c r="A481" s="35" t="s">
        <v>162</v>
      </c>
      <c r="B481" s="19">
        <v>54730</v>
      </c>
      <c r="C481" s="35">
        <v>72152606</v>
      </c>
      <c r="D481" s="19" t="s">
        <v>452</v>
      </c>
      <c r="E481" s="19" t="s">
        <v>230</v>
      </c>
      <c r="F481" s="144" t="s">
        <v>465</v>
      </c>
      <c r="G481" s="19" t="s">
        <v>19</v>
      </c>
      <c r="H481" s="41">
        <v>4</v>
      </c>
      <c r="I481" s="135">
        <v>150634</v>
      </c>
      <c r="J481" s="134" t="s">
        <v>660</v>
      </c>
      <c r="K481" s="133">
        <v>602536</v>
      </c>
      <c r="L481" s="70">
        <v>1</v>
      </c>
      <c r="M481" s="293">
        <v>150634</v>
      </c>
    </row>
    <row r="482" spans="1:13" ht="15.75" x14ac:dyDescent="0.25">
      <c r="A482" s="363" t="s">
        <v>165</v>
      </c>
      <c r="B482" s="301">
        <v>54730</v>
      </c>
      <c r="C482" s="363">
        <v>72152606</v>
      </c>
      <c r="D482" s="301" t="s">
        <v>452</v>
      </c>
      <c r="E482" s="301" t="s">
        <v>230</v>
      </c>
      <c r="F482" s="214" t="s">
        <v>555</v>
      </c>
      <c r="G482" s="301" t="s">
        <v>14</v>
      </c>
      <c r="H482" s="366">
        <v>12</v>
      </c>
      <c r="I482" s="343">
        <v>73377</v>
      </c>
      <c r="J482" s="346" t="s">
        <v>660</v>
      </c>
      <c r="K482" s="339">
        <v>880524</v>
      </c>
      <c r="L482" s="314">
        <v>3</v>
      </c>
      <c r="M482" s="382">
        <v>220131</v>
      </c>
    </row>
    <row r="483" spans="1:13" ht="47.25" x14ac:dyDescent="0.25">
      <c r="A483" s="364"/>
      <c r="B483" s="302"/>
      <c r="C483" s="364"/>
      <c r="D483" s="302"/>
      <c r="E483" s="302"/>
      <c r="F483" s="144" t="s">
        <v>457</v>
      </c>
      <c r="G483" s="302"/>
      <c r="H483" s="367"/>
      <c r="I483" s="344"/>
      <c r="J483" s="347"/>
      <c r="K483" s="339"/>
      <c r="L483" s="314"/>
      <c r="M483" s="382"/>
    </row>
    <row r="484" spans="1:13" ht="63" x14ac:dyDescent="0.25">
      <c r="A484" s="364"/>
      <c r="B484" s="302"/>
      <c r="C484" s="364"/>
      <c r="D484" s="302"/>
      <c r="E484" s="302"/>
      <c r="F484" s="144" t="s">
        <v>553</v>
      </c>
      <c r="G484" s="302"/>
      <c r="H484" s="367"/>
      <c r="I484" s="344"/>
      <c r="J484" s="347"/>
      <c r="K484" s="339"/>
      <c r="L484" s="314"/>
      <c r="M484" s="382"/>
    </row>
    <row r="485" spans="1:13" ht="31.5" x14ac:dyDescent="0.25">
      <c r="A485" s="365"/>
      <c r="B485" s="303"/>
      <c r="C485" s="365"/>
      <c r="D485" s="303"/>
      <c r="E485" s="303"/>
      <c r="F485" s="144" t="s">
        <v>459</v>
      </c>
      <c r="G485" s="303"/>
      <c r="H485" s="368"/>
      <c r="I485" s="345"/>
      <c r="J485" s="348"/>
      <c r="K485" s="339"/>
      <c r="L485" s="314"/>
      <c r="M485" s="382"/>
    </row>
    <row r="486" spans="1:13" ht="15.75" x14ac:dyDescent="0.25">
      <c r="A486" s="15"/>
      <c r="B486" s="32"/>
      <c r="C486" s="32"/>
      <c r="D486" s="15"/>
      <c r="E486" s="15"/>
      <c r="F486" s="212"/>
      <c r="G486" s="15"/>
      <c r="H486" s="15"/>
      <c r="I486" s="156"/>
      <c r="J486" s="155"/>
      <c r="K486" s="154"/>
      <c r="L486" s="71"/>
      <c r="M486" s="295"/>
    </row>
    <row r="487" spans="1:13" ht="15.75" x14ac:dyDescent="0.25">
      <c r="A487" s="327" t="s">
        <v>559</v>
      </c>
      <c r="B487" s="328"/>
      <c r="C487" s="328"/>
      <c r="D487" s="328"/>
      <c r="E487" s="328"/>
      <c r="F487" s="328"/>
      <c r="G487" s="328"/>
      <c r="H487" s="329"/>
      <c r="I487" s="167"/>
      <c r="J487" s="166"/>
      <c r="K487" s="165"/>
      <c r="L487" s="71"/>
      <c r="M487" s="295"/>
    </row>
    <row r="488" spans="1:13" ht="15.75" x14ac:dyDescent="0.25">
      <c r="A488" s="324" t="s">
        <v>560</v>
      </c>
      <c r="B488" s="325"/>
      <c r="C488" s="325"/>
      <c r="D488" s="325"/>
      <c r="E488" s="325"/>
      <c r="F488" s="325"/>
      <c r="G488" s="325"/>
      <c r="H488" s="326"/>
      <c r="I488" s="156"/>
      <c r="J488" s="155"/>
      <c r="K488" s="154"/>
      <c r="L488" s="71"/>
      <c r="M488" s="295"/>
    </row>
    <row r="489" spans="1:13" ht="47.25" x14ac:dyDescent="0.25">
      <c r="A489" s="5" t="s">
        <v>3</v>
      </c>
      <c r="B489" s="4" t="s">
        <v>4</v>
      </c>
      <c r="C489" s="4" t="s">
        <v>5</v>
      </c>
      <c r="D489" s="4" t="s">
        <v>6</v>
      </c>
      <c r="E489" s="4" t="s">
        <v>7</v>
      </c>
      <c r="F489" s="153" t="s">
        <v>8</v>
      </c>
      <c r="G489" s="5" t="s">
        <v>9</v>
      </c>
      <c r="H489" s="5" t="s">
        <v>655</v>
      </c>
      <c r="I489" s="148" t="s">
        <v>642</v>
      </c>
      <c r="J489" s="149" t="s">
        <v>641</v>
      </c>
      <c r="K489" s="148" t="s">
        <v>640</v>
      </c>
      <c r="L489" s="8" t="s">
        <v>10</v>
      </c>
      <c r="M489" s="148" t="s">
        <v>640</v>
      </c>
    </row>
    <row r="490" spans="1:13" ht="15.75" x14ac:dyDescent="0.25">
      <c r="A490" s="9" t="s">
        <v>198</v>
      </c>
      <c r="B490" s="9">
        <v>54730</v>
      </c>
      <c r="C490" s="19">
        <v>72151100</v>
      </c>
      <c r="D490" s="20" t="s">
        <v>12</v>
      </c>
      <c r="E490" s="20" t="s">
        <v>12</v>
      </c>
      <c r="F490" s="207" t="s">
        <v>561</v>
      </c>
      <c r="G490" s="34" t="s">
        <v>14</v>
      </c>
      <c r="H490" s="9">
        <v>153.69999999999999</v>
      </c>
      <c r="I490" s="135">
        <v>99555</v>
      </c>
      <c r="J490" s="134" t="s">
        <v>661</v>
      </c>
      <c r="K490" s="133">
        <v>15301603.499999998</v>
      </c>
      <c r="L490" s="70">
        <v>45</v>
      </c>
      <c r="M490" s="293">
        <v>4479975</v>
      </c>
    </row>
    <row r="491" spans="1:13" ht="15.75" x14ac:dyDescent="0.25">
      <c r="A491" s="9" t="s">
        <v>200</v>
      </c>
      <c r="B491" s="9">
        <v>4631003</v>
      </c>
      <c r="C491" s="19">
        <v>72151100</v>
      </c>
      <c r="D491" s="20" t="s">
        <v>12</v>
      </c>
      <c r="E491" s="20" t="s">
        <v>12</v>
      </c>
      <c r="F491" s="207" t="s">
        <v>562</v>
      </c>
      <c r="G491" s="34" t="s">
        <v>19</v>
      </c>
      <c r="H491" s="9">
        <v>6</v>
      </c>
      <c r="I491" s="135">
        <v>120803</v>
      </c>
      <c r="J491" s="134" t="s">
        <v>660</v>
      </c>
      <c r="K491" s="133">
        <v>724818</v>
      </c>
      <c r="L491" s="70">
        <v>2</v>
      </c>
      <c r="M491" s="293">
        <v>241606</v>
      </c>
    </row>
    <row r="492" spans="1:13" ht="15.75" x14ac:dyDescent="0.25">
      <c r="A492" s="15"/>
      <c r="B492" s="38"/>
      <c r="C492" s="38"/>
      <c r="D492" s="15"/>
      <c r="E492" s="15"/>
      <c r="F492" s="205"/>
      <c r="G492" s="15"/>
      <c r="H492" s="15"/>
      <c r="I492" s="156"/>
      <c r="J492" s="155"/>
      <c r="K492" s="154"/>
      <c r="L492" s="71"/>
      <c r="M492" s="295"/>
    </row>
    <row r="493" spans="1:13" ht="15.75" x14ac:dyDescent="0.25">
      <c r="A493" s="310" t="s">
        <v>563</v>
      </c>
      <c r="B493" s="311"/>
      <c r="C493" s="311"/>
      <c r="D493" s="311"/>
      <c r="E493" s="311"/>
      <c r="F493" s="311"/>
      <c r="G493" s="311"/>
      <c r="H493" s="312"/>
      <c r="I493" s="167"/>
      <c r="J493" s="166"/>
      <c r="K493" s="165"/>
      <c r="L493" s="71"/>
      <c r="M493" s="295"/>
    </row>
    <row r="494" spans="1:13" ht="15.75" x14ac:dyDescent="0.25">
      <c r="A494" s="310" t="s">
        <v>564</v>
      </c>
      <c r="B494" s="311"/>
      <c r="C494" s="311"/>
      <c r="D494" s="311"/>
      <c r="E494" s="311"/>
      <c r="F494" s="311"/>
      <c r="G494" s="311"/>
      <c r="H494" s="312"/>
      <c r="I494" s="167"/>
      <c r="J494" s="166"/>
      <c r="K494" s="165"/>
      <c r="L494" s="71"/>
      <c r="M494" s="295"/>
    </row>
    <row r="495" spans="1:13" ht="15.75" x14ac:dyDescent="0.25">
      <c r="A495" s="349" t="s">
        <v>565</v>
      </c>
      <c r="B495" s="350"/>
      <c r="C495" s="350"/>
      <c r="D495" s="350"/>
      <c r="E495" s="350"/>
      <c r="F495" s="350"/>
      <c r="G495" s="350"/>
      <c r="H495" s="351"/>
      <c r="I495" s="156"/>
      <c r="J495" s="155"/>
      <c r="K495" s="154"/>
      <c r="L495" s="71"/>
      <c r="M495" s="295"/>
    </row>
    <row r="496" spans="1:13" ht="15.75" x14ac:dyDescent="0.25">
      <c r="A496" s="349" t="s">
        <v>566</v>
      </c>
      <c r="B496" s="350"/>
      <c r="C496" s="350"/>
      <c r="D496" s="350"/>
      <c r="E496" s="350"/>
      <c r="F496" s="350"/>
      <c r="G496" s="350"/>
      <c r="H496" s="351"/>
      <c r="I496" s="156"/>
      <c r="J496" s="155"/>
      <c r="K496" s="154"/>
      <c r="L496" s="71"/>
      <c r="M496" s="295"/>
    </row>
    <row r="497" spans="1:13" ht="15.75" x14ac:dyDescent="0.25">
      <c r="A497" s="349" t="s">
        <v>567</v>
      </c>
      <c r="B497" s="350"/>
      <c r="C497" s="350"/>
      <c r="D497" s="350"/>
      <c r="E497" s="350"/>
      <c r="F497" s="350"/>
      <c r="G497" s="350"/>
      <c r="H497" s="351"/>
      <c r="I497" s="156"/>
      <c r="J497" s="155"/>
      <c r="K497" s="154"/>
      <c r="L497" s="71"/>
      <c r="M497" s="295"/>
    </row>
    <row r="498" spans="1:13" ht="15.75" x14ac:dyDescent="0.25">
      <c r="A498" s="349" t="s">
        <v>568</v>
      </c>
      <c r="B498" s="350"/>
      <c r="C498" s="350"/>
      <c r="D498" s="350"/>
      <c r="E498" s="350"/>
      <c r="F498" s="350"/>
      <c r="G498" s="350"/>
      <c r="H498" s="351"/>
      <c r="I498" s="156"/>
      <c r="J498" s="155"/>
      <c r="K498" s="154"/>
      <c r="L498" s="71"/>
      <c r="M498" s="295"/>
    </row>
    <row r="499" spans="1:13" ht="15.75" x14ac:dyDescent="0.25">
      <c r="A499" s="349" t="s">
        <v>569</v>
      </c>
      <c r="B499" s="350"/>
      <c r="C499" s="350"/>
      <c r="D499" s="350"/>
      <c r="E499" s="350"/>
      <c r="F499" s="350"/>
      <c r="G499" s="350"/>
      <c r="H499" s="351"/>
      <c r="I499" s="156"/>
      <c r="J499" s="155"/>
      <c r="K499" s="154"/>
      <c r="L499" s="71"/>
      <c r="M499" s="295"/>
    </row>
    <row r="500" spans="1:13" ht="15.75" x14ac:dyDescent="0.25">
      <c r="A500" s="349" t="s">
        <v>570</v>
      </c>
      <c r="B500" s="350"/>
      <c r="C500" s="350"/>
      <c r="D500" s="350"/>
      <c r="E500" s="350"/>
      <c r="F500" s="350"/>
      <c r="G500" s="350"/>
      <c r="H500" s="351"/>
      <c r="I500" s="156"/>
      <c r="J500" s="155"/>
      <c r="K500" s="154"/>
      <c r="L500" s="71"/>
      <c r="M500" s="295"/>
    </row>
    <row r="501" spans="1:13" ht="15.75" x14ac:dyDescent="0.25">
      <c r="A501" s="349" t="s">
        <v>571</v>
      </c>
      <c r="B501" s="350"/>
      <c r="C501" s="350"/>
      <c r="D501" s="350"/>
      <c r="E501" s="350"/>
      <c r="F501" s="350"/>
      <c r="G501" s="350"/>
      <c r="H501" s="351"/>
      <c r="I501" s="156"/>
      <c r="J501" s="155"/>
      <c r="K501" s="154"/>
      <c r="L501" s="71"/>
      <c r="M501" s="295"/>
    </row>
    <row r="502" spans="1:13" ht="47.25" x14ac:dyDescent="0.25">
      <c r="A502" s="5" t="s">
        <v>3</v>
      </c>
      <c r="B502" s="4" t="s">
        <v>4</v>
      </c>
      <c r="C502" s="4" t="s">
        <v>5</v>
      </c>
      <c r="D502" s="4" t="s">
        <v>6</v>
      </c>
      <c r="E502" s="4" t="s">
        <v>7</v>
      </c>
      <c r="F502" s="153" t="s">
        <v>8</v>
      </c>
      <c r="G502" s="5" t="s">
        <v>9</v>
      </c>
      <c r="H502" s="5" t="s">
        <v>655</v>
      </c>
      <c r="I502" s="148" t="s">
        <v>642</v>
      </c>
      <c r="J502" s="149" t="s">
        <v>641</v>
      </c>
      <c r="K502" s="148" t="s">
        <v>640</v>
      </c>
      <c r="L502" s="8" t="s">
        <v>10</v>
      </c>
      <c r="M502" s="148" t="s">
        <v>640</v>
      </c>
    </row>
    <row r="503" spans="1:13" ht="31.5" x14ac:dyDescent="0.25">
      <c r="A503" s="19" t="s">
        <v>11</v>
      </c>
      <c r="B503" s="41">
        <v>54231</v>
      </c>
      <c r="C503" s="202">
        <v>72152901</v>
      </c>
      <c r="D503" s="20" t="s">
        <v>230</v>
      </c>
      <c r="E503" s="201" t="s">
        <v>572</v>
      </c>
      <c r="F503" s="200" t="s">
        <v>573</v>
      </c>
      <c r="G503" s="41" t="s">
        <v>14</v>
      </c>
      <c r="H503" s="41">
        <v>315.18</v>
      </c>
      <c r="I503" s="135">
        <v>9937</v>
      </c>
      <c r="J503" s="134" t="s">
        <v>660</v>
      </c>
      <c r="K503" s="133">
        <v>3131943.66</v>
      </c>
      <c r="L503" s="70">
        <v>16</v>
      </c>
      <c r="M503" s="293">
        <v>158992</v>
      </c>
    </row>
    <row r="504" spans="1:13" ht="78.75" x14ac:dyDescent="0.25">
      <c r="A504" s="19" t="s">
        <v>15</v>
      </c>
      <c r="B504" s="41">
        <v>54290</v>
      </c>
      <c r="C504" s="202">
        <v>30161604</v>
      </c>
      <c r="D504" s="20" t="s">
        <v>230</v>
      </c>
      <c r="E504" s="201" t="s">
        <v>572</v>
      </c>
      <c r="F504" s="200" t="s">
        <v>574</v>
      </c>
      <c r="G504" s="41" t="s">
        <v>14</v>
      </c>
      <c r="H504" s="41">
        <v>315.18</v>
      </c>
      <c r="I504" s="135">
        <v>113860</v>
      </c>
      <c r="J504" s="134" t="s">
        <v>661</v>
      </c>
      <c r="K504" s="133">
        <v>35886394.800000004</v>
      </c>
      <c r="L504" s="70">
        <v>16</v>
      </c>
      <c r="M504" s="293">
        <v>1821760</v>
      </c>
    </row>
    <row r="505" spans="1:13" ht="15.75" x14ac:dyDescent="0.25">
      <c r="A505" s="197"/>
      <c r="B505" s="196"/>
      <c r="C505" s="196"/>
      <c r="D505" s="196"/>
      <c r="E505" s="196"/>
      <c r="F505" s="196"/>
      <c r="G505" s="196"/>
      <c r="H505" s="196"/>
      <c r="I505" s="156"/>
      <c r="J505" s="155"/>
      <c r="K505" s="154"/>
      <c r="L505" s="71"/>
      <c r="M505" s="295"/>
    </row>
    <row r="506" spans="1:13" ht="15.75" x14ac:dyDescent="0.25">
      <c r="A506" s="310" t="s">
        <v>575</v>
      </c>
      <c r="B506" s="311"/>
      <c r="C506" s="311"/>
      <c r="D506" s="311"/>
      <c r="E506" s="311"/>
      <c r="F506" s="311"/>
      <c r="G506" s="311"/>
      <c r="H506" s="311"/>
      <c r="I506" s="167"/>
      <c r="J506" s="166"/>
      <c r="K506" s="165"/>
      <c r="L506" s="71"/>
      <c r="M506" s="295"/>
    </row>
    <row r="507" spans="1:13" ht="15.75" x14ac:dyDescent="0.25">
      <c r="A507" s="371" t="s">
        <v>656</v>
      </c>
      <c r="B507" s="372"/>
      <c r="C507" s="372"/>
      <c r="D507" s="372"/>
      <c r="E507" s="372"/>
      <c r="F507" s="372"/>
      <c r="G507" s="372"/>
      <c r="H507" s="373"/>
      <c r="I507" s="156"/>
      <c r="J507" s="155"/>
      <c r="K507" s="154"/>
      <c r="L507" s="71"/>
      <c r="M507" s="295"/>
    </row>
    <row r="508" spans="1:13" ht="47.25" x14ac:dyDescent="0.25">
      <c r="A508" s="5" t="s">
        <v>3</v>
      </c>
      <c r="B508" s="4" t="s">
        <v>4</v>
      </c>
      <c r="C508" s="4" t="s">
        <v>5</v>
      </c>
      <c r="D508" s="4" t="s">
        <v>6</v>
      </c>
      <c r="E508" s="4" t="s">
        <v>7</v>
      </c>
      <c r="F508" s="153" t="s">
        <v>8</v>
      </c>
      <c r="G508" s="5" t="s">
        <v>9</v>
      </c>
      <c r="H508" s="5" t="s">
        <v>655</v>
      </c>
      <c r="I508" s="148" t="s">
        <v>642</v>
      </c>
      <c r="J508" s="149" t="s">
        <v>641</v>
      </c>
      <c r="K508" s="148" t="s">
        <v>640</v>
      </c>
      <c r="L508" s="8" t="s">
        <v>10</v>
      </c>
      <c r="M508" s="148" t="s">
        <v>640</v>
      </c>
    </row>
    <row r="509" spans="1:13" ht="63" x14ac:dyDescent="0.25">
      <c r="A509" s="9" t="s">
        <v>24</v>
      </c>
      <c r="B509" s="22">
        <v>6312</v>
      </c>
      <c r="C509" s="22">
        <v>72151301</v>
      </c>
      <c r="D509" s="41" t="s">
        <v>12</v>
      </c>
      <c r="E509" s="22" t="s">
        <v>572</v>
      </c>
      <c r="F509" s="187" t="s">
        <v>576</v>
      </c>
      <c r="G509" s="9" t="s">
        <v>14</v>
      </c>
      <c r="H509" s="186">
        <v>15990</v>
      </c>
      <c r="I509" s="135">
        <v>43056</v>
      </c>
      <c r="J509" s="134" t="s">
        <v>660</v>
      </c>
      <c r="K509" s="133">
        <v>688465440</v>
      </c>
      <c r="L509" s="70">
        <v>758</v>
      </c>
      <c r="M509" s="293">
        <v>32636448</v>
      </c>
    </row>
    <row r="510" spans="1:13" ht="15.75" x14ac:dyDescent="0.25">
      <c r="A510" s="3"/>
      <c r="B510" s="3"/>
      <c r="C510" s="3"/>
      <c r="D510" s="3"/>
      <c r="E510" s="3"/>
      <c r="F510" s="184"/>
      <c r="G510" s="3"/>
      <c r="H510" s="3"/>
      <c r="I510" s="156"/>
      <c r="J510" s="155"/>
      <c r="K510" s="154"/>
      <c r="L510" s="71"/>
      <c r="M510" s="295"/>
    </row>
    <row r="511" spans="1:13" ht="15.75" x14ac:dyDescent="0.25">
      <c r="A511" s="310" t="s">
        <v>577</v>
      </c>
      <c r="B511" s="311"/>
      <c r="C511" s="311"/>
      <c r="D511" s="311"/>
      <c r="E511" s="311"/>
      <c r="F511" s="311"/>
      <c r="G511" s="311"/>
      <c r="H511" s="312"/>
      <c r="I511" s="167"/>
      <c r="J511" s="166"/>
      <c r="K511" s="165"/>
      <c r="L511" s="71"/>
      <c r="M511" s="295"/>
    </row>
    <row r="512" spans="1:13" ht="15.75" x14ac:dyDescent="0.25">
      <c r="A512" s="374" t="s">
        <v>578</v>
      </c>
      <c r="B512" s="375"/>
      <c r="C512" s="375"/>
      <c r="D512" s="375"/>
      <c r="E512" s="375"/>
      <c r="F512" s="375"/>
      <c r="G512" s="375"/>
      <c r="H512" s="376"/>
      <c r="I512" s="156"/>
      <c r="J512" s="155"/>
      <c r="K512" s="154"/>
      <c r="L512" s="71"/>
      <c r="M512" s="295"/>
    </row>
    <row r="513" spans="1:13" ht="15.75" x14ac:dyDescent="0.25">
      <c r="A513" s="349" t="s">
        <v>579</v>
      </c>
      <c r="B513" s="350"/>
      <c r="C513" s="350"/>
      <c r="D513" s="350"/>
      <c r="E513" s="350"/>
      <c r="F513" s="350"/>
      <c r="G513" s="350"/>
      <c r="H513" s="351"/>
      <c r="I513" s="156"/>
      <c r="J513" s="155"/>
      <c r="K513" s="154"/>
      <c r="L513" s="71"/>
      <c r="M513" s="295"/>
    </row>
    <row r="514" spans="1:13" ht="47.25" x14ac:dyDescent="0.25">
      <c r="A514" s="5" t="s">
        <v>3</v>
      </c>
      <c r="B514" s="4" t="s">
        <v>4</v>
      </c>
      <c r="C514" s="4" t="s">
        <v>5</v>
      </c>
      <c r="D514" s="4" t="s">
        <v>6</v>
      </c>
      <c r="E514" s="4" t="s">
        <v>7</v>
      </c>
      <c r="F514" s="153" t="s">
        <v>8</v>
      </c>
      <c r="G514" s="5" t="s">
        <v>9</v>
      </c>
      <c r="H514" s="5" t="s">
        <v>655</v>
      </c>
      <c r="I514" s="148" t="s">
        <v>642</v>
      </c>
      <c r="J514" s="149" t="s">
        <v>641</v>
      </c>
      <c r="K514" s="148" t="s">
        <v>640</v>
      </c>
      <c r="L514" s="8" t="s">
        <v>10</v>
      </c>
      <c r="M514" s="148" t="s">
        <v>640</v>
      </c>
    </row>
    <row r="515" spans="1:13" ht="63" x14ac:dyDescent="0.25">
      <c r="A515" s="19" t="s">
        <v>29</v>
      </c>
      <c r="B515" s="19">
        <v>54290</v>
      </c>
      <c r="C515" s="41">
        <v>30161604</v>
      </c>
      <c r="D515" s="22" t="s">
        <v>580</v>
      </c>
      <c r="E515" s="22" t="s">
        <v>572</v>
      </c>
      <c r="F515" s="179" t="s">
        <v>581</v>
      </c>
      <c r="G515" s="41" t="s">
        <v>14</v>
      </c>
      <c r="H515" s="41">
        <v>22.27</v>
      </c>
      <c r="I515" s="135">
        <v>113860</v>
      </c>
      <c r="J515" s="134" t="s">
        <v>661</v>
      </c>
      <c r="K515" s="133">
        <v>2535662.1999999997</v>
      </c>
      <c r="L515" s="70">
        <v>1</v>
      </c>
      <c r="M515" s="293">
        <v>113860</v>
      </c>
    </row>
    <row r="516" spans="1:13" ht="31.5" x14ac:dyDescent="0.25">
      <c r="A516" s="19" t="s">
        <v>31</v>
      </c>
      <c r="B516" s="19">
        <v>54290</v>
      </c>
      <c r="C516" s="41">
        <v>30161604</v>
      </c>
      <c r="D516" s="22" t="s">
        <v>580</v>
      </c>
      <c r="E516" s="22" t="s">
        <v>572</v>
      </c>
      <c r="F516" s="179" t="s">
        <v>13</v>
      </c>
      <c r="G516" s="41" t="s">
        <v>14</v>
      </c>
      <c r="H516" s="41">
        <v>22.27</v>
      </c>
      <c r="I516" s="135">
        <v>9937</v>
      </c>
      <c r="J516" s="134" t="s">
        <v>660</v>
      </c>
      <c r="K516" s="133">
        <v>221296.99</v>
      </c>
      <c r="L516" s="70">
        <v>1</v>
      </c>
      <c r="M516" s="293">
        <v>9937</v>
      </c>
    </row>
    <row r="517" spans="1:13" ht="78.75" x14ac:dyDescent="0.25">
      <c r="A517" s="19" t="s">
        <v>33</v>
      </c>
      <c r="B517" s="19">
        <v>54310</v>
      </c>
      <c r="C517" s="41">
        <v>72141510</v>
      </c>
      <c r="D517" s="22" t="s">
        <v>580</v>
      </c>
      <c r="E517" s="22" t="s">
        <v>572</v>
      </c>
      <c r="F517" s="179" t="s">
        <v>582</v>
      </c>
      <c r="G517" s="41" t="s">
        <v>14</v>
      </c>
      <c r="H517" s="181">
        <v>1616</v>
      </c>
      <c r="I517" s="135">
        <v>95004</v>
      </c>
      <c r="J517" s="134" t="s">
        <v>660</v>
      </c>
      <c r="K517" s="133">
        <v>153526464</v>
      </c>
      <c r="L517" s="70">
        <v>81</v>
      </c>
      <c r="M517" s="293">
        <v>7695324</v>
      </c>
    </row>
    <row r="518" spans="1:13" ht="47.25" x14ac:dyDescent="0.25">
      <c r="A518" s="19" t="s">
        <v>35</v>
      </c>
      <c r="B518" s="19">
        <v>54310</v>
      </c>
      <c r="C518" s="41">
        <v>72153507</v>
      </c>
      <c r="D518" s="22" t="s">
        <v>580</v>
      </c>
      <c r="E518" s="22" t="s">
        <v>572</v>
      </c>
      <c r="F518" s="179" t="s">
        <v>583</v>
      </c>
      <c r="G518" s="41" t="s">
        <v>14</v>
      </c>
      <c r="H518" s="181">
        <v>1616</v>
      </c>
      <c r="I518" s="135">
        <v>53405</v>
      </c>
      <c r="J518" s="134" t="s">
        <v>661</v>
      </c>
      <c r="K518" s="133">
        <v>86302480</v>
      </c>
      <c r="L518" s="70">
        <v>81</v>
      </c>
      <c r="M518" s="293">
        <v>4325805</v>
      </c>
    </row>
    <row r="519" spans="1:13" ht="47.25" x14ac:dyDescent="0.25">
      <c r="A519" s="19" t="s">
        <v>36</v>
      </c>
      <c r="B519" s="22">
        <v>54730</v>
      </c>
      <c r="C519" s="22">
        <v>72152005</v>
      </c>
      <c r="D519" s="22" t="s">
        <v>580</v>
      </c>
      <c r="E519" s="22" t="s">
        <v>572</v>
      </c>
      <c r="F519" s="179" t="s">
        <v>584</v>
      </c>
      <c r="G519" s="41" t="s">
        <v>14</v>
      </c>
      <c r="H519" s="178">
        <v>1159.73</v>
      </c>
      <c r="I519" s="135">
        <v>43056</v>
      </c>
      <c r="J519" s="134" t="s">
        <v>660</v>
      </c>
      <c r="K519" s="133">
        <v>49933334.880000003</v>
      </c>
      <c r="L519" s="70">
        <v>58</v>
      </c>
      <c r="M519" s="293">
        <v>2497248</v>
      </c>
    </row>
    <row r="520" spans="1:13" ht="15.75" x14ac:dyDescent="0.25">
      <c r="A520" s="177"/>
      <c r="B520" s="176"/>
      <c r="C520" s="176"/>
      <c r="D520" s="176"/>
      <c r="E520" s="176"/>
      <c r="F520" s="176"/>
      <c r="G520" s="176"/>
      <c r="H520" s="176"/>
      <c r="I520" s="156"/>
      <c r="J520" s="155"/>
      <c r="K520" s="154"/>
      <c r="L520" s="75"/>
      <c r="M520" s="294"/>
    </row>
    <row r="521" spans="1:13" ht="15.75" x14ac:dyDescent="0.25">
      <c r="A521" s="360" t="s">
        <v>585</v>
      </c>
      <c r="B521" s="361"/>
      <c r="C521" s="361"/>
      <c r="D521" s="361"/>
      <c r="E521" s="361"/>
      <c r="F521" s="361"/>
      <c r="G521" s="361"/>
      <c r="H521" s="362"/>
      <c r="I521" s="167"/>
      <c r="J521" s="166"/>
      <c r="K521" s="165"/>
      <c r="L521" s="75"/>
      <c r="M521" s="294"/>
    </row>
    <row r="522" spans="1:13" ht="15.75" x14ac:dyDescent="0.25">
      <c r="A522" s="349" t="s">
        <v>586</v>
      </c>
      <c r="B522" s="350"/>
      <c r="C522" s="350"/>
      <c r="D522" s="350"/>
      <c r="E522" s="350"/>
      <c r="F522" s="350"/>
      <c r="G522" s="350"/>
      <c r="H522" s="351"/>
      <c r="I522" s="156"/>
      <c r="J522" s="155"/>
      <c r="K522" s="154"/>
      <c r="L522" s="75"/>
      <c r="M522" s="294"/>
    </row>
    <row r="523" spans="1:13" ht="15.75" x14ac:dyDescent="0.25">
      <c r="A523" s="349" t="s">
        <v>587</v>
      </c>
      <c r="B523" s="350"/>
      <c r="C523" s="350"/>
      <c r="D523" s="350"/>
      <c r="E523" s="350"/>
      <c r="F523" s="350"/>
      <c r="G523" s="350"/>
      <c r="H523" s="351"/>
      <c r="I523" s="156"/>
      <c r="J523" s="155"/>
      <c r="K523" s="154"/>
      <c r="L523" s="75"/>
      <c r="M523" s="294"/>
    </row>
    <row r="524" spans="1:13" ht="15.75" x14ac:dyDescent="0.25">
      <c r="A524" s="349" t="s">
        <v>588</v>
      </c>
      <c r="B524" s="350"/>
      <c r="C524" s="350"/>
      <c r="D524" s="350"/>
      <c r="E524" s="350"/>
      <c r="F524" s="350"/>
      <c r="G524" s="350"/>
      <c r="H524" s="351"/>
      <c r="I524" s="156"/>
      <c r="J524" s="155"/>
      <c r="K524" s="154"/>
      <c r="L524" s="75"/>
      <c r="M524" s="294"/>
    </row>
    <row r="525" spans="1:13" ht="15.75" x14ac:dyDescent="0.25">
      <c r="A525" s="349" t="s">
        <v>589</v>
      </c>
      <c r="B525" s="350"/>
      <c r="C525" s="350"/>
      <c r="D525" s="350"/>
      <c r="E525" s="350"/>
      <c r="F525" s="350"/>
      <c r="G525" s="350"/>
      <c r="H525" s="351"/>
      <c r="I525" s="156"/>
      <c r="J525" s="155"/>
      <c r="K525" s="154"/>
      <c r="L525" s="75"/>
      <c r="M525" s="294"/>
    </row>
    <row r="526" spans="1:13" ht="15.75" x14ac:dyDescent="0.25">
      <c r="A526" s="349" t="s">
        <v>590</v>
      </c>
      <c r="B526" s="350"/>
      <c r="C526" s="350"/>
      <c r="D526" s="350"/>
      <c r="E526" s="350"/>
      <c r="F526" s="350"/>
      <c r="G526" s="350"/>
      <c r="H526" s="351"/>
      <c r="I526" s="156"/>
      <c r="J526" s="155"/>
      <c r="K526" s="154"/>
      <c r="L526" s="75"/>
      <c r="M526" s="294"/>
    </row>
    <row r="527" spans="1:13" ht="15.75" x14ac:dyDescent="0.25">
      <c r="A527" s="349" t="s">
        <v>591</v>
      </c>
      <c r="B527" s="350"/>
      <c r="C527" s="350"/>
      <c r="D527" s="350"/>
      <c r="E527" s="350"/>
      <c r="F527" s="350"/>
      <c r="G527" s="350"/>
      <c r="H527" s="351"/>
      <c r="I527" s="156"/>
      <c r="J527" s="155"/>
      <c r="K527" s="154"/>
      <c r="L527" s="75"/>
      <c r="M527" s="294"/>
    </row>
    <row r="528" spans="1:13" ht="15.75" x14ac:dyDescent="0.25">
      <c r="A528" s="349" t="s">
        <v>592</v>
      </c>
      <c r="B528" s="350"/>
      <c r="C528" s="350"/>
      <c r="D528" s="350"/>
      <c r="E528" s="350"/>
      <c r="F528" s="350"/>
      <c r="G528" s="350"/>
      <c r="H528" s="351"/>
      <c r="I528" s="156"/>
      <c r="J528" s="155"/>
      <c r="K528" s="154"/>
      <c r="L528" s="75"/>
      <c r="M528" s="294"/>
    </row>
    <row r="529" spans="1:13" ht="47.25" x14ac:dyDescent="0.25">
      <c r="A529" s="5" t="s">
        <v>3</v>
      </c>
      <c r="B529" s="4" t="s">
        <v>4</v>
      </c>
      <c r="C529" s="4" t="s">
        <v>5</v>
      </c>
      <c r="D529" s="4" t="s">
        <v>6</v>
      </c>
      <c r="E529" s="4" t="s">
        <v>7</v>
      </c>
      <c r="F529" s="153" t="s">
        <v>8</v>
      </c>
      <c r="G529" s="5" t="s">
        <v>9</v>
      </c>
      <c r="H529" s="5" t="s">
        <v>655</v>
      </c>
      <c r="I529" s="148" t="s">
        <v>642</v>
      </c>
      <c r="J529" s="149" t="s">
        <v>641</v>
      </c>
      <c r="K529" s="148" t="s">
        <v>640</v>
      </c>
      <c r="L529" s="8" t="s">
        <v>10</v>
      </c>
      <c r="M529" s="148" t="s">
        <v>640</v>
      </c>
    </row>
    <row r="530" spans="1:13" ht="31.5" x14ac:dyDescent="0.25">
      <c r="A530" s="19" t="s">
        <v>52</v>
      </c>
      <c r="B530" s="41">
        <v>54231</v>
      </c>
      <c r="C530" s="41">
        <v>72154104</v>
      </c>
      <c r="D530" s="22" t="s">
        <v>580</v>
      </c>
      <c r="E530" s="22" t="s">
        <v>572</v>
      </c>
      <c r="F530" s="144" t="s">
        <v>593</v>
      </c>
      <c r="G530" s="22" t="s">
        <v>414</v>
      </c>
      <c r="H530" s="22">
        <v>120</v>
      </c>
      <c r="I530" s="135">
        <v>73652</v>
      </c>
      <c r="J530" s="134" t="s">
        <v>661</v>
      </c>
      <c r="K530" s="133">
        <v>8838240</v>
      </c>
      <c r="L530" s="70">
        <v>6</v>
      </c>
      <c r="M530" s="293">
        <v>441912</v>
      </c>
    </row>
    <row r="531" spans="1:13" ht="78.75" x14ac:dyDescent="0.25">
      <c r="A531" s="19" t="s">
        <v>319</v>
      </c>
      <c r="B531" s="19">
        <v>54290</v>
      </c>
      <c r="C531" s="41">
        <v>47101570</v>
      </c>
      <c r="D531" s="22" t="s">
        <v>580</v>
      </c>
      <c r="E531" s="22" t="s">
        <v>572</v>
      </c>
      <c r="F531" s="144" t="s">
        <v>594</v>
      </c>
      <c r="G531" s="22" t="s">
        <v>595</v>
      </c>
      <c r="H531" s="22">
        <v>30</v>
      </c>
      <c r="I531" s="135">
        <v>158071</v>
      </c>
      <c r="J531" s="134" t="s">
        <v>661</v>
      </c>
      <c r="K531" s="133">
        <v>4742130</v>
      </c>
      <c r="L531" s="70">
        <v>2</v>
      </c>
      <c r="M531" s="293">
        <v>316142</v>
      </c>
    </row>
    <row r="532" spans="1:13" ht="94.5" x14ac:dyDescent="0.25">
      <c r="A532" s="19" t="s">
        <v>322</v>
      </c>
      <c r="B532" s="19">
        <v>54290</v>
      </c>
      <c r="C532" s="41">
        <v>72141202</v>
      </c>
      <c r="D532" s="22" t="s">
        <v>580</v>
      </c>
      <c r="E532" s="22" t="s">
        <v>572</v>
      </c>
      <c r="F532" s="144" t="s">
        <v>596</v>
      </c>
      <c r="G532" s="22" t="s">
        <v>65</v>
      </c>
      <c r="H532" s="22">
        <v>20</v>
      </c>
      <c r="I532" s="135">
        <v>76903</v>
      </c>
      <c r="J532" s="134" t="s">
        <v>661</v>
      </c>
      <c r="K532" s="133">
        <v>1538060</v>
      </c>
      <c r="L532" s="70">
        <v>1</v>
      </c>
      <c r="M532" s="293">
        <v>76903</v>
      </c>
    </row>
    <row r="533" spans="1:13" ht="94.5" x14ac:dyDescent="0.25">
      <c r="A533" s="19" t="s">
        <v>324</v>
      </c>
      <c r="B533" s="19">
        <v>54290</v>
      </c>
      <c r="C533" s="41">
        <v>72152901</v>
      </c>
      <c r="D533" s="22" t="s">
        <v>580</v>
      </c>
      <c r="E533" s="22" t="s">
        <v>572</v>
      </c>
      <c r="F533" s="144" t="s">
        <v>597</v>
      </c>
      <c r="G533" s="22" t="s">
        <v>595</v>
      </c>
      <c r="H533" s="22">
        <v>60</v>
      </c>
      <c r="I533" s="135">
        <v>152819</v>
      </c>
      <c r="J533" s="134" t="s">
        <v>661</v>
      </c>
      <c r="K533" s="133">
        <v>9169140</v>
      </c>
      <c r="L533" s="70">
        <v>3</v>
      </c>
      <c r="M533" s="293">
        <v>458457</v>
      </c>
    </row>
    <row r="534" spans="1:13" ht="31.5" x14ac:dyDescent="0.25">
      <c r="A534" s="19" t="s">
        <v>327</v>
      </c>
      <c r="B534" s="19">
        <v>54290</v>
      </c>
      <c r="C534" s="41">
        <v>72153200</v>
      </c>
      <c r="D534" s="22" t="s">
        <v>580</v>
      </c>
      <c r="E534" s="22" t="s">
        <v>572</v>
      </c>
      <c r="F534" s="144" t="s">
        <v>311</v>
      </c>
      <c r="G534" s="22" t="s">
        <v>598</v>
      </c>
      <c r="H534" s="22">
        <v>9</v>
      </c>
      <c r="I534" s="135">
        <v>28639</v>
      </c>
      <c r="J534" s="134" t="s">
        <v>660</v>
      </c>
      <c r="K534" s="133">
        <v>257751</v>
      </c>
      <c r="L534" s="70">
        <v>1</v>
      </c>
      <c r="M534" s="293">
        <v>28639</v>
      </c>
    </row>
    <row r="535" spans="1:13" ht="31.5" x14ac:dyDescent="0.25">
      <c r="A535" s="19" t="s">
        <v>329</v>
      </c>
      <c r="B535" s="19">
        <v>54290</v>
      </c>
      <c r="C535" s="41">
        <v>30161604</v>
      </c>
      <c r="D535" s="22" t="s">
        <v>580</v>
      </c>
      <c r="E535" s="22" t="s">
        <v>572</v>
      </c>
      <c r="F535" s="144" t="s">
        <v>309</v>
      </c>
      <c r="G535" s="22" t="s">
        <v>598</v>
      </c>
      <c r="H535" s="22">
        <v>7</v>
      </c>
      <c r="I535" s="135">
        <v>67546</v>
      </c>
      <c r="J535" s="134" t="s">
        <v>660</v>
      </c>
      <c r="K535" s="133">
        <v>472822</v>
      </c>
      <c r="L535" s="70">
        <v>1</v>
      </c>
      <c r="M535" s="293">
        <v>67546</v>
      </c>
    </row>
    <row r="536" spans="1:13" ht="31.5" x14ac:dyDescent="0.25">
      <c r="A536" s="19" t="s">
        <v>331</v>
      </c>
      <c r="B536" s="19">
        <v>54290</v>
      </c>
      <c r="C536" s="41">
        <v>72152904</v>
      </c>
      <c r="D536" s="22" t="s">
        <v>580</v>
      </c>
      <c r="E536" s="22" t="s">
        <v>572</v>
      </c>
      <c r="F536" s="144" t="s">
        <v>599</v>
      </c>
      <c r="G536" s="22" t="s">
        <v>600</v>
      </c>
      <c r="H536" s="22">
        <v>80</v>
      </c>
      <c r="I536" s="135">
        <v>41677</v>
      </c>
      <c r="J536" s="134" t="s">
        <v>660</v>
      </c>
      <c r="K536" s="133">
        <v>3334160</v>
      </c>
      <c r="L536" s="70">
        <v>4</v>
      </c>
      <c r="M536" s="293">
        <v>166708</v>
      </c>
    </row>
    <row r="537" spans="1:13" ht="31.5" x14ac:dyDescent="0.25">
      <c r="A537" s="19" t="s">
        <v>333</v>
      </c>
      <c r="B537" s="19">
        <v>54290</v>
      </c>
      <c r="C537" s="41">
        <v>73151801</v>
      </c>
      <c r="D537" s="22" t="s">
        <v>580</v>
      </c>
      <c r="E537" s="22" t="s">
        <v>572</v>
      </c>
      <c r="F537" s="144" t="s">
        <v>601</v>
      </c>
      <c r="G537" s="22" t="s">
        <v>600</v>
      </c>
      <c r="H537" s="22">
        <v>50</v>
      </c>
      <c r="I537" s="135">
        <v>188790</v>
      </c>
      <c r="J537" s="134" t="s">
        <v>661</v>
      </c>
      <c r="K537" s="133">
        <v>9439500</v>
      </c>
      <c r="L537" s="70">
        <v>3</v>
      </c>
      <c r="M537" s="293">
        <v>566370</v>
      </c>
    </row>
    <row r="538" spans="1:13" ht="47.25" x14ac:dyDescent="0.25">
      <c r="A538" s="19" t="s">
        <v>336</v>
      </c>
      <c r="B538" s="19">
        <v>54290</v>
      </c>
      <c r="C538" s="41">
        <v>73181104</v>
      </c>
      <c r="D538" s="22" t="s">
        <v>580</v>
      </c>
      <c r="E538" s="22" t="s">
        <v>572</v>
      </c>
      <c r="F538" s="144" t="s">
        <v>602</v>
      </c>
      <c r="G538" s="22" t="s">
        <v>600</v>
      </c>
      <c r="H538" s="22">
        <v>30</v>
      </c>
      <c r="I538" s="135">
        <v>299295</v>
      </c>
      <c r="J538" s="134" t="s">
        <v>661</v>
      </c>
      <c r="K538" s="133">
        <v>8978850</v>
      </c>
      <c r="L538" s="70">
        <v>2</v>
      </c>
      <c r="M538" s="293">
        <v>598590</v>
      </c>
    </row>
    <row r="539" spans="1:13" ht="47.25" x14ac:dyDescent="0.25">
      <c r="A539" s="19" t="s">
        <v>603</v>
      </c>
      <c r="B539" s="19">
        <v>54290</v>
      </c>
      <c r="C539" s="41">
        <v>30181803</v>
      </c>
      <c r="D539" s="22" t="s">
        <v>580</v>
      </c>
      <c r="E539" s="22" t="s">
        <v>572</v>
      </c>
      <c r="F539" s="144" t="s">
        <v>604</v>
      </c>
      <c r="G539" s="22" t="s">
        <v>600</v>
      </c>
      <c r="H539" s="22">
        <v>50</v>
      </c>
      <c r="I539" s="135">
        <v>465524</v>
      </c>
      <c r="J539" s="134" t="s">
        <v>661</v>
      </c>
      <c r="K539" s="133">
        <v>23276200</v>
      </c>
      <c r="L539" s="70">
        <v>3</v>
      </c>
      <c r="M539" s="293">
        <v>1396572</v>
      </c>
    </row>
    <row r="540" spans="1:13" ht="31.5" x14ac:dyDescent="0.25">
      <c r="A540" s="19" t="s">
        <v>605</v>
      </c>
      <c r="B540" s="19">
        <v>54290</v>
      </c>
      <c r="C540" s="41">
        <v>30181803</v>
      </c>
      <c r="D540" s="22" t="s">
        <v>580</v>
      </c>
      <c r="E540" s="22" t="s">
        <v>572</v>
      </c>
      <c r="F540" s="144" t="s">
        <v>606</v>
      </c>
      <c r="G540" s="22" t="s">
        <v>600</v>
      </c>
      <c r="H540" s="22">
        <v>20</v>
      </c>
      <c r="I540" s="135">
        <v>410424</v>
      </c>
      <c r="J540" s="134" t="s">
        <v>661</v>
      </c>
      <c r="K540" s="133">
        <v>8208480</v>
      </c>
      <c r="L540" s="70">
        <v>1</v>
      </c>
      <c r="M540" s="293">
        <v>410424</v>
      </c>
    </row>
    <row r="541" spans="1:13" ht="47.25" x14ac:dyDescent="0.25">
      <c r="A541" s="19" t="s">
        <v>607</v>
      </c>
      <c r="B541" s="19">
        <v>54290</v>
      </c>
      <c r="C541" s="41">
        <v>30181804</v>
      </c>
      <c r="D541" s="22" t="s">
        <v>580</v>
      </c>
      <c r="E541" s="22" t="s">
        <v>572</v>
      </c>
      <c r="F541" s="144" t="s">
        <v>608</v>
      </c>
      <c r="G541" s="22" t="s">
        <v>598</v>
      </c>
      <c r="H541" s="22">
        <v>9</v>
      </c>
      <c r="I541" s="135">
        <v>237902</v>
      </c>
      <c r="J541" s="134" t="s">
        <v>660</v>
      </c>
      <c r="K541" s="133">
        <v>2141118</v>
      </c>
      <c r="L541" s="70">
        <v>1</v>
      </c>
      <c r="M541" s="293">
        <v>237902</v>
      </c>
    </row>
    <row r="542" spans="1:13" ht="78.75" x14ac:dyDescent="0.25">
      <c r="A542" s="19" t="s">
        <v>609</v>
      </c>
      <c r="B542" s="19">
        <v>54290</v>
      </c>
      <c r="C542" s="41">
        <v>30181804</v>
      </c>
      <c r="D542" s="22" t="s">
        <v>580</v>
      </c>
      <c r="E542" s="22" t="s">
        <v>572</v>
      </c>
      <c r="F542" s="144" t="s">
        <v>313</v>
      </c>
      <c r="G542" s="22" t="s">
        <v>598</v>
      </c>
      <c r="H542" s="22">
        <v>13</v>
      </c>
      <c r="I542" s="135">
        <v>465355</v>
      </c>
      <c r="J542" s="134" t="s">
        <v>660</v>
      </c>
      <c r="K542" s="133">
        <v>6049615</v>
      </c>
      <c r="L542" s="70">
        <v>1</v>
      </c>
      <c r="M542" s="293">
        <v>465355</v>
      </c>
    </row>
    <row r="543" spans="1:13" ht="63" x14ac:dyDescent="0.25">
      <c r="A543" s="19" t="s">
        <v>610</v>
      </c>
      <c r="B543" s="19">
        <v>54290</v>
      </c>
      <c r="C543" s="41">
        <v>30181506</v>
      </c>
      <c r="D543" s="22" t="s">
        <v>580</v>
      </c>
      <c r="E543" s="22" t="s">
        <v>572</v>
      </c>
      <c r="F543" s="144" t="s">
        <v>314</v>
      </c>
      <c r="G543" s="22" t="s">
        <v>598</v>
      </c>
      <c r="H543" s="22">
        <v>7</v>
      </c>
      <c r="I543" s="135">
        <v>625044</v>
      </c>
      <c r="J543" s="134" t="s">
        <v>660</v>
      </c>
      <c r="K543" s="133">
        <v>4375308</v>
      </c>
      <c r="L543" s="70">
        <v>1</v>
      </c>
      <c r="M543" s="293">
        <v>625044</v>
      </c>
    </row>
    <row r="544" spans="1:13" ht="47.25" x14ac:dyDescent="0.25">
      <c r="A544" s="19" t="s">
        <v>611</v>
      </c>
      <c r="B544" s="19">
        <v>54290</v>
      </c>
      <c r="C544" s="41">
        <v>30181804</v>
      </c>
      <c r="D544" s="22" t="s">
        <v>580</v>
      </c>
      <c r="E544" s="22" t="s">
        <v>572</v>
      </c>
      <c r="F544" s="144" t="s">
        <v>612</v>
      </c>
      <c r="G544" s="22" t="s">
        <v>598</v>
      </c>
      <c r="H544" s="22">
        <v>7</v>
      </c>
      <c r="I544" s="135">
        <v>891750</v>
      </c>
      <c r="J544" s="134" t="s">
        <v>660</v>
      </c>
      <c r="K544" s="133">
        <v>6242250</v>
      </c>
      <c r="L544" s="70">
        <v>1</v>
      </c>
      <c r="M544" s="293">
        <v>891750</v>
      </c>
    </row>
    <row r="545" spans="1:14" ht="157.5" x14ac:dyDescent="0.25">
      <c r="A545" s="19" t="s">
        <v>613</v>
      </c>
      <c r="B545" s="19">
        <v>54290</v>
      </c>
      <c r="C545" s="41">
        <v>30181804</v>
      </c>
      <c r="D545" s="22" t="s">
        <v>580</v>
      </c>
      <c r="E545" s="22" t="s">
        <v>572</v>
      </c>
      <c r="F545" s="144" t="s">
        <v>614</v>
      </c>
      <c r="G545" s="22" t="s">
        <v>598</v>
      </c>
      <c r="H545" s="22">
        <v>8</v>
      </c>
      <c r="I545" s="135">
        <v>4026463</v>
      </c>
      <c r="J545" s="134" t="s">
        <v>661</v>
      </c>
      <c r="K545" s="133">
        <v>32211704</v>
      </c>
      <c r="L545" s="70">
        <v>1</v>
      </c>
      <c r="M545" s="293">
        <v>4026463</v>
      </c>
    </row>
    <row r="546" spans="1:14" ht="31.5" x14ac:dyDescent="0.25">
      <c r="A546" s="19" t="s">
        <v>615</v>
      </c>
      <c r="B546" s="19">
        <v>54290</v>
      </c>
      <c r="C546" s="41">
        <v>30181804</v>
      </c>
      <c r="D546" s="22" t="s">
        <v>580</v>
      </c>
      <c r="E546" s="22" t="s">
        <v>572</v>
      </c>
      <c r="F546" s="144" t="s">
        <v>616</v>
      </c>
      <c r="G546" s="22" t="s">
        <v>414</v>
      </c>
      <c r="H546" s="22">
        <v>120</v>
      </c>
      <c r="I546" s="135">
        <v>1813393</v>
      </c>
      <c r="J546" s="134" t="s">
        <v>661</v>
      </c>
      <c r="K546" s="133">
        <v>217607160</v>
      </c>
      <c r="L546" s="70">
        <v>6</v>
      </c>
      <c r="M546" s="293">
        <v>10880358</v>
      </c>
    </row>
    <row r="547" spans="1:14" ht="31.5" x14ac:dyDescent="0.25">
      <c r="A547" s="19" t="s">
        <v>617</v>
      </c>
      <c r="B547" s="19">
        <v>54290</v>
      </c>
      <c r="C547" s="41">
        <v>30181804</v>
      </c>
      <c r="D547" s="22" t="s">
        <v>580</v>
      </c>
      <c r="E547" s="22" t="s">
        <v>572</v>
      </c>
      <c r="F547" s="144" t="s">
        <v>618</v>
      </c>
      <c r="G547" s="22" t="s">
        <v>598</v>
      </c>
      <c r="H547" s="22">
        <v>1710</v>
      </c>
      <c r="I547" s="135">
        <v>214093</v>
      </c>
      <c r="J547" s="134" t="s">
        <v>660</v>
      </c>
      <c r="K547" s="133">
        <v>366099030</v>
      </c>
      <c r="L547" s="70">
        <v>86</v>
      </c>
      <c r="M547" s="293">
        <v>18411998</v>
      </c>
    </row>
    <row r="548" spans="1:14" ht="31.5" x14ac:dyDescent="0.25">
      <c r="A548" s="132"/>
      <c r="B548" s="131"/>
      <c r="C548" s="131"/>
      <c r="D548" s="131"/>
      <c r="E548" s="131"/>
      <c r="F548" s="131"/>
      <c r="G548" s="409" t="s">
        <v>619</v>
      </c>
      <c r="H548" s="130"/>
      <c r="I548" s="47">
        <v>78646636</v>
      </c>
      <c r="J548" s="408" t="s">
        <v>619</v>
      </c>
      <c r="K548" s="408"/>
      <c r="L548" s="408"/>
      <c r="M548" s="407">
        <v>660551266</v>
      </c>
    </row>
    <row r="549" spans="1:14" ht="47.25" x14ac:dyDescent="0.25">
      <c r="A549" s="79"/>
      <c r="B549" s="79"/>
      <c r="C549" s="79"/>
      <c r="D549" s="79"/>
      <c r="E549" s="79"/>
      <c r="F549" s="79"/>
      <c r="G549" s="410" t="s">
        <v>620</v>
      </c>
      <c r="H549" s="123"/>
      <c r="I549" s="127">
        <v>14156394.479999999</v>
      </c>
      <c r="J549" s="408" t="s">
        <v>620</v>
      </c>
      <c r="K549" s="408"/>
      <c r="L549" s="408"/>
      <c r="M549" s="68">
        <v>118899227.88</v>
      </c>
    </row>
    <row r="550" spans="1:14" ht="31.5" x14ac:dyDescent="0.25">
      <c r="A550" s="79"/>
      <c r="B550" s="79"/>
      <c r="C550" s="79"/>
      <c r="D550" s="79"/>
      <c r="E550" s="79"/>
      <c r="F550" s="79"/>
      <c r="G550" s="410" t="s">
        <v>621</v>
      </c>
      <c r="H550" s="123"/>
      <c r="I550" s="48">
        <v>1572932.72</v>
      </c>
      <c r="J550" s="408" t="s">
        <v>621</v>
      </c>
      <c r="K550" s="408"/>
      <c r="L550" s="408"/>
      <c r="M550" s="48">
        <v>13211025.32</v>
      </c>
    </row>
    <row r="551" spans="1:14" ht="31.5" x14ac:dyDescent="0.25">
      <c r="A551" s="79"/>
      <c r="B551" s="79"/>
      <c r="C551" s="79"/>
      <c r="D551" s="79"/>
      <c r="E551" s="79"/>
      <c r="F551" s="79"/>
      <c r="G551" s="410" t="s">
        <v>622</v>
      </c>
      <c r="H551" s="123"/>
      <c r="I551" s="48">
        <v>3932331.8</v>
      </c>
      <c r="J551" s="408" t="s">
        <v>622</v>
      </c>
      <c r="K551" s="408"/>
      <c r="L551" s="408"/>
      <c r="M551" s="48">
        <v>33027563.300000001</v>
      </c>
    </row>
    <row r="552" spans="1:14" ht="63" x14ac:dyDescent="0.25">
      <c r="A552" s="79"/>
      <c r="B552" s="79"/>
      <c r="C552" s="79"/>
      <c r="D552" s="79"/>
      <c r="E552" s="79"/>
      <c r="F552" s="79"/>
      <c r="G552" s="410" t="s">
        <v>623</v>
      </c>
      <c r="H552" s="123"/>
      <c r="I552" s="48">
        <v>747143.04200000002</v>
      </c>
      <c r="J552" s="408" t="s">
        <v>623</v>
      </c>
      <c r="K552" s="408"/>
      <c r="L552" s="408"/>
      <c r="M552" s="48">
        <v>6275237.0269999998</v>
      </c>
    </row>
    <row r="553" spans="1:14" ht="31.5" x14ac:dyDescent="0.25">
      <c r="A553" s="79"/>
      <c r="B553" s="79"/>
      <c r="C553" s="79"/>
      <c r="D553" s="79"/>
      <c r="E553" s="79"/>
      <c r="F553" s="79"/>
      <c r="G553" s="410" t="s">
        <v>624</v>
      </c>
      <c r="H553" s="123"/>
      <c r="I553" s="49">
        <v>99055438.041999996</v>
      </c>
      <c r="J553" s="408" t="s">
        <v>624</v>
      </c>
      <c r="K553" s="408"/>
      <c r="L553" s="408"/>
      <c r="M553" s="297">
        <v>831964319.52699995</v>
      </c>
      <c r="N553" s="292"/>
    </row>
  </sheetData>
  <mergeCells count="255">
    <mergeCell ref="J550:L550"/>
    <mergeCell ref="J551:L551"/>
    <mergeCell ref="J552:L552"/>
    <mergeCell ref="J553:L553"/>
    <mergeCell ref="A35:H35"/>
    <mergeCell ref="A39:H39"/>
    <mergeCell ref="A40:H40"/>
    <mergeCell ref="A1:M1"/>
    <mergeCell ref="A2:M2"/>
    <mergeCell ref="J548:L548"/>
    <mergeCell ref="J549:L549"/>
    <mergeCell ref="A3:H3"/>
    <mergeCell ref="A4:H4"/>
    <mergeCell ref="A5:H5"/>
    <mergeCell ref="A6:H6"/>
    <mergeCell ref="A13:H13"/>
    <mergeCell ref="A14:H14"/>
    <mergeCell ref="A19:H19"/>
    <mergeCell ref="A20:H20"/>
    <mergeCell ref="A34:H34"/>
    <mergeCell ref="A164:H164"/>
    <mergeCell ref="A168:H168"/>
    <mergeCell ref="A173:H173"/>
    <mergeCell ref="A52:H52"/>
    <mergeCell ref="A53:H53"/>
    <mergeCell ref="A62:H62"/>
    <mergeCell ref="A69:H69"/>
    <mergeCell ref="A74:H74"/>
    <mergeCell ref="A79:H79"/>
    <mergeCell ref="A83:H83"/>
    <mergeCell ref="A84:H84"/>
    <mergeCell ref="A91:H91"/>
    <mergeCell ref="A92:H92"/>
    <mergeCell ref="A100:H100"/>
    <mergeCell ref="A101:H101"/>
    <mergeCell ref="A108:H108"/>
    <mergeCell ref="A113:H113"/>
    <mergeCell ref="A114:H114"/>
    <mergeCell ref="A133:H133"/>
    <mergeCell ref="A134:H134"/>
    <mergeCell ref="A146:H146"/>
    <mergeCell ref="A147:H147"/>
    <mergeCell ref="A162:H162"/>
    <mergeCell ref="A163:H163"/>
    <mergeCell ref="A280:H280"/>
    <mergeCell ref="A292:H292"/>
    <mergeCell ref="A301:H301"/>
    <mergeCell ref="A178:H178"/>
    <mergeCell ref="A184:H184"/>
    <mergeCell ref="A193:H193"/>
    <mergeCell ref="A194:H194"/>
    <mergeCell ref="A198:H198"/>
    <mergeCell ref="A208:H208"/>
    <mergeCell ref="A210:H210"/>
    <mergeCell ref="A214:H214"/>
    <mergeCell ref="A219:H219"/>
    <mergeCell ref="A232:H232"/>
    <mergeCell ref="A236:H236"/>
    <mergeCell ref="A237:H237"/>
    <mergeCell ref="A241:H241"/>
    <mergeCell ref="A246:H246"/>
    <mergeCell ref="A253:H253"/>
    <mergeCell ref="A257:H257"/>
    <mergeCell ref="A258:H258"/>
    <mergeCell ref="A263:H263"/>
    <mergeCell ref="A268:H268"/>
    <mergeCell ref="A275:H275"/>
    <mergeCell ref="A279:H279"/>
    <mergeCell ref="A359:H359"/>
    <mergeCell ref="A378:G378"/>
    <mergeCell ref="A379:H379"/>
    <mergeCell ref="A382:A384"/>
    <mergeCell ref="B382:B384"/>
    <mergeCell ref="C382:C384"/>
    <mergeCell ref="D382:D384"/>
    <mergeCell ref="A302:H302"/>
    <mergeCell ref="A307:H307"/>
    <mergeCell ref="A313:H313"/>
    <mergeCell ref="A319:H319"/>
    <mergeCell ref="A323:H323"/>
    <mergeCell ref="A328:H328"/>
    <mergeCell ref="A332:H332"/>
    <mergeCell ref="A333:H333"/>
    <mergeCell ref="A340:H340"/>
    <mergeCell ref="A341:H341"/>
    <mergeCell ref="A347:H347"/>
    <mergeCell ref="A348:H348"/>
    <mergeCell ref="K389:K391"/>
    <mergeCell ref="K385:K388"/>
    <mergeCell ref="I382:I384"/>
    <mergeCell ref="J382:J384"/>
    <mergeCell ref="K382:K384"/>
    <mergeCell ref="A385:A388"/>
    <mergeCell ref="B385:B388"/>
    <mergeCell ref="C385:C388"/>
    <mergeCell ref="D385:D388"/>
    <mergeCell ref="E385:E388"/>
    <mergeCell ref="G385:G388"/>
    <mergeCell ref="E382:E384"/>
    <mergeCell ref="G382:G384"/>
    <mergeCell ref="H382:H384"/>
    <mergeCell ref="H385:H388"/>
    <mergeCell ref="I385:I388"/>
    <mergeCell ref="J385:J388"/>
    <mergeCell ref="E393:E395"/>
    <mergeCell ref="G393:G395"/>
    <mergeCell ref="I389:I391"/>
    <mergeCell ref="J389:J391"/>
    <mergeCell ref="H389:H391"/>
    <mergeCell ref="A389:A391"/>
    <mergeCell ref="B389:B391"/>
    <mergeCell ref="C389:C391"/>
    <mergeCell ref="D389:D391"/>
    <mergeCell ref="E389:E391"/>
    <mergeCell ref="G389:G391"/>
    <mergeCell ref="I393:I395"/>
    <mergeCell ref="J393:J395"/>
    <mergeCell ref="K393:K395"/>
    <mergeCell ref="A397:A399"/>
    <mergeCell ref="B397:B399"/>
    <mergeCell ref="C397:C399"/>
    <mergeCell ref="D397:D399"/>
    <mergeCell ref="E397:E399"/>
    <mergeCell ref="G397:G399"/>
    <mergeCell ref="H397:H399"/>
    <mergeCell ref="A393:A395"/>
    <mergeCell ref="B393:B395"/>
    <mergeCell ref="C393:C395"/>
    <mergeCell ref="D393:D395"/>
    <mergeCell ref="A404:H404"/>
    <mergeCell ref="A407:A410"/>
    <mergeCell ref="B407:B410"/>
    <mergeCell ref="C407:C410"/>
    <mergeCell ref="D407:D410"/>
    <mergeCell ref="E407:E410"/>
    <mergeCell ref="H393:H395"/>
    <mergeCell ref="C413:C414"/>
    <mergeCell ref="D413:D414"/>
    <mergeCell ref="E413:E414"/>
    <mergeCell ref="G413:G414"/>
    <mergeCell ref="J397:J399"/>
    <mergeCell ref="K397:K399"/>
    <mergeCell ref="I397:I399"/>
    <mergeCell ref="K407:K410"/>
    <mergeCell ref="I407:I410"/>
    <mergeCell ref="J407:J410"/>
    <mergeCell ref="I415:I423"/>
    <mergeCell ref="G441:G456"/>
    <mergeCell ref="H441:H456"/>
    <mergeCell ref="A413:A414"/>
    <mergeCell ref="B413:B414"/>
    <mergeCell ref="J415:J423"/>
    <mergeCell ref="K415:K423"/>
    <mergeCell ref="A430:H430"/>
    <mergeCell ref="A441:A456"/>
    <mergeCell ref="B441:B456"/>
    <mergeCell ref="C441:C456"/>
    <mergeCell ref="D441:D456"/>
    <mergeCell ref="E441:E456"/>
    <mergeCell ref="H413:H414"/>
    <mergeCell ref="I413:I414"/>
    <mergeCell ref="J413:J414"/>
    <mergeCell ref="K413:K414"/>
    <mergeCell ref="A415:A423"/>
    <mergeCell ref="B415:B423"/>
    <mergeCell ref="C415:C423"/>
    <mergeCell ref="D415:D423"/>
    <mergeCell ref="E415:E423"/>
    <mergeCell ref="G415:G423"/>
    <mergeCell ref="H415:H423"/>
    <mergeCell ref="E472:E475"/>
    <mergeCell ref="G472:G475"/>
    <mergeCell ref="I441:I456"/>
    <mergeCell ref="J441:J456"/>
    <mergeCell ref="K441:K456"/>
    <mergeCell ref="A458:H458"/>
    <mergeCell ref="A459:H459"/>
    <mergeCell ref="A464:A467"/>
    <mergeCell ref="B464:B467"/>
    <mergeCell ref="C464:C467"/>
    <mergeCell ref="D464:D467"/>
    <mergeCell ref="E464:E467"/>
    <mergeCell ref="G464:G467"/>
    <mergeCell ref="A523:H523"/>
    <mergeCell ref="A524:H524"/>
    <mergeCell ref="A525:H525"/>
    <mergeCell ref="L464:L467"/>
    <mergeCell ref="M464:M467"/>
    <mergeCell ref="L472:L475"/>
    <mergeCell ref="M472:M475"/>
    <mergeCell ref="L482:L485"/>
    <mergeCell ref="M482:M485"/>
    <mergeCell ref="A500:H500"/>
    <mergeCell ref="H482:H485"/>
    <mergeCell ref="A487:H487"/>
    <mergeCell ref="A488:H488"/>
    <mergeCell ref="A493:H493"/>
    <mergeCell ref="G482:G485"/>
    <mergeCell ref="H472:H475"/>
    <mergeCell ref="I472:I475"/>
    <mergeCell ref="J472:J475"/>
    <mergeCell ref="K472:K475"/>
    <mergeCell ref="A478:H478"/>
    <mergeCell ref="A482:A485"/>
    <mergeCell ref="B482:B485"/>
    <mergeCell ref="C482:C485"/>
    <mergeCell ref="D482:D485"/>
    <mergeCell ref="A528:H528"/>
    <mergeCell ref="L382:L384"/>
    <mergeCell ref="M382:M384"/>
    <mergeCell ref="L385:L388"/>
    <mergeCell ref="M385:M388"/>
    <mergeCell ref="L389:L391"/>
    <mergeCell ref="M389:M391"/>
    <mergeCell ref="L393:L395"/>
    <mergeCell ref="M393:M395"/>
    <mergeCell ref="L397:L399"/>
    <mergeCell ref="A499:H499"/>
    <mergeCell ref="I482:I485"/>
    <mergeCell ref="J482:J485"/>
    <mergeCell ref="K482:K485"/>
    <mergeCell ref="A526:H526"/>
    <mergeCell ref="A527:H527"/>
    <mergeCell ref="A501:H501"/>
    <mergeCell ref="A506:H506"/>
    <mergeCell ref="A507:H507"/>
    <mergeCell ref="A511:H511"/>
    <mergeCell ref="A512:H512"/>
    <mergeCell ref="A494:H494"/>
    <mergeCell ref="A495:H495"/>
    <mergeCell ref="A496:H496"/>
    <mergeCell ref="L441:L456"/>
    <mergeCell ref="M441:M456"/>
    <mergeCell ref="A513:H513"/>
    <mergeCell ref="A521:H521"/>
    <mergeCell ref="A522:H522"/>
    <mergeCell ref="M397:M399"/>
    <mergeCell ref="L407:L410"/>
    <mergeCell ref="M407:M410"/>
    <mergeCell ref="L413:L414"/>
    <mergeCell ref="M413:M414"/>
    <mergeCell ref="L415:L423"/>
    <mergeCell ref="M415:M423"/>
    <mergeCell ref="A497:H497"/>
    <mergeCell ref="A498:H498"/>
    <mergeCell ref="E482:E485"/>
    <mergeCell ref="H464:H467"/>
    <mergeCell ref="I464:I467"/>
    <mergeCell ref="J464:J467"/>
    <mergeCell ref="K464:K467"/>
    <mergeCell ref="A469:H469"/>
    <mergeCell ref="A472:A475"/>
    <mergeCell ref="B472:B475"/>
    <mergeCell ref="C472:C475"/>
    <mergeCell ref="D472:D47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6B1D6-4521-43FC-923D-C4F80CC133A6}">
  <sheetPr>
    <tabColor theme="0" tint="-0.249977111117893"/>
  </sheetPr>
  <dimension ref="A1:K570"/>
  <sheetViews>
    <sheetView zoomScale="70" zoomScaleNormal="70" workbookViewId="0">
      <selection activeCell="A11" sqref="A11:K11"/>
    </sheetView>
  </sheetViews>
  <sheetFormatPr baseColWidth="10" defaultRowHeight="15" x14ac:dyDescent="0.25"/>
  <cols>
    <col min="1" max="1" width="18.7109375" style="69" customWidth="1"/>
    <col min="2" max="2" width="24.7109375" style="69" customWidth="1"/>
    <col min="3" max="5" width="11.42578125" style="69"/>
    <col min="6" max="6" width="46" style="69" customWidth="1"/>
    <col min="7" max="7" width="11.42578125" style="69"/>
    <col min="8" max="8" width="9" style="69" customWidth="1"/>
    <col min="9" max="9" width="25.42578125" style="400" customWidth="1"/>
    <col min="10" max="10" width="26.85546875" style="69" customWidth="1"/>
    <col min="11" max="11" width="37" style="77" customWidth="1"/>
    <col min="12" max="16384" width="11.42578125" style="69"/>
  </cols>
  <sheetData>
    <row r="1" spans="1:11" x14ac:dyDescent="0.2">
      <c r="A1" s="402" t="s">
        <v>666</v>
      </c>
      <c r="B1" s="394"/>
      <c r="C1" s="394"/>
      <c r="D1" s="394"/>
      <c r="E1" s="394"/>
      <c r="F1" s="394"/>
      <c r="G1" s="394"/>
      <c r="H1" s="394"/>
      <c r="I1" s="394"/>
      <c r="J1" s="394"/>
      <c r="K1" s="394"/>
    </row>
    <row r="2" spans="1:11" x14ac:dyDescent="0.2">
      <c r="A2" s="402" t="s">
        <v>668</v>
      </c>
      <c r="B2" s="394"/>
      <c r="C2" s="394"/>
      <c r="D2" s="394"/>
      <c r="E2" s="394"/>
      <c r="F2" s="394"/>
      <c r="G2" s="394"/>
      <c r="H2" s="394"/>
      <c r="I2" s="394"/>
      <c r="J2" s="394"/>
      <c r="K2" s="394"/>
    </row>
    <row r="3" spans="1:11" ht="35.25" customHeight="1" x14ac:dyDescent="0.2">
      <c r="A3" s="403" t="s">
        <v>671</v>
      </c>
      <c r="B3" s="404"/>
      <c r="C3" s="404"/>
      <c r="D3" s="404"/>
      <c r="E3" s="404"/>
      <c r="F3" s="404"/>
      <c r="G3" s="404"/>
      <c r="H3" s="404"/>
      <c r="I3" s="404"/>
      <c r="J3" s="404"/>
      <c r="K3" s="404"/>
    </row>
    <row r="4" spans="1:11" ht="55.5" customHeight="1" x14ac:dyDescent="0.25">
      <c r="A4" s="411" t="s">
        <v>634</v>
      </c>
      <c r="B4" s="412"/>
      <c r="C4" s="412"/>
      <c r="D4" s="412"/>
      <c r="E4" s="412"/>
      <c r="F4" s="412"/>
      <c r="G4" s="412"/>
      <c r="H4" s="412"/>
      <c r="I4" s="412"/>
      <c r="J4" s="412"/>
      <c r="K4" s="412"/>
    </row>
    <row r="5" spans="1:11" ht="18.75" x14ac:dyDescent="0.25">
      <c r="A5" s="413" t="s">
        <v>628</v>
      </c>
      <c r="B5" s="413"/>
      <c r="C5" s="413"/>
      <c r="D5" s="413"/>
      <c r="E5" s="413"/>
      <c r="F5" s="413"/>
      <c r="G5" s="413"/>
      <c r="H5" s="413"/>
      <c r="I5" s="413"/>
      <c r="J5" s="413"/>
      <c r="K5" s="413"/>
    </row>
    <row r="6" spans="1:11" ht="18.75" x14ac:dyDescent="0.25">
      <c r="A6" s="413" t="s">
        <v>629</v>
      </c>
      <c r="B6" s="413"/>
      <c r="C6" s="413"/>
      <c r="D6" s="413"/>
      <c r="E6" s="413"/>
      <c r="F6" s="413"/>
      <c r="G6" s="413"/>
      <c r="H6" s="413"/>
      <c r="I6" s="413"/>
      <c r="J6" s="413"/>
      <c r="K6" s="413"/>
    </row>
    <row r="7" spans="1:11" ht="18.75" x14ac:dyDescent="0.25">
      <c r="A7" s="413" t="s">
        <v>630</v>
      </c>
      <c r="B7" s="413"/>
      <c r="C7" s="413"/>
      <c r="D7" s="413"/>
      <c r="E7" s="413"/>
      <c r="F7" s="413"/>
      <c r="G7" s="413"/>
      <c r="H7" s="413"/>
      <c r="I7" s="413"/>
      <c r="J7" s="413"/>
      <c r="K7" s="413"/>
    </row>
    <row r="8" spans="1:11" ht="27" customHeight="1" x14ac:dyDescent="0.25">
      <c r="A8" s="413" t="s">
        <v>631</v>
      </c>
      <c r="B8" s="413"/>
      <c r="C8" s="413"/>
      <c r="D8" s="413"/>
      <c r="E8" s="413"/>
      <c r="F8" s="413"/>
      <c r="G8" s="413"/>
      <c r="H8" s="413"/>
      <c r="I8" s="413"/>
      <c r="J8" s="413"/>
      <c r="K8" s="413"/>
    </row>
    <row r="9" spans="1:11" ht="18.75" x14ac:dyDescent="0.25">
      <c r="A9" s="413" t="s">
        <v>669</v>
      </c>
      <c r="B9" s="413"/>
      <c r="C9" s="413"/>
      <c r="D9" s="413"/>
      <c r="E9" s="413"/>
      <c r="F9" s="413"/>
      <c r="G9" s="413"/>
      <c r="H9" s="413"/>
      <c r="I9" s="413"/>
      <c r="J9" s="413"/>
      <c r="K9" s="413"/>
    </row>
    <row r="10" spans="1:11" ht="18.75" x14ac:dyDescent="0.25">
      <c r="A10" s="413" t="s">
        <v>632</v>
      </c>
      <c r="B10" s="413"/>
      <c r="C10" s="413"/>
      <c r="D10" s="413"/>
      <c r="E10" s="413"/>
      <c r="F10" s="413"/>
      <c r="G10" s="413"/>
      <c r="H10" s="413"/>
      <c r="I10" s="413"/>
      <c r="J10" s="413"/>
      <c r="K10" s="413"/>
    </row>
    <row r="11" spans="1:11" ht="18.75" x14ac:dyDescent="0.25">
      <c r="A11" s="413" t="s">
        <v>670</v>
      </c>
      <c r="B11" s="413"/>
      <c r="C11" s="413"/>
      <c r="D11" s="413"/>
      <c r="E11" s="413"/>
      <c r="F11" s="413"/>
      <c r="G11" s="413"/>
      <c r="H11" s="413"/>
      <c r="I11" s="413"/>
      <c r="J11" s="413"/>
      <c r="K11" s="413"/>
    </row>
    <row r="12" spans="1:11" ht="18.75" x14ac:dyDescent="0.25">
      <c r="A12" s="413" t="s">
        <v>633</v>
      </c>
      <c r="B12" s="413"/>
      <c r="C12" s="413"/>
      <c r="D12" s="413"/>
      <c r="E12" s="413"/>
      <c r="F12" s="413"/>
      <c r="G12" s="413"/>
      <c r="H12" s="413"/>
      <c r="I12" s="413"/>
      <c r="J12" s="413"/>
      <c r="K12" s="413"/>
    </row>
    <row r="13" spans="1:11" ht="15.75" x14ac:dyDescent="0.25">
      <c r="A13" s="310" t="s">
        <v>0</v>
      </c>
      <c r="B13" s="311"/>
      <c r="C13" s="311"/>
      <c r="D13" s="311"/>
      <c r="E13" s="311"/>
      <c r="F13" s="311"/>
      <c r="G13" s="311"/>
      <c r="H13" s="311"/>
      <c r="I13" s="311"/>
      <c r="J13" s="311"/>
      <c r="K13" s="312"/>
    </row>
    <row r="14" spans="1:11" ht="15.75" x14ac:dyDescent="0.25">
      <c r="A14" s="310" t="s">
        <v>1</v>
      </c>
      <c r="B14" s="311"/>
      <c r="C14" s="311"/>
      <c r="D14" s="311"/>
      <c r="E14" s="311"/>
      <c r="F14" s="311"/>
      <c r="G14" s="311"/>
      <c r="H14" s="311"/>
      <c r="I14" s="311"/>
      <c r="J14" s="311"/>
      <c r="K14" s="312"/>
    </row>
    <row r="15" spans="1:11" ht="174" customHeight="1" x14ac:dyDescent="0.25">
      <c r="A15" s="313" t="s">
        <v>2</v>
      </c>
      <c r="B15" s="313"/>
      <c r="C15" s="313"/>
      <c r="D15" s="313"/>
      <c r="E15" s="313"/>
      <c r="F15" s="313"/>
      <c r="G15" s="313"/>
      <c r="H15" s="3"/>
      <c r="I15" s="3"/>
      <c r="J15" s="3"/>
      <c r="K15" s="2"/>
    </row>
    <row r="16" spans="1:11" ht="92.25" x14ac:dyDescent="0.25">
      <c r="A16" s="5" t="s">
        <v>3</v>
      </c>
      <c r="B16" s="4" t="s">
        <v>4</v>
      </c>
      <c r="C16" s="4" t="s">
        <v>5</v>
      </c>
      <c r="D16" s="4" t="s">
        <v>6</v>
      </c>
      <c r="E16" s="4" t="s">
        <v>7</v>
      </c>
      <c r="F16" s="4" t="s">
        <v>8</v>
      </c>
      <c r="G16" s="5" t="s">
        <v>9</v>
      </c>
      <c r="H16" s="8" t="s">
        <v>10</v>
      </c>
      <c r="I16" s="42" t="s">
        <v>625</v>
      </c>
      <c r="J16" s="4" t="s">
        <v>627</v>
      </c>
      <c r="K16" s="42" t="s">
        <v>626</v>
      </c>
    </row>
    <row r="17" spans="1:11" ht="31.5" x14ac:dyDescent="0.25">
      <c r="A17" s="9" t="s">
        <v>11</v>
      </c>
      <c r="B17" s="9">
        <v>54310</v>
      </c>
      <c r="C17" s="9">
        <v>72152605</v>
      </c>
      <c r="D17" s="9" t="s">
        <v>12</v>
      </c>
      <c r="E17" s="9" t="s">
        <v>12</v>
      </c>
      <c r="F17" s="9" t="s">
        <v>13</v>
      </c>
      <c r="G17" s="9" t="s">
        <v>14</v>
      </c>
      <c r="H17" s="70">
        <v>1327</v>
      </c>
      <c r="I17" s="10">
        <v>9937</v>
      </c>
      <c r="J17" s="9"/>
      <c r="K17" s="10">
        <f>H17*J17</f>
        <v>0</v>
      </c>
    </row>
    <row r="18" spans="1:11" ht="94.5" x14ac:dyDescent="0.25">
      <c r="A18" s="9" t="s">
        <v>15</v>
      </c>
      <c r="B18" s="9">
        <v>54699</v>
      </c>
      <c r="C18" s="9">
        <v>72152605</v>
      </c>
      <c r="D18" s="9" t="s">
        <v>12</v>
      </c>
      <c r="E18" s="9" t="s">
        <v>12</v>
      </c>
      <c r="F18" s="9" t="s">
        <v>16</v>
      </c>
      <c r="G18" s="9" t="s">
        <v>14</v>
      </c>
      <c r="H18" s="70">
        <v>1327</v>
      </c>
      <c r="I18" s="10">
        <v>84448</v>
      </c>
      <c r="J18" s="9"/>
      <c r="K18" s="10">
        <f t="shared" ref="K18:K81" si="0">H18*J18</f>
        <v>0</v>
      </c>
    </row>
    <row r="19" spans="1:11" ht="126" x14ac:dyDescent="0.25">
      <c r="A19" s="9" t="s">
        <v>17</v>
      </c>
      <c r="B19" s="9">
        <v>54619</v>
      </c>
      <c r="C19" s="9">
        <v>721526605</v>
      </c>
      <c r="D19" s="9" t="s">
        <v>12</v>
      </c>
      <c r="E19" s="9" t="s">
        <v>12</v>
      </c>
      <c r="F19" s="9" t="s">
        <v>18</v>
      </c>
      <c r="G19" s="9" t="s">
        <v>19</v>
      </c>
      <c r="H19" s="70">
        <v>11</v>
      </c>
      <c r="I19" s="10">
        <v>121180</v>
      </c>
      <c r="J19" s="9"/>
      <c r="K19" s="10">
        <f t="shared" si="0"/>
        <v>0</v>
      </c>
    </row>
    <row r="20" spans="1:11" ht="63" x14ac:dyDescent="0.25">
      <c r="A20" s="9" t="s">
        <v>20</v>
      </c>
      <c r="B20" s="9">
        <v>54619</v>
      </c>
      <c r="C20" s="9">
        <v>721526605</v>
      </c>
      <c r="D20" s="9" t="s">
        <v>12</v>
      </c>
      <c r="E20" s="9" t="s">
        <v>12</v>
      </c>
      <c r="F20" s="9" t="s">
        <v>21</v>
      </c>
      <c r="G20" s="9" t="s">
        <v>19</v>
      </c>
      <c r="H20" s="70">
        <v>51</v>
      </c>
      <c r="I20" s="10">
        <v>84841</v>
      </c>
      <c r="J20" s="9"/>
      <c r="K20" s="10">
        <f t="shared" si="0"/>
        <v>0</v>
      </c>
    </row>
    <row r="21" spans="1:11" ht="15.75" x14ac:dyDescent="0.25">
      <c r="A21" s="3"/>
      <c r="B21" s="3"/>
      <c r="C21" s="3"/>
      <c r="D21" s="3"/>
      <c r="E21" s="3"/>
      <c r="F21" s="3"/>
      <c r="G21" s="3"/>
      <c r="H21" s="71"/>
      <c r="I21" s="2"/>
      <c r="J21" s="3"/>
      <c r="K21" s="2"/>
    </row>
    <row r="22" spans="1:11" ht="15.75" x14ac:dyDescent="0.25">
      <c r="A22" s="321" t="s">
        <v>22</v>
      </c>
      <c r="B22" s="322"/>
      <c r="C22" s="322"/>
      <c r="D22" s="322"/>
      <c r="E22" s="322"/>
      <c r="F22" s="322"/>
      <c r="G22" s="323"/>
      <c r="H22" s="72"/>
      <c r="I22" s="50"/>
      <c r="J22" s="11"/>
      <c r="K22" s="76"/>
    </row>
    <row r="23" spans="1:11" ht="174" customHeight="1" x14ac:dyDescent="0.25">
      <c r="A23" s="313" t="s">
        <v>23</v>
      </c>
      <c r="B23" s="313"/>
      <c r="C23" s="313"/>
      <c r="D23" s="313"/>
      <c r="E23" s="313"/>
      <c r="F23" s="313"/>
      <c r="G23" s="313"/>
      <c r="H23" s="71"/>
      <c r="I23" s="2"/>
      <c r="J23" s="3"/>
      <c r="K23" s="2"/>
    </row>
    <row r="24" spans="1:11" ht="47.25" x14ac:dyDescent="0.25">
      <c r="A24" s="5" t="s">
        <v>3</v>
      </c>
      <c r="B24" s="4" t="s">
        <v>4</v>
      </c>
      <c r="C24" s="4" t="s">
        <v>5</v>
      </c>
      <c r="D24" s="4" t="s">
        <v>6</v>
      </c>
      <c r="E24" s="4" t="s">
        <v>7</v>
      </c>
      <c r="F24" s="4" t="s">
        <v>8</v>
      </c>
      <c r="G24" s="5" t="s">
        <v>9</v>
      </c>
      <c r="H24" s="8" t="s">
        <v>10</v>
      </c>
      <c r="I24" s="42" t="s">
        <v>625</v>
      </c>
      <c r="J24" s="4" t="s">
        <v>627</v>
      </c>
      <c r="K24" s="42" t="s">
        <v>626</v>
      </c>
    </row>
    <row r="25" spans="1:11" ht="31.5" x14ac:dyDescent="0.25">
      <c r="A25" s="12" t="s">
        <v>24</v>
      </c>
      <c r="B25" s="9">
        <v>54310</v>
      </c>
      <c r="C25" s="9">
        <v>72102900</v>
      </c>
      <c r="D25" s="9" t="s">
        <v>12</v>
      </c>
      <c r="E25" s="9" t="s">
        <v>12</v>
      </c>
      <c r="F25" s="9" t="s">
        <v>25</v>
      </c>
      <c r="G25" s="13" t="s">
        <v>14</v>
      </c>
      <c r="H25" s="70">
        <v>1</v>
      </c>
      <c r="I25" s="51">
        <v>9937</v>
      </c>
      <c r="J25" s="13"/>
      <c r="K25" s="10">
        <f t="shared" si="0"/>
        <v>0</v>
      </c>
    </row>
    <row r="26" spans="1:11" ht="94.5" x14ac:dyDescent="0.25">
      <c r="A26" s="12" t="s">
        <v>26</v>
      </c>
      <c r="B26" s="9">
        <v>54699</v>
      </c>
      <c r="C26" s="9">
        <v>72152605</v>
      </c>
      <c r="D26" s="9" t="s">
        <v>12</v>
      </c>
      <c r="E26" s="9" t="s">
        <v>12</v>
      </c>
      <c r="F26" s="9" t="s">
        <v>16</v>
      </c>
      <c r="G26" s="13" t="s">
        <v>14</v>
      </c>
      <c r="H26" s="70">
        <v>32</v>
      </c>
      <c r="I26" s="51">
        <v>84448</v>
      </c>
      <c r="J26" s="13"/>
      <c r="K26" s="10">
        <f t="shared" si="0"/>
        <v>0</v>
      </c>
    </row>
    <row r="27" spans="1:11" ht="15.75" x14ac:dyDescent="0.25">
      <c r="A27" s="3"/>
      <c r="B27" s="3"/>
      <c r="C27" s="3"/>
      <c r="D27" s="3"/>
      <c r="E27" s="3"/>
      <c r="F27" s="3"/>
      <c r="G27" s="3"/>
      <c r="H27" s="71"/>
      <c r="I27" s="2"/>
      <c r="J27" s="3"/>
      <c r="K27" s="2"/>
    </row>
    <row r="28" spans="1:11" ht="15.75" customHeight="1" x14ac:dyDescent="0.25">
      <c r="A28" s="321" t="s">
        <v>27</v>
      </c>
      <c r="B28" s="322"/>
      <c r="C28" s="322"/>
      <c r="D28" s="322"/>
      <c r="E28" s="322"/>
      <c r="F28" s="322"/>
      <c r="G28" s="323"/>
      <c r="H28" s="72"/>
      <c r="I28" s="50"/>
      <c r="J28" s="11"/>
      <c r="K28" s="76"/>
    </row>
    <row r="29" spans="1:11" ht="123" customHeight="1" x14ac:dyDescent="0.25">
      <c r="A29" s="313" t="s">
        <v>28</v>
      </c>
      <c r="B29" s="313"/>
      <c r="C29" s="313"/>
      <c r="D29" s="313"/>
      <c r="E29" s="313"/>
      <c r="F29" s="313"/>
      <c r="G29" s="313"/>
      <c r="H29" s="71"/>
      <c r="I29" s="2"/>
      <c r="J29" s="3"/>
      <c r="K29" s="2"/>
    </row>
    <row r="30" spans="1:11" ht="47.25" x14ac:dyDescent="0.25">
      <c r="A30" s="5" t="s">
        <v>3</v>
      </c>
      <c r="B30" s="4" t="s">
        <v>4</v>
      </c>
      <c r="C30" s="4" t="s">
        <v>5</v>
      </c>
      <c r="D30" s="4" t="s">
        <v>6</v>
      </c>
      <c r="E30" s="4" t="s">
        <v>7</v>
      </c>
      <c r="F30" s="4" t="s">
        <v>8</v>
      </c>
      <c r="G30" s="5" t="s">
        <v>9</v>
      </c>
      <c r="H30" s="8" t="s">
        <v>10</v>
      </c>
      <c r="I30" s="42" t="s">
        <v>625</v>
      </c>
      <c r="J30" s="4" t="s">
        <v>627</v>
      </c>
      <c r="K30" s="42" t="s">
        <v>626</v>
      </c>
    </row>
    <row r="31" spans="1:11" ht="47.25" x14ac:dyDescent="0.25">
      <c r="A31" s="9" t="s">
        <v>29</v>
      </c>
      <c r="B31" s="9">
        <v>54310</v>
      </c>
      <c r="C31" s="9">
        <v>72102900</v>
      </c>
      <c r="D31" s="9" t="s">
        <v>12</v>
      </c>
      <c r="E31" s="9" t="s">
        <v>12</v>
      </c>
      <c r="F31" s="9" t="s">
        <v>30</v>
      </c>
      <c r="G31" s="13" t="s">
        <v>14</v>
      </c>
      <c r="H31" s="70">
        <v>107</v>
      </c>
      <c r="I31" s="51">
        <v>22769</v>
      </c>
      <c r="J31" s="13"/>
      <c r="K31" s="10">
        <f t="shared" si="0"/>
        <v>0</v>
      </c>
    </row>
    <row r="32" spans="1:11" ht="31.5" x14ac:dyDescent="0.25">
      <c r="A32" s="9" t="s">
        <v>31</v>
      </c>
      <c r="B32" s="9">
        <v>54310</v>
      </c>
      <c r="C32" s="9">
        <v>721526605</v>
      </c>
      <c r="D32" s="9" t="s">
        <v>12</v>
      </c>
      <c r="E32" s="9" t="s">
        <v>12</v>
      </c>
      <c r="F32" s="9" t="s">
        <v>32</v>
      </c>
      <c r="G32" s="13" t="s">
        <v>14</v>
      </c>
      <c r="H32" s="70">
        <v>107</v>
      </c>
      <c r="I32" s="51">
        <v>9937</v>
      </c>
      <c r="J32" s="13"/>
      <c r="K32" s="10">
        <f t="shared" si="0"/>
        <v>0</v>
      </c>
    </row>
    <row r="33" spans="1:11" ht="47.25" x14ac:dyDescent="0.25">
      <c r="A33" s="9" t="s">
        <v>33</v>
      </c>
      <c r="B33" s="9">
        <v>54621</v>
      </c>
      <c r="C33" s="9">
        <v>72151100</v>
      </c>
      <c r="D33" s="9" t="s">
        <v>12</v>
      </c>
      <c r="E33" s="9" t="s">
        <v>12</v>
      </c>
      <c r="F33" s="9" t="s">
        <v>34</v>
      </c>
      <c r="G33" s="13" t="s">
        <v>19</v>
      </c>
      <c r="H33" s="70">
        <v>5</v>
      </c>
      <c r="I33" s="51">
        <v>24753</v>
      </c>
      <c r="J33" s="13"/>
      <c r="K33" s="10">
        <f t="shared" si="0"/>
        <v>0</v>
      </c>
    </row>
    <row r="34" spans="1:11" ht="94.5" x14ac:dyDescent="0.25">
      <c r="A34" s="9" t="s">
        <v>35</v>
      </c>
      <c r="B34" s="9">
        <v>54699</v>
      </c>
      <c r="C34" s="9">
        <v>72152605</v>
      </c>
      <c r="D34" s="9" t="s">
        <v>12</v>
      </c>
      <c r="E34" s="9" t="s">
        <v>12</v>
      </c>
      <c r="F34" s="9" t="s">
        <v>16</v>
      </c>
      <c r="G34" s="13" t="s">
        <v>14</v>
      </c>
      <c r="H34" s="70">
        <v>107</v>
      </c>
      <c r="I34" s="51">
        <v>79260</v>
      </c>
      <c r="J34" s="13"/>
      <c r="K34" s="10">
        <f t="shared" si="0"/>
        <v>0</v>
      </c>
    </row>
    <row r="35" spans="1:11" ht="31.5" x14ac:dyDescent="0.25">
      <c r="A35" s="9" t="s">
        <v>36</v>
      </c>
      <c r="B35" s="9">
        <v>54522</v>
      </c>
      <c r="C35" s="9">
        <v>72152601</v>
      </c>
      <c r="D35" s="9" t="s">
        <v>12</v>
      </c>
      <c r="E35" s="9" t="s">
        <v>12</v>
      </c>
      <c r="F35" s="9" t="s">
        <v>37</v>
      </c>
      <c r="G35" s="13" t="s">
        <v>19</v>
      </c>
      <c r="H35" s="70">
        <v>4</v>
      </c>
      <c r="I35" s="51">
        <v>84052</v>
      </c>
      <c r="J35" s="13"/>
      <c r="K35" s="10">
        <f t="shared" si="0"/>
        <v>0</v>
      </c>
    </row>
    <row r="36" spans="1:11" ht="47.25" x14ac:dyDescent="0.25">
      <c r="A36" s="9" t="s">
        <v>38</v>
      </c>
      <c r="B36" s="9">
        <v>54621</v>
      </c>
      <c r="C36" s="9">
        <v>72151100</v>
      </c>
      <c r="D36" s="9" t="s">
        <v>12</v>
      </c>
      <c r="E36" s="9" t="s">
        <v>12</v>
      </c>
      <c r="F36" s="9" t="s">
        <v>39</v>
      </c>
      <c r="G36" s="13" t="s">
        <v>14</v>
      </c>
      <c r="H36" s="70">
        <v>100</v>
      </c>
      <c r="I36" s="51">
        <v>95004</v>
      </c>
      <c r="J36" s="13"/>
      <c r="K36" s="10">
        <f t="shared" si="0"/>
        <v>0</v>
      </c>
    </row>
    <row r="37" spans="1:11" ht="47.25" x14ac:dyDescent="0.25">
      <c r="A37" s="9" t="s">
        <v>40</v>
      </c>
      <c r="B37" s="9">
        <v>54621</v>
      </c>
      <c r="C37" s="9">
        <v>72151100</v>
      </c>
      <c r="D37" s="9" t="s">
        <v>12</v>
      </c>
      <c r="E37" s="9" t="s">
        <v>12</v>
      </c>
      <c r="F37" s="9" t="s">
        <v>41</v>
      </c>
      <c r="G37" s="13" t="s">
        <v>19</v>
      </c>
      <c r="H37" s="70">
        <v>2</v>
      </c>
      <c r="I37" s="51">
        <v>294762</v>
      </c>
      <c r="J37" s="13"/>
      <c r="K37" s="10">
        <f t="shared" si="0"/>
        <v>0</v>
      </c>
    </row>
    <row r="38" spans="1:11" ht="63" x14ac:dyDescent="0.25">
      <c r="A38" s="9" t="s">
        <v>42</v>
      </c>
      <c r="B38" s="9">
        <v>54710</v>
      </c>
      <c r="C38" s="9">
        <v>72153000</v>
      </c>
      <c r="D38" s="9" t="s">
        <v>12</v>
      </c>
      <c r="E38" s="9" t="s">
        <v>12</v>
      </c>
      <c r="F38" s="9" t="s">
        <v>43</v>
      </c>
      <c r="G38" s="13" t="s">
        <v>14</v>
      </c>
      <c r="H38" s="70">
        <v>1</v>
      </c>
      <c r="I38" s="51">
        <v>166858</v>
      </c>
      <c r="J38" s="13"/>
      <c r="K38" s="10">
        <f t="shared" si="0"/>
        <v>0</v>
      </c>
    </row>
    <row r="39" spans="1:11" ht="31.5" x14ac:dyDescent="0.25">
      <c r="A39" s="9" t="s">
        <v>44</v>
      </c>
      <c r="B39" s="9">
        <v>54621</v>
      </c>
      <c r="C39" s="9">
        <v>72151100</v>
      </c>
      <c r="D39" s="9" t="s">
        <v>12</v>
      </c>
      <c r="E39" s="9" t="s">
        <v>12</v>
      </c>
      <c r="F39" s="9" t="s">
        <v>45</v>
      </c>
      <c r="G39" s="13" t="s">
        <v>19</v>
      </c>
      <c r="H39" s="70">
        <v>1</v>
      </c>
      <c r="I39" s="51">
        <v>74889</v>
      </c>
      <c r="J39" s="13"/>
      <c r="K39" s="10">
        <f t="shared" si="0"/>
        <v>0</v>
      </c>
    </row>
    <row r="40" spans="1:11" ht="31.5" x14ac:dyDescent="0.25">
      <c r="A40" s="9" t="s">
        <v>46</v>
      </c>
      <c r="B40" s="9">
        <v>54790</v>
      </c>
      <c r="C40" s="9">
        <v>721536</v>
      </c>
      <c r="D40" s="9" t="s">
        <v>12</v>
      </c>
      <c r="E40" s="9" t="s">
        <v>12</v>
      </c>
      <c r="F40" s="9" t="s">
        <v>47</v>
      </c>
      <c r="G40" s="13" t="s">
        <v>19</v>
      </c>
      <c r="H40" s="70">
        <v>4</v>
      </c>
      <c r="I40" s="51">
        <v>141587</v>
      </c>
      <c r="J40" s="13"/>
      <c r="K40" s="10">
        <f t="shared" si="0"/>
        <v>0</v>
      </c>
    </row>
    <row r="41" spans="1:11" ht="63" x14ac:dyDescent="0.25">
      <c r="A41" s="9" t="s">
        <v>48</v>
      </c>
      <c r="B41" s="9">
        <v>54619</v>
      </c>
      <c r="C41" s="9">
        <v>72151501</v>
      </c>
      <c r="D41" s="9" t="s">
        <v>12</v>
      </c>
      <c r="E41" s="9" t="s">
        <v>12</v>
      </c>
      <c r="F41" s="9" t="s">
        <v>49</v>
      </c>
      <c r="G41" s="13" t="s">
        <v>19</v>
      </c>
      <c r="H41" s="70">
        <v>15</v>
      </c>
      <c r="I41" s="51">
        <v>84120</v>
      </c>
      <c r="J41" s="13"/>
      <c r="K41" s="10">
        <f t="shared" si="0"/>
        <v>0</v>
      </c>
    </row>
    <row r="42" spans="1:11" ht="15.75" x14ac:dyDescent="0.25">
      <c r="A42" s="3"/>
      <c r="B42" s="3"/>
      <c r="C42" s="3"/>
      <c r="D42" s="3"/>
      <c r="E42" s="3"/>
      <c r="F42" s="3"/>
      <c r="G42" s="14"/>
      <c r="H42" s="71"/>
      <c r="I42" s="52"/>
      <c r="J42" s="14"/>
      <c r="K42" s="2"/>
    </row>
    <row r="43" spans="1:11" ht="15.75" x14ac:dyDescent="0.25">
      <c r="A43" s="319" t="s">
        <v>50</v>
      </c>
      <c r="B43" s="319"/>
      <c r="C43" s="319"/>
      <c r="D43" s="319"/>
      <c r="E43" s="319"/>
      <c r="F43" s="319"/>
      <c r="G43" s="319"/>
      <c r="H43" s="72"/>
      <c r="I43" s="50"/>
      <c r="J43" s="11"/>
      <c r="K43" s="76"/>
    </row>
    <row r="44" spans="1:11" ht="124.5" customHeight="1" x14ac:dyDescent="0.25">
      <c r="A44" s="307" t="s">
        <v>51</v>
      </c>
      <c r="B44" s="307"/>
      <c r="C44" s="307"/>
      <c r="D44" s="307"/>
      <c r="E44" s="307"/>
      <c r="F44" s="307"/>
      <c r="G44" s="307"/>
      <c r="H44" s="71"/>
      <c r="I44" s="28"/>
      <c r="J44" s="15"/>
      <c r="K44" s="2"/>
    </row>
    <row r="45" spans="1:11" ht="47.25" x14ac:dyDescent="0.25">
      <c r="A45" s="5" t="s">
        <v>3</v>
      </c>
      <c r="B45" s="4" t="s">
        <v>4</v>
      </c>
      <c r="C45" s="4" t="s">
        <v>5</v>
      </c>
      <c r="D45" s="4" t="s">
        <v>6</v>
      </c>
      <c r="E45" s="4" t="s">
        <v>7</v>
      </c>
      <c r="F45" s="4" t="s">
        <v>8</v>
      </c>
      <c r="G45" s="5" t="s">
        <v>9</v>
      </c>
      <c r="H45" s="8" t="s">
        <v>10</v>
      </c>
      <c r="I45" s="42" t="s">
        <v>625</v>
      </c>
      <c r="J45" s="4" t="s">
        <v>627</v>
      </c>
      <c r="K45" s="42" t="s">
        <v>626</v>
      </c>
    </row>
    <row r="46" spans="1:11" ht="47.25" x14ac:dyDescent="0.25">
      <c r="A46" s="9" t="s">
        <v>52</v>
      </c>
      <c r="B46" s="9">
        <v>31600</v>
      </c>
      <c r="C46" s="9"/>
      <c r="D46" s="9"/>
      <c r="E46" s="9" t="s">
        <v>12</v>
      </c>
      <c r="F46" s="9" t="s">
        <v>53</v>
      </c>
      <c r="G46" s="9" t="s">
        <v>14</v>
      </c>
      <c r="H46" s="70">
        <v>118</v>
      </c>
      <c r="I46" s="10">
        <v>36990</v>
      </c>
      <c r="J46" s="9"/>
      <c r="K46" s="10">
        <f t="shared" si="0"/>
        <v>0</v>
      </c>
    </row>
    <row r="47" spans="1:11" ht="15.75" x14ac:dyDescent="0.25">
      <c r="A47" s="3"/>
      <c r="B47" s="3"/>
      <c r="C47" s="3"/>
      <c r="D47" s="3"/>
      <c r="E47" s="3"/>
      <c r="F47" s="3"/>
      <c r="G47" s="14"/>
      <c r="H47" s="71"/>
      <c r="I47" s="52"/>
      <c r="J47" s="14"/>
      <c r="K47" s="2"/>
    </row>
    <row r="48" spans="1:11" ht="15.75" x14ac:dyDescent="0.25">
      <c r="A48" s="319" t="s">
        <v>54</v>
      </c>
      <c r="B48" s="319"/>
      <c r="C48" s="319"/>
      <c r="D48" s="319"/>
      <c r="E48" s="319"/>
      <c r="F48" s="319"/>
      <c r="G48" s="319"/>
      <c r="H48" s="72"/>
      <c r="I48" s="50"/>
      <c r="J48" s="11"/>
      <c r="K48" s="76"/>
    </row>
    <row r="49" spans="1:11" ht="147.75" customHeight="1" x14ac:dyDescent="0.25">
      <c r="A49" s="305" t="s">
        <v>55</v>
      </c>
      <c r="B49" s="305"/>
      <c r="C49" s="305"/>
      <c r="D49" s="305"/>
      <c r="E49" s="305"/>
      <c r="F49" s="305"/>
      <c r="G49" s="305"/>
      <c r="H49" s="71"/>
      <c r="I49" s="53"/>
      <c r="J49" s="16"/>
      <c r="K49" s="2"/>
    </row>
    <row r="50" spans="1:11" ht="47.25" x14ac:dyDescent="0.25">
      <c r="A50" s="5" t="s">
        <v>3</v>
      </c>
      <c r="B50" s="4" t="s">
        <v>4</v>
      </c>
      <c r="C50" s="4" t="s">
        <v>5</v>
      </c>
      <c r="D50" s="4" t="s">
        <v>6</v>
      </c>
      <c r="E50" s="4" t="s">
        <v>7</v>
      </c>
      <c r="F50" s="4" t="s">
        <v>8</v>
      </c>
      <c r="G50" s="5" t="s">
        <v>9</v>
      </c>
      <c r="H50" s="8" t="s">
        <v>10</v>
      </c>
      <c r="I50" s="42" t="s">
        <v>625</v>
      </c>
      <c r="J50" s="4" t="s">
        <v>627</v>
      </c>
      <c r="K50" s="42" t="s">
        <v>626</v>
      </c>
    </row>
    <row r="51" spans="1:11" ht="31.5" x14ac:dyDescent="0.25">
      <c r="A51" s="12" t="s">
        <v>56</v>
      </c>
      <c r="B51" s="9">
        <v>54699</v>
      </c>
      <c r="C51" s="9">
        <v>72152605</v>
      </c>
      <c r="D51" s="9" t="s">
        <v>12</v>
      </c>
      <c r="E51" s="9" t="s">
        <v>12</v>
      </c>
      <c r="F51" s="9" t="s">
        <v>57</v>
      </c>
      <c r="G51" s="13" t="s">
        <v>14</v>
      </c>
      <c r="H51" s="70">
        <v>1</v>
      </c>
      <c r="I51" s="51">
        <v>761415</v>
      </c>
      <c r="J51" s="13"/>
      <c r="K51" s="10">
        <f t="shared" si="0"/>
        <v>0</v>
      </c>
    </row>
    <row r="52" spans="1:11" ht="78.75" x14ac:dyDescent="0.25">
      <c r="A52" s="12" t="s">
        <v>58</v>
      </c>
      <c r="B52" s="9">
        <v>54310</v>
      </c>
      <c r="C52" s="9">
        <v>72152605</v>
      </c>
      <c r="D52" s="9" t="s">
        <v>12</v>
      </c>
      <c r="E52" s="9" t="s">
        <v>12</v>
      </c>
      <c r="F52" s="9" t="s">
        <v>59</v>
      </c>
      <c r="G52" s="13" t="s">
        <v>14</v>
      </c>
      <c r="H52" s="70">
        <v>3</v>
      </c>
      <c r="I52" s="51">
        <v>90102</v>
      </c>
      <c r="J52" s="13"/>
      <c r="K52" s="10">
        <f t="shared" si="0"/>
        <v>0</v>
      </c>
    </row>
    <row r="53" spans="1:11" ht="31.5" x14ac:dyDescent="0.25">
      <c r="A53" s="12" t="s">
        <v>60</v>
      </c>
      <c r="B53" s="9">
        <v>54310</v>
      </c>
      <c r="C53" s="9">
        <v>721526605</v>
      </c>
      <c r="D53" s="9" t="s">
        <v>12</v>
      </c>
      <c r="E53" s="9" t="s">
        <v>12</v>
      </c>
      <c r="F53" s="9" t="s">
        <v>61</v>
      </c>
      <c r="G53" s="13" t="s">
        <v>62</v>
      </c>
      <c r="H53" s="70">
        <v>1</v>
      </c>
      <c r="I53" s="51">
        <v>28501</v>
      </c>
      <c r="J53" s="13"/>
      <c r="K53" s="10">
        <f t="shared" si="0"/>
        <v>0</v>
      </c>
    </row>
    <row r="54" spans="1:11" ht="63" x14ac:dyDescent="0.25">
      <c r="A54" s="12" t="s">
        <v>63</v>
      </c>
      <c r="B54" s="9">
        <v>54621</v>
      </c>
      <c r="C54" s="9">
        <v>72101510</v>
      </c>
      <c r="D54" s="9" t="s">
        <v>12</v>
      </c>
      <c r="E54" s="9" t="s">
        <v>12</v>
      </c>
      <c r="F54" s="9" t="s">
        <v>64</v>
      </c>
      <c r="G54" s="13" t="s">
        <v>65</v>
      </c>
      <c r="H54" s="70">
        <v>1</v>
      </c>
      <c r="I54" s="51">
        <v>24226</v>
      </c>
      <c r="J54" s="13"/>
      <c r="K54" s="10">
        <f t="shared" si="0"/>
        <v>0</v>
      </c>
    </row>
    <row r="55" spans="1:11" ht="47.25" x14ac:dyDescent="0.25">
      <c r="A55" s="12" t="s">
        <v>66</v>
      </c>
      <c r="B55" s="9">
        <v>54621</v>
      </c>
      <c r="C55" s="9">
        <v>72151100</v>
      </c>
      <c r="D55" s="9" t="s">
        <v>12</v>
      </c>
      <c r="E55" s="9" t="s">
        <v>12</v>
      </c>
      <c r="F55" s="9" t="s">
        <v>67</v>
      </c>
      <c r="G55" s="13" t="s">
        <v>19</v>
      </c>
      <c r="H55" s="70">
        <v>1</v>
      </c>
      <c r="I55" s="51">
        <v>75197</v>
      </c>
      <c r="J55" s="13"/>
      <c r="K55" s="10">
        <f t="shared" si="0"/>
        <v>0</v>
      </c>
    </row>
    <row r="56" spans="1:11" ht="31.5" x14ac:dyDescent="0.25">
      <c r="A56" s="12" t="s">
        <v>68</v>
      </c>
      <c r="B56" s="9">
        <v>54619</v>
      </c>
      <c r="C56" s="18">
        <v>72151501</v>
      </c>
      <c r="D56" s="9" t="s">
        <v>12</v>
      </c>
      <c r="E56" s="9" t="s">
        <v>12</v>
      </c>
      <c r="F56" s="9" t="s">
        <v>69</v>
      </c>
      <c r="G56" s="13" t="s">
        <v>14</v>
      </c>
      <c r="H56" s="70">
        <v>3</v>
      </c>
      <c r="I56" s="51">
        <v>21214</v>
      </c>
      <c r="J56" s="13"/>
      <c r="K56" s="10">
        <f t="shared" si="0"/>
        <v>0</v>
      </c>
    </row>
    <row r="57" spans="1:11" ht="63" x14ac:dyDescent="0.25">
      <c r="A57" s="12" t="s">
        <v>70</v>
      </c>
      <c r="B57" s="9">
        <v>54522</v>
      </c>
      <c r="C57" s="18">
        <v>72152601</v>
      </c>
      <c r="D57" s="9" t="s">
        <v>12</v>
      </c>
      <c r="E57" s="9" t="s">
        <v>12</v>
      </c>
      <c r="F57" s="9" t="s">
        <v>71</v>
      </c>
      <c r="G57" s="13" t="s">
        <v>14</v>
      </c>
      <c r="H57" s="70">
        <v>3</v>
      </c>
      <c r="I57" s="51">
        <v>96904</v>
      </c>
      <c r="J57" s="13"/>
      <c r="K57" s="10">
        <f t="shared" si="0"/>
        <v>0</v>
      </c>
    </row>
    <row r="58" spans="1:11" ht="126" x14ac:dyDescent="0.25">
      <c r="A58" s="12" t="s">
        <v>72</v>
      </c>
      <c r="B58" s="9">
        <v>54790</v>
      </c>
      <c r="C58" s="9">
        <v>721536</v>
      </c>
      <c r="D58" s="9" t="s">
        <v>12</v>
      </c>
      <c r="E58" s="9" t="s">
        <v>12</v>
      </c>
      <c r="F58" s="9" t="s">
        <v>73</v>
      </c>
      <c r="G58" s="13" t="s">
        <v>19</v>
      </c>
      <c r="H58" s="70">
        <v>1</v>
      </c>
      <c r="I58" s="51">
        <v>244493</v>
      </c>
      <c r="J58" s="13"/>
      <c r="K58" s="10">
        <f t="shared" si="0"/>
        <v>0</v>
      </c>
    </row>
    <row r="59" spans="1:11" ht="47.25" x14ac:dyDescent="0.25">
      <c r="A59" s="12" t="s">
        <v>74</v>
      </c>
      <c r="B59" s="19">
        <v>54790</v>
      </c>
      <c r="C59" s="19">
        <v>721536</v>
      </c>
      <c r="D59" s="9" t="s">
        <v>12</v>
      </c>
      <c r="E59" s="9" t="s">
        <v>12</v>
      </c>
      <c r="F59" s="18" t="s">
        <v>75</v>
      </c>
      <c r="G59" s="13" t="s">
        <v>14</v>
      </c>
      <c r="H59" s="70">
        <v>6</v>
      </c>
      <c r="I59" s="51">
        <v>15131</v>
      </c>
      <c r="J59" s="13"/>
      <c r="K59" s="10">
        <f t="shared" si="0"/>
        <v>0</v>
      </c>
    </row>
    <row r="60" spans="1:11" ht="15.75" x14ac:dyDescent="0.25">
      <c r="A60" s="3"/>
      <c r="B60" s="3"/>
      <c r="C60" s="3"/>
      <c r="D60" s="3"/>
      <c r="E60" s="3"/>
      <c r="F60" s="3"/>
      <c r="G60" s="3"/>
      <c r="H60" s="71"/>
      <c r="I60" s="2"/>
      <c r="J60" s="3"/>
      <c r="K60" s="2"/>
    </row>
    <row r="61" spans="1:11" ht="15.75" x14ac:dyDescent="0.25">
      <c r="A61" s="315" t="s">
        <v>76</v>
      </c>
      <c r="B61" s="315"/>
      <c r="C61" s="315"/>
      <c r="D61" s="315"/>
      <c r="E61" s="315"/>
      <c r="F61" s="315"/>
      <c r="G61" s="315"/>
      <c r="H61" s="72"/>
      <c r="I61" s="57"/>
      <c r="J61" s="1"/>
      <c r="K61" s="76"/>
    </row>
    <row r="62" spans="1:11" ht="117.75" customHeight="1" x14ac:dyDescent="0.25">
      <c r="A62" s="313" t="s">
        <v>77</v>
      </c>
      <c r="B62" s="313"/>
      <c r="C62" s="313"/>
      <c r="D62" s="313"/>
      <c r="E62" s="313"/>
      <c r="F62" s="313"/>
      <c r="G62" s="313"/>
      <c r="H62" s="71"/>
      <c r="I62" s="2"/>
      <c r="J62" s="3"/>
      <c r="K62" s="2"/>
    </row>
    <row r="63" spans="1:11" ht="47.25" x14ac:dyDescent="0.25">
      <c r="A63" s="5" t="s">
        <v>3</v>
      </c>
      <c r="B63" s="4" t="s">
        <v>4</v>
      </c>
      <c r="C63" s="4" t="s">
        <v>5</v>
      </c>
      <c r="D63" s="4" t="s">
        <v>6</v>
      </c>
      <c r="E63" s="4" t="s">
        <v>7</v>
      </c>
      <c r="F63" s="4" t="s">
        <v>8</v>
      </c>
      <c r="G63" s="5" t="s">
        <v>9</v>
      </c>
      <c r="H63" s="8" t="s">
        <v>10</v>
      </c>
      <c r="I63" s="42" t="s">
        <v>625</v>
      </c>
      <c r="J63" s="4" t="s">
        <v>627</v>
      </c>
      <c r="K63" s="42" t="s">
        <v>626</v>
      </c>
    </row>
    <row r="64" spans="1:11" ht="47.25" x14ac:dyDescent="0.25">
      <c r="A64" s="9" t="s">
        <v>78</v>
      </c>
      <c r="B64" s="18">
        <v>54621</v>
      </c>
      <c r="C64" s="18">
        <v>72101510</v>
      </c>
      <c r="D64" s="18" t="s">
        <v>12</v>
      </c>
      <c r="E64" s="9" t="s">
        <v>12</v>
      </c>
      <c r="F64" s="9" t="s">
        <v>79</v>
      </c>
      <c r="G64" s="9" t="s">
        <v>19</v>
      </c>
      <c r="H64" s="70">
        <v>4</v>
      </c>
      <c r="I64" s="10">
        <v>21333</v>
      </c>
      <c r="J64" s="9"/>
      <c r="K64" s="10">
        <f t="shared" si="0"/>
        <v>0</v>
      </c>
    </row>
    <row r="65" spans="1:11" ht="31.5" x14ac:dyDescent="0.25">
      <c r="A65" s="9" t="s">
        <v>80</v>
      </c>
      <c r="B65" s="18">
        <v>54621</v>
      </c>
      <c r="C65" s="18">
        <v>72101510</v>
      </c>
      <c r="D65" s="18" t="s">
        <v>12</v>
      </c>
      <c r="E65" s="9" t="s">
        <v>12</v>
      </c>
      <c r="F65" s="9" t="s">
        <v>81</v>
      </c>
      <c r="G65" s="9" t="s">
        <v>19</v>
      </c>
      <c r="H65" s="70">
        <v>4</v>
      </c>
      <c r="I65" s="10">
        <v>180852</v>
      </c>
      <c r="J65" s="9"/>
      <c r="K65" s="10">
        <f t="shared" si="0"/>
        <v>0</v>
      </c>
    </row>
    <row r="66" spans="1:11" ht="63" x14ac:dyDescent="0.25">
      <c r="A66" s="9" t="s">
        <v>82</v>
      </c>
      <c r="B66" s="20">
        <v>54621</v>
      </c>
      <c r="C66" s="20">
        <v>72151100</v>
      </c>
      <c r="D66" s="18" t="s">
        <v>12</v>
      </c>
      <c r="E66" s="9" t="s">
        <v>12</v>
      </c>
      <c r="F66" s="9" t="s">
        <v>83</v>
      </c>
      <c r="G66" s="9" t="s">
        <v>19</v>
      </c>
      <c r="H66" s="70">
        <v>2</v>
      </c>
      <c r="I66" s="10">
        <v>146300</v>
      </c>
      <c r="J66" s="9"/>
      <c r="K66" s="10">
        <f t="shared" si="0"/>
        <v>0</v>
      </c>
    </row>
    <row r="67" spans="1:11" ht="78.75" x14ac:dyDescent="0.25">
      <c r="A67" s="9" t="s">
        <v>84</v>
      </c>
      <c r="B67" s="21">
        <v>54619</v>
      </c>
      <c r="C67" s="19">
        <v>72151501</v>
      </c>
      <c r="D67" s="18" t="s">
        <v>12</v>
      </c>
      <c r="E67" s="9" t="s">
        <v>12</v>
      </c>
      <c r="F67" s="9" t="s">
        <v>85</v>
      </c>
      <c r="G67" s="9" t="s">
        <v>62</v>
      </c>
      <c r="H67" s="70">
        <v>7</v>
      </c>
      <c r="I67" s="10">
        <v>84841</v>
      </c>
      <c r="J67" s="9"/>
      <c r="K67" s="10">
        <f t="shared" si="0"/>
        <v>0</v>
      </c>
    </row>
    <row r="68" spans="1:11" ht="47.25" x14ac:dyDescent="0.25">
      <c r="A68" s="9" t="s">
        <v>86</v>
      </c>
      <c r="B68" s="20">
        <v>54522</v>
      </c>
      <c r="C68" s="20">
        <v>72152601</v>
      </c>
      <c r="D68" s="18" t="s">
        <v>12</v>
      </c>
      <c r="E68" s="9" t="s">
        <v>12</v>
      </c>
      <c r="F68" s="9" t="s">
        <v>87</v>
      </c>
      <c r="G68" s="9" t="s">
        <v>62</v>
      </c>
      <c r="H68" s="70">
        <v>1</v>
      </c>
      <c r="I68" s="10">
        <v>64560</v>
      </c>
      <c r="J68" s="9"/>
      <c r="K68" s="10">
        <f t="shared" si="0"/>
        <v>0</v>
      </c>
    </row>
    <row r="69" spans="1:11" ht="110.25" x14ac:dyDescent="0.25">
      <c r="A69" s="9" t="s">
        <v>88</v>
      </c>
      <c r="B69" s="9">
        <v>54790</v>
      </c>
      <c r="C69" s="20">
        <v>721536</v>
      </c>
      <c r="D69" s="18" t="s">
        <v>12</v>
      </c>
      <c r="E69" s="9" t="s">
        <v>12</v>
      </c>
      <c r="F69" s="9" t="s">
        <v>89</v>
      </c>
      <c r="G69" s="9" t="s">
        <v>14</v>
      </c>
      <c r="H69" s="70">
        <v>10</v>
      </c>
      <c r="I69" s="10">
        <v>226674</v>
      </c>
      <c r="J69" s="9"/>
      <c r="K69" s="10">
        <f t="shared" si="0"/>
        <v>0</v>
      </c>
    </row>
    <row r="70" spans="1:11" ht="15.75" x14ac:dyDescent="0.25">
      <c r="A70" s="3"/>
      <c r="B70" s="3"/>
      <c r="C70" s="3"/>
      <c r="D70" s="3"/>
      <c r="E70" s="3"/>
      <c r="F70" s="3"/>
      <c r="G70" s="3"/>
      <c r="H70" s="71"/>
      <c r="I70" s="2"/>
      <c r="J70" s="3"/>
      <c r="K70" s="2"/>
    </row>
    <row r="71" spans="1:11" ht="128.25" customHeight="1" x14ac:dyDescent="0.25">
      <c r="A71" s="313" t="s">
        <v>90</v>
      </c>
      <c r="B71" s="313"/>
      <c r="C71" s="313"/>
      <c r="D71" s="313"/>
      <c r="E71" s="313"/>
      <c r="F71" s="313"/>
      <c r="G71" s="313"/>
      <c r="H71" s="71"/>
      <c r="I71" s="2"/>
      <c r="J71" s="3"/>
      <c r="K71" s="2"/>
    </row>
    <row r="72" spans="1:11" ht="47.25" x14ac:dyDescent="0.25">
      <c r="A72" s="5" t="s">
        <v>3</v>
      </c>
      <c r="B72" s="4" t="s">
        <v>4</v>
      </c>
      <c r="C72" s="4" t="s">
        <v>5</v>
      </c>
      <c r="D72" s="4" t="s">
        <v>6</v>
      </c>
      <c r="E72" s="4" t="s">
        <v>7</v>
      </c>
      <c r="F72" s="4" t="s">
        <v>8</v>
      </c>
      <c r="G72" s="5" t="s">
        <v>9</v>
      </c>
      <c r="H72" s="8" t="s">
        <v>10</v>
      </c>
      <c r="I72" s="42" t="s">
        <v>625</v>
      </c>
      <c r="J72" s="4" t="s">
        <v>627</v>
      </c>
      <c r="K72" s="42" t="s">
        <v>626</v>
      </c>
    </row>
    <row r="73" spans="1:11" ht="31.5" x14ac:dyDescent="0.25">
      <c r="A73" s="9" t="s">
        <v>91</v>
      </c>
      <c r="B73" s="18">
        <v>54621</v>
      </c>
      <c r="C73" s="9">
        <v>72101510</v>
      </c>
      <c r="D73" s="9" t="s">
        <v>12</v>
      </c>
      <c r="E73" s="9" t="s">
        <v>12</v>
      </c>
      <c r="F73" s="9" t="s">
        <v>92</v>
      </c>
      <c r="G73" s="9" t="s">
        <v>14</v>
      </c>
      <c r="H73" s="70">
        <v>1</v>
      </c>
      <c r="I73" s="10">
        <v>34594</v>
      </c>
      <c r="J73" s="9"/>
      <c r="K73" s="10">
        <f t="shared" si="0"/>
        <v>0</v>
      </c>
    </row>
    <row r="74" spans="1:11" ht="63" x14ac:dyDescent="0.25">
      <c r="A74" s="9" t="s">
        <v>93</v>
      </c>
      <c r="B74" s="18">
        <v>54621</v>
      </c>
      <c r="C74" s="9">
        <v>72101510</v>
      </c>
      <c r="D74" s="9" t="s">
        <v>12</v>
      </c>
      <c r="E74" s="9" t="s">
        <v>12</v>
      </c>
      <c r="F74" s="9" t="s">
        <v>94</v>
      </c>
      <c r="G74" s="9" t="s">
        <v>14</v>
      </c>
      <c r="H74" s="70">
        <v>1</v>
      </c>
      <c r="I74" s="10">
        <v>166858</v>
      </c>
      <c r="J74" s="9"/>
      <c r="K74" s="10">
        <f t="shared" si="0"/>
        <v>0</v>
      </c>
    </row>
    <row r="75" spans="1:11" ht="47.25" x14ac:dyDescent="0.25">
      <c r="A75" s="9" t="s">
        <v>95</v>
      </c>
      <c r="B75" s="18">
        <v>54619</v>
      </c>
      <c r="C75" s="9">
        <v>72151501</v>
      </c>
      <c r="D75" s="9" t="s">
        <v>12</v>
      </c>
      <c r="E75" s="9" t="s">
        <v>12</v>
      </c>
      <c r="F75" s="9" t="s">
        <v>96</v>
      </c>
      <c r="G75" s="9" t="s">
        <v>62</v>
      </c>
      <c r="H75" s="70">
        <v>1</v>
      </c>
      <c r="I75" s="10">
        <v>29218</v>
      </c>
      <c r="J75" s="9"/>
      <c r="K75" s="10">
        <f t="shared" si="0"/>
        <v>0</v>
      </c>
    </row>
    <row r="76" spans="1:11" ht="47.25" x14ac:dyDescent="0.25">
      <c r="A76" s="9" t="s">
        <v>97</v>
      </c>
      <c r="B76" s="18">
        <v>54619</v>
      </c>
      <c r="C76" s="9">
        <v>72101510</v>
      </c>
      <c r="D76" s="9" t="s">
        <v>12</v>
      </c>
      <c r="E76" s="9" t="s">
        <v>12</v>
      </c>
      <c r="F76" s="9" t="s">
        <v>98</v>
      </c>
      <c r="G76" s="9" t="s">
        <v>62</v>
      </c>
      <c r="H76" s="70">
        <v>1</v>
      </c>
      <c r="I76" s="10">
        <v>460769</v>
      </c>
      <c r="J76" s="9"/>
      <c r="K76" s="10">
        <f t="shared" si="0"/>
        <v>0</v>
      </c>
    </row>
    <row r="77" spans="1:11" ht="15.75" x14ac:dyDescent="0.25">
      <c r="A77" s="3"/>
      <c r="B77" s="3"/>
      <c r="C77" s="3"/>
      <c r="D77" s="3"/>
      <c r="E77" s="3"/>
      <c r="F77" s="3"/>
      <c r="G77" s="3"/>
      <c r="H77" s="71"/>
      <c r="I77" s="2"/>
      <c r="J77" s="3"/>
      <c r="K77" s="2"/>
    </row>
    <row r="78" spans="1:11" ht="134.25" customHeight="1" x14ac:dyDescent="0.25">
      <c r="A78" s="313" t="s">
        <v>99</v>
      </c>
      <c r="B78" s="313"/>
      <c r="C78" s="313"/>
      <c r="D78" s="313"/>
      <c r="E78" s="313"/>
      <c r="F78" s="313"/>
      <c r="G78" s="313"/>
      <c r="H78" s="71"/>
      <c r="I78" s="2"/>
      <c r="J78" s="3"/>
      <c r="K78" s="2"/>
    </row>
    <row r="79" spans="1:11" ht="47.25" x14ac:dyDescent="0.25">
      <c r="A79" s="5" t="s">
        <v>3</v>
      </c>
      <c r="B79" s="4" t="s">
        <v>4</v>
      </c>
      <c r="C79" s="4" t="s">
        <v>5</v>
      </c>
      <c r="D79" s="4" t="s">
        <v>6</v>
      </c>
      <c r="E79" s="4" t="s">
        <v>7</v>
      </c>
      <c r="F79" s="4" t="s">
        <v>8</v>
      </c>
      <c r="G79" s="5" t="s">
        <v>9</v>
      </c>
      <c r="H79" s="8" t="s">
        <v>10</v>
      </c>
      <c r="I79" s="42" t="s">
        <v>625</v>
      </c>
      <c r="J79" s="4" t="s">
        <v>627</v>
      </c>
      <c r="K79" s="42" t="s">
        <v>626</v>
      </c>
    </row>
    <row r="80" spans="1:11" ht="47.25" x14ac:dyDescent="0.25">
      <c r="A80" s="9" t="s">
        <v>100</v>
      </c>
      <c r="B80" s="9">
        <v>54710</v>
      </c>
      <c r="C80" s="13">
        <v>72153000</v>
      </c>
      <c r="D80" s="13" t="s">
        <v>12</v>
      </c>
      <c r="E80" s="13" t="s">
        <v>12</v>
      </c>
      <c r="F80" s="9" t="s">
        <v>101</v>
      </c>
      <c r="G80" s="13" t="s">
        <v>62</v>
      </c>
      <c r="H80" s="70">
        <v>2</v>
      </c>
      <c r="I80" s="51">
        <v>70838</v>
      </c>
      <c r="J80" s="13"/>
      <c r="K80" s="10">
        <f t="shared" si="0"/>
        <v>0</v>
      </c>
    </row>
    <row r="81" spans="1:11" ht="78.75" x14ac:dyDescent="0.25">
      <c r="A81" s="9" t="s">
        <v>102</v>
      </c>
      <c r="B81" s="9">
        <v>54710</v>
      </c>
      <c r="C81" s="13">
        <v>72153000</v>
      </c>
      <c r="D81" s="13" t="s">
        <v>12</v>
      </c>
      <c r="E81" s="13" t="s">
        <v>12</v>
      </c>
      <c r="F81" s="9" t="s">
        <v>103</v>
      </c>
      <c r="G81" s="13" t="s">
        <v>19</v>
      </c>
      <c r="H81" s="70">
        <v>1</v>
      </c>
      <c r="I81" s="51">
        <v>688779</v>
      </c>
      <c r="J81" s="13"/>
      <c r="K81" s="10">
        <f t="shared" si="0"/>
        <v>0</v>
      </c>
    </row>
    <row r="82" spans="1:11" ht="15.75" x14ac:dyDescent="0.25">
      <c r="A82" s="3"/>
      <c r="B82" s="3"/>
      <c r="C82" s="3"/>
      <c r="D82" s="3"/>
      <c r="E82" s="3"/>
      <c r="F82" s="3"/>
      <c r="G82" s="3"/>
      <c r="H82" s="71"/>
      <c r="I82" s="2"/>
      <c r="J82" s="3"/>
      <c r="K82" s="2"/>
    </row>
    <row r="83" spans="1:11" ht="15.75" x14ac:dyDescent="0.25">
      <c r="A83" s="313" t="s">
        <v>104</v>
      </c>
      <c r="B83" s="313"/>
      <c r="C83" s="313"/>
      <c r="D83" s="313"/>
      <c r="E83" s="313"/>
      <c r="F83" s="313"/>
      <c r="G83" s="313"/>
      <c r="H83" s="71"/>
      <c r="I83" s="2"/>
      <c r="J83" s="3"/>
      <c r="K83" s="2"/>
    </row>
    <row r="84" spans="1:11" ht="47.25" x14ac:dyDescent="0.25">
      <c r="A84" s="5" t="s">
        <v>3</v>
      </c>
      <c r="B84" s="4" t="s">
        <v>4</v>
      </c>
      <c r="C84" s="4" t="s">
        <v>5</v>
      </c>
      <c r="D84" s="4" t="s">
        <v>6</v>
      </c>
      <c r="E84" s="4" t="s">
        <v>7</v>
      </c>
      <c r="F84" s="4" t="s">
        <v>8</v>
      </c>
      <c r="G84" s="5" t="s">
        <v>9</v>
      </c>
      <c r="H84" s="8" t="s">
        <v>10</v>
      </c>
      <c r="I84" s="42" t="s">
        <v>625</v>
      </c>
      <c r="J84" s="4" t="s">
        <v>627</v>
      </c>
      <c r="K84" s="42" t="s">
        <v>626</v>
      </c>
    </row>
    <row r="85" spans="1:11" ht="47.25" x14ac:dyDescent="0.25">
      <c r="A85" s="9" t="s">
        <v>105</v>
      </c>
      <c r="B85" s="22">
        <v>54710</v>
      </c>
      <c r="C85" s="22">
        <v>72153000</v>
      </c>
      <c r="D85" s="9" t="s">
        <v>12</v>
      </c>
      <c r="E85" s="9" t="s">
        <v>12</v>
      </c>
      <c r="F85" s="9" t="s">
        <v>106</v>
      </c>
      <c r="G85" s="9" t="s">
        <v>14</v>
      </c>
      <c r="H85" s="70">
        <v>1</v>
      </c>
      <c r="I85" s="10">
        <v>114516</v>
      </c>
      <c r="J85" s="9"/>
      <c r="K85" s="10">
        <f t="shared" ref="K85:K145" si="1">H85*J85</f>
        <v>0</v>
      </c>
    </row>
    <row r="86" spans="1:11" ht="63" x14ac:dyDescent="0.25">
      <c r="A86" s="9" t="s">
        <v>107</v>
      </c>
      <c r="B86" s="22">
        <v>54710</v>
      </c>
      <c r="C86" s="22">
        <v>72153000</v>
      </c>
      <c r="D86" s="9" t="s">
        <v>12</v>
      </c>
      <c r="E86" s="9" t="s">
        <v>12</v>
      </c>
      <c r="F86" s="9" t="s">
        <v>108</v>
      </c>
      <c r="G86" s="9" t="s">
        <v>14</v>
      </c>
      <c r="H86" s="70">
        <v>1</v>
      </c>
      <c r="I86" s="10">
        <v>330443</v>
      </c>
      <c r="J86" s="9"/>
      <c r="K86" s="10">
        <f t="shared" si="1"/>
        <v>0</v>
      </c>
    </row>
    <row r="87" spans="1:11" ht="15.75" x14ac:dyDescent="0.25">
      <c r="A87" s="3"/>
      <c r="B87" s="3"/>
      <c r="C87" s="3"/>
      <c r="D87" s="3"/>
      <c r="E87" s="3"/>
      <c r="F87" s="3"/>
      <c r="G87" s="3"/>
      <c r="H87" s="71"/>
      <c r="I87" s="2"/>
      <c r="J87" s="3"/>
      <c r="K87" s="2"/>
    </row>
    <row r="88" spans="1:11" ht="129" customHeight="1" x14ac:dyDescent="0.25">
      <c r="A88" s="313" t="s">
        <v>109</v>
      </c>
      <c r="B88" s="313"/>
      <c r="C88" s="313"/>
      <c r="D88" s="313"/>
      <c r="E88" s="313"/>
      <c r="F88" s="313"/>
      <c r="G88" s="313"/>
      <c r="H88" s="71"/>
      <c r="I88" s="2"/>
      <c r="J88" s="3"/>
      <c r="K88" s="2"/>
    </row>
    <row r="89" spans="1:11" ht="47.25" x14ac:dyDescent="0.25">
      <c r="A89" s="5" t="s">
        <v>3</v>
      </c>
      <c r="B89" s="4" t="s">
        <v>4</v>
      </c>
      <c r="C89" s="4" t="s">
        <v>5</v>
      </c>
      <c r="D89" s="4" t="s">
        <v>6</v>
      </c>
      <c r="E89" s="4" t="s">
        <v>7</v>
      </c>
      <c r="F89" s="4" t="s">
        <v>8</v>
      </c>
      <c r="G89" s="5" t="s">
        <v>9</v>
      </c>
      <c r="H89" s="8" t="s">
        <v>10</v>
      </c>
      <c r="I89" s="42" t="s">
        <v>625</v>
      </c>
      <c r="J89" s="4" t="s">
        <v>627</v>
      </c>
      <c r="K89" s="42" t="s">
        <v>626</v>
      </c>
    </row>
    <row r="90" spans="1:11" ht="63" x14ac:dyDescent="0.25">
      <c r="A90" s="9" t="s">
        <v>110</v>
      </c>
      <c r="B90" s="22">
        <v>54730</v>
      </c>
      <c r="C90" s="18">
        <v>72151501</v>
      </c>
      <c r="D90" s="9" t="s">
        <v>12</v>
      </c>
      <c r="E90" s="9" t="s">
        <v>12</v>
      </c>
      <c r="F90" s="9" t="s">
        <v>111</v>
      </c>
      <c r="G90" s="9" t="s">
        <v>14</v>
      </c>
      <c r="H90" s="70">
        <v>1</v>
      </c>
      <c r="I90" s="10">
        <v>139389</v>
      </c>
      <c r="J90" s="9"/>
      <c r="K90" s="10">
        <f t="shared" si="1"/>
        <v>0</v>
      </c>
    </row>
    <row r="91" spans="1:11" ht="15.75" x14ac:dyDescent="0.25">
      <c r="A91" s="3"/>
      <c r="B91" s="3"/>
      <c r="C91" s="3"/>
      <c r="D91" s="3"/>
      <c r="E91" s="3"/>
      <c r="F91" s="3"/>
      <c r="G91" s="3"/>
      <c r="H91" s="71"/>
      <c r="I91" s="2"/>
      <c r="J91" s="3"/>
      <c r="K91" s="2"/>
    </row>
    <row r="92" spans="1:11" ht="15.75" x14ac:dyDescent="0.25">
      <c r="A92" s="315" t="s">
        <v>112</v>
      </c>
      <c r="B92" s="315"/>
      <c r="C92" s="315"/>
      <c r="D92" s="315"/>
      <c r="E92" s="315"/>
      <c r="F92" s="315"/>
      <c r="G92" s="315"/>
      <c r="H92" s="72"/>
      <c r="I92" s="57"/>
      <c r="J92" s="1"/>
      <c r="K92" s="76"/>
    </row>
    <row r="93" spans="1:11" ht="110.25" customHeight="1" x14ac:dyDescent="0.25">
      <c r="A93" s="305" t="s">
        <v>113</v>
      </c>
      <c r="B93" s="305"/>
      <c r="C93" s="305"/>
      <c r="D93" s="305"/>
      <c r="E93" s="305"/>
      <c r="F93" s="305"/>
      <c r="G93" s="305"/>
      <c r="H93" s="71"/>
      <c r="I93" s="53"/>
      <c r="J93" s="16"/>
      <c r="K93" s="2"/>
    </row>
    <row r="94" spans="1:11" ht="47.25" x14ac:dyDescent="0.25">
      <c r="A94" s="5" t="s">
        <v>3</v>
      </c>
      <c r="B94" s="4" t="s">
        <v>4</v>
      </c>
      <c r="C94" s="4" t="s">
        <v>5</v>
      </c>
      <c r="D94" s="4" t="s">
        <v>6</v>
      </c>
      <c r="E94" s="4" t="s">
        <v>7</v>
      </c>
      <c r="F94" s="4" t="s">
        <v>8</v>
      </c>
      <c r="G94" s="5" t="s">
        <v>9</v>
      </c>
      <c r="H94" s="8" t="s">
        <v>10</v>
      </c>
      <c r="I94" s="42" t="s">
        <v>625</v>
      </c>
      <c r="J94" s="4" t="s">
        <v>627</v>
      </c>
      <c r="K94" s="42" t="s">
        <v>626</v>
      </c>
    </row>
    <row r="95" spans="1:11" ht="31.5" x14ac:dyDescent="0.25">
      <c r="A95" s="9" t="s">
        <v>114</v>
      </c>
      <c r="B95" s="9">
        <v>54310</v>
      </c>
      <c r="C95" s="9">
        <v>721526605</v>
      </c>
      <c r="D95" s="9" t="s">
        <v>12</v>
      </c>
      <c r="E95" s="9" t="s">
        <v>12</v>
      </c>
      <c r="F95" s="9" t="s">
        <v>13</v>
      </c>
      <c r="G95" s="9" t="s">
        <v>14</v>
      </c>
      <c r="H95" s="70">
        <v>63</v>
      </c>
      <c r="I95" s="10">
        <v>9937</v>
      </c>
      <c r="J95" s="9"/>
      <c r="K95" s="10">
        <f t="shared" si="1"/>
        <v>0</v>
      </c>
    </row>
    <row r="96" spans="1:11" ht="94.5" x14ac:dyDescent="0.25">
      <c r="A96" s="9" t="s">
        <v>115</v>
      </c>
      <c r="B96" s="9">
        <v>54699</v>
      </c>
      <c r="C96" s="9">
        <v>72152605</v>
      </c>
      <c r="D96" s="9" t="s">
        <v>12</v>
      </c>
      <c r="E96" s="9" t="s">
        <v>12</v>
      </c>
      <c r="F96" s="9" t="s">
        <v>16</v>
      </c>
      <c r="G96" s="9" t="s">
        <v>14</v>
      </c>
      <c r="H96" s="70">
        <v>63</v>
      </c>
      <c r="I96" s="10">
        <v>84448</v>
      </c>
      <c r="J96" s="9"/>
      <c r="K96" s="10">
        <f t="shared" si="1"/>
        <v>0</v>
      </c>
    </row>
    <row r="97" spans="1:11" ht="63" x14ac:dyDescent="0.25">
      <c r="A97" s="9" t="s">
        <v>116</v>
      </c>
      <c r="B97" s="9">
        <v>54699</v>
      </c>
      <c r="C97" s="9">
        <v>72152605</v>
      </c>
      <c r="D97" s="9" t="s">
        <v>12</v>
      </c>
      <c r="E97" s="9" t="s">
        <v>12</v>
      </c>
      <c r="F97" s="9" t="s">
        <v>21</v>
      </c>
      <c r="G97" s="9" t="s">
        <v>19</v>
      </c>
      <c r="H97" s="70">
        <v>6</v>
      </c>
      <c r="I97" s="10">
        <v>84841</v>
      </c>
      <c r="J97" s="9"/>
      <c r="K97" s="10">
        <f t="shared" si="1"/>
        <v>0</v>
      </c>
    </row>
    <row r="98" spans="1:11" ht="110.25" x14ac:dyDescent="0.25">
      <c r="A98" s="9" t="s">
        <v>117</v>
      </c>
      <c r="B98" s="9">
        <v>54619</v>
      </c>
      <c r="C98" s="9">
        <v>721526605</v>
      </c>
      <c r="D98" s="9" t="s">
        <v>12</v>
      </c>
      <c r="E98" s="9" t="s">
        <v>12</v>
      </c>
      <c r="F98" s="9" t="s">
        <v>118</v>
      </c>
      <c r="G98" s="9" t="s">
        <v>19</v>
      </c>
      <c r="H98" s="70">
        <v>2</v>
      </c>
      <c r="I98" s="10">
        <v>95004</v>
      </c>
      <c r="J98" s="9"/>
      <c r="K98" s="10">
        <f t="shared" si="1"/>
        <v>0</v>
      </c>
    </row>
    <row r="99" spans="1:11" ht="15.75" x14ac:dyDescent="0.25">
      <c r="A99" s="3"/>
      <c r="B99" s="3"/>
      <c r="C99" s="3"/>
      <c r="D99" s="3"/>
      <c r="E99" s="3"/>
      <c r="F99" s="3"/>
      <c r="G99" s="3"/>
      <c r="H99" s="71"/>
      <c r="I99" s="2"/>
      <c r="J99" s="3"/>
      <c r="K99" s="2"/>
    </row>
    <row r="100" spans="1:11" ht="15.75" x14ac:dyDescent="0.25">
      <c r="A100" s="319" t="s">
        <v>119</v>
      </c>
      <c r="B100" s="319"/>
      <c r="C100" s="319"/>
      <c r="D100" s="319"/>
      <c r="E100" s="319"/>
      <c r="F100" s="319"/>
      <c r="G100" s="319"/>
      <c r="H100" s="72"/>
      <c r="I100" s="50"/>
      <c r="J100" s="11"/>
      <c r="K100" s="76"/>
    </row>
    <row r="101" spans="1:11" ht="124.5" customHeight="1" x14ac:dyDescent="0.25">
      <c r="A101" s="320" t="s">
        <v>120</v>
      </c>
      <c r="B101" s="320"/>
      <c r="C101" s="320"/>
      <c r="D101" s="320"/>
      <c r="E101" s="320"/>
      <c r="F101" s="320"/>
      <c r="G101" s="320"/>
      <c r="H101" s="71"/>
      <c r="I101" s="28"/>
      <c r="J101" s="23"/>
      <c r="K101" s="2"/>
    </row>
    <row r="102" spans="1:11" ht="47.25" x14ac:dyDescent="0.25">
      <c r="A102" s="5" t="s">
        <v>3</v>
      </c>
      <c r="B102" s="4" t="s">
        <v>4</v>
      </c>
      <c r="C102" s="4" t="s">
        <v>5</v>
      </c>
      <c r="D102" s="4" t="s">
        <v>6</v>
      </c>
      <c r="E102" s="4" t="s">
        <v>7</v>
      </c>
      <c r="F102" s="4" t="s">
        <v>8</v>
      </c>
      <c r="G102" s="5" t="s">
        <v>9</v>
      </c>
      <c r="H102" s="8" t="s">
        <v>10</v>
      </c>
      <c r="I102" s="42" t="s">
        <v>625</v>
      </c>
      <c r="J102" s="4" t="s">
        <v>627</v>
      </c>
      <c r="K102" s="42" t="s">
        <v>626</v>
      </c>
    </row>
    <row r="103" spans="1:11" ht="110.25" x14ac:dyDescent="0.25">
      <c r="A103" s="12" t="s">
        <v>121</v>
      </c>
      <c r="B103" s="19">
        <v>54310</v>
      </c>
      <c r="C103" s="19">
        <v>72102900</v>
      </c>
      <c r="D103" s="9" t="s">
        <v>12</v>
      </c>
      <c r="E103" s="9" t="s">
        <v>12</v>
      </c>
      <c r="F103" s="18" t="s">
        <v>122</v>
      </c>
      <c r="G103" s="13" t="s">
        <v>14</v>
      </c>
      <c r="H103" s="70">
        <v>13</v>
      </c>
      <c r="I103" s="51">
        <v>84448</v>
      </c>
      <c r="J103" s="13"/>
      <c r="K103" s="10">
        <f t="shared" si="1"/>
        <v>0</v>
      </c>
    </row>
    <row r="104" spans="1:11" ht="47.25" x14ac:dyDescent="0.25">
      <c r="A104" s="12" t="s">
        <v>123</v>
      </c>
      <c r="B104" s="19">
        <v>54619</v>
      </c>
      <c r="C104" s="19">
        <v>72151501</v>
      </c>
      <c r="D104" s="9" t="s">
        <v>12</v>
      </c>
      <c r="E104" s="9" t="s">
        <v>12</v>
      </c>
      <c r="F104" s="18" t="s">
        <v>124</v>
      </c>
      <c r="G104" s="13" t="s">
        <v>62</v>
      </c>
      <c r="H104" s="70">
        <v>1</v>
      </c>
      <c r="I104" s="51">
        <v>92902</v>
      </c>
      <c r="J104" s="13"/>
      <c r="K104" s="10">
        <f t="shared" si="1"/>
        <v>0</v>
      </c>
    </row>
    <row r="105" spans="1:11" ht="63" x14ac:dyDescent="0.25">
      <c r="A105" s="12" t="s">
        <v>125</v>
      </c>
      <c r="B105" s="19">
        <v>54619</v>
      </c>
      <c r="C105" s="19">
        <v>72151501</v>
      </c>
      <c r="D105" s="9" t="s">
        <v>12</v>
      </c>
      <c r="E105" s="9" t="s">
        <v>12</v>
      </c>
      <c r="F105" s="18" t="s">
        <v>126</v>
      </c>
      <c r="G105" s="13" t="s">
        <v>62</v>
      </c>
      <c r="H105" s="70">
        <v>2</v>
      </c>
      <c r="I105" s="51">
        <v>85154</v>
      </c>
      <c r="J105" s="13"/>
      <c r="K105" s="10">
        <f t="shared" si="1"/>
        <v>0</v>
      </c>
    </row>
    <row r="106" spans="1:11" ht="126" x14ac:dyDescent="0.25">
      <c r="A106" s="12" t="s">
        <v>127</v>
      </c>
      <c r="B106" s="19">
        <v>54560</v>
      </c>
      <c r="C106" s="19">
        <v>72153200</v>
      </c>
      <c r="D106" s="19" t="s">
        <v>12</v>
      </c>
      <c r="E106" s="9" t="s">
        <v>12</v>
      </c>
      <c r="F106" s="18" t="s">
        <v>128</v>
      </c>
      <c r="G106" s="13" t="s">
        <v>19</v>
      </c>
      <c r="H106" s="70">
        <v>1</v>
      </c>
      <c r="I106" s="51">
        <v>559718</v>
      </c>
      <c r="J106" s="13"/>
      <c r="K106" s="10">
        <f t="shared" si="1"/>
        <v>0</v>
      </c>
    </row>
    <row r="107" spans="1:11" ht="47.25" x14ac:dyDescent="0.25">
      <c r="A107" s="12" t="s">
        <v>129</v>
      </c>
      <c r="B107" s="19">
        <v>54699</v>
      </c>
      <c r="C107" s="19">
        <v>72152605</v>
      </c>
      <c r="D107" s="9" t="s">
        <v>12</v>
      </c>
      <c r="E107" s="9" t="s">
        <v>12</v>
      </c>
      <c r="F107" s="18" t="s">
        <v>130</v>
      </c>
      <c r="G107" s="13" t="s">
        <v>14</v>
      </c>
      <c r="H107" s="70">
        <v>1</v>
      </c>
      <c r="I107" s="51">
        <v>871011</v>
      </c>
      <c r="J107" s="13"/>
      <c r="K107" s="10">
        <f t="shared" si="1"/>
        <v>0</v>
      </c>
    </row>
    <row r="108" spans="1:11" ht="15.75" x14ac:dyDescent="0.25">
      <c r="A108" s="3"/>
      <c r="B108" s="3"/>
      <c r="C108" s="3"/>
      <c r="D108" s="3"/>
      <c r="E108" s="3"/>
      <c r="F108" s="3"/>
      <c r="G108" s="3"/>
      <c r="H108" s="71"/>
      <c r="I108" s="2"/>
      <c r="J108" s="3"/>
      <c r="K108" s="2"/>
    </row>
    <row r="109" spans="1:11" ht="15.75" x14ac:dyDescent="0.25">
      <c r="A109" s="315" t="s">
        <v>131</v>
      </c>
      <c r="B109" s="315"/>
      <c r="C109" s="315"/>
      <c r="D109" s="315"/>
      <c r="E109" s="315"/>
      <c r="F109" s="315"/>
      <c r="G109" s="315"/>
      <c r="H109" s="72"/>
      <c r="I109" s="57"/>
      <c r="J109" s="1"/>
      <c r="K109" s="76"/>
    </row>
    <row r="110" spans="1:11" ht="95.25" customHeight="1" x14ac:dyDescent="0.25">
      <c r="A110" s="313" t="s">
        <v>132</v>
      </c>
      <c r="B110" s="313"/>
      <c r="C110" s="313"/>
      <c r="D110" s="313"/>
      <c r="E110" s="313"/>
      <c r="F110" s="313"/>
      <c r="G110" s="313"/>
      <c r="H110" s="71"/>
      <c r="I110" s="2"/>
      <c r="J110" s="3"/>
      <c r="K110" s="2"/>
    </row>
    <row r="111" spans="1:11" ht="47.25" x14ac:dyDescent="0.25">
      <c r="A111" s="5" t="s">
        <v>3</v>
      </c>
      <c r="B111" s="4" t="s">
        <v>4</v>
      </c>
      <c r="C111" s="4" t="s">
        <v>5</v>
      </c>
      <c r="D111" s="4" t="s">
        <v>6</v>
      </c>
      <c r="E111" s="4" t="s">
        <v>7</v>
      </c>
      <c r="F111" s="4" t="s">
        <v>8</v>
      </c>
      <c r="G111" s="5" t="s">
        <v>9</v>
      </c>
      <c r="H111" s="8" t="s">
        <v>10</v>
      </c>
      <c r="I111" s="42" t="s">
        <v>625</v>
      </c>
      <c r="J111" s="4" t="s">
        <v>627</v>
      </c>
      <c r="K111" s="42" t="s">
        <v>626</v>
      </c>
    </row>
    <row r="112" spans="1:11" ht="31.5" x14ac:dyDescent="0.25">
      <c r="A112" s="9" t="s">
        <v>133</v>
      </c>
      <c r="B112" s="19">
        <v>54310</v>
      </c>
      <c r="C112" s="19">
        <v>72102900</v>
      </c>
      <c r="D112" s="9" t="s">
        <v>12</v>
      </c>
      <c r="E112" s="9" t="s">
        <v>12</v>
      </c>
      <c r="F112" s="18" t="s">
        <v>25</v>
      </c>
      <c r="G112" s="13" t="s">
        <v>14</v>
      </c>
      <c r="H112" s="70">
        <v>16</v>
      </c>
      <c r="I112" s="51">
        <v>9937</v>
      </c>
      <c r="J112" s="13"/>
      <c r="K112" s="10">
        <f t="shared" si="1"/>
        <v>0</v>
      </c>
    </row>
    <row r="113" spans="1:11" ht="94.5" x14ac:dyDescent="0.25">
      <c r="A113" s="9" t="s">
        <v>134</v>
      </c>
      <c r="B113" s="19">
        <v>54699</v>
      </c>
      <c r="C113" s="19">
        <v>721526605</v>
      </c>
      <c r="D113" s="9" t="s">
        <v>12</v>
      </c>
      <c r="E113" s="9" t="s">
        <v>12</v>
      </c>
      <c r="F113" s="19" t="s">
        <v>16</v>
      </c>
      <c r="G113" s="13" t="s">
        <v>14</v>
      </c>
      <c r="H113" s="70">
        <v>16</v>
      </c>
      <c r="I113" s="51">
        <v>84448</v>
      </c>
      <c r="J113" s="13"/>
      <c r="K113" s="10">
        <f t="shared" si="1"/>
        <v>0</v>
      </c>
    </row>
    <row r="114" spans="1:11" ht="47.25" x14ac:dyDescent="0.25">
      <c r="A114" s="9" t="s">
        <v>135</v>
      </c>
      <c r="B114" s="19">
        <v>54129</v>
      </c>
      <c r="C114" s="19">
        <v>72121100</v>
      </c>
      <c r="D114" s="9" t="s">
        <v>12</v>
      </c>
      <c r="E114" s="9" t="s">
        <v>12</v>
      </c>
      <c r="F114" s="18" t="s">
        <v>136</v>
      </c>
      <c r="G114" s="13" t="s">
        <v>14</v>
      </c>
      <c r="H114" s="70">
        <v>26</v>
      </c>
      <c r="I114" s="51">
        <v>22769</v>
      </c>
      <c r="J114" s="13"/>
      <c r="K114" s="10">
        <f t="shared" si="1"/>
        <v>0</v>
      </c>
    </row>
    <row r="115" spans="1:11" ht="47.25" x14ac:dyDescent="0.25">
      <c r="A115" s="9" t="s">
        <v>137</v>
      </c>
      <c r="B115" s="19">
        <v>54129</v>
      </c>
      <c r="C115" s="19">
        <v>72151100</v>
      </c>
      <c r="D115" s="9" t="s">
        <v>12</v>
      </c>
      <c r="E115" s="9" t="s">
        <v>12</v>
      </c>
      <c r="F115" s="19" t="s">
        <v>138</v>
      </c>
      <c r="G115" s="13" t="s">
        <v>14</v>
      </c>
      <c r="H115" s="70">
        <v>26</v>
      </c>
      <c r="I115" s="51">
        <v>95004</v>
      </c>
      <c r="J115" s="13"/>
      <c r="K115" s="10">
        <f t="shared" si="1"/>
        <v>0</v>
      </c>
    </row>
    <row r="116" spans="1:11" ht="15.75" x14ac:dyDescent="0.25">
      <c r="A116" s="3"/>
      <c r="B116" s="3"/>
      <c r="C116" s="3"/>
      <c r="D116" s="3"/>
      <c r="E116" s="3"/>
      <c r="F116" s="3"/>
      <c r="G116" s="3"/>
      <c r="H116" s="71"/>
      <c r="I116" s="2"/>
      <c r="J116" s="3"/>
      <c r="K116" s="2"/>
    </row>
    <row r="117" spans="1:11" ht="113.25" customHeight="1" x14ac:dyDescent="0.25">
      <c r="A117" s="313" t="s">
        <v>139</v>
      </c>
      <c r="B117" s="313"/>
      <c r="C117" s="313"/>
      <c r="D117" s="313"/>
      <c r="E117" s="313"/>
      <c r="F117" s="313"/>
      <c r="G117" s="313"/>
      <c r="H117" s="71"/>
      <c r="I117" s="2"/>
      <c r="J117" s="3"/>
      <c r="K117" s="2"/>
    </row>
    <row r="118" spans="1:11" ht="47.25" x14ac:dyDescent="0.25">
      <c r="A118" s="5" t="s">
        <v>3</v>
      </c>
      <c r="B118" s="4" t="s">
        <v>4</v>
      </c>
      <c r="C118" s="4" t="s">
        <v>5</v>
      </c>
      <c r="D118" s="4" t="s">
        <v>6</v>
      </c>
      <c r="E118" s="4" t="s">
        <v>7</v>
      </c>
      <c r="F118" s="4" t="s">
        <v>8</v>
      </c>
      <c r="G118" s="5" t="s">
        <v>9</v>
      </c>
      <c r="H118" s="8" t="s">
        <v>10</v>
      </c>
      <c r="I118" s="42" t="s">
        <v>625</v>
      </c>
      <c r="J118" s="4" t="s">
        <v>627</v>
      </c>
      <c r="K118" s="42" t="s">
        <v>626</v>
      </c>
    </row>
    <row r="119" spans="1:11" ht="47.25" x14ac:dyDescent="0.25">
      <c r="A119" s="9" t="s">
        <v>140</v>
      </c>
      <c r="B119" s="19">
        <v>54619</v>
      </c>
      <c r="C119" s="19">
        <v>72151501</v>
      </c>
      <c r="D119" s="9" t="s">
        <v>12</v>
      </c>
      <c r="E119" s="9" t="s">
        <v>12</v>
      </c>
      <c r="F119" s="18" t="s">
        <v>141</v>
      </c>
      <c r="G119" s="13" t="s">
        <v>14</v>
      </c>
      <c r="H119" s="70">
        <v>65</v>
      </c>
      <c r="I119" s="51">
        <v>105007</v>
      </c>
      <c r="J119" s="13"/>
      <c r="K119" s="10">
        <f t="shared" si="1"/>
        <v>0</v>
      </c>
    </row>
    <row r="120" spans="1:11" ht="47.25" x14ac:dyDescent="0.25">
      <c r="A120" s="9" t="s">
        <v>142</v>
      </c>
      <c r="B120" s="19">
        <v>54129</v>
      </c>
      <c r="C120" s="19">
        <v>72121100</v>
      </c>
      <c r="D120" s="9" t="s">
        <v>12</v>
      </c>
      <c r="E120" s="9" t="s">
        <v>12</v>
      </c>
      <c r="F120" s="18" t="s">
        <v>143</v>
      </c>
      <c r="G120" s="13" t="s">
        <v>14</v>
      </c>
      <c r="H120" s="70">
        <v>65</v>
      </c>
      <c r="I120" s="51">
        <v>184729</v>
      </c>
      <c r="J120" s="13"/>
      <c r="K120" s="10">
        <f t="shared" si="1"/>
        <v>0</v>
      </c>
    </row>
    <row r="121" spans="1:11" ht="15.75" x14ac:dyDescent="0.25">
      <c r="A121" s="3"/>
      <c r="B121" s="3"/>
      <c r="C121" s="3"/>
      <c r="D121" s="3"/>
      <c r="E121" s="3"/>
      <c r="F121" s="3"/>
      <c r="G121" s="14"/>
      <c r="H121" s="71"/>
      <c r="I121" s="52"/>
      <c r="J121" s="14"/>
      <c r="K121" s="2"/>
    </row>
    <row r="122" spans="1:11" ht="15.75" x14ac:dyDescent="0.25">
      <c r="A122" s="315" t="s">
        <v>144</v>
      </c>
      <c r="B122" s="315"/>
      <c r="C122" s="315"/>
      <c r="D122" s="315"/>
      <c r="E122" s="315"/>
      <c r="F122" s="315"/>
      <c r="G122" s="315"/>
      <c r="H122" s="72"/>
      <c r="I122" s="57"/>
      <c r="J122" s="1"/>
      <c r="K122" s="76"/>
    </row>
    <row r="123" spans="1:11" ht="138.75" customHeight="1" x14ac:dyDescent="0.25">
      <c r="A123" s="313" t="s">
        <v>145</v>
      </c>
      <c r="B123" s="313"/>
      <c r="C123" s="313"/>
      <c r="D123" s="313"/>
      <c r="E123" s="313"/>
      <c r="F123" s="313"/>
      <c r="G123" s="313"/>
      <c r="H123" s="71"/>
      <c r="I123" s="2"/>
      <c r="J123" s="3"/>
      <c r="K123" s="2"/>
    </row>
    <row r="124" spans="1:11" ht="47.25" x14ac:dyDescent="0.25">
      <c r="A124" s="5" t="s">
        <v>3</v>
      </c>
      <c r="B124" s="4" t="s">
        <v>4</v>
      </c>
      <c r="C124" s="4" t="s">
        <v>5</v>
      </c>
      <c r="D124" s="4" t="s">
        <v>6</v>
      </c>
      <c r="E124" s="4" t="s">
        <v>7</v>
      </c>
      <c r="F124" s="4" t="s">
        <v>8</v>
      </c>
      <c r="G124" s="5" t="s">
        <v>9</v>
      </c>
      <c r="H124" s="8" t="s">
        <v>10</v>
      </c>
      <c r="I124" s="42" t="s">
        <v>625</v>
      </c>
      <c r="J124" s="4" t="s">
        <v>627</v>
      </c>
      <c r="K124" s="42" t="s">
        <v>626</v>
      </c>
    </row>
    <row r="125" spans="1:11" ht="31.5" x14ac:dyDescent="0.25">
      <c r="A125" s="9" t="s">
        <v>146</v>
      </c>
      <c r="B125" s="9">
        <v>54310</v>
      </c>
      <c r="C125" s="9">
        <v>721526605</v>
      </c>
      <c r="D125" s="9" t="s">
        <v>12</v>
      </c>
      <c r="E125" s="9" t="s">
        <v>12</v>
      </c>
      <c r="F125" s="9" t="s">
        <v>147</v>
      </c>
      <c r="G125" s="9" t="s">
        <v>14</v>
      </c>
      <c r="H125" s="70">
        <v>11</v>
      </c>
      <c r="I125" s="10">
        <v>9937</v>
      </c>
      <c r="J125" s="9"/>
      <c r="K125" s="10">
        <f t="shared" si="1"/>
        <v>0</v>
      </c>
    </row>
    <row r="126" spans="1:11" ht="94.5" x14ac:dyDescent="0.25">
      <c r="A126" s="9" t="s">
        <v>148</v>
      </c>
      <c r="B126" s="9">
        <v>54699</v>
      </c>
      <c r="C126" s="9">
        <v>72152605</v>
      </c>
      <c r="D126" s="9" t="s">
        <v>12</v>
      </c>
      <c r="E126" s="9" t="s">
        <v>12</v>
      </c>
      <c r="F126" s="9" t="s">
        <v>149</v>
      </c>
      <c r="G126" s="9" t="s">
        <v>14</v>
      </c>
      <c r="H126" s="70">
        <v>11</v>
      </c>
      <c r="I126" s="10">
        <v>84448</v>
      </c>
      <c r="J126" s="9"/>
      <c r="K126" s="10">
        <f t="shared" si="1"/>
        <v>0</v>
      </c>
    </row>
    <row r="127" spans="1:11" ht="78.75" x14ac:dyDescent="0.25">
      <c r="A127" s="9" t="s">
        <v>150</v>
      </c>
      <c r="B127" s="9">
        <v>54619</v>
      </c>
      <c r="C127" s="9">
        <v>721526605</v>
      </c>
      <c r="D127" s="9" t="s">
        <v>12</v>
      </c>
      <c r="E127" s="9" t="s">
        <v>12</v>
      </c>
      <c r="F127" s="9" t="s">
        <v>151</v>
      </c>
      <c r="G127" s="9" t="s">
        <v>19</v>
      </c>
      <c r="H127" s="70">
        <v>1</v>
      </c>
      <c r="I127" s="10">
        <v>84841</v>
      </c>
      <c r="J127" s="9"/>
      <c r="K127" s="10">
        <f t="shared" si="1"/>
        <v>0</v>
      </c>
    </row>
    <row r="128" spans="1:11" ht="63" x14ac:dyDescent="0.25">
      <c r="A128" s="9" t="s">
        <v>152</v>
      </c>
      <c r="B128" s="9">
        <v>54619</v>
      </c>
      <c r="C128" s="9">
        <v>721526605</v>
      </c>
      <c r="D128" s="9" t="s">
        <v>12</v>
      </c>
      <c r="E128" s="9" t="s">
        <v>12</v>
      </c>
      <c r="F128" s="9" t="s">
        <v>153</v>
      </c>
      <c r="G128" s="9" t="s">
        <v>19</v>
      </c>
      <c r="H128" s="70">
        <v>1</v>
      </c>
      <c r="I128" s="10">
        <v>157856</v>
      </c>
      <c r="J128" s="9"/>
      <c r="K128" s="10">
        <f t="shared" si="1"/>
        <v>0</v>
      </c>
    </row>
    <row r="129" spans="1:11" ht="47.25" x14ac:dyDescent="0.25">
      <c r="A129" s="9" t="s">
        <v>154</v>
      </c>
      <c r="B129" s="21">
        <v>54740</v>
      </c>
      <c r="C129" s="21">
        <v>73181104</v>
      </c>
      <c r="D129" s="9" t="s">
        <v>12</v>
      </c>
      <c r="E129" s="9" t="s">
        <v>12</v>
      </c>
      <c r="F129" s="62" t="s">
        <v>155</v>
      </c>
      <c r="G129" s="24" t="s">
        <v>14</v>
      </c>
      <c r="H129" s="70">
        <v>2</v>
      </c>
      <c r="I129" s="54">
        <v>572131</v>
      </c>
      <c r="J129" s="24"/>
      <c r="K129" s="10">
        <f t="shared" si="1"/>
        <v>0</v>
      </c>
    </row>
    <row r="130" spans="1:11" ht="31.5" x14ac:dyDescent="0.25">
      <c r="A130" s="9" t="s">
        <v>156</v>
      </c>
      <c r="B130" s="19">
        <v>54730</v>
      </c>
      <c r="C130" s="19">
        <v>73181104</v>
      </c>
      <c r="D130" s="9" t="s">
        <v>12</v>
      </c>
      <c r="E130" s="9" t="s">
        <v>12</v>
      </c>
      <c r="F130" s="18" t="s">
        <v>157</v>
      </c>
      <c r="G130" s="13" t="s">
        <v>14</v>
      </c>
      <c r="H130" s="70">
        <v>6</v>
      </c>
      <c r="I130" s="51">
        <v>105733</v>
      </c>
      <c r="J130" s="13"/>
      <c r="K130" s="10">
        <f t="shared" si="1"/>
        <v>0</v>
      </c>
    </row>
    <row r="131" spans="1:11" ht="31.5" x14ac:dyDescent="0.25">
      <c r="A131" s="9" t="s">
        <v>158</v>
      </c>
      <c r="B131" s="21">
        <v>54740</v>
      </c>
      <c r="C131" s="21">
        <v>73181104</v>
      </c>
      <c r="D131" s="12" t="s">
        <v>12</v>
      </c>
      <c r="E131" s="12" t="s">
        <v>12</v>
      </c>
      <c r="F131" s="62" t="s">
        <v>159</v>
      </c>
      <c r="G131" s="24" t="s">
        <v>14</v>
      </c>
      <c r="H131" s="70">
        <v>11</v>
      </c>
      <c r="I131" s="54">
        <v>53249</v>
      </c>
      <c r="J131" s="24"/>
      <c r="K131" s="10">
        <f t="shared" si="1"/>
        <v>0</v>
      </c>
    </row>
    <row r="132" spans="1:11" ht="47.25" x14ac:dyDescent="0.25">
      <c r="A132" s="9" t="s">
        <v>160</v>
      </c>
      <c r="B132" s="21">
        <v>54740</v>
      </c>
      <c r="C132" s="21">
        <v>73181104</v>
      </c>
      <c r="D132" s="12" t="s">
        <v>12</v>
      </c>
      <c r="E132" s="12" t="s">
        <v>12</v>
      </c>
      <c r="F132" s="62" t="s">
        <v>161</v>
      </c>
      <c r="G132" s="24" t="s">
        <v>14</v>
      </c>
      <c r="H132" s="70">
        <v>1</v>
      </c>
      <c r="I132" s="54">
        <v>1179919</v>
      </c>
      <c r="J132" s="24"/>
      <c r="K132" s="10">
        <f t="shared" si="1"/>
        <v>0</v>
      </c>
    </row>
    <row r="133" spans="1:11" ht="47.25" x14ac:dyDescent="0.25">
      <c r="A133" s="9" t="s">
        <v>162</v>
      </c>
      <c r="B133" s="19">
        <v>54530</v>
      </c>
      <c r="C133" s="21">
        <v>73181104</v>
      </c>
      <c r="D133" s="12" t="s">
        <v>12</v>
      </c>
      <c r="E133" s="12" t="s">
        <v>12</v>
      </c>
      <c r="F133" s="9" t="s">
        <v>163</v>
      </c>
      <c r="G133" s="9" t="s">
        <v>164</v>
      </c>
      <c r="H133" s="70">
        <v>1</v>
      </c>
      <c r="I133" s="10">
        <v>518261</v>
      </c>
      <c r="J133" s="9"/>
      <c r="K133" s="10">
        <f t="shared" si="1"/>
        <v>0</v>
      </c>
    </row>
    <row r="134" spans="1:11" ht="47.25" x14ac:dyDescent="0.25">
      <c r="A134" s="9" t="s">
        <v>165</v>
      </c>
      <c r="B134" s="19">
        <v>54530</v>
      </c>
      <c r="C134" s="19">
        <v>72102900</v>
      </c>
      <c r="D134" s="9" t="s">
        <v>12</v>
      </c>
      <c r="E134" s="9" t="s">
        <v>12</v>
      </c>
      <c r="F134" s="9" t="s">
        <v>166</v>
      </c>
      <c r="G134" s="13" t="s">
        <v>14</v>
      </c>
      <c r="H134" s="70">
        <v>11</v>
      </c>
      <c r="I134" s="51">
        <v>47249</v>
      </c>
      <c r="J134" s="13"/>
      <c r="K134" s="10">
        <f t="shared" si="1"/>
        <v>0</v>
      </c>
    </row>
    <row r="135" spans="1:11" ht="78.75" x14ac:dyDescent="0.25">
      <c r="A135" s="9" t="s">
        <v>167</v>
      </c>
      <c r="B135" s="19">
        <v>54530</v>
      </c>
      <c r="C135" s="19">
        <v>72102900</v>
      </c>
      <c r="D135" s="9" t="s">
        <v>12</v>
      </c>
      <c r="E135" s="9" t="s">
        <v>12</v>
      </c>
      <c r="F135" s="9" t="s">
        <v>168</v>
      </c>
      <c r="G135" s="13" t="s">
        <v>14</v>
      </c>
      <c r="H135" s="70">
        <v>11</v>
      </c>
      <c r="I135" s="51">
        <v>108715</v>
      </c>
      <c r="J135" s="13"/>
      <c r="K135" s="10">
        <f t="shared" si="1"/>
        <v>0</v>
      </c>
    </row>
    <row r="136" spans="1:11" ht="63" x14ac:dyDescent="0.25">
      <c r="A136" s="9" t="s">
        <v>169</v>
      </c>
      <c r="B136" s="19">
        <v>54530</v>
      </c>
      <c r="C136" s="19">
        <v>72102900</v>
      </c>
      <c r="D136" s="9" t="s">
        <v>12</v>
      </c>
      <c r="E136" s="9" t="s">
        <v>12</v>
      </c>
      <c r="F136" s="9" t="s">
        <v>170</v>
      </c>
      <c r="G136" s="13" t="s">
        <v>65</v>
      </c>
      <c r="H136" s="70">
        <v>7</v>
      </c>
      <c r="I136" s="51">
        <v>71695</v>
      </c>
      <c r="J136" s="13"/>
      <c r="K136" s="10">
        <f t="shared" si="1"/>
        <v>0</v>
      </c>
    </row>
    <row r="137" spans="1:11" ht="78.75" x14ac:dyDescent="0.25">
      <c r="A137" s="9" t="s">
        <v>171</v>
      </c>
      <c r="B137" s="19">
        <v>54530</v>
      </c>
      <c r="C137" s="21">
        <v>73181104</v>
      </c>
      <c r="D137" s="12" t="s">
        <v>12</v>
      </c>
      <c r="E137" s="12" t="s">
        <v>12</v>
      </c>
      <c r="F137" s="9" t="s">
        <v>172</v>
      </c>
      <c r="G137" s="9" t="s">
        <v>14</v>
      </c>
      <c r="H137" s="70">
        <v>1</v>
      </c>
      <c r="I137" s="10">
        <v>800729</v>
      </c>
      <c r="J137" s="9"/>
      <c r="K137" s="10">
        <f t="shared" si="1"/>
        <v>0</v>
      </c>
    </row>
    <row r="138" spans="1:11" ht="63" x14ac:dyDescent="0.25">
      <c r="A138" s="9" t="s">
        <v>173</v>
      </c>
      <c r="B138" s="19">
        <v>54530</v>
      </c>
      <c r="C138" s="21">
        <v>73181104</v>
      </c>
      <c r="D138" s="12" t="s">
        <v>12</v>
      </c>
      <c r="E138" s="12" t="s">
        <v>12</v>
      </c>
      <c r="F138" s="9" t="s">
        <v>174</v>
      </c>
      <c r="G138" s="9" t="s">
        <v>14</v>
      </c>
      <c r="H138" s="70">
        <v>1</v>
      </c>
      <c r="I138" s="10">
        <v>78853</v>
      </c>
      <c r="J138" s="9"/>
      <c r="K138" s="10">
        <f t="shared" si="1"/>
        <v>0</v>
      </c>
    </row>
    <row r="139" spans="1:11" ht="94.5" x14ac:dyDescent="0.25">
      <c r="A139" s="9" t="s">
        <v>175</v>
      </c>
      <c r="B139" s="9">
        <v>54710</v>
      </c>
      <c r="C139" s="9">
        <v>72153000</v>
      </c>
      <c r="D139" s="12" t="s">
        <v>12</v>
      </c>
      <c r="E139" s="12" t="s">
        <v>12</v>
      </c>
      <c r="F139" s="9" t="s">
        <v>176</v>
      </c>
      <c r="G139" s="13" t="s">
        <v>14</v>
      </c>
      <c r="H139" s="70">
        <v>1</v>
      </c>
      <c r="I139" s="51">
        <v>177728</v>
      </c>
      <c r="J139" s="13"/>
      <c r="K139" s="10">
        <f t="shared" si="1"/>
        <v>0</v>
      </c>
    </row>
    <row r="140" spans="1:11" ht="78.75" x14ac:dyDescent="0.25">
      <c r="A140" s="9" t="s">
        <v>177</v>
      </c>
      <c r="B140" s="9">
        <v>54621</v>
      </c>
      <c r="C140" s="9">
        <v>72151100</v>
      </c>
      <c r="D140" s="12" t="s">
        <v>12</v>
      </c>
      <c r="E140" s="12" t="s">
        <v>12</v>
      </c>
      <c r="F140" s="9" t="s">
        <v>178</v>
      </c>
      <c r="G140" s="13" t="s">
        <v>19</v>
      </c>
      <c r="H140" s="70">
        <v>1</v>
      </c>
      <c r="I140" s="51">
        <v>302400</v>
      </c>
      <c r="J140" s="13"/>
      <c r="K140" s="10">
        <f t="shared" si="1"/>
        <v>0</v>
      </c>
    </row>
    <row r="141" spans="1:11" ht="15.75" x14ac:dyDescent="0.25">
      <c r="A141" s="3"/>
      <c r="B141" s="3"/>
      <c r="C141" s="3"/>
      <c r="D141" s="3"/>
      <c r="E141" s="3"/>
      <c r="F141" s="3"/>
      <c r="G141" s="3"/>
      <c r="H141" s="71"/>
      <c r="I141" s="2"/>
      <c r="J141" s="3"/>
      <c r="K141" s="2"/>
    </row>
    <row r="142" spans="1:11" ht="15.75" x14ac:dyDescent="0.25">
      <c r="A142" s="315" t="s">
        <v>179</v>
      </c>
      <c r="B142" s="315"/>
      <c r="C142" s="315"/>
      <c r="D142" s="315"/>
      <c r="E142" s="315"/>
      <c r="F142" s="315"/>
      <c r="G142" s="315"/>
      <c r="H142" s="72"/>
      <c r="I142" s="57"/>
      <c r="J142" s="1"/>
      <c r="K142" s="76"/>
    </row>
    <row r="143" spans="1:11" ht="126.75" customHeight="1" x14ac:dyDescent="0.25">
      <c r="A143" s="313" t="s">
        <v>180</v>
      </c>
      <c r="B143" s="313"/>
      <c r="C143" s="313"/>
      <c r="D143" s="313"/>
      <c r="E143" s="313"/>
      <c r="F143" s="313"/>
      <c r="G143" s="313"/>
      <c r="H143" s="71"/>
      <c r="I143" s="2"/>
      <c r="J143" s="3"/>
      <c r="K143" s="2"/>
    </row>
    <row r="144" spans="1:11" ht="47.25" x14ac:dyDescent="0.25">
      <c r="A144" s="5" t="s">
        <v>3</v>
      </c>
      <c r="B144" s="4" t="s">
        <v>4</v>
      </c>
      <c r="C144" s="4" t="s">
        <v>5</v>
      </c>
      <c r="D144" s="4" t="s">
        <v>6</v>
      </c>
      <c r="E144" s="4" t="s">
        <v>7</v>
      </c>
      <c r="F144" s="4" t="s">
        <v>8</v>
      </c>
      <c r="G144" s="5" t="s">
        <v>9</v>
      </c>
      <c r="H144" s="8" t="s">
        <v>10</v>
      </c>
      <c r="I144" s="42" t="s">
        <v>625</v>
      </c>
      <c r="J144" s="4" t="s">
        <v>627</v>
      </c>
      <c r="K144" s="42" t="s">
        <v>626</v>
      </c>
    </row>
    <row r="145" spans="1:11" ht="47.25" x14ac:dyDescent="0.25">
      <c r="A145" s="9" t="s">
        <v>181</v>
      </c>
      <c r="B145" s="19">
        <v>54530</v>
      </c>
      <c r="C145" s="19">
        <v>72102900</v>
      </c>
      <c r="D145" s="9" t="s">
        <v>12</v>
      </c>
      <c r="E145" s="9" t="s">
        <v>12</v>
      </c>
      <c r="F145" s="9" t="s">
        <v>166</v>
      </c>
      <c r="G145" s="13" t="s">
        <v>14</v>
      </c>
      <c r="H145" s="70">
        <v>69</v>
      </c>
      <c r="I145" s="51">
        <v>47249</v>
      </c>
      <c r="J145" s="13"/>
      <c r="K145" s="10">
        <f t="shared" si="1"/>
        <v>0</v>
      </c>
    </row>
    <row r="146" spans="1:11" ht="78.75" x14ac:dyDescent="0.25">
      <c r="A146" s="9" t="s">
        <v>182</v>
      </c>
      <c r="B146" s="19">
        <v>54530</v>
      </c>
      <c r="C146" s="19">
        <v>72102900</v>
      </c>
      <c r="D146" s="9" t="s">
        <v>12</v>
      </c>
      <c r="E146" s="9" t="s">
        <v>12</v>
      </c>
      <c r="F146" s="9" t="s">
        <v>168</v>
      </c>
      <c r="G146" s="13" t="s">
        <v>14</v>
      </c>
      <c r="H146" s="70">
        <v>69</v>
      </c>
      <c r="I146" s="51">
        <v>108715</v>
      </c>
      <c r="J146" s="13"/>
      <c r="K146" s="10">
        <f t="shared" ref="K146:K209" si="2">H146*J146</f>
        <v>0</v>
      </c>
    </row>
    <row r="147" spans="1:11" ht="63" x14ac:dyDescent="0.25">
      <c r="A147" s="9" t="s">
        <v>183</v>
      </c>
      <c r="B147" s="19">
        <v>54530</v>
      </c>
      <c r="C147" s="19">
        <v>72102900</v>
      </c>
      <c r="D147" s="9" t="s">
        <v>12</v>
      </c>
      <c r="E147" s="9" t="s">
        <v>12</v>
      </c>
      <c r="F147" s="9" t="s">
        <v>170</v>
      </c>
      <c r="G147" s="13" t="s">
        <v>14</v>
      </c>
      <c r="H147" s="70">
        <v>48</v>
      </c>
      <c r="I147" s="51">
        <v>124084</v>
      </c>
      <c r="J147" s="13"/>
      <c r="K147" s="10">
        <f t="shared" si="2"/>
        <v>0</v>
      </c>
    </row>
    <row r="148" spans="1:11" ht="31.5" x14ac:dyDescent="0.25">
      <c r="A148" s="9" t="s">
        <v>184</v>
      </c>
      <c r="B148" s="9">
        <v>54621</v>
      </c>
      <c r="C148" s="9">
        <v>72151100</v>
      </c>
      <c r="D148" s="9" t="s">
        <v>12</v>
      </c>
      <c r="E148" s="9" t="s">
        <v>12</v>
      </c>
      <c r="F148" s="9" t="s">
        <v>185</v>
      </c>
      <c r="G148" s="13" t="s">
        <v>19</v>
      </c>
      <c r="H148" s="70">
        <v>2</v>
      </c>
      <c r="I148" s="51">
        <v>79134</v>
      </c>
      <c r="J148" s="13"/>
      <c r="K148" s="10">
        <f t="shared" si="2"/>
        <v>0</v>
      </c>
    </row>
    <row r="149" spans="1:11" ht="47.25" x14ac:dyDescent="0.25">
      <c r="A149" s="9" t="s">
        <v>186</v>
      </c>
      <c r="B149" s="19">
        <v>54530</v>
      </c>
      <c r="C149" s="19">
        <v>72102900</v>
      </c>
      <c r="D149" s="9" t="s">
        <v>12</v>
      </c>
      <c r="E149" s="9" t="s">
        <v>12</v>
      </c>
      <c r="F149" s="9" t="s">
        <v>187</v>
      </c>
      <c r="G149" s="13" t="s">
        <v>14</v>
      </c>
      <c r="H149" s="70">
        <v>28</v>
      </c>
      <c r="I149" s="51">
        <v>76296</v>
      </c>
      <c r="J149" s="13"/>
      <c r="K149" s="10">
        <f t="shared" si="2"/>
        <v>0</v>
      </c>
    </row>
    <row r="150" spans="1:11" ht="63" x14ac:dyDescent="0.25">
      <c r="A150" s="9" t="s">
        <v>188</v>
      </c>
      <c r="B150" s="19">
        <v>54530</v>
      </c>
      <c r="C150" s="19">
        <v>72102900</v>
      </c>
      <c r="D150" s="9" t="s">
        <v>12</v>
      </c>
      <c r="E150" s="9" t="s">
        <v>12</v>
      </c>
      <c r="F150" s="9" t="s">
        <v>189</v>
      </c>
      <c r="G150" s="13" t="s">
        <v>14</v>
      </c>
      <c r="H150" s="70">
        <v>28</v>
      </c>
      <c r="I150" s="51">
        <v>97200</v>
      </c>
      <c r="J150" s="13"/>
      <c r="K150" s="10">
        <f t="shared" si="2"/>
        <v>0</v>
      </c>
    </row>
    <row r="151" spans="1:11" ht="47.25" x14ac:dyDescent="0.25">
      <c r="A151" s="9" t="s">
        <v>190</v>
      </c>
      <c r="B151" s="9">
        <v>54522</v>
      </c>
      <c r="C151" s="9">
        <v>72152601</v>
      </c>
      <c r="D151" s="9" t="s">
        <v>12</v>
      </c>
      <c r="E151" s="9" t="s">
        <v>12</v>
      </c>
      <c r="F151" s="9" t="s">
        <v>191</v>
      </c>
      <c r="G151" s="13" t="s">
        <v>19</v>
      </c>
      <c r="H151" s="70">
        <v>4</v>
      </c>
      <c r="I151" s="51">
        <v>46932</v>
      </c>
      <c r="J151" s="13"/>
      <c r="K151" s="10">
        <f t="shared" si="2"/>
        <v>0</v>
      </c>
    </row>
    <row r="152" spans="1:11" ht="63" x14ac:dyDescent="0.25">
      <c r="A152" s="9" t="s">
        <v>192</v>
      </c>
      <c r="B152" s="9">
        <v>54522</v>
      </c>
      <c r="C152" s="9">
        <v>72152601</v>
      </c>
      <c r="D152" s="9" t="s">
        <v>12</v>
      </c>
      <c r="E152" s="9" t="s">
        <v>12</v>
      </c>
      <c r="F152" s="9" t="s">
        <v>193</v>
      </c>
      <c r="G152" s="13" t="s">
        <v>19</v>
      </c>
      <c r="H152" s="70">
        <v>1</v>
      </c>
      <c r="I152" s="51">
        <v>175564</v>
      </c>
      <c r="J152" s="13"/>
      <c r="K152" s="10">
        <f t="shared" si="2"/>
        <v>0</v>
      </c>
    </row>
    <row r="153" spans="1:11" ht="63" x14ac:dyDescent="0.25">
      <c r="A153" s="9" t="s">
        <v>194</v>
      </c>
      <c r="B153" s="9">
        <v>54710</v>
      </c>
      <c r="C153" s="9">
        <v>72153000</v>
      </c>
      <c r="D153" s="9" t="s">
        <v>12</v>
      </c>
      <c r="E153" s="9" t="s">
        <v>12</v>
      </c>
      <c r="F153" s="9" t="s">
        <v>195</v>
      </c>
      <c r="G153" s="13" t="s">
        <v>14</v>
      </c>
      <c r="H153" s="70">
        <v>1</v>
      </c>
      <c r="I153" s="51">
        <v>166858</v>
      </c>
      <c r="J153" s="13"/>
      <c r="K153" s="10">
        <f t="shared" si="2"/>
        <v>0</v>
      </c>
    </row>
    <row r="154" spans="1:11" ht="15.75" x14ac:dyDescent="0.25">
      <c r="A154" s="3"/>
      <c r="B154" s="3"/>
      <c r="C154" s="3"/>
      <c r="D154" s="3"/>
      <c r="E154" s="3"/>
      <c r="F154" s="3"/>
      <c r="G154" s="3"/>
      <c r="H154" s="71"/>
      <c r="I154" s="2"/>
      <c r="J154" s="3"/>
      <c r="K154" s="2"/>
    </row>
    <row r="155" spans="1:11" ht="15.75" x14ac:dyDescent="0.25">
      <c r="A155" s="319" t="s">
        <v>196</v>
      </c>
      <c r="B155" s="319"/>
      <c r="C155" s="319"/>
      <c r="D155" s="319"/>
      <c r="E155" s="319"/>
      <c r="F155" s="319"/>
      <c r="G155" s="319"/>
      <c r="H155" s="72"/>
      <c r="I155" s="50"/>
      <c r="J155" s="11"/>
      <c r="K155" s="76"/>
    </row>
    <row r="156" spans="1:11" ht="114" customHeight="1" x14ac:dyDescent="0.25">
      <c r="A156" s="307" t="s">
        <v>197</v>
      </c>
      <c r="B156" s="307"/>
      <c r="C156" s="307"/>
      <c r="D156" s="307"/>
      <c r="E156" s="307"/>
      <c r="F156" s="307"/>
      <c r="G156" s="307"/>
      <c r="H156" s="71"/>
      <c r="I156" s="28"/>
      <c r="J156" s="15"/>
      <c r="K156" s="2"/>
    </row>
    <row r="157" spans="1:11" ht="47.25" x14ac:dyDescent="0.25">
      <c r="A157" s="5" t="s">
        <v>3</v>
      </c>
      <c r="B157" s="4" t="s">
        <v>4</v>
      </c>
      <c r="C157" s="4" t="s">
        <v>5</v>
      </c>
      <c r="D157" s="4" t="s">
        <v>6</v>
      </c>
      <c r="E157" s="4" t="s">
        <v>7</v>
      </c>
      <c r="F157" s="4" t="s">
        <v>8</v>
      </c>
      <c r="G157" s="5" t="s">
        <v>9</v>
      </c>
      <c r="H157" s="8" t="s">
        <v>10</v>
      </c>
      <c r="I157" s="42" t="s">
        <v>625</v>
      </c>
      <c r="J157" s="4" t="s">
        <v>627</v>
      </c>
      <c r="K157" s="42" t="s">
        <v>626</v>
      </c>
    </row>
    <row r="158" spans="1:11" ht="47.25" x14ac:dyDescent="0.25">
      <c r="A158" s="18" t="s">
        <v>198</v>
      </c>
      <c r="B158" s="18">
        <v>15311</v>
      </c>
      <c r="C158" s="25">
        <v>72152201</v>
      </c>
      <c r="D158" s="19" t="s">
        <v>12</v>
      </c>
      <c r="E158" s="19" t="s">
        <v>12</v>
      </c>
      <c r="F158" s="18" t="s">
        <v>199</v>
      </c>
      <c r="G158" s="26" t="s">
        <v>14</v>
      </c>
      <c r="H158" s="70">
        <v>75</v>
      </c>
      <c r="I158" s="55">
        <v>34800</v>
      </c>
      <c r="J158" s="26"/>
      <c r="K158" s="10">
        <f t="shared" si="2"/>
        <v>0</v>
      </c>
    </row>
    <row r="159" spans="1:11" ht="47.25" x14ac:dyDescent="0.25">
      <c r="A159" s="18" t="s">
        <v>200</v>
      </c>
      <c r="B159" s="18">
        <v>15311</v>
      </c>
      <c r="C159" s="25">
        <v>72152201</v>
      </c>
      <c r="D159" s="19" t="s">
        <v>12</v>
      </c>
      <c r="E159" s="19" t="s">
        <v>12</v>
      </c>
      <c r="F159" s="18" t="s">
        <v>201</v>
      </c>
      <c r="G159" s="26" t="s">
        <v>14</v>
      </c>
      <c r="H159" s="70">
        <v>37</v>
      </c>
      <c r="I159" s="55">
        <v>84448</v>
      </c>
      <c r="J159" s="26"/>
      <c r="K159" s="10">
        <f t="shared" si="2"/>
        <v>0</v>
      </c>
    </row>
    <row r="160" spans="1:11" ht="78.75" x14ac:dyDescent="0.25">
      <c r="A160" s="18" t="s">
        <v>202</v>
      </c>
      <c r="B160" s="18">
        <v>15311</v>
      </c>
      <c r="C160" s="25">
        <v>72152201</v>
      </c>
      <c r="D160" s="19" t="s">
        <v>12</v>
      </c>
      <c r="E160" s="19" t="s">
        <v>12</v>
      </c>
      <c r="F160" s="18" t="s">
        <v>203</v>
      </c>
      <c r="G160" s="26" t="s">
        <v>19</v>
      </c>
      <c r="H160" s="70">
        <v>3</v>
      </c>
      <c r="I160" s="55">
        <v>688779</v>
      </c>
      <c r="J160" s="26"/>
      <c r="K160" s="10">
        <f t="shared" si="2"/>
        <v>0</v>
      </c>
    </row>
    <row r="161" spans="1:11" ht="110.25" x14ac:dyDescent="0.25">
      <c r="A161" s="18" t="s">
        <v>204</v>
      </c>
      <c r="B161" s="18">
        <v>15311</v>
      </c>
      <c r="C161" s="25">
        <v>72152201</v>
      </c>
      <c r="D161" s="19" t="s">
        <v>12</v>
      </c>
      <c r="E161" s="19" t="s">
        <v>12</v>
      </c>
      <c r="F161" s="18" t="s">
        <v>205</v>
      </c>
      <c r="G161" s="26" t="s">
        <v>19</v>
      </c>
      <c r="H161" s="70">
        <v>2</v>
      </c>
      <c r="I161" s="55">
        <v>909180</v>
      </c>
      <c r="J161" s="26"/>
      <c r="K161" s="10">
        <f t="shared" si="2"/>
        <v>0</v>
      </c>
    </row>
    <row r="162" spans="1:11" ht="47.25" x14ac:dyDescent="0.25">
      <c r="A162" s="18" t="s">
        <v>206</v>
      </c>
      <c r="B162" s="18">
        <v>15311</v>
      </c>
      <c r="C162" s="25">
        <v>72152201</v>
      </c>
      <c r="D162" s="19" t="s">
        <v>12</v>
      </c>
      <c r="E162" s="19" t="s">
        <v>12</v>
      </c>
      <c r="F162" s="18" t="s">
        <v>207</v>
      </c>
      <c r="G162" s="26" t="s">
        <v>19</v>
      </c>
      <c r="H162" s="70">
        <v>2</v>
      </c>
      <c r="I162" s="55">
        <v>1795501</v>
      </c>
      <c r="J162" s="26"/>
      <c r="K162" s="10">
        <f t="shared" si="2"/>
        <v>0</v>
      </c>
    </row>
    <row r="163" spans="1:11" ht="47.25" x14ac:dyDescent="0.25">
      <c r="A163" s="18" t="s">
        <v>208</v>
      </c>
      <c r="B163" s="18">
        <v>15311</v>
      </c>
      <c r="C163" s="25">
        <v>72152201</v>
      </c>
      <c r="D163" s="19" t="s">
        <v>12</v>
      </c>
      <c r="E163" s="19" t="s">
        <v>12</v>
      </c>
      <c r="F163" s="18" t="s">
        <v>209</v>
      </c>
      <c r="G163" s="26" t="s">
        <v>19</v>
      </c>
      <c r="H163" s="70">
        <v>4</v>
      </c>
      <c r="I163" s="55">
        <v>168257</v>
      </c>
      <c r="J163" s="26"/>
      <c r="K163" s="10">
        <f t="shared" si="2"/>
        <v>0</v>
      </c>
    </row>
    <row r="164" spans="1:11" ht="47.25" x14ac:dyDescent="0.25">
      <c r="A164" s="18" t="s">
        <v>210</v>
      </c>
      <c r="B164" s="18">
        <v>15311</v>
      </c>
      <c r="C164" s="25">
        <v>72152201</v>
      </c>
      <c r="D164" s="19" t="s">
        <v>12</v>
      </c>
      <c r="E164" s="19" t="s">
        <v>12</v>
      </c>
      <c r="F164" s="18" t="s">
        <v>211</v>
      </c>
      <c r="G164" s="26" t="s">
        <v>19</v>
      </c>
      <c r="H164" s="70">
        <v>25</v>
      </c>
      <c r="I164" s="55">
        <v>179304</v>
      </c>
      <c r="J164" s="26"/>
      <c r="K164" s="10">
        <f t="shared" si="2"/>
        <v>0</v>
      </c>
    </row>
    <row r="165" spans="1:11" ht="31.5" x14ac:dyDescent="0.25">
      <c r="A165" s="18" t="s">
        <v>212</v>
      </c>
      <c r="B165" s="18">
        <v>15311</v>
      </c>
      <c r="C165" s="25">
        <v>72152201</v>
      </c>
      <c r="D165" s="19" t="s">
        <v>12</v>
      </c>
      <c r="E165" s="19" t="s">
        <v>12</v>
      </c>
      <c r="F165" s="18" t="s">
        <v>213</v>
      </c>
      <c r="G165" s="26" t="s">
        <v>19</v>
      </c>
      <c r="H165" s="70">
        <v>3</v>
      </c>
      <c r="I165" s="55">
        <v>142071</v>
      </c>
      <c r="J165" s="26"/>
      <c r="K165" s="10">
        <f t="shared" si="2"/>
        <v>0</v>
      </c>
    </row>
    <row r="166" spans="1:11" ht="31.5" x14ac:dyDescent="0.25">
      <c r="A166" s="18" t="s">
        <v>214</v>
      </c>
      <c r="B166" s="18">
        <v>15311</v>
      </c>
      <c r="C166" s="25">
        <v>72152201</v>
      </c>
      <c r="D166" s="19" t="s">
        <v>12</v>
      </c>
      <c r="E166" s="19" t="s">
        <v>12</v>
      </c>
      <c r="F166" s="18" t="s">
        <v>215</v>
      </c>
      <c r="G166" s="26" t="s">
        <v>19</v>
      </c>
      <c r="H166" s="70">
        <v>3</v>
      </c>
      <c r="I166" s="55">
        <v>78977</v>
      </c>
      <c r="J166" s="26"/>
      <c r="K166" s="10">
        <f t="shared" si="2"/>
        <v>0</v>
      </c>
    </row>
    <row r="167" spans="1:11" ht="47.25" x14ac:dyDescent="0.25">
      <c r="A167" s="18" t="s">
        <v>216</v>
      </c>
      <c r="B167" s="18">
        <v>15311</v>
      </c>
      <c r="C167" s="25">
        <v>72152201</v>
      </c>
      <c r="D167" s="19" t="s">
        <v>12</v>
      </c>
      <c r="E167" s="19" t="s">
        <v>12</v>
      </c>
      <c r="F167" s="18" t="s">
        <v>217</v>
      </c>
      <c r="G167" s="26" t="s">
        <v>19</v>
      </c>
      <c r="H167" s="70">
        <v>8</v>
      </c>
      <c r="I167" s="55">
        <v>202953</v>
      </c>
      <c r="J167" s="26"/>
      <c r="K167" s="10">
        <f t="shared" si="2"/>
        <v>0</v>
      </c>
    </row>
    <row r="168" spans="1:11" ht="94.5" x14ac:dyDescent="0.25">
      <c r="A168" s="18" t="s">
        <v>218</v>
      </c>
      <c r="B168" s="18">
        <v>15311</v>
      </c>
      <c r="C168" s="25">
        <v>72152201</v>
      </c>
      <c r="D168" s="19" t="s">
        <v>12</v>
      </c>
      <c r="E168" s="19" t="s">
        <v>12</v>
      </c>
      <c r="F168" s="18" t="s">
        <v>219</v>
      </c>
      <c r="G168" s="26" t="s">
        <v>14</v>
      </c>
      <c r="H168" s="70">
        <v>97</v>
      </c>
      <c r="I168" s="55">
        <v>82176</v>
      </c>
      <c r="J168" s="26"/>
      <c r="K168" s="10">
        <f t="shared" si="2"/>
        <v>0</v>
      </c>
    </row>
    <row r="169" spans="1:11" ht="47.25" x14ac:dyDescent="0.25">
      <c r="A169" s="18" t="s">
        <v>220</v>
      </c>
      <c r="B169" s="18">
        <v>15311</v>
      </c>
      <c r="C169" s="25">
        <v>72152201</v>
      </c>
      <c r="D169" s="19" t="s">
        <v>12</v>
      </c>
      <c r="E169" s="19" t="s">
        <v>12</v>
      </c>
      <c r="F169" s="18" t="s">
        <v>221</v>
      </c>
      <c r="G169" s="26" t="s">
        <v>14</v>
      </c>
      <c r="H169" s="70">
        <v>75</v>
      </c>
      <c r="I169" s="55">
        <v>34800</v>
      </c>
      <c r="J169" s="26"/>
      <c r="K169" s="10">
        <f t="shared" si="2"/>
        <v>0</v>
      </c>
    </row>
    <row r="170" spans="1:11" ht="15.75" x14ac:dyDescent="0.25">
      <c r="A170" s="3"/>
      <c r="B170" s="3"/>
      <c r="C170" s="3"/>
      <c r="D170" s="3"/>
      <c r="E170" s="3"/>
      <c r="F170" s="3"/>
      <c r="G170" s="14"/>
      <c r="H170" s="71"/>
      <c r="I170" s="52"/>
      <c r="J170" s="14"/>
      <c r="K170" s="2"/>
    </row>
    <row r="171" spans="1:11" ht="15.75" x14ac:dyDescent="0.25">
      <c r="A171" s="317" t="s">
        <v>222</v>
      </c>
      <c r="B171" s="317"/>
      <c r="C171" s="317"/>
      <c r="D171" s="317"/>
      <c r="E171" s="317"/>
      <c r="F171" s="317"/>
      <c r="G171" s="317"/>
      <c r="H171" s="72"/>
      <c r="I171" s="56"/>
      <c r="J171" s="46"/>
      <c r="K171" s="76"/>
    </row>
    <row r="172" spans="1:11" ht="15.75" x14ac:dyDescent="0.25">
      <c r="A172" s="304" t="s">
        <v>223</v>
      </c>
      <c r="B172" s="304"/>
      <c r="C172" s="304"/>
      <c r="D172" s="304"/>
      <c r="E172" s="304"/>
      <c r="F172" s="304"/>
      <c r="G172" s="304"/>
      <c r="H172" s="72"/>
      <c r="I172" s="57"/>
      <c r="J172" s="36"/>
      <c r="K172" s="76"/>
    </row>
    <row r="173" spans="1:11" ht="113.25" customHeight="1" x14ac:dyDescent="0.25">
      <c r="A173" s="307" t="s">
        <v>224</v>
      </c>
      <c r="B173" s="307"/>
      <c r="C173" s="307"/>
      <c r="D173" s="307"/>
      <c r="E173" s="307"/>
      <c r="F173" s="307"/>
      <c r="G173" s="307"/>
      <c r="H173" s="71"/>
      <c r="I173" s="28"/>
      <c r="J173" s="15"/>
      <c r="K173" s="2"/>
    </row>
    <row r="174" spans="1:11" ht="47.25" x14ac:dyDescent="0.25">
      <c r="A174" s="5" t="s">
        <v>3</v>
      </c>
      <c r="B174" s="4" t="s">
        <v>4</v>
      </c>
      <c r="C174" s="4" t="s">
        <v>5</v>
      </c>
      <c r="D174" s="4" t="s">
        <v>6</v>
      </c>
      <c r="E174" s="4" t="s">
        <v>7</v>
      </c>
      <c r="F174" s="4" t="s">
        <v>8</v>
      </c>
      <c r="G174" s="5" t="s">
        <v>9</v>
      </c>
      <c r="H174" s="8" t="s">
        <v>10</v>
      </c>
      <c r="I174" s="42" t="s">
        <v>625</v>
      </c>
      <c r="J174" s="4" t="s">
        <v>627</v>
      </c>
      <c r="K174" s="42" t="s">
        <v>626</v>
      </c>
    </row>
    <row r="175" spans="1:11" ht="47.25" x14ac:dyDescent="0.25">
      <c r="A175" s="20" t="s">
        <v>11</v>
      </c>
      <c r="B175" s="20">
        <v>721522</v>
      </c>
      <c r="C175" s="20">
        <v>72152201</v>
      </c>
      <c r="D175" s="20" t="s">
        <v>12</v>
      </c>
      <c r="E175" s="20" t="s">
        <v>12</v>
      </c>
      <c r="F175" s="20" t="s">
        <v>225</v>
      </c>
      <c r="G175" s="20" t="s">
        <v>14</v>
      </c>
      <c r="H175" s="70">
        <v>240</v>
      </c>
      <c r="I175" s="27">
        <v>105159</v>
      </c>
      <c r="J175" s="20"/>
      <c r="K175" s="10">
        <f t="shared" si="2"/>
        <v>0</v>
      </c>
    </row>
    <row r="176" spans="1:11" ht="15.75" x14ac:dyDescent="0.25">
      <c r="A176" s="15"/>
      <c r="B176" s="15"/>
      <c r="C176" s="15"/>
      <c r="D176" s="15"/>
      <c r="E176" s="15"/>
      <c r="F176" s="15"/>
      <c r="G176" s="15"/>
      <c r="H176" s="71"/>
      <c r="I176" s="28"/>
      <c r="J176" s="15"/>
      <c r="K176" s="2"/>
    </row>
    <row r="177" spans="1:11" ht="133.5" customHeight="1" x14ac:dyDescent="0.25">
      <c r="A177" s="307" t="s">
        <v>226</v>
      </c>
      <c r="B177" s="307"/>
      <c r="C177" s="307"/>
      <c r="D177" s="307"/>
      <c r="E177" s="307"/>
      <c r="F177" s="307"/>
      <c r="G177" s="307"/>
      <c r="H177" s="71"/>
      <c r="I177" s="28"/>
      <c r="J177" s="15"/>
      <c r="K177" s="2"/>
    </row>
    <row r="178" spans="1:11" ht="47.25" x14ac:dyDescent="0.25">
      <c r="A178" s="5" t="s">
        <v>3</v>
      </c>
      <c r="B178" s="4" t="s">
        <v>4</v>
      </c>
      <c r="C178" s="4" t="s">
        <v>5</v>
      </c>
      <c r="D178" s="4" t="s">
        <v>6</v>
      </c>
      <c r="E178" s="4" t="s">
        <v>7</v>
      </c>
      <c r="F178" s="4" t="s">
        <v>8</v>
      </c>
      <c r="G178" s="5" t="s">
        <v>9</v>
      </c>
      <c r="H178" s="8" t="s">
        <v>10</v>
      </c>
      <c r="I178" s="42" t="s">
        <v>625</v>
      </c>
      <c r="J178" s="4" t="s">
        <v>627</v>
      </c>
      <c r="K178" s="42" t="s">
        <v>626</v>
      </c>
    </row>
    <row r="179" spans="1:11" ht="63" x14ac:dyDescent="0.25">
      <c r="A179" s="20" t="s">
        <v>15</v>
      </c>
      <c r="B179" s="20">
        <v>721526</v>
      </c>
      <c r="C179" s="20">
        <v>72152602</v>
      </c>
      <c r="D179" s="20" t="s">
        <v>12</v>
      </c>
      <c r="E179" s="20" t="s">
        <v>12</v>
      </c>
      <c r="F179" s="20" t="s">
        <v>227</v>
      </c>
      <c r="G179" s="20" t="s">
        <v>164</v>
      </c>
      <c r="H179" s="70">
        <v>5</v>
      </c>
      <c r="I179" s="27">
        <v>242768</v>
      </c>
      <c r="J179" s="20"/>
      <c r="K179" s="10">
        <f t="shared" si="2"/>
        <v>0</v>
      </c>
    </row>
    <row r="180" spans="1:11" ht="63" x14ac:dyDescent="0.25">
      <c r="A180" s="20" t="s">
        <v>17</v>
      </c>
      <c r="B180" s="20">
        <v>721526</v>
      </c>
      <c r="C180" s="20">
        <v>72152602</v>
      </c>
      <c r="D180" s="20" t="s">
        <v>12</v>
      </c>
      <c r="E180" s="20" t="s">
        <v>12</v>
      </c>
      <c r="F180" s="20" t="s">
        <v>228</v>
      </c>
      <c r="G180" s="20" t="s">
        <v>164</v>
      </c>
      <c r="H180" s="70">
        <v>18</v>
      </c>
      <c r="I180" s="27">
        <v>303714</v>
      </c>
      <c r="J180" s="20"/>
      <c r="K180" s="10">
        <f t="shared" si="2"/>
        <v>0</v>
      </c>
    </row>
    <row r="181" spans="1:11" ht="15.75" x14ac:dyDescent="0.25">
      <c r="A181" s="15"/>
      <c r="B181" s="15"/>
      <c r="C181" s="15"/>
      <c r="D181" s="15"/>
      <c r="E181" s="15"/>
      <c r="F181" s="15"/>
      <c r="G181" s="15"/>
      <c r="H181" s="71"/>
      <c r="I181" s="28"/>
      <c r="J181" s="15"/>
      <c r="K181" s="2"/>
    </row>
    <row r="182" spans="1:11" ht="110.25" customHeight="1" x14ac:dyDescent="0.25">
      <c r="A182" s="307" t="s">
        <v>229</v>
      </c>
      <c r="B182" s="307"/>
      <c r="C182" s="307"/>
      <c r="D182" s="307"/>
      <c r="E182" s="307"/>
      <c r="F182" s="307"/>
      <c r="G182" s="307"/>
      <c r="H182" s="71"/>
      <c r="I182" s="28"/>
      <c r="J182" s="15"/>
      <c r="K182" s="2"/>
    </row>
    <row r="183" spans="1:11" ht="47.25" x14ac:dyDescent="0.25">
      <c r="A183" s="5" t="s">
        <v>3</v>
      </c>
      <c r="B183" s="4" t="s">
        <v>4</v>
      </c>
      <c r="C183" s="4" t="s">
        <v>5</v>
      </c>
      <c r="D183" s="4" t="s">
        <v>6</v>
      </c>
      <c r="E183" s="4" t="s">
        <v>7</v>
      </c>
      <c r="F183" s="4" t="s">
        <v>8</v>
      </c>
      <c r="G183" s="5" t="s">
        <v>9</v>
      </c>
      <c r="H183" s="8" t="s">
        <v>10</v>
      </c>
      <c r="I183" s="42" t="s">
        <v>625</v>
      </c>
      <c r="J183" s="4" t="s">
        <v>627</v>
      </c>
      <c r="K183" s="42" t="s">
        <v>626</v>
      </c>
    </row>
    <row r="184" spans="1:11" ht="126" x14ac:dyDescent="0.25">
      <c r="A184" s="20" t="s">
        <v>20</v>
      </c>
      <c r="B184" s="20"/>
      <c r="C184" s="20" t="s">
        <v>230</v>
      </c>
      <c r="D184" s="20" t="s">
        <v>12</v>
      </c>
      <c r="E184" s="20" t="s">
        <v>12</v>
      </c>
      <c r="F184" s="20" t="s">
        <v>231</v>
      </c>
      <c r="G184" s="20" t="s">
        <v>14</v>
      </c>
      <c r="H184" s="70">
        <v>5</v>
      </c>
      <c r="I184" s="27">
        <v>1141884</v>
      </c>
      <c r="J184" s="20"/>
      <c r="K184" s="10">
        <f t="shared" si="2"/>
        <v>0</v>
      </c>
    </row>
    <row r="185" spans="1:11" ht="306" customHeight="1" x14ac:dyDescent="0.25">
      <c r="A185" s="20" t="s">
        <v>232</v>
      </c>
      <c r="B185" s="20"/>
      <c r="C185" s="20" t="s">
        <v>230</v>
      </c>
      <c r="D185" s="20" t="s">
        <v>12</v>
      </c>
      <c r="E185" s="20" t="s">
        <v>12</v>
      </c>
      <c r="F185" s="20" t="s">
        <v>233</v>
      </c>
      <c r="G185" s="20" t="s">
        <v>164</v>
      </c>
      <c r="H185" s="70">
        <v>1</v>
      </c>
      <c r="I185" s="27">
        <v>6903000</v>
      </c>
      <c r="J185" s="20"/>
      <c r="K185" s="10">
        <f t="shared" si="2"/>
        <v>0</v>
      </c>
    </row>
    <row r="186" spans="1:11" ht="15.75" x14ac:dyDescent="0.25">
      <c r="A186" s="15"/>
      <c r="B186" s="15"/>
      <c r="C186" s="15"/>
      <c r="D186" s="15"/>
      <c r="E186" s="15"/>
      <c r="F186" s="15"/>
      <c r="G186" s="15"/>
      <c r="H186" s="71"/>
      <c r="I186" s="28"/>
      <c r="J186" s="15"/>
      <c r="K186" s="2"/>
    </row>
    <row r="187" spans="1:11" ht="123" customHeight="1" x14ac:dyDescent="0.25">
      <c r="A187" s="307" t="s">
        <v>234</v>
      </c>
      <c r="B187" s="307"/>
      <c r="C187" s="307"/>
      <c r="D187" s="307"/>
      <c r="E187" s="307"/>
      <c r="F187" s="307"/>
      <c r="G187" s="307"/>
      <c r="H187" s="71"/>
      <c r="I187" s="28"/>
      <c r="J187" s="15"/>
      <c r="K187" s="2"/>
    </row>
    <row r="188" spans="1:11" ht="47.25" x14ac:dyDescent="0.25">
      <c r="A188" s="5" t="s">
        <v>3</v>
      </c>
      <c r="B188" s="4" t="s">
        <v>4</v>
      </c>
      <c r="C188" s="4" t="s">
        <v>5</v>
      </c>
      <c r="D188" s="4" t="s">
        <v>6</v>
      </c>
      <c r="E188" s="4" t="s">
        <v>7</v>
      </c>
      <c r="F188" s="4" t="s">
        <v>8</v>
      </c>
      <c r="G188" s="5" t="s">
        <v>9</v>
      </c>
      <c r="H188" s="8" t="s">
        <v>10</v>
      </c>
      <c r="I188" s="42" t="s">
        <v>625</v>
      </c>
      <c r="J188" s="4" t="s">
        <v>627</v>
      </c>
      <c r="K188" s="42" t="s">
        <v>626</v>
      </c>
    </row>
    <row r="189" spans="1:11" ht="63" x14ac:dyDescent="0.25">
      <c r="A189" s="20" t="s">
        <v>235</v>
      </c>
      <c r="B189" s="20">
        <v>54710</v>
      </c>
      <c r="C189" s="20">
        <v>72153002</v>
      </c>
      <c r="D189" s="20" t="s">
        <v>12</v>
      </c>
      <c r="E189" s="20" t="s">
        <v>12</v>
      </c>
      <c r="F189" s="20" t="s">
        <v>236</v>
      </c>
      <c r="G189" s="20" t="s">
        <v>14</v>
      </c>
      <c r="H189" s="70">
        <v>50</v>
      </c>
      <c r="I189" s="27">
        <v>175029</v>
      </c>
      <c r="J189" s="20"/>
      <c r="K189" s="10">
        <f t="shared" si="2"/>
        <v>0</v>
      </c>
    </row>
    <row r="190" spans="1:11" ht="31.5" x14ac:dyDescent="0.25">
      <c r="A190" s="20" t="s">
        <v>237</v>
      </c>
      <c r="B190" s="20"/>
      <c r="C190" s="20" t="s">
        <v>230</v>
      </c>
      <c r="D190" s="20" t="s">
        <v>12</v>
      </c>
      <c r="E190" s="20" t="s">
        <v>12</v>
      </c>
      <c r="F190" s="20" t="s">
        <v>238</v>
      </c>
      <c r="G190" s="20" t="s">
        <v>14</v>
      </c>
      <c r="H190" s="70">
        <v>16</v>
      </c>
      <c r="I190" s="27">
        <v>135172</v>
      </c>
      <c r="J190" s="20"/>
      <c r="K190" s="10">
        <f t="shared" si="2"/>
        <v>0</v>
      </c>
    </row>
    <row r="191" spans="1:11" ht="94.5" x14ac:dyDescent="0.25">
      <c r="A191" s="20" t="s">
        <v>239</v>
      </c>
      <c r="B191" s="20">
        <v>721530</v>
      </c>
      <c r="C191" s="20">
        <v>72153001</v>
      </c>
      <c r="D191" s="20" t="s">
        <v>12</v>
      </c>
      <c r="E191" s="20" t="s">
        <v>12</v>
      </c>
      <c r="F191" s="20" t="s">
        <v>240</v>
      </c>
      <c r="G191" s="20" t="s">
        <v>14</v>
      </c>
      <c r="H191" s="70">
        <v>1</v>
      </c>
      <c r="I191" s="27">
        <v>1738573</v>
      </c>
      <c r="J191" s="20"/>
      <c r="K191" s="10">
        <f t="shared" si="2"/>
        <v>0</v>
      </c>
    </row>
    <row r="192" spans="1:11" ht="15.75" x14ac:dyDescent="0.25">
      <c r="A192" s="15"/>
      <c r="B192" s="15"/>
      <c r="C192" s="15"/>
      <c r="D192" s="15"/>
      <c r="E192" s="15"/>
      <c r="F192" s="15"/>
      <c r="G192" s="15"/>
      <c r="H192" s="71"/>
      <c r="I192" s="28"/>
      <c r="J192" s="15"/>
      <c r="K192" s="2"/>
    </row>
    <row r="193" spans="1:11" ht="108.75" customHeight="1" x14ac:dyDescent="0.25">
      <c r="A193" s="313" t="s">
        <v>241</v>
      </c>
      <c r="B193" s="313"/>
      <c r="C193" s="313"/>
      <c r="D193" s="313"/>
      <c r="E193" s="313"/>
      <c r="F193" s="313"/>
      <c r="G193" s="313"/>
      <c r="H193" s="71"/>
      <c r="I193" s="2"/>
      <c r="J193" s="3"/>
      <c r="K193" s="2"/>
    </row>
    <row r="194" spans="1:11" ht="47.25" x14ac:dyDescent="0.25">
      <c r="A194" s="5" t="s">
        <v>3</v>
      </c>
      <c r="B194" s="4" t="s">
        <v>4</v>
      </c>
      <c r="C194" s="4" t="s">
        <v>5</v>
      </c>
      <c r="D194" s="4" t="s">
        <v>6</v>
      </c>
      <c r="E194" s="4" t="s">
        <v>7</v>
      </c>
      <c r="F194" s="4" t="s">
        <v>8</v>
      </c>
      <c r="G194" s="5" t="s">
        <v>9</v>
      </c>
      <c r="H194" s="8" t="s">
        <v>10</v>
      </c>
      <c r="I194" s="42" t="s">
        <v>625</v>
      </c>
      <c r="J194" s="4" t="s">
        <v>627</v>
      </c>
      <c r="K194" s="42" t="s">
        <v>626</v>
      </c>
    </row>
    <row r="195" spans="1:11" ht="63" x14ac:dyDescent="0.25">
      <c r="A195" s="20" t="s">
        <v>242</v>
      </c>
      <c r="B195" s="20"/>
      <c r="C195" s="20" t="s">
        <v>230</v>
      </c>
      <c r="D195" s="20" t="s">
        <v>12</v>
      </c>
      <c r="E195" s="20" t="s">
        <v>12</v>
      </c>
      <c r="F195" s="20" t="s">
        <v>243</v>
      </c>
      <c r="G195" s="20" t="s">
        <v>14</v>
      </c>
      <c r="H195" s="70">
        <v>6</v>
      </c>
      <c r="I195" s="27">
        <v>260780</v>
      </c>
      <c r="J195" s="20"/>
      <c r="K195" s="10">
        <f t="shared" si="2"/>
        <v>0</v>
      </c>
    </row>
    <row r="196" spans="1:11" ht="31.5" x14ac:dyDescent="0.25">
      <c r="A196" s="20" t="s">
        <v>244</v>
      </c>
      <c r="B196" s="20"/>
      <c r="C196" s="19">
        <v>72151100</v>
      </c>
      <c r="D196" s="20" t="s">
        <v>12</v>
      </c>
      <c r="E196" s="20" t="s">
        <v>12</v>
      </c>
      <c r="F196" s="20" t="s">
        <v>245</v>
      </c>
      <c r="G196" s="20" t="s">
        <v>246</v>
      </c>
      <c r="H196" s="70">
        <v>10</v>
      </c>
      <c r="I196" s="27">
        <v>14817</v>
      </c>
      <c r="J196" s="20"/>
      <c r="K196" s="10">
        <f t="shared" si="2"/>
        <v>0</v>
      </c>
    </row>
    <row r="197" spans="1:11" ht="31.5" x14ac:dyDescent="0.25">
      <c r="A197" s="20" t="s">
        <v>247</v>
      </c>
      <c r="B197" s="20"/>
      <c r="C197" s="20" t="s">
        <v>230</v>
      </c>
      <c r="D197" s="20" t="s">
        <v>12</v>
      </c>
      <c r="E197" s="20" t="s">
        <v>12</v>
      </c>
      <c r="F197" s="20" t="s">
        <v>248</v>
      </c>
      <c r="G197" s="20" t="s">
        <v>249</v>
      </c>
      <c r="H197" s="70">
        <v>46</v>
      </c>
      <c r="I197" s="27">
        <v>17700</v>
      </c>
      <c r="J197" s="20"/>
      <c r="K197" s="10">
        <f t="shared" si="2"/>
        <v>0</v>
      </c>
    </row>
    <row r="198" spans="1:11" ht="110.25" x14ac:dyDescent="0.25">
      <c r="A198" s="20" t="s">
        <v>250</v>
      </c>
      <c r="B198" s="20">
        <v>721515</v>
      </c>
      <c r="C198" s="20">
        <v>72151511</v>
      </c>
      <c r="D198" s="20" t="s">
        <v>12</v>
      </c>
      <c r="E198" s="20" t="s">
        <v>12</v>
      </c>
      <c r="F198" s="20" t="s">
        <v>251</v>
      </c>
      <c r="G198" s="20" t="s">
        <v>246</v>
      </c>
      <c r="H198" s="70">
        <v>3</v>
      </c>
      <c r="I198" s="27">
        <v>86913</v>
      </c>
      <c r="J198" s="20"/>
      <c r="K198" s="10">
        <f t="shared" si="2"/>
        <v>0</v>
      </c>
    </row>
    <row r="199" spans="1:11" ht="47.25" x14ac:dyDescent="0.25">
      <c r="A199" s="20" t="s">
        <v>252</v>
      </c>
      <c r="B199" s="20"/>
      <c r="C199" s="20" t="s">
        <v>230</v>
      </c>
      <c r="D199" s="20" t="s">
        <v>12</v>
      </c>
      <c r="E199" s="20" t="s">
        <v>12</v>
      </c>
      <c r="F199" s="20" t="s">
        <v>253</v>
      </c>
      <c r="G199" s="20" t="s">
        <v>249</v>
      </c>
      <c r="H199" s="70">
        <v>9</v>
      </c>
      <c r="I199" s="27">
        <v>43836</v>
      </c>
      <c r="J199" s="20"/>
      <c r="K199" s="10">
        <f t="shared" si="2"/>
        <v>0</v>
      </c>
    </row>
    <row r="200" spans="1:11" ht="110.25" x14ac:dyDescent="0.25">
      <c r="A200" s="20" t="s">
        <v>254</v>
      </c>
      <c r="B200" s="20">
        <v>721532</v>
      </c>
      <c r="C200" s="20">
        <v>72153204</v>
      </c>
      <c r="D200" s="20" t="s">
        <v>12</v>
      </c>
      <c r="E200" s="20" t="s">
        <v>12</v>
      </c>
      <c r="F200" s="20" t="s">
        <v>255</v>
      </c>
      <c r="G200" s="20" t="s">
        <v>14</v>
      </c>
      <c r="H200" s="70">
        <v>67</v>
      </c>
      <c r="I200" s="27">
        <v>40824</v>
      </c>
      <c r="J200" s="20"/>
      <c r="K200" s="10">
        <f t="shared" si="2"/>
        <v>0</v>
      </c>
    </row>
    <row r="201" spans="1:11" ht="15.75" x14ac:dyDescent="0.25">
      <c r="A201" s="15"/>
      <c r="B201" s="15"/>
      <c r="C201" s="15"/>
      <c r="D201" s="15"/>
      <c r="E201" s="15"/>
      <c r="F201" s="15"/>
      <c r="G201" s="15"/>
      <c r="H201" s="71"/>
      <c r="I201" s="28"/>
      <c r="J201" s="15"/>
      <c r="K201" s="2"/>
    </row>
    <row r="202" spans="1:11" ht="15.75" x14ac:dyDescent="0.25">
      <c r="A202" s="304" t="s">
        <v>256</v>
      </c>
      <c r="B202" s="304"/>
      <c r="C202" s="304"/>
      <c r="D202" s="304"/>
      <c r="E202" s="304"/>
      <c r="F202" s="304"/>
      <c r="G202" s="304"/>
      <c r="H202" s="72"/>
      <c r="I202" s="57"/>
      <c r="J202" s="36"/>
      <c r="K202" s="76"/>
    </row>
    <row r="203" spans="1:11" ht="93" customHeight="1" x14ac:dyDescent="0.25">
      <c r="A203" s="307" t="s">
        <v>257</v>
      </c>
      <c r="B203" s="307"/>
      <c r="C203" s="307"/>
      <c r="D203" s="307"/>
      <c r="E203" s="307"/>
      <c r="F203" s="307"/>
      <c r="G203" s="307"/>
      <c r="H203" s="71"/>
      <c r="I203" s="28"/>
      <c r="J203" s="15"/>
      <c r="K203" s="2"/>
    </row>
    <row r="204" spans="1:11" ht="47.25" x14ac:dyDescent="0.25">
      <c r="A204" s="5" t="s">
        <v>3</v>
      </c>
      <c r="B204" s="4" t="s">
        <v>4</v>
      </c>
      <c r="C204" s="4" t="s">
        <v>5</v>
      </c>
      <c r="D204" s="4" t="s">
        <v>6</v>
      </c>
      <c r="E204" s="4" t="s">
        <v>7</v>
      </c>
      <c r="F204" s="4" t="s">
        <v>8</v>
      </c>
      <c r="G204" s="5" t="s">
        <v>9</v>
      </c>
      <c r="H204" s="8" t="s">
        <v>10</v>
      </c>
      <c r="I204" s="42" t="s">
        <v>625</v>
      </c>
      <c r="J204" s="4" t="s">
        <v>627</v>
      </c>
      <c r="K204" s="42" t="s">
        <v>626</v>
      </c>
    </row>
    <row r="205" spans="1:11" ht="78.75" x14ac:dyDescent="0.25">
      <c r="A205" s="20" t="s">
        <v>24</v>
      </c>
      <c r="B205" s="20">
        <v>721532</v>
      </c>
      <c r="C205" s="20">
        <v>72153204</v>
      </c>
      <c r="D205" s="20" t="s">
        <v>12</v>
      </c>
      <c r="E205" s="20" t="s">
        <v>12</v>
      </c>
      <c r="F205" s="20" t="s">
        <v>258</v>
      </c>
      <c r="G205" s="20" t="s">
        <v>14</v>
      </c>
      <c r="H205" s="70">
        <v>9</v>
      </c>
      <c r="I205" s="27">
        <v>263002</v>
      </c>
      <c r="J205" s="20"/>
      <c r="K205" s="10">
        <f t="shared" si="2"/>
        <v>0</v>
      </c>
    </row>
    <row r="206" spans="1:11" ht="15.75" x14ac:dyDescent="0.25">
      <c r="A206" s="3"/>
      <c r="B206" s="3"/>
      <c r="C206" s="3"/>
      <c r="D206" s="3"/>
      <c r="E206" s="3"/>
      <c r="F206" s="3"/>
      <c r="G206" s="3"/>
      <c r="H206" s="71"/>
      <c r="I206" s="2"/>
      <c r="J206" s="3"/>
      <c r="K206" s="2"/>
    </row>
    <row r="207" spans="1:11" ht="88.5" customHeight="1" x14ac:dyDescent="0.25">
      <c r="A207" s="307" t="s">
        <v>259</v>
      </c>
      <c r="B207" s="307"/>
      <c r="C207" s="307"/>
      <c r="D207" s="307"/>
      <c r="E207" s="307"/>
      <c r="F207" s="307"/>
      <c r="G207" s="307"/>
      <c r="H207" s="71"/>
      <c r="I207" s="28"/>
      <c r="J207" s="15"/>
      <c r="K207" s="2"/>
    </row>
    <row r="208" spans="1:11" ht="47.25" x14ac:dyDescent="0.25">
      <c r="A208" s="5" t="s">
        <v>3</v>
      </c>
      <c r="B208" s="4" t="s">
        <v>4</v>
      </c>
      <c r="C208" s="4" t="s">
        <v>5</v>
      </c>
      <c r="D208" s="4" t="s">
        <v>6</v>
      </c>
      <c r="E208" s="4" t="s">
        <v>7</v>
      </c>
      <c r="F208" s="4" t="s">
        <v>8</v>
      </c>
      <c r="G208" s="5" t="s">
        <v>9</v>
      </c>
      <c r="H208" s="8" t="s">
        <v>10</v>
      </c>
      <c r="I208" s="42" t="s">
        <v>625</v>
      </c>
      <c r="J208" s="4" t="s">
        <v>627</v>
      </c>
      <c r="K208" s="42" t="s">
        <v>626</v>
      </c>
    </row>
    <row r="209" spans="1:11" ht="47.25" x14ac:dyDescent="0.25">
      <c r="A209" s="20" t="s">
        <v>26</v>
      </c>
      <c r="B209" s="20">
        <v>54621</v>
      </c>
      <c r="C209" s="19">
        <v>72151100</v>
      </c>
      <c r="D209" s="20" t="s">
        <v>12</v>
      </c>
      <c r="E209" s="20" t="s">
        <v>12</v>
      </c>
      <c r="F209" s="20" t="s">
        <v>260</v>
      </c>
      <c r="G209" s="20" t="s">
        <v>164</v>
      </c>
      <c r="H209" s="70">
        <v>1</v>
      </c>
      <c r="I209" s="27">
        <v>100282</v>
      </c>
      <c r="J209" s="20"/>
      <c r="K209" s="10">
        <f t="shared" si="2"/>
        <v>0</v>
      </c>
    </row>
    <row r="210" spans="1:11" ht="47.25" x14ac:dyDescent="0.25">
      <c r="A210" s="20" t="s">
        <v>261</v>
      </c>
      <c r="B210" s="20">
        <v>54621</v>
      </c>
      <c r="C210" s="20" t="s">
        <v>230</v>
      </c>
      <c r="D210" s="20" t="s">
        <v>12</v>
      </c>
      <c r="E210" s="20" t="s">
        <v>12</v>
      </c>
      <c r="F210" s="20" t="s">
        <v>262</v>
      </c>
      <c r="G210" s="20" t="s">
        <v>65</v>
      </c>
      <c r="H210" s="70">
        <v>4</v>
      </c>
      <c r="I210" s="27">
        <v>33736</v>
      </c>
      <c r="J210" s="20"/>
      <c r="K210" s="10">
        <f t="shared" ref="K210:K267" si="3">H210*J210</f>
        <v>0</v>
      </c>
    </row>
    <row r="211" spans="1:11" ht="47.25" x14ac:dyDescent="0.25">
      <c r="A211" s="20" t="s">
        <v>263</v>
      </c>
      <c r="B211" s="20">
        <v>54621</v>
      </c>
      <c r="C211" s="20">
        <v>72154059</v>
      </c>
      <c r="D211" s="20" t="s">
        <v>12</v>
      </c>
      <c r="E211" s="20" t="s">
        <v>12</v>
      </c>
      <c r="F211" s="20" t="s">
        <v>264</v>
      </c>
      <c r="G211" s="20" t="s">
        <v>164</v>
      </c>
      <c r="H211" s="70">
        <v>1</v>
      </c>
      <c r="I211" s="27">
        <v>28501</v>
      </c>
      <c r="J211" s="20"/>
      <c r="K211" s="10">
        <f t="shared" si="3"/>
        <v>0</v>
      </c>
    </row>
    <row r="212" spans="1:11" ht="47.25" x14ac:dyDescent="0.25">
      <c r="A212" s="20" t="s">
        <v>265</v>
      </c>
      <c r="B212" s="19">
        <v>54621</v>
      </c>
      <c r="C212" s="19">
        <v>72151100</v>
      </c>
      <c r="D212" s="20" t="s">
        <v>12</v>
      </c>
      <c r="E212" s="20" t="s">
        <v>12</v>
      </c>
      <c r="F212" s="20" t="s">
        <v>266</v>
      </c>
      <c r="G212" s="20" t="s">
        <v>164</v>
      </c>
      <c r="H212" s="70">
        <v>1</v>
      </c>
      <c r="I212" s="27">
        <v>28501</v>
      </c>
      <c r="J212" s="20"/>
      <c r="K212" s="10">
        <f t="shared" si="3"/>
        <v>0</v>
      </c>
    </row>
    <row r="213" spans="1:11" ht="63" x14ac:dyDescent="0.25">
      <c r="A213" s="20" t="s">
        <v>267</v>
      </c>
      <c r="B213" s="19">
        <v>54621</v>
      </c>
      <c r="C213" s="19">
        <v>72151100</v>
      </c>
      <c r="D213" s="20" t="s">
        <v>12</v>
      </c>
      <c r="E213" s="20" t="s">
        <v>12</v>
      </c>
      <c r="F213" s="20" t="s">
        <v>268</v>
      </c>
      <c r="G213" s="20" t="s">
        <v>164</v>
      </c>
      <c r="H213" s="70">
        <v>1</v>
      </c>
      <c r="I213" s="27">
        <v>1156211</v>
      </c>
      <c r="J213" s="20"/>
      <c r="K213" s="10">
        <f t="shared" si="3"/>
        <v>0</v>
      </c>
    </row>
    <row r="214" spans="1:11" ht="63" x14ac:dyDescent="0.25">
      <c r="A214" s="20" t="s">
        <v>269</v>
      </c>
      <c r="B214" s="19">
        <v>54621</v>
      </c>
      <c r="C214" s="19">
        <v>72151100</v>
      </c>
      <c r="D214" s="20" t="s">
        <v>12</v>
      </c>
      <c r="E214" s="20" t="s">
        <v>12</v>
      </c>
      <c r="F214" s="20" t="s">
        <v>270</v>
      </c>
      <c r="G214" s="20" t="s">
        <v>164</v>
      </c>
      <c r="H214" s="70">
        <v>1</v>
      </c>
      <c r="I214" s="27">
        <v>840758</v>
      </c>
      <c r="J214" s="20"/>
      <c r="K214" s="10">
        <f t="shared" si="3"/>
        <v>0</v>
      </c>
    </row>
    <row r="215" spans="1:11" ht="78.75" x14ac:dyDescent="0.25">
      <c r="A215" s="20" t="s">
        <v>271</v>
      </c>
      <c r="B215" s="19">
        <v>54621</v>
      </c>
      <c r="C215" s="19">
        <v>72151100</v>
      </c>
      <c r="D215" s="20" t="s">
        <v>12</v>
      </c>
      <c r="E215" s="20" t="s">
        <v>12</v>
      </c>
      <c r="F215" s="20" t="s">
        <v>272</v>
      </c>
      <c r="G215" s="20" t="s">
        <v>164</v>
      </c>
      <c r="H215" s="70">
        <v>1</v>
      </c>
      <c r="I215" s="27">
        <v>802286</v>
      </c>
      <c r="J215" s="20"/>
      <c r="K215" s="10">
        <f t="shared" si="3"/>
        <v>0</v>
      </c>
    </row>
    <row r="216" spans="1:11" ht="111" customHeight="1" x14ac:dyDescent="0.25">
      <c r="A216" s="307" t="s">
        <v>273</v>
      </c>
      <c r="B216" s="307"/>
      <c r="C216" s="307"/>
      <c r="D216" s="307"/>
      <c r="E216" s="307"/>
      <c r="F216" s="307"/>
      <c r="G216" s="307"/>
      <c r="H216" s="71"/>
      <c r="I216" s="28"/>
      <c r="J216" s="15"/>
      <c r="K216" s="2"/>
    </row>
    <row r="217" spans="1:11" ht="47.25" x14ac:dyDescent="0.25">
      <c r="A217" s="5" t="s">
        <v>3</v>
      </c>
      <c r="B217" s="4" t="s">
        <v>4</v>
      </c>
      <c r="C217" s="4" t="s">
        <v>5</v>
      </c>
      <c r="D217" s="4" t="s">
        <v>6</v>
      </c>
      <c r="E217" s="4" t="s">
        <v>7</v>
      </c>
      <c r="F217" s="4" t="s">
        <v>8</v>
      </c>
      <c r="G217" s="5" t="s">
        <v>9</v>
      </c>
      <c r="H217" s="8" t="s">
        <v>10</v>
      </c>
      <c r="I217" s="42" t="s">
        <v>625</v>
      </c>
      <c r="J217" s="4" t="s">
        <v>627</v>
      </c>
      <c r="K217" s="42" t="s">
        <v>626</v>
      </c>
    </row>
    <row r="218" spans="1:11" ht="173.25" x14ac:dyDescent="0.25">
      <c r="A218" s="20" t="s">
        <v>274</v>
      </c>
      <c r="B218" s="31">
        <v>721515</v>
      </c>
      <c r="C218" s="31">
        <v>72151511</v>
      </c>
      <c r="D218" s="20" t="s">
        <v>12</v>
      </c>
      <c r="E218" s="20" t="s">
        <v>12</v>
      </c>
      <c r="F218" s="20" t="s">
        <v>275</v>
      </c>
      <c r="G218" s="20" t="s">
        <v>164</v>
      </c>
      <c r="H218" s="70">
        <v>4</v>
      </c>
      <c r="I218" s="27">
        <v>987862</v>
      </c>
      <c r="J218" s="20"/>
      <c r="K218" s="10">
        <f t="shared" si="3"/>
        <v>0</v>
      </c>
    </row>
    <row r="219" spans="1:11" ht="15.75" x14ac:dyDescent="0.25">
      <c r="A219" s="29"/>
      <c r="B219" s="29"/>
      <c r="C219" s="29"/>
      <c r="D219" s="29"/>
      <c r="E219" s="29"/>
      <c r="F219" s="29"/>
      <c r="G219" s="29"/>
      <c r="H219" s="71"/>
      <c r="I219" s="30"/>
      <c r="J219" s="29"/>
      <c r="K219" s="2"/>
    </row>
    <row r="220" spans="1:11" ht="71.25" customHeight="1" x14ac:dyDescent="0.25">
      <c r="A220" s="313" t="s">
        <v>276</v>
      </c>
      <c r="B220" s="313"/>
      <c r="C220" s="313"/>
      <c r="D220" s="313"/>
      <c r="E220" s="313"/>
      <c r="F220" s="313"/>
      <c r="G220" s="313"/>
      <c r="H220" s="71"/>
      <c r="I220" s="2"/>
      <c r="J220" s="3"/>
      <c r="K220" s="2"/>
    </row>
    <row r="221" spans="1:11" ht="47.25" x14ac:dyDescent="0.25">
      <c r="A221" s="5" t="s">
        <v>3</v>
      </c>
      <c r="B221" s="4" t="s">
        <v>4</v>
      </c>
      <c r="C221" s="4" t="s">
        <v>5</v>
      </c>
      <c r="D221" s="4" t="s">
        <v>6</v>
      </c>
      <c r="E221" s="4" t="s">
        <v>7</v>
      </c>
      <c r="F221" s="4" t="s">
        <v>8</v>
      </c>
      <c r="G221" s="5" t="s">
        <v>9</v>
      </c>
      <c r="H221" s="8" t="s">
        <v>10</v>
      </c>
      <c r="I221" s="42" t="s">
        <v>625</v>
      </c>
      <c r="J221" s="4" t="s">
        <v>627</v>
      </c>
      <c r="K221" s="42" t="s">
        <v>626</v>
      </c>
    </row>
    <row r="222" spans="1:11" ht="31.5" x14ac:dyDescent="0.25">
      <c r="A222" s="20" t="s">
        <v>277</v>
      </c>
      <c r="B222" s="20">
        <v>54621</v>
      </c>
      <c r="C222" s="19">
        <v>72151100</v>
      </c>
      <c r="D222" s="20" t="s">
        <v>12</v>
      </c>
      <c r="E222" s="20" t="s">
        <v>12</v>
      </c>
      <c r="F222" s="20" t="s">
        <v>278</v>
      </c>
      <c r="G222" s="20" t="s">
        <v>246</v>
      </c>
      <c r="H222" s="70">
        <v>7</v>
      </c>
      <c r="I222" s="27">
        <v>28398</v>
      </c>
      <c r="J222" s="20"/>
      <c r="K222" s="10">
        <f t="shared" si="3"/>
        <v>0</v>
      </c>
    </row>
    <row r="223" spans="1:11" ht="47.25" x14ac:dyDescent="0.25">
      <c r="A223" s="20" t="s">
        <v>279</v>
      </c>
      <c r="B223" s="20">
        <v>54621</v>
      </c>
      <c r="C223" s="19">
        <v>72151100</v>
      </c>
      <c r="D223" s="20" t="s">
        <v>12</v>
      </c>
      <c r="E223" s="20" t="s">
        <v>12</v>
      </c>
      <c r="F223" s="20" t="s">
        <v>280</v>
      </c>
      <c r="G223" s="20" t="s">
        <v>246</v>
      </c>
      <c r="H223" s="70">
        <v>7</v>
      </c>
      <c r="I223" s="27">
        <v>147501</v>
      </c>
      <c r="J223" s="20"/>
      <c r="K223" s="10">
        <f t="shared" si="3"/>
        <v>0</v>
      </c>
    </row>
    <row r="224" spans="1:11" ht="15.75" x14ac:dyDescent="0.25">
      <c r="A224" s="29"/>
      <c r="B224" s="29"/>
      <c r="C224" s="29"/>
      <c r="D224" s="29"/>
      <c r="E224" s="29"/>
      <c r="F224" s="29"/>
      <c r="G224" s="29"/>
      <c r="H224" s="71"/>
      <c r="I224" s="30"/>
      <c r="J224" s="29"/>
      <c r="K224" s="2"/>
    </row>
    <row r="225" spans="1:11" ht="109.5" customHeight="1" x14ac:dyDescent="0.25">
      <c r="A225" s="313" t="s">
        <v>281</v>
      </c>
      <c r="B225" s="313"/>
      <c r="C225" s="313"/>
      <c r="D225" s="313"/>
      <c r="E225" s="313"/>
      <c r="F225" s="313"/>
      <c r="G225" s="313"/>
      <c r="H225" s="71"/>
      <c r="I225" s="2"/>
      <c r="J225" s="3"/>
      <c r="K225" s="2"/>
    </row>
    <row r="226" spans="1:11" ht="47.25" x14ac:dyDescent="0.25">
      <c r="A226" s="5" t="s">
        <v>3</v>
      </c>
      <c r="B226" s="4" t="s">
        <v>4</v>
      </c>
      <c r="C226" s="4" t="s">
        <v>5</v>
      </c>
      <c r="D226" s="4" t="s">
        <v>6</v>
      </c>
      <c r="E226" s="4" t="s">
        <v>7</v>
      </c>
      <c r="F226" s="4" t="s">
        <v>8</v>
      </c>
      <c r="G226" s="5" t="s">
        <v>9</v>
      </c>
      <c r="H226" s="8" t="s">
        <v>10</v>
      </c>
      <c r="I226" s="42" t="s">
        <v>625</v>
      </c>
      <c r="J226" s="4" t="s">
        <v>627</v>
      </c>
      <c r="K226" s="42" t="s">
        <v>626</v>
      </c>
    </row>
    <row r="227" spans="1:11" ht="47.25" x14ac:dyDescent="0.25">
      <c r="A227" s="20" t="s">
        <v>282</v>
      </c>
      <c r="B227" s="20"/>
      <c r="C227" s="20" t="s">
        <v>230</v>
      </c>
      <c r="D227" s="20" t="s">
        <v>12</v>
      </c>
      <c r="E227" s="20" t="s">
        <v>12</v>
      </c>
      <c r="F227" s="20" t="s">
        <v>283</v>
      </c>
      <c r="G227" s="20" t="s">
        <v>14</v>
      </c>
      <c r="H227" s="70">
        <v>46</v>
      </c>
      <c r="I227" s="27">
        <v>4858</v>
      </c>
      <c r="J227" s="20"/>
      <c r="K227" s="10">
        <f t="shared" si="3"/>
        <v>0</v>
      </c>
    </row>
    <row r="228" spans="1:11" ht="63" x14ac:dyDescent="0.25">
      <c r="A228" s="20" t="s">
        <v>284</v>
      </c>
      <c r="B228" s="20">
        <v>721411</v>
      </c>
      <c r="C228" s="20">
        <v>72141115</v>
      </c>
      <c r="D228" s="20" t="s">
        <v>12</v>
      </c>
      <c r="E228" s="20" t="s">
        <v>12</v>
      </c>
      <c r="F228" s="20" t="s">
        <v>285</v>
      </c>
      <c r="G228" s="20" t="s">
        <v>246</v>
      </c>
      <c r="H228" s="70">
        <v>10</v>
      </c>
      <c r="I228" s="27">
        <v>215169</v>
      </c>
      <c r="J228" s="20"/>
      <c r="K228" s="10">
        <f t="shared" si="3"/>
        <v>0</v>
      </c>
    </row>
    <row r="229" spans="1:11" ht="31.5" x14ac:dyDescent="0.25">
      <c r="A229" s="20" t="s">
        <v>286</v>
      </c>
      <c r="B229" s="20"/>
      <c r="C229" s="20" t="s">
        <v>230</v>
      </c>
      <c r="D229" s="20" t="s">
        <v>12</v>
      </c>
      <c r="E229" s="20" t="s">
        <v>12</v>
      </c>
      <c r="F229" s="20" t="s">
        <v>287</v>
      </c>
      <c r="G229" s="20" t="s">
        <v>249</v>
      </c>
      <c r="H229" s="70">
        <v>13</v>
      </c>
      <c r="I229" s="27">
        <v>21127</v>
      </c>
      <c r="J229" s="20"/>
      <c r="K229" s="10">
        <f t="shared" si="3"/>
        <v>0</v>
      </c>
    </row>
    <row r="230" spans="1:11" ht="47.25" x14ac:dyDescent="0.25">
      <c r="A230" s="20" t="s">
        <v>288</v>
      </c>
      <c r="B230" s="20"/>
      <c r="C230" s="20" t="s">
        <v>230</v>
      </c>
      <c r="D230" s="20" t="s">
        <v>12</v>
      </c>
      <c r="E230" s="20" t="s">
        <v>12</v>
      </c>
      <c r="F230" s="20" t="s">
        <v>289</v>
      </c>
      <c r="G230" s="20" t="s">
        <v>249</v>
      </c>
      <c r="H230" s="70">
        <v>13</v>
      </c>
      <c r="I230" s="27">
        <v>109150</v>
      </c>
      <c r="J230" s="20"/>
      <c r="K230" s="10">
        <f t="shared" si="3"/>
        <v>0</v>
      </c>
    </row>
    <row r="231" spans="1:11" ht="47.25" x14ac:dyDescent="0.25">
      <c r="A231" s="20" t="s">
        <v>290</v>
      </c>
      <c r="B231" s="20"/>
      <c r="C231" s="20" t="s">
        <v>230</v>
      </c>
      <c r="D231" s="20" t="s">
        <v>12</v>
      </c>
      <c r="E231" s="20" t="s">
        <v>12</v>
      </c>
      <c r="F231" s="20" t="s">
        <v>291</v>
      </c>
      <c r="G231" s="20" t="s">
        <v>14</v>
      </c>
      <c r="H231" s="70">
        <v>56</v>
      </c>
      <c r="I231" s="27">
        <v>13163</v>
      </c>
      <c r="J231" s="20"/>
      <c r="K231" s="10">
        <f t="shared" si="3"/>
        <v>0</v>
      </c>
    </row>
    <row r="232" spans="1:11" ht="47.25" x14ac:dyDescent="0.25">
      <c r="A232" s="20" t="s">
        <v>292</v>
      </c>
      <c r="B232" s="20"/>
      <c r="C232" s="20" t="s">
        <v>230</v>
      </c>
      <c r="D232" s="20" t="s">
        <v>12</v>
      </c>
      <c r="E232" s="20" t="s">
        <v>12</v>
      </c>
      <c r="F232" s="20" t="s">
        <v>293</v>
      </c>
      <c r="G232" s="20" t="s">
        <v>14</v>
      </c>
      <c r="H232" s="70">
        <v>56</v>
      </c>
      <c r="I232" s="27">
        <v>61753</v>
      </c>
      <c r="J232" s="20"/>
      <c r="K232" s="10">
        <f t="shared" si="3"/>
        <v>0</v>
      </c>
    </row>
    <row r="233" spans="1:11" ht="47.25" x14ac:dyDescent="0.25">
      <c r="A233" s="20" t="s">
        <v>294</v>
      </c>
      <c r="B233" s="20"/>
      <c r="C233" s="20" t="s">
        <v>230</v>
      </c>
      <c r="D233" s="20" t="s">
        <v>12</v>
      </c>
      <c r="E233" s="20" t="s">
        <v>12</v>
      </c>
      <c r="F233" s="20" t="s">
        <v>295</v>
      </c>
      <c r="G233" s="20" t="s">
        <v>246</v>
      </c>
      <c r="H233" s="70">
        <v>2</v>
      </c>
      <c r="I233" s="27">
        <v>26845</v>
      </c>
      <c r="J233" s="20"/>
      <c r="K233" s="10">
        <f t="shared" si="3"/>
        <v>0</v>
      </c>
    </row>
    <row r="234" spans="1:11" ht="63" x14ac:dyDescent="0.25">
      <c r="A234" s="20" t="s">
        <v>296</v>
      </c>
      <c r="B234" s="20"/>
      <c r="C234" s="20" t="s">
        <v>230</v>
      </c>
      <c r="D234" s="20" t="s">
        <v>12</v>
      </c>
      <c r="E234" s="20" t="s">
        <v>12</v>
      </c>
      <c r="F234" s="20" t="s">
        <v>297</v>
      </c>
      <c r="G234" s="20" t="s">
        <v>246</v>
      </c>
      <c r="H234" s="70">
        <v>2</v>
      </c>
      <c r="I234" s="27">
        <v>767000</v>
      </c>
      <c r="J234" s="20"/>
      <c r="K234" s="10">
        <f t="shared" si="3"/>
        <v>0</v>
      </c>
    </row>
    <row r="235" spans="1:11" ht="47.25" x14ac:dyDescent="0.25">
      <c r="A235" s="20" t="s">
        <v>298</v>
      </c>
      <c r="B235" s="19">
        <v>54720</v>
      </c>
      <c r="C235" s="19">
        <v>72152500</v>
      </c>
      <c r="D235" s="20" t="s">
        <v>12</v>
      </c>
      <c r="E235" s="20" t="s">
        <v>12</v>
      </c>
      <c r="F235" s="20" t="s">
        <v>299</v>
      </c>
      <c r="G235" s="20" t="s">
        <v>65</v>
      </c>
      <c r="H235" s="70">
        <v>87</v>
      </c>
      <c r="I235" s="27">
        <v>12885</v>
      </c>
      <c r="J235" s="20"/>
      <c r="K235" s="10">
        <f t="shared" si="3"/>
        <v>0</v>
      </c>
    </row>
    <row r="236" spans="1:11" ht="47.25" x14ac:dyDescent="0.25">
      <c r="A236" s="20" t="s">
        <v>300</v>
      </c>
      <c r="B236" s="20"/>
      <c r="C236" s="20" t="s">
        <v>230</v>
      </c>
      <c r="D236" s="20" t="s">
        <v>12</v>
      </c>
      <c r="E236" s="20" t="s">
        <v>12</v>
      </c>
      <c r="F236" s="20" t="s">
        <v>301</v>
      </c>
      <c r="G236" s="20" t="s">
        <v>14</v>
      </c>
      <c r="H236" s="70">
        <v>46</v>
      </c>
      <c r="I236" s="27">
        <v>56133</v>
      </c>
      <c r="J236" s="20"/>
      <c r="K236" s="10">
        <f t="shared" si="3"/>
        <v>0</v>
      </c>
    </row>
    <row r="237" spans="1:11" ht="15.75" x14ac:dyDescent="0.25">
      <c r="A237" s="29"/>
      <c r="B237" s="29"/>
      <c r="C237" s="29"/>
      <c r="D237" s="29"/>
      <c r="E237" s="29"/>
      <c r="F237" s="29"/>
      <c r="G237" s="29"/>
      <c r="H237" s="71"/>
      <c r="I237" s="30"/>
      <c r="J237" s="29"/>
      <c r="K237" s="2"/>
    </row>
    <row r="238" spans="1:11" ht="99.75" customHeight="1" x14ac:dyDescent="0.25">
      <c r="A238" s="313" t="s">
        <v>302</v>
      </c>
      <c r="B238" s="313"/>
      <c r="C238" s="313"/>
      <c r="D238" s="313"/>
      <c r="E238" s="313"/>
      <c r="F238" s="313"/>
      <c r="G238" s="313"/>
      <c r="H238" s="71"/>
      <c r="I238" s="2"/>
      <c r="J238" s="3"/>
      <c r="K238" s="2"/>
    </row>
    <row r="239" spans="1:11" ht="47.25" x14ac:dyDescent="0.25">
      <c r="A239" s="5" t="s">
        <v>3</v>
      </c>
      <c r="B239" s="4" t="s">
        <v>4</v>
      </c>
      <c r="C239" s="4" t="s">
        <v>5</v>
      </c>
      <c r="D239" s="4" t="s">
        <v>6</v>
      </c>
      <c r="E239" s="4" t="s">
        <v>7</v>
      </c>
      <c r="F239" s="4" t="s">
        <v>8</v>
      </c>
      <c r="G239" s="5" t="s">
        <v>9</v>
      </c>
      <c r="H239" s="8" t="s">
        <v>10</v>
      </c>
      <c r="I239" s="42" t="s">
        <v>625</v>
      </c>
      <c r="J239" s="4" t="s">
        <v>627</v>
      </c>
      <c r="K239" s="42" t="s">
        <v>626</v>
      </c>
    </row>
    <row r="240" spans="1:11" ht="63" x14ac:dyDescent="0.25">
      <c r="A240" s="20" t="s">
        <v>303</v>
      </c>
      <c r="B240" s="20">
        <v>54730</v>
      </c>
      <c r="C240" s="20">
        <v>72152500</v>
      </c>
      <c r="D240" s="20" t="s">
        <v>12</v>
      </c>
      <c r="E240" s="20" t="s">
        <v>12</v>
      </c>
      <c r="F240" s="20" t="s">
        <v>304</v>
      </c>
      <c r="G240" s="20" t="s">
        <v>14</v>
      </c>
      <c r="H240" s="70">
        <v>136</v>
      </c>
      <c r="I240" s="27">
        <v>23226</v>
      </c>
      <c r="J240" s="20"/>
      <c r="K240" s="10">
        <f t="shared" si="3"/>
        <v>0</v>
      </c>
    </row>
    <row r="241" spans="1:11" ht="15.75" x14ac:dyDescent="0.25">
      <c r="A241" s="29"/>
      <c r="B241" s="29"/>
      <c r="C241" s="29"/>
      <c r="D241" s="29"/>
      <c r="E241" s="29"/>
      <c r="F241" s="29"/>
      <c r="G241" s="29"/>
      <c r="H241" s="71"/>
      <c r="I241" s="30"/>
      <c r="J241" s="29"/>
      <c r="K241" s="2"/>
    </row>
    <row r="242" spans="1:11" ht="15.75" x14ac:dyDescent="0.25">
      <c r="A242" s="304" t="s">
        <v>305</v>
      </c>
      <c r="B242" s="304"/>
      <c r="C242" s="304"/>
      <c r="D242" s="304"/>
      <c r="E242" s="304"/>
      <c r="F242" s="304"/>
      <c r="G242" s="304"/>
      <c r="H242" s="72"/>
      <c r="I242" s="57"/>
      <c r="J242" s="36"/>
      <c r="K242" s="76"/>
    </row>
    <row r="243" spans="1:11" ht="84" customHeight="1" x14ac:dyDescent="0.25">
      <c r="A243" s="313" t="s">
        <v>306</v>
      </c>
      <c r="B243" s="313"/>
      <c r="C243" s="313"/>
      <c r="D243" s="313"/>
      <c r="E243" s="313"/>
      <c r="F243" s="313"/>
      <c r="G243" s="313"/>
      <c r="H243" s="71"/>
      <c r="I243" s="2"/>
      <c r="J243" s="3"/>
      <c r="K243" s="2"/>
    </row>
    <row r="244" spans="1:11" ht="47.25" x14ac:dyDescent="0.25">
      <c r="A244" s="5" t="s">
        <v>3</v>
      </c>
      <c r="B244" s="4" t="s">
        <v>4</v>
      </c>
      <c r="C244" s="4" t="s">
        <v>5</v>
      </c>
      <c r="D244" s="4" t="s">
        <v>6</v>
      </c>
      <c r="E244" s="4" t="s">
        <v>7</v>
      </c>
      <c r="F244" s="4" t="s">
        <v>8</v>
      </c>
      <c r="G244" s="5" t="s">
        <v>9</v>
      </c>
      <c r="H244" s="8" t="s">
        <v>10</v>
      </c>
      <c r="I244" s="42" t="s">
        <v>625</v>
      </c>
      <c r="J244" s="4" t="s">
        <v>627</v>
      </c>
      <c r="K244" s="42" t="s">
        <v>626</v>
      </c>
    </row>
    <row r="245" spans="1:11" ht="47.25" x14ac:dyDescent="0.25">
      <c r="A245" s="20" t="s">
        <v>29</v>
      </c>
      <c r="B245" s="19"/>
      <c r="C245" s="20" t="s">
        <v>230</v>
      </c>
      <c r="D245" s="20" t="s">
        <v>12</v>
      </c>
      <c r="E245" s="20" t="s">
        <v>12</v>
      </c>
      <c r="F245" s="24" t="s">
        <v>307</v>
      </c>
      <c r="G245" s="20" t="s">
        <v>14</v>
      </c>
      <c r="H245" s="70">
        <v>81</v>
      </c>
      <c r="I245" s="27">
        <v>21612</v>
      </c>
      <c r="J245" s="20"/>
      <c r="K245" s="10">
        <f t="shared" si="3"/>
        <v>0</v>
      </c>
    </row>
    <row r="246" spans="1:11" ht="15.75" x14ac:dyDescent="0.25">
      <c r="A246" s="15"/>
      <c r="B246" s="32"/>
      <c r="C246" s="32"/>
      <c r="D246" s="15"/>
      <c r="E246" s="15"/>
      <c r="F246" s="15"/>
      <c r="G246" s="15"/>
      <c r="H246" s="71"/>
      <c r="I246" s="28"/>
      <c r="J246" s="15"/>
      <c r="K246" s="2"/>
    </row>
    <row r="247" spans="1:11" ht="85.5" customHeight="1" x14ac:dyDescent="0.25">
      <c r="A247" s="313" t="s">
        <v>308</v>
      </c>
      <c r="B247" s="313"/>
      <c r="C247" s="313"/>
      <c r="D247" s="313"/>
      <c r="E247" s="313"/>
      <c r="F247" s="313"/>
      <c r="G247" s="313"/>
      <c r="H247" s="71"/>
      <c r="I247" s="2"/>
      <c r="J247" s="3"/>
      <c r="K247" s="2"/>
    </row>
    <row r="248" spans="1:11" ht="47.25" x14ac:dyDescent="0.25">
      <c r="A248" s="5" t="s">
        <v>3</v>
      </c>
      <c r="B248" s="4" t="s">
        <v>4</v>
      </c>
      <c r="C248" s="4" t="s">
        <v>5</v>
      </c>
      <c r="D248" s="4" t="s">
        <v>6</v>
      </c>
      <c r="E248" s="4" t="s">
        <v>7</v>
      </c>
      <c r="F248" s="4" t="s">
        <v>8</v>
      </c>
      <c r="G248" s="5" t="s">
        <v>9</v>
      </c>
      <c r="H248" s="8" t="s">
        <v>10</v>
      </c>
      <c r="I248" s="42" t="s">
        <v>625</v>
      </c>
      <c r="J248" s="4" t="s">
        <v>627</v>
      </c>
      <c r="K248" s="42" t="s">
        <v>626</v>
      </c>
    </row>
    <row r="249" spans="1:11" ht="47.25" x14ac:dyDescent="0.25">
      <c r="A249" s="20" t="s">
        <v>31</v>
      </c>
      <c r="B249" s="20">
        <v>54621</v>
      </c>
      <c r="C249" s="20">
        <v>72154059</v>
      </c>
      <c r="D249" s="20" t="s">
        <v>12</v>
      </c>
      <c r="E249" s="20" t="s">
        <v>12</v>
      </c>
      <c r="F249" s="20" t="s">
        <v>309</v>
      </c>
      <c r="G249" s="20" t="s">
        <v>246</v>
      </c>
      <c r="H249" s="70">
        <v>2</v>
      </c>
      <c r="I249" s="27">
        <v>44241</v>
      </c>
      <c r="J249" s="20"/>
      <c r="K249" s="10">
        <f t="shared" si="3"/>
        <v>0</v>
      </c>
    </row>
    <row r="250" spans="1:11" ht="63" x14ac:dyDescent="0.25">
      <c r="A250" s="20" t="s">
        <v>33</v>
      </c>
      <c r="B250" s="20">
        <v>54621</v>
      </c>
      <c r="C250" s="20">
        <v>72154059</v>
      </c>
      <c r="D250" s="20" t="s">
        <v>12</v>
      </c>
      <c r="E250" s="20" t="s">
        <v>12</v>
      </c>
      <c r="F250" s="20" t="s">
        <v>270</v>
      </c>
      <c r="G250" s="20" t="s">
        <v>246</v>
      </c>
      <c r="H250" s="70">
        <v>2</v>
      </c>
      <c r="I250" s="27">
        <v>842525</v>
      </c>
      <c r="J250" s="20"/>
      <c r="K250" s="10">
        <f t="shared" si="3"/>
        <v>0</v>
      </c>
    </row>
    <row r="251" spans="1:11" ht="15.75" x14ac:dyDescent="0.25">
      <c r="A251" s="15"/>
      <c r="B251" s="32"/>
      <c r="C251" s="32"/>
      <c r="D251" s="15"/>
      <c r="E251" s="15"/>
      <c r="F251" s="15"/>
      <c r="G251" s="15"/>
      <c r="H251" s="71"/>
      <c r="I251" s="28"/>
      <c r="J251" s="15"/>
      <c r="K251" s="2"/>
    </row>
    <row r="252" spans="1:11" ht="105.75" customHeight="1" x14ac:dyDescent="0.25">
      <c r="A252" s="313" t="s">
        <v>310</v>
      </c>
      <c r="B252" s="313"/>
      <c r="C252" s="313"/>
      <c r="D252" s="313"/>
      <c r="E252" s="313"/>
      <c r="F252" s="313"/>
      <c r="G252" s="313"/>
      <c r="H252" s="71"/>
      <c r="I252" s="2"/>
      <c r="J252" s="3"/>
      <c r="K252" s="2"/>
    </row>
    <row r="253" spans="1:11" ht="47.25" x14ac:dyDescent="0.25">
      <c r="A253" s="5" t="s">
        <v>3</v>
      </c>
      <c r="B253" s="4" t="s">
        <v>4</v>
      </c>
      <c r="C253" s="4" t="s">
        <v>5</v>
      </c>
      <c r="D253" s="4" t="s">
        <v>6</v>
      </c>
      <c r="E253" s="4" t="s">
        <v>7</v>
      </c>
      <c r="F253" s="4" t="s">
        <v>8</v>
      </c>
      <c r="G253" s="5" t="s">
        <v>9</v>
      </c>
      <c r="H253" s="8" t="s">
        <v>10</v>
      </c>
      <c r="I253" s="42" t="s">
        <v>625</v>
      </c>
      <c r="J253" s="4" t="s">
        <v>627</v>
      </c>
      <c r="K253" s="42" t="s">
        <v>626</v>
      </c>
    </row>
    <row r="254" spans="1:11" ht="47.25" x14ac:dyDescent="0.25">
      <c r="A254" s="20" t="s">
        <v>35</v>
      </c>
      <c r="B254" s="20">
        <v>54621</v>
      </c>
      <c r="C254" s="19">
        <v>72151100</v>
      </c>
      <c r="D254" s="20" t="s">
        <v>12</v>
      </c>
      <c r="E254" s="20" t="s">
        <v>12</v>
      </c>
      <c r="F254" s="20" t="s">
        <v>311</v>
      </c>
      <c r="G254" s="20" t="s">
        <v>246</v>
      </c>
      <c r="H254" s="70">
        <v>2</v>
      </c>
      <c r="I254" s="27">
        <v>24451</v>
      </c>
      <c r="J254" s="20"/>
      <c r="K254" s="10">
        <f t="shared" si="3"/>
        <v>0</v>
      </c>
    </row>
    <row r="255" spans="1:11" ht="47.25" x14ac:dyDescent="0.25">
      <c r="A255" s="20" t="s">
        <v>36</v>
      </c>
      <c r="B255" s="20">
        <v>54621</v>
      </c>
      <c r="C255" s="19">
        <v>72151100</v>
      </c>
      <c r="D255" s="20" t="s">
        <v>12</v>
      </c>
      <c r="E255" s="20" t="s">
        <v>12</v>
      </c>
      <c r="F255" s="20" t="s">
        <v>312</v>
      </c>
      <c r="G255" s="20" t="s">
        <v>246</v>
      </c>
      <c r="H255" s="70">
        <v>2</v>
      </c>
      <c r="I255" s="27">
        <v>155902</v>
      </c>
      <c r="J255" s="20"/>
      <c r="K255" s="10">
        <f t="shared" si="3"/>
        <v>0</v>
      </c>
    </row>
    <row r="256" spans="1:11" ht="94.5" x14ac:dyDescent="0.25">
      <c r="A256" s="20" t="s">
        <v>38</v>
      </c>
      <c r="B256" s="19">
        <v>54310</v>
      </c>
      <c r="C256" s="19">
        <v>72151100</v>
      </c>
      <c r="D256" s="20" t="s">
        <v>12</v>
      </c>
      <c r="E256" s="20" t="s">
        <v>12</v>
      </c>
      <c r="F256" s="20" t="s">
        <v>313</v>
      </c>
      <c r="G256" s="20" t="s">
        <v>246</v>
      </c>
      <c r="H256" s="70">
        <v>2</v>
      </c>
      <c r="I256" s="27">
        <v>446619</v>
      </c>
      <c r="J256" s="20"/>
      <c r="K256" s="10">
        <f t="shared" si="3"/>
        <v>0</v>
      </c>
    </row>
    <row r="257" spans="1:11" ht="78.75" x14ac:dyDescent="0.25">
      <c r="A257" s="20" t="s">
        <v>40</v>
      </c>
      <c r="B257" s="19">
        <v>54621</v>
      </c>
      <c r="C257" s="19">
        <v>72151100</v>
      </c>
      <c r="D257" s="20" t="s">
        <v>12</v>
      </c>
      <c r="E257" s="20" t="s">
        <v>12</v>
      </c>
      <c r="F257" s="20" t="s">
        <v>314</v>
      </c>
      <c r="G257" s="20" t="s">
        <v>246</v>
      </c>
      <c r="H257" s="70">
        <v>2</v>
      </c>
      <c r="I257" s="27">
        <v>603940</v>
      </c>
      <c r="J257" s="20"/>
      <c r="K257" s="10">
        <f t="shared" si="3"/>
        <v>0</v>
      </c>
    </row>
    <row r="258" spans="1:11" ht="15.75" x14ac:dyDescent="0.25">
      <c r="A258" s="15"/>
      <c r="B258" s="32"/>
      <c r="C258" s="32"/>
      <c r="D258" s="15"/>
      <c r="E258" s="15"/>
      <c r="F258" s="15"/>
      <c r="G258" s="15"/>
      <c r="H258" s="71"/>
      <c r="I258" s="28"/>
      <c r="J258" s="15"/>
      <c r="K258" s="2"/>
    </row>
    <row r="259" spans="1:11" ht="102.75" customHeight="1" x14ac:dyDescent="0.25">
      <c r="A259" s="313" t="s">
        <v>315</v>
      </c>
      <c r="B259" s="313"/>
      <c r="C259" s="313"/>
      <c r="D259" s="313"/>
      <c r="E259" s="313"/>
      <c r="F259" s="313"/>
      <c r="G259" s="313"/>
      <c r="H259" s="71"/>
      <c r="I259" s="2"/>
      <c r="J259" s="3"/>
      <c r="K259" s="2"/>
    </row>
    <row r="260" spans="1:11" ht="47.25" x14ac:dyDescent="0.25">
      <c r="A260" s="5" t="s">
        <v>3</v>
      </c>
      <c r="B260" s="4" t="s">
        <v>4</v>
      </c>
      <c r="C260" s="4" t="s">
        <v>5</v>
      </c>
      <c r="D260" s="4" t="s">
        <v>6</v>
      </c>
      <c r="E260" s="4" t="s">
        <v>7</v>
      </c>
      <c r="F260" s="4" t="s">
        <v>8</v>
      </c>
      <c r="G260" s="5" t="s">
        <v>9</v>
      </c>
      <c r="H260" s="8" t="s">
        <v>10</v>
      </c>
      <c r="I260" s="42" t="s">
        <v>625</v>
      </c>
      <c r="J260" s="4" t="s">
        <v>627</v>
      </c>
      <c r="K260" s="42" t="s">
        <v>626</v>
      </c>
    </row>
    <row r="261" spans="1:11" ht="63" x14ac:dyDescent="0.25">
      <c r="A261" s="20" t="s">
        <v>42</v>
      </c>
      <c r="B261" s="20">
        <v>54621</v>
      </c>
      <c r="C261" s="19">
        <v>72151100</v>
      </c>
      <c r="D261" s="20" t="s">
        <v>12</v>
      </c>
      <c r="E261" s="20" t="s">
        <v>12</v>
      </c>
      <c r="F261" s="20" t="s">
        <v>316</v>
      </c>
      <c r="G261" s="20" t="s">
        <v>14</v>
      </c>
      <c r="H261" s="70">
        <v>81</v>
      </c>
      <c r="I261" s="27">
        <v>95004</v>
      </c>
      <c r="J261" s="20"/>
      <c r="K261" s="10">
        <f t="shared" si="3"/>
        <v>0</v>
      </c>
    </row>
    <row r="262" spans="1:11" ht="15.75" x14ac:dyDescent="0.25">
      <c r="A262" s="15"/>
      <c r="B262" s="32"/>
      <c r="C262" s="32"/>
      <c r="D262" s="15"/>
      <c r="E262" s="15"/>
      <c r="F262" s="15"/>
      <c r="G262" s="15"/>
      <c r="H262" s="71"/>
      <c r="I262" s="28"/>
      <c r="J262" s="15"/>
      <c r="K262" s="2"/>
    </row>
    <row r="263" spans="1:11" ht="15.75" x14ac:dyDescent="0.25">
      <c r="A263" s="304" t="s">
        <v>317</v>
      </c>
      <c r="B263" s="304"/>
      <c r="C263" s="304"/>
      <c r="D263" s="304"/>
      <c r="E263" s="304"/>
      <c r="F263" s="304"/>
      <c r="G263" s="304"/>
      <c r="H263" s="72"/>
      <c r="I263" s="57"/>
      <c r="J263" s="36"/>
      <c r="K263" s="76"/>
    </row>
    <row r="264" spans="1:11" ht="73.5" customHeight="1" x14ac:dyDescent="0.25">
      <c r="A264" s="313" t="s">
        <v>318</v>
      </c>
      <c r="B264" s="313"/>
      <c r="C264" s="313"/>
      <c r="D264" s="313"/>
      <c r="E264" s="313"/>
      <c r="F264" s="313"/>
      <c r="G264" s="313"/>
      <c r="H264" s="71"/>
      <c r="I264" s="2"/>
      <c r="J264" s="3"/>
      <c r="K264" s="2"/>
    </row>
    <row r="265" spans="1:11" ht="47.25" x14ac:dyDescent="0.25">
      <c r="A265" s="5" t="s">
        <v>3</v>
      </c>
      <c r="B265" s="4" t="s">
        <v>4</v>
      </c>
      <c r="C265" s="4" t="s">
        <v>5</v>
      </c>
      <c r="D265" s="4" t="s">
        <v>6</v>
      </c>
      <c r="E265" s="4" t="s">
        <v>7</v>
      </c>
      <c r="F265" s="4" t="s">
        <v>8</v>
      </c>
      <c r="G265" s="5" t="s">
        <v>9</v>
      </c>
      <c r="H265" s="8" t="s">
        <v>10</v>
      </c>
      <c r="I265" s="42" t="s">
        <v>625</v>
      </c>
      <c r="J265" s="4" t="s">
        <v>627</v>
      </c>
      <c r="K265" s="42" t="s">
        <v>626</v>
      </c>
    </row>
    <row r="266" spans="1:11" ht="47.25" x14ac:dyDescent="0.25">
      <c r="A266" s="20" t="s">
        <v>52</v>
      </c>
      <c r="B266" s="20">
        <v>54621</v>
      </c>
      <c r="C266" s="19">
        <v>72151100</v>
      </c>
      <c r="D266" s="20" t="s">
        <v>12</v>
      </c>
      <c r="E266" s="20" t="s">
        <v>12</v>
      </c>
      <c r="F266" s="20" t="s">
        <v>34</v>
      </c>
      <c r="G266" s="20" t="s">
        <v>246</v>
      </c>
      <c r="H266" s="70">
        <v>4</v>
      </c>
      <c r="I266" s="27">
        <v>24451</v>
      </c>
      <c r="J266" s="20"/>
      <c r="K266" s="10">
        <f t="shared" si="3"/>
        <v>0</v>
      </c>
    </row>
    <row r="267" spans="1:11" ht="63" x14ac:dyDescent="0.25">
      <c r="A267" s="20" t="s">
        <v>319</v>
      </c>
      <c r="B267" s="20">
        <v>54621</v>
      </c>
      <c r="C267" s="19">
        <v>72151100</v>
      </c>
      <c r="D267" s="20" t="s">
        <v>12</v>
      </c>
      <c r="E267" s="20" t="s">
        <v>12</v>
      </c>
      <c r="F267" s="20" t="s">
        <v>320</v>
      </c>
      <c r="G267" s="20" t="s">
        <v>246</v>
      </c>
      <c r="H267" s="70">
        <v>4</v>
      </c>
      <c r="I267" s="27">
        <v>55460</v>
      </c>
      <c r="J267" s="20"/>
      <c r="K267" s="10">
        <f t="shared" si="3"/>
        <v>0</v>
      </c>
    </row>
    <row r="268" spans="1:11" ht="15.75" x14ac:dyDescent="0.25">
      <c r="A268" s="15"/>
      <c r="B268" s="32"/>
      <c r="C268" s="32"/>
      <c r="D268" s="15"/>
      <c r="E268" s="15"/>
      <c r="F268" s="15"/>
      <c r="G268" s="15"/>
      <c r="H268" s="71"/>
      <c r="I268" s="28"/>
      <c r="J268" s="15"/>
      <c r="K268" s="2"/>
    </row>
    <row r="269" spans="1:11" ht="93" customHeight="1" x14ac:dyDescent="0.25">
      <c r="A269" s="313" t="s">
        <v>321</v>
      </c>
      <c r="B269" s="313"/>
      <c r="C269" s="313"/>
      <c r="D269" s="313"/>
      <c r="E269" s="313"/>
      <c r="F269" s="313"/>
      <c r="G269" s="313"/>
      <c r="H269" s="71"/>
      <c r="I269" s="2"/>
      <c r="J269" s="3"/>
      <c r="K269" s="2"/>
    </row>
    <row r="270" spans="1:11" ht="47.25" x14ac:dyDescent="0.25">
      <c r="A270" s="5" t="s">
        <v>3</v>
      </c>
      <c r="B270" s="4" t="s">
        <v>4</v>
      </c>
      <c r="C270" s="4" t="s">
        <v>5</v>
      </c>
      <c r="D270" s="4" t="s">
        <v>6</v>
      </c>
      <c r="E270" s="4" t="s">
        <v>7</v>
      </c>
      <c r="F270" s="4" t="s">
        <v>8</v>
      </c>
      <c r="G270" s="5" t="s">
        <v>9</v>
      </c>
      <c r="H270" s="8" t="s">
        <v>10</v>
      </c>
      <c r="I270" s="42" t="s">
        <v>625</v>
      </c>
      <c r="J270" s="4" t="s">
        <v>627</v>
      </c>
      <c r="K270" s="42" t="s">
        <v>626</v>
      </c>
    </row>
    <row r="271" spans="1:11" ht="31.5" x14ac:dyDescent="0.25">
      <c r="A271" s="20" t="s">
        <v>322</v>
      </c>
      <c r="B271" s="19">
        <v>54720</v>
      </c>
      <c r="C271" s="19">
        <v>72152500</v>
      </c>
      <c r="D271" s="20" t="s">
        <v>12</v>
      </c>
      <c r="E271" s="20" t="s">
        <v>12</v>
      </c>
      <c r="F271" s="20" t="s">
        <v>323</v>
      </c>
      <c r="G271" s="20" t="s">
        <v>14</v>
      </c>
      <c r="H271" s="70">
        <v>139</v>
      </c>
      <c r="I271" s="27">
        <v>39124</v>
      </c>
      <c r="J271" s="20"/>
      <c r="K271" s="10">
        <f t="shared" ref="K271:K334" si="4">H271*J271</f>
        <v>0</v>
      </c>
    </row>
    <row r="272" spans="1:11" ht="47.25" x14ac:dyDescent="0.25">
      <c r="A272" s="20" t="s">
        <v>324</v>
      </c>
      <c r="B272" s="19">
        <v>54720</v>
      </c>
      <c r="C272" s="19">
        <v>72152500</v>
      </c>
      <c r="D272" s="20" t="s">
        <v>12</v>
      </c>
      <c r="E272" s="20" t="s">
        <v>12</v>
      </c>
      <c r="F272" s="20" t="s">
        <v>325</v>
      </c>
      <c r="G272" s="20" t="s">
        <v>14</v>
      </c>
      <c r="H272" s="70">
        <v>139</v>
      </c>
      <c r="I272" s="27">
        <v>123900</v>
      </c>
      <c r="J272" s="20"/>
      <c r="K272" s="10">
        <f t="shared" si="4"/>
        <v>0</v>
      </c>
    </row>
    <row r="273" spans="1:11" ht="15.75" x14ac:dyDescent="0.25">
      <c r="A273" s="15"/>
      <c r="B273" s="32"/>
      <c r="C273" s="32"/>
      <c r="D273" s="15"/>
      <c r="E273" s="15"/>
      <c r="F273" s="15"/>
      <c r="G273" s="15"/>
      <c r="H273" s="71"/>
      <c r="I273" s="28"/>
      <c r="J273" s="15"/>
      <c r="K273" s="2"/>
    </row>
    <row r="274" spans="1:11" ht="93.75" customHeight="1" x14ac:dyDescent="0.25">
      <c r="A274" s="313" t="s">
        <v>326</v>
      </c>
      <c r="B274" s="313"/>
      <c r="C274" s="313"/>
      <c r="D274" s="313"/>
      <c r="E274" s="313"/>
      <c r="F274" s="313"/>
      <c r="G274" s="313"/>
      <c r="H274" s="71"/>
      <c r="I274" s="2"/>
      <c r="J274" s="3"/>
      <c r="K274" s="2"/>
    </row>
    <row r="275" spans="1:11" ht="47.25" x14ac:dyDescent="0.25">
      <c r="A275" s="5" t="s">
        <v>3</v>
      </c>
      <c r="B275" s="4" t="s">
        <v>4</v>
      </c>
      <c r="C275" s="4" t="s">
        <v>5</v>
      </c>
      <c r="D275" s="4" t="s">
        <v>6</v>
      </c>
      <c r="E275" s="4" t="s">
        <v>7</v>
      </c>
      <c r="F275" s="4" t="s">
        <v>8</v>
      </c>
      <c r="G275" s="5" t="s">
        <v>9</v>
      </c>
      <c r="H275" s="8" t="s">
        <v>10</v>
      </c>
      <c r="I275" s="42" t="s">
        <v>625</v>
      </c>
      <c r="J275" s="4" t="s">
        <v>627</v>
      </c>
      <c r="K275" s="42" t="s">
        <v>626</v>
      </c>
    </row>
    <row r="276" spans="1:11" ht="126" x14ac:dyDescent="0.25">
      <c r="A276" s="20" t="s">
        <v>327</v>
      </c>
      <c r="B276" s="20"/>
      <c r="C276" s="20" t="s">
        <v>230</v>
      </c>
      <c r="D276" s="20" t="s">
        <v>12</v>
      </c>
      <c r="E276" s="20" t="s">
        <v>12</v>
      </c>
      <c r="F276" s="20" t="s">
        <v>328</v>
      </c>
      <c r="G276" s="20" t="s">
        <v>246</v>
      </c>
      <c r="H276" s="70">
        <v>2</v>
      </c>
      <c r="I276" s="27">
        <v>767000</v>
      </c>
      <c r="J276" s="20"/>
      <c r="K276" s="10">
        <f t="shared" si="4"/>
        <v>0</v>
      </c>
    </row>
    <row r="277" spans="1:11" ht="63" x14ac:dyDescent="0.25">
      <c r="A277" s="20" t="s">
        <v>329</v>
      </c>
      <c r="B277" s="20"/>
      <c r="C277" s="20" t="s">
        <v>230</v>
      </c>
      <c r="D277" s="20" t="s">
        <v>12</v>
      </c>
      <c r="E277" s="20" t="s">
        <v>12</v>
      </c>
      <c r="F277" s="20" t="s">
        <v>330</v>
      </c>
      <c r="G277" s="20" t="s">
        <v>246</v>
      </c>
      <c r="H277" s="70">
        <v>6</v>
      </c>
      <c r="I277" s="27">
        <v>37052</v>
      </c>
      <c r="J277" s="20"/>
      <c r="K277" s="10">
        <f t="shared" si="4"/>
        <v>0</v>
      </c>
    </row>
    <row r="278" spans="1:11" ht="63" x14ac:dyDescent="0.25">
      <c r="A278" s="20" t="s">
        <v>331</v>
      </c>
      <c r="B278" s="20"/>
      <c r="C278" s="20" t="s">
        <v>230</v>
      </c>
      <c r="D278" s="20" t="s">
        <v>12</v>
      </c>
      <c r="E278" s="20" t="s">
        <v>12</v>
      </c>
      <c r="F278" s="20" t="s">
        <v>332</v>
      </c>
      <c r="G278" s="20" t="s">
        <v>246</v>
      </c>
      <c r="H278" s="70">
        <v>2</v>
      </c>
      <c r="I278" s="27">
        <v>1317144</v>
      </c>
      <c r="J278" s="20"/>
      <c r="K278" s="10">
        <f t="shared" si="4"/>
        <v>0</v>
      </c>
    </row>
    <row r="279" spans="1:11" ht="63" x14ac:dyDescent="0.25">
      <c r="A279" s="20" t="s">
        <v>333</v>
      </c>
      <c r="B279" s="20"/>
      <c r="C279" s="20" t="s">
        <v>230</v>
      </c>
      <c r="D279" s="20" t="s">
        <v>12</v>
      </c>
      <c r="E279" s="20" t="s">
        <v>12</v>
      </c>
      <c r="F279" s="20" t="s">
        <v>334</v>
      </c>
      <c r="G279" s="20" t="s">
        <v>246</v>
      </c>
      <c r="H279" s="70">
        <v>6</v>
      </c>
      <c r="I279" s="27">
        <v>1071877</v>
      </c>
      <c r="J279" s="20"/>
      <c r="K279" s="10">
        <f t="shared" si="4"/>
        <v>0</v>
      </c>
    </row>
    <row r="280" spans="1:11" ht="15.75" x14ac:dyDescent="0.25">
      <c r="A280" s="15"/>
      <c r="B280" s="32"/>
      <c r="C280" s="32"/>
      <c r="D280" s="15"/>
      <c r="E280" s="15"/>
      <c r="F280" s="15"/>
      <c r="G280" s="15"/>
      <c r="H280" s="71"/>
      <c r="I280" s="28"/>
      <c r="J280" s="15"/>
      <c r="K280" s="2"/>
    </row>
    <row r="281" spans="1:11" ht="15.75" x14ac:dyDescent="0.25">
      <c r="A281" s="313" t="s">
        <v>335</v>
      </c>
      <c r="B281" s="313"/>
      <c r="C281" s="313"/>
      <c r="D281" s="313"/>
      <c r="E281" s="313"/>
      <c r="F281" s="313"/>
      <c r="G281" s="313"/>
      <c r="H281" s="71"/>
      <c r="I281" s="2"/>
      <c r="J281" s="3"/>
      <c r="K281" s="2"/>
    </row>
    <row r="282" spans="1:11" ht="47.25" x14ac:dyDescent="0.25">
      <c r="A282" s="5" t="s">
        <v>3</v>
      </c>
      <c r="B282" s="4" t="s">
        <v>4</v>
      </c>
      <c r="C282" s="4" t="s">
        <v>5</v>
      </c>
      <c r="D282" s="4" t="s">
        <v>6</v>
      </c>
      <c r="E282" s="4" t="s">
        <v>7</v>
      </c>
      <c r="F282" s="4" t="s">
        <v>8</v>
      </c>
      <c r="G282" s="5" t="s">
        <v>9</v>
      </c>
      <c r="H282" s="8" t="s">
        <v>10</v>
      </c>
      <c r="I282" s="42" t="s">
        <v>625</v>
      </c>
      <c r="J282" s="4" t="s">
        <v>627</v>
      </c>
      <c r="K282" s="42" t="s">
        <v>626</v>
      </c>
    </row>
    <row r="283" spans="1:11" ht="63" x14ac:dyDescent="0.25">
      <c r="A283" s="20" t="s">
        <v>336</v>
      </c>
      <c r="B283" s="20">
        <v>54730</v>
      </c>
      <c r="C283" s="20">
        <v>72154011</v>
      </c>
      <c r="D283" s="20" t="s">
        <v>12</v>
      </c>
      <c r="E283" s="20" t="s">
        <v>12</v>
      </c>
      <c r="F283" s="20" t="s">
        <v>337</v>
      </c>
      <c r="G283" s="20" t="s">
        <v>14</v>
      </c>
      <c r="H283" s="70">
        <v>52</v>
      </c>
      <c r="I283" s="27">
        <v>61156</v>
      </c>
      <c r="J283" s="20"/>
      <c r="K283" s="10">
        <f t="shared" si="4"/>
        <v>0</v>
      </c>
    </row>
    <row r="284" spans="1:11" ht="15.75" x14ac:dyDescent="0.25">
      <c r="A284" s="15"/>
      <c r="B284" s="32"/>
      <c r="C284" s="32"/>
      <c r="D284" s="15"/>
      <c r="E284" s="15"/>
      <c r="F284" s="15"/>
      <c r="G284" s="15"/>
      <c r="H284" s="71"/>
      <c r="I284" s="28"/>
      <c r="J284" s="15"/>
      <c r="K284" s="2"/>
    </row>
    <row r="285" spans="1:11" ht="15.75" x14ac:dyDescent="0.25">
      <c r="A285" s="304" t="s">
        <v>338</v>
      </c>
      <c r="B285" s="304"/>
      <c r="C285" s="304"/>
      <c r="D285" s="304"/>
      <c r="E285" s="304"/>
      <c r="F285" s="304"/>
      <c r="G285" s="304"/>
      <c r="H285" s="72"/>
      <c r="I285" s="57"/>
      <c r="J285" s="36"/>
      <c r="K285" s="76"/>
    </row>
    <row r="286" spans="1:11" ht="156" customHeight="1" x14ac:dyDescent="0.25">
      <c r="A286" s="306" t="s">
        <v>339</v>
      </c>
      <c r="B286" s="306"/>
      <c r="C286" s="306"/>
      <c r="D286" s="306"/>
      <c r="E286" s="306"/>
      <c r="F286" s="306"/>
      <c r="G286" s="306"/>
      <c r="H286" s="71"/>
      <c r="I286" s="42"/>
      <c r="J286" s="4"/>
      <c r="K286" s="2"/>
    </row>
    <row r="287" spans="1:11" ht="47.25" x14ac:dyDescent="0.25">
      <c r="A287" s="5" t="s">
        <v>3</v>
      </c>
      <c r="B287" s="4" t="s">
        <v>4</v>
      </c>
      <c r="C287" s="4" t="s">
        <v>5</v>
      </c>
      <c r="D287" s="4" t="s">
        <v>6</v>
      </c>
      <c r="E287" s="4" t="s">
        <v>7</v>
      </c>
      <c r="F287" s="4" t="s">
        <v>8</v>
      </c>
      <c r="G287" s="5" t="s">
        <v>9</v>
      </c>
      <c r="H287" s="8" t="s">
        <v>10</v>
      </c>
      <c r="I287" s="42" t="s">
        <v>625</v>
      </c>
      <c r="J287" s="4" t="s">
        <v>627</v>
      </c>
      <c r="K287" s="42" t="s">
        <v>626</v>
      </c>
    </row>
    <row r="288" spans="1:11" ht="63" x14ac:dyDescent="0.25">
      <c r="A288" s="33" t="s">
        <v>56</v>
      </c>
      <c r="B288" s="22">
        <v>72151300</v>
      </c>
      <c r="C288" s="34">
        <v>72151300</v>
      </c>
      <c r="D288" s="22" t="s">
        <v>12</v>
      </c>
      <c r="E288" s="22" t="s">
        <v>12</v>
      </c>
      <c r="F288" s="20" t="s">
        <v>340</v>
      </c>
      <c r="G288" s="35" t="s">
        <v>341</v>
      </c>
      <c r="H288" s="70">
        <v>1</v>
      </c>
      <c r="I288" s="58">
        <v>11508442</v>
      </c>
      <c r="J288" s="35"/>
      <c r="K288" s="10">
        <f t="shared" si="4"/>
        <v>0</v>
      </c>
    </row>
    <row r="289" spans="1:11" ht="63" x14ac:dyDescent="0.25">
      <c r="A289" s="33" t="s">
        <v>58</v>
      </c>
      <c r="B289" s="22">
        <v>39121700</v>
      </c>
      <c r="C289" s="34">
        <v>39121700</v>
      </c>
      <c r="D289" s="22" t="s">
        <v>12</v>
      </c>
      <c r="E289" s="22" t="s">
        <v>12</v>
      </c>
      <c r="F289" s="20" t="s">
        <v>342</v>
      </c>
      <c r="G289" s="35" t="s">
        <v>343</v>
      </c>
      <c r="H289" s="70">
        <v>725</v>
      </c>
      <c r="I289" s="58">
        <v>12357</v>
      </c>
      <c r="J289" s="35"/>
      <c r="K289" s="10">
        <f t="shared" si="4"/>
        <v>0</v>
      </c>
    </row>
    <row r="290" spans="1:11" ht="47.25" x14ac:dyDescent="0.25">
      <c r="A290" s="33" t="s">
        <v>60</v>
      </c>
      <c r="B290" s="22">
        <v>39121308</v>
      </c>
      <c r="C290" s="34">
        <v>39121308</v>
      </c>
      <c r="D290" s="22" t="s">
        <v>12</v>
      </c>
      <c r="E290" s="22" t="s">
        <v>12</v>
      </c>
      <c r="F290" s="20" t="s">
        <v>344</v>
      </c>
      <c r="G290" s="35" t="s">
        <v>65</v>
      </c>
      <c r="H290" s="70">
        <v>116</v>
      </c>
      <c r="I290" s="58">
        <v>10500</v>
      </c>
      <c r="J290" s="35"/>
      <c r="K290" s="10">
        <f t="shared" si="4"/>
        <v>0</v>
      </c>
    </row>
    <row r="291" spans="1:11" ht="31.5" x14ac:dyDescent="0.25">
      <c r="A291" s="33" t="s">
        <v>63</v>
      </c>
      <c r="B291" s="22">
        <v>39121610</v>
      </c>
      <c r="C291" s="34">
        <v>39121610</v>
      </c>
      <c r="D291" s="22" t="s">
        <v>12</v>
      </c>
      <c r="E291" s="22" t="s">
        <v>12</v>
      </c>
      <c r="F291" s="20" t="s">
        <v>345</v>
      </c>
      <c r="G291" s="35" t="s">
        <v>346</v>
      </c>
      <c r="H291" s="70">
        <v>2</v>
      </c>
      <c r="I291" s="58">
        <v>1406698</v>
      </c>
      <c r="J291" s="35"/>
      <c r="K291" s="10">
        <f t="shared" si="4"/>
        <v>0</v>
      </c>
    </row>
    <row r="292" spans="1:11" ht="47.25" x14ac:dyDescent="0.25">
      <c r="A292" s="33" t="s">
        <v>66</v>
      </c>
      <c r="B292" s="22">
        <v>39121100</v>
      </c>
      <c r="C292" s="34">
        <v>39121100</v>
      </c>
      <c r="D292" s="22" t="s">
        <v>12</v>
      </c>
      <c r="E292" s="22" t="s">
        <v>12</v>
      </c>
      <c r="F292" s="20" t="s">
        <v>347</v>
      </c>
      <c r="G292" s="35" t="s">
        <v>346</v>
      </c>
      <c r="H292" s="70">
        <v>58</v>
      </c>
      <c r="I292" s="58">
        <v>66671</v>
      </c>
      <c r="J292" s="35"/>
      <c r="K292" s="10">
        <f t="shared" si="4"/>
        <v>0</v>
      </c>
    </row>
    <row r="293" spans="1:11" ht="31.5" x14ac:dyDescent="0.25">
      <c r="A293" s="33" t="s">
        <v>68</v>
      </c>
      <c r="B293" s="22">
        <v>39122200</v>
      </c>
      <c r="C293" s="34">
        <v>39122200</v>
      </c>
      <c r="D293" s="22" t="s">
        <v>12</v>
      </c>
      <c r="E293" s="22" t="s">
        <v>12</v>
      </c>
      <c r="F293" s="20" t="s">
        <v>348</v>
      </c>
      <c r="G293" s="35" t="s">
        <v>346</v>
      </c>
      <c r="H293" s="70">
        <v>23</v>
      </c>
      <c r="I293" s="58">
        <v>60214</v>
      </c>
      <c r="J293" s="35"/>
      <c r="K293" s="10">
        <f t="shared" si="4"/>
        <v>0</v>
      </c>
    </row>
    <row r="294" spans="1:11" ht="31.5" x14ac:dyDescent="0.25">
      <c r="A294" s="33" t="s">
        <v>70</v>
      </c>
      <c r="B294" s="22">
        <v>39111500</v>
      </c>
      <c r="C294" s="34">
        <v>39111500</v>
      </c>
      <c r="D294" s="22" t="s">
        <v>12</v>
      </c>
      <c r="E294" s="22" t="s">
        <v>12</v>
      </c>
      <c r="F294" s="20" t="s">
        <v>349</v>
      </c>
      <c r="G294" s="35" t="s">
        <v>346</v>
      </c>
      <c r="H294" s="70">
        <v>116</v>
      </c>
      <c r="I294" s="58">
        <v>82627</v>
      </c>
      <c r="J294" s="35"/>
      <c r="K294" s="10">
        <f t="shared" si="4"/>
        <v>0</v>
      </c>
    </row>
    <row r="295" spans="1:11" ht="31.5" x14ac:dyDescent="0.25">
      <c r="A295" s="33" t="s">
        <v>72</v>
      </c>
      <c r="B295" s="22">
        <v>39111500</v>
      </c>
      <c r="C295" s="34">
        <v>39111500</v>
      </c>
      <c r="D295" s="22" t="s">
        <v>12</v>
      </c>
      <c r="E295" s="22" t="s">
        <v>12</v>
      </c>
      <c r="F295" s="20" t="s">
        <v>350</v>
      </c>
      <c r="G295" s="35" t="s">
        <v>346</v>
      </c>
      <c r="H295" s="70">
        <v>4</v>
      </c>
      <c r="I295" s="58">
        <v>377251</v>
      </c>
      <c r="J295" s="35"/>
      <c r="K295" s="10">
        <f t="shared" si="4"/>
        <v>0</v>
      </c>
    </row>
    <row r="296" spans="1:11" ht="15.75" x14ac:dyDescent="0.25">
      <c r="A296" s="33" t="s">
        <v>74</v>
      </c>
      <c r="B296" s="22">
        <v>39121100</v>
      </c>
      <c r="C296" s="34">
        <v>39121100</v>
      </c>
      <c r="D296" s="22" t="s">
        <v>12</v>
      </c>
      <c r="E296" s="22" t="s">
        <v>12</v>
      </c>
      <c r="F296" s="20" t="s">
        <v>351</v>
      </c>
      <c r="G296" s="35" t="s">
        <v>346</v>
      </c>
      <c r="H296" s="70">
        <v>4</v>
      </c>
      <c r="I296" s="58">
        <v>97038</v>
      </c>
      <c r="J296" s="35"/>
      <c r="K296" s="10">
        <f t="shared" si="4"/>
        <v>0</v>
      </c>
    </row>
    <row r="297" spans="1:11" ht="31.5" x14ac:dyDescent="0.25">
      <c r="A297" s="33" t="s">
        <v>352</v>
      </c>
      <c r="B297" s="22">
        <v>39122200</v>
      </c>
      <c r="C297" s="34">
        <v>39122200</v>
      </c>
      <c r="D297" s="22" t="s">
        <v>12</v>
      </c>
      <c r="E297" s="22" t="s">
        <v>12</v>
      </c>
      <c r="F297" s="20" t="s">
        <v>353</v>
      </c>
      <c r="G297" s="35" t="s">
        <v>346</v>
      </c>
      <c r="H297" s="70">
        <v>1</v>
      </c>
      <c r="I297" s="58">
        <v>69929</v>
      </c>
      <c r="J297" s="35"/>
      <c r="K297" s="10">
        <f t="shared" si="4"/>
        <v>0</v>
      </c>
    </row>
    <row r="298" spans="1:11" ht="47.25" x14ac:dyDescent="0.25">
      <c r="A298" s="33" t="s">
        <v>354</v>
      </c>
      <c r="B298" s="22">
        <v>72151300</v>
      </c>
      <c r="C298" s="34">
        <v>72151300</v>
      </c>
      <c r="D298" s="22" t="s">
        <v>12</v>
      </c>
      <c r="E298" s="22" t="s">
        <v>12</v>
      </c>
      <c r="F298" s="20" t="s">
        <v>355</v>
      </c>
      <c r="G298" s="22" t="s">
        <v>341</v>
      </c>
      <c r="H298" s="70">
        <v>1</v>
      </c>
      <c r="I298" s="140">
        <v>5474711</v>
      </c>
      <c r="J298" s="22"/>
      <c r="K298" s="10">
        <f t="shared" si="4"/>
        <v>0</v>
      </c>
    </row>
    <row r="299" spans="1:11" ht="15.75" x14ac:dyDescent="0.25">
      <c r="A299" s="15"/>
      <c r="B299" s="32"/>
      <c r="C299" s="32"/>
      <c r="D299" s="15"/>
      <c r="E299" s="15"/>
      <c r="F299" s="15"/>
      <c r="G299" s="15"/>
      <c r="H299" s="71"/>
      <c r="I299" s="28"/>
      <c r="J299" s="15"/>
      <c r="K299" s="2"/>
    </row>
    <row r="300" spans="1:11" ht="15.75" x14ac:dyDescent="0.25">
      <c r="A300" s="304" t="s">
        <v>356</v>
      </c>
      <c r="B300" s="304"/>
      <c r="C300" s="304"/>
      <c r="D300" s="304"/>
      <c r="E300" s="304"/>
      <c r="F300" s="304"/>
      <c r="G300" s="304"/>
      <c r="H300" s="72"/>
      <c r="I300" s="57"/>
      <c r="J300" s="36"/>
      <c r="K300" s="76"/>
    </row>
    <row r="301" spans="1:11" ht="47.25" x14ac:dyDescent="0.25">
      <c r="A301" s="5" t="s">
        <v>3</v>
      </c>
      <c r="B301" s="4" t="s">
        <v>4</v>
      </c>
      <c r="C301" s="4" t="s">
        <v>5</v>
      </c>
      <c r="D301" s="4" t="s">
        <v>6</v>
      </c>
      <c r="E301" s="4" t="s">
        <v>7</v>
      </c>
      <c r="F301" s="4" t="s">
        <v>8</v>
      </c>
      <c r="G301" s="5" t="s">
        <v>9</v>
      </c>
      <c r="H301" s="8" t="s">
        <v>10</v>
      </c>
      <c r="I301" s="42" t="s">
        <v>625</v>
      </c>
      <c r="J301" s="4" t="s">
        <v>627</v>
      </c>
      <c r="K301" s="42" t="s">
        <v>626</v>
      </c>
    </row>
    <row r="302" spans="1:11" ht="15.75" x14ac:dyDescent="0.25">
      <c r="A302" s="33" t="s">
        <v>357</v>
      </c>
      <c r="B302" s="22">
        <v>54125</v>
      </c>
      <c r="C302" s="34">
        <v>72102900</v>
      </c>
      <c r="D302" s="22" t="s">
        <v>358</v>
      </c>
      <c r="E302" s="37" t="s">
        <v>12</v>
      </c>
      <c r="F302" s="37" t="s">
        <v>359</v>
      </c>
      <c r="G302" s="35" t="s">
        <v>164</v>
      </c>
      <c r="H302" s="70">
        <v>6</v>
      </c>
      <c r="I302" s="58">
        <v>166528</v>
      </c>
      <c r="J302" s="35"/>
      <c r="K302" s="10">
        <f t="shared" si="4"/>
        <v>0</v>
      </c>
    </row>
    <row r="303" spans="1:11" ht="189" x14ac:dyDescent="0.25">
      <c r="A303" s="33" t="s">
        <v>360</v>
      </c>
      <c r="B303" s="22" t="s">
        <v>361</v>
      </c>
      <c r="C303" s="34">
        <v>72102900</v>
      </c>
      <c r="D303" s="34">
        <v>20260316</v>
      </c>
      <c r="E303" s="37" t="s">
        <v>12</v>
      </c>
      <c r="F303" s="63" t="s">
        <v>362</v>
      </c>
      <c r="G303" s="35" t="s">
        <v>164</v>
      </c>
      <c r="H303" s="70">
        <v>6</v>
      </c>
      <c r="I303" s="58">
        <v>688892</v>
      </c>
      <c r="J303" s="35"/>
      <c r="K303" s="10">
        <f t="shared" si="4"/>
        <v>0</v>
      </c>
    </row>
    <row r="304" spans="1:11" ht="31.5" x14ac:dyDescent="0.25">
      <c r="A304" s="33" t="s">
        <v>363</v>
      </c>
      <c r="B304" s="22">
        <v>54125</v>
      </c>
      <c r="C304" s="34">
        <v>72102900</v>
      </c>
      <c r="D304" s="34" t="s">
        <v>364</v>
      </c>
      <c r="E304" s="37" t="s">
        <v>12</v>
      </c>
      <c r="F304" s="63" t="s">
        <v>365</v>
      </c>
      <c r="G304" s="35" t="s">
        <v>164</v>
      </c>
      <c r="H304" s="70">
        <v>6</v>
      </c>
      <c r="I304" s="58">
        <v>166890</v>
      </c>
      <c r="J304" s="35"/>
      <c r="K304" s="10">
        <f t="shared" si="4"/>
        <v>0</v>
      </c>
    </row>
    <row r="305" spans="1:11" ht="31.5" x14ac:dyDescent="0.25">
      <c r="A305" s="33" t="s">
        <v>366</v>
      </c>
      <c r="B305" s="22">
        <v>54125</v>
      </c>
      <c r="C305" s="34">
        <v>72102900</v>
      </c>
      <c r="D305" s="34">
        <v>20260317</v>
      </c>
      <c r="E305" s="37" t="s">
        <v>12</v>
      </c>
      <c r="F305" s="63" t="s">
        <v>367</v>
      </c>
      <c r="G305" s="35" t="s">
        <v>14</v>
      </c>
      <c r="H305" s="70">
        <v>6</v>
      </c>
      <c r="I305" s="58">
        <v>49945</v>
      </c>
      <c r="J305" s="35"/>
      <c r="K305" s="10">
        <f t="shared" si="4"/>
        <v>0</v>
      </c>
    </row>
    <row r="306" spans="1:11" ht="31.5" x14ac:dyDescent="0.25">
      <c r="A306" s="33" t="s">
        <v>368</v>
      </c>
      <c r="B306" s="22">
        <v>54125</v>
      </c>
      <c r="C306" s="34">
        <v>72102900</v>
      </c>
      <c r="D306" s="34">
        <v>20260318</v>
      </c>
      <c r="E306" s="37" t="s">
        <v>12</v>
      </c>
      <c r="F306" s="63" t="s">
        <v>369</v>
      </c>
      <c r="G306" s="35" t="s">
        <v>164</v>
      </c>
      <c r="H306" s="70">
        <v>6</v>
      </c>
      <c r="I306" s="58">
        <v>61028</v>
      </c>
      <c r="J306" s="35"/>
      <c r="K306" s="10">
        <f t="shared" si="4"/>
        <v>0</v>
      </c>
    </row>
    <row r="307" spans="1:11" ht="31.5" x14ac:dyDescent="0.25">
      <c r="A307" s="33" t="s">
        <v>370</v>
      </c>
      <c r="B307" s="22">
        <v>54125</v>
      </c>
      <c r="C307" s="34">
        <v>72102900</v>
      </c>
      <c r="D307" s="34" t="s">
        <v>371</v>
      </c>
      <c r="E307" s="37" t="s">
        <v>12</v>
      </c>
      <c r="F307" s="63" t="s">
        <v>372</v>
      </c>
      <c r="G307" s="35" t="s">
        <v>164</v>
      </c>
      <c r="H307" s="70">
        <v>6</v>
      </c>
      <c r="I307" s="58">
        <v>93811</v>
      </c>
      <c r="J307" s="35"/>
      <c r="K307" s="10">
        <f t="shared" si="4"/>
        <v>0</v>
      </c>
    </row>
    <row r="308" spans="1:11" ht="31.5" x14ac:dyDescent="0.25">
      <c r="A308" s="33" t="s">
        <v>373</v>
      </c>
      <c r="B308" s="22">
        <v>54125</v>
      </c>
      <c r="C308" s="34">
        <v>72102900</v>
      </c>
      <c r="D308" s="34" t="s">
        <v>374</v>
      </c>
      <c r="E308" s="37" t="s">
        <v>12</v>
      </c>
      <c r="F308" s="63" t="s">
        <v>375</v>
      </c>
      <c r="G308" s="35" t="s">
        <v>164</v>
      </c>
      <c r="H308" s="70">
        <v>6</v>
      </c>
      <c r="I308" s="58">
        <v>5260362</v>
      </c>
      <c r="J308" s="35"/>
      <c r="K308" s="10">
        <f t="shared" si="4"/>
        <v>0</v>
      </c>
    </row>
    <row r="309" spans="1:11" ht="15.75" x14ac:dyDescent="0.25">
      <c r="A309" s="15"/>
      <c r="B309" s="32"/>
      <c r="C309" s="32"/>
      <c r="D309" s="15"/>
      <c r="E309" s="15"/>
      <c r="F309" s="15"/>
      <c r="G309" s="15"/>
      <c r="H309" s="71"/>
      <c r="I309" s="28"/>
      <c r="J309" s="15"/>
      <c r="K309" s="2"/>
    </row>
    <row r="310" spans="1:11" ht="15.75" x14ac:dyDescent="0.25">
      <c r="A310" s="304" t="s">
        <v>376</v>
      </c>
      <c r="B310" s="304"/>
      <c r="C310" s="304"/>
      <c r="D310" s="304"/>
      <c r="E310" s="304"/>
      <c r="F310" s="304"/>
      <c r="G310" s="304"/>
      <c r="H310" s="72"/>
      <c r="I310" s="57"/>
      <c r="J310" s="36"/>
      <c r="K310" s="76"/>
    </row>
    <row r="311" spans="1:11" ht="127.5" customHeight="1" x14ac:dyDescent="0.25">
      <c r="A311" s="307" t="s">
        <v>377</v>
      </c>
      <c r="B311" s="307"/>
      <c r="C311" s="307"/>
      <c r="D311" s="307"/>
      <c r="E311" s="307"/>
      <c r="F311" s="307"/>
      <c r="G311" s="307"/>
      <c r="H311" s="71"/>
      <c r="I311" s="28"/>
      <c r="J311" s="15"/>
      <c r="K311" s="2"/>
    </row>
    <row r="312" spans="1:11" ht="47.25" x14ac:dyDescent="0.25">
      <c r="A312" s="5" t="s">
        <v>3</v>
      </c>
      <c r="B312" s="4" t="s">
        <v>4</v>
      </c>
      <c r="C312" s="4" t="s">
        <v>5</v>
      </c>
      <c r="D312" s="4" t="s">
        <v>6</v>
      </c>
      <c r="E312" s="4" t="s">
        <v>7</v>
      </c>
      <c r="F312" s="4" t="s">
        <v>8</v>
      </c>
      <c r="G312" s="5" t="s">
        <v>9</v>
      </c>
      <c r="H312" s="8" t="s">
        <v>10</v>
      </c>
      <c r="I312" s="42" t="s">
        <v>625</v>
      </c>
      <c r="J312" s="4" t="s">
        <v>627</v>
      </c>
      <c r="K312" s="42" t="s">
        <v>626</v>
      </c>
    </row>
    <row r="313" spans="1:11" ht="31.5" x14ac:dyDescent="0.25">
      <c r="A313" s="20" t="s">
        <v>78</v>
      </c>
      <c r="B313" s="20"/>
      <c r="C313" s="20" t="s">
        <v>230</v>
      </c>
      <c r="D313" s="20" t="s">
        <v>12</v>
      </c>
      <c r="E313" s="20" t="s">
        <v>12</v>
      </c>
      <c r="F313" s="20" t="s">
        <v>13</v>
      </c>
      <c r="G313" s="20" t="s">
        <v>14</v>
      </c>
      <c r="H313" s="73">
        <v>209</v>
      </c>
      <c r="I313" s="27">
        <v>9937</v>
      </c>
      <c r="J313" s="20"/>
      <c r="K313" s="10">
        <f t="shared" si="4"/>
        <v>0</v>
      </c>
    </row>
    <row r="314" spans="1:11" ht="94.5" x14ac:dyDescent="0.25">
      <c r="A314" s="20" t="s">
        <v>80</v>
      </c>
      <c r="B314" s="20">
        <v>721526</v>
      </c>
      <c r="C314" s="19">
        <v>72152605</v>
      </c>
      <c r="D314" s="20" t="s">
        <v>12</v>
      </c>
      <c r="E314" s="20" t="s">
        <v>12</v>
      </c>
      <c r="F314" s="20" t="s">
        <v>16</v>
      </c>
      <c r="G314" s="20" t="s">
        <v>14</v>
      </c>
      <c r="H314" s="73">
        <v>109</v>
      </c>
      <c r="I314" s="27">
        <v>84448</v>
      </c>
      <c r="J314" s="20"/>
      <c r="K314" s="10">
        <f t="shared" si="4"/>
        <v>0</v>
      </c>
    </row>
    <row r="315" spans="1:11" ht="15.75" x14ac:dyDescent="0.25">
      <c r="A315" s="15"/>
      <c r="B315" s="32"/>
      <c r="C315" s="32"/>
      <c r="D315" s="15"/>
      <c r="E315" s="15"/>
      <c r="F315" s="15"/>
      <c r="G315" s="15"/>
      <c r="H315" s="71"/>
      <c r="I315" s="28"/>
      <c r="J315" s="15"/>
      <c r="K315" s="2"/>
    </row>
    <row r="316" spans="1:11" ht="141" customHeight="1" x14ac:dyDescent="0.25">
      <c r="A316" s="307" t="s">
        <v>378</v>
      </c>
      <c r="B316" s="307"/>
      <c r="C316" s="307"/>
      <c r="D316" s="307"/>
      <c r="E316" s="307"/>
      <c r="F316" s="307"/>
      <c r="G316" s="307"/>
      <c r="H316" s="71"/>
      <c r="I316" s="28"/>
      <c r="J316" s="15"/>
      <c r="K316" s="2"/>
    </row>
    <row r="317" spans="1:11" ht="47.25" x14ac:dyDescent="0.25">
      <c r="A317" s="5" t="s">
        <v>3</v>
      </c>
      <c r="B317" s="4" t="s">
        <v>4</v>
      </c>
      <c r="C317" s="4" t="s">
        <v>5</v>
      </c>
      <c r="D317" s="4" t="s">
        <v>6</v>
      </c>
      <c r="E317" s="4" t="s">
        <v>7</v>
      </c>
      <c r="F317" s="4" t="s">
        <v>8</v>
      </c>
      <c r="G317" s="5" t="s">
        <v>9</v>
      </c>
      <c r="H317" s="8" t="s">
        <v>10</v>
      </c>
      <c r="I317" s="42" t="s">
        <v>625</v>
      </c>
      <c r="J317" s="4" t="s">
        <v>627</v>
      </c>
      <c r="K317" s="42" t="s">
        <v>626</v>
      </c>
    </row>
    <row r="318" spans="1:11" ht="47.25" x14ac:dyDescent="0.25">
      <c r="A318" s="20" t="s">
        <v>82</v>
      </c>
      <c r="B318" s="20">
        <v>54621</v>
      </c>
      <c r="C318" s="20" t="s">
        <v>230</v>
      </c>
      <c r="D318" s="20" t="s">
        <v>12</v>
      </c>
      <c r="E318" s="20" t="s">
        <v>12</v>
      </c>
      <c r="F318" s="20" t="s">
        <v>379</v>
      </c>
      <c r="G318" s="20" t="s">
        <v>246</v>
      </c>
      <c r="H318" s="70">
        <v>1</v>
      </c>
      <c r="I318" s="27">
        <v>139656</v>
      </c>
      <c r="J318" s="20"/>
      <c r="K318" s="10">
        <f t="shared" si="4"/>
        <v>0</v>
      </c>
    </row>
    <row r="319" spans="1:11" ht="78.75" x14ac:dyDescent="0.25">
      <c r="A319" s="20" t="s">
        <v>84</v>
      </c>
      <c r="B319" s="20">
        <v>54621</v>
      </c>
      <c r="C319" s="20" t="s">
        <v>230</v>
      </c>
      <c r="D319" s="20" t="s">
        <v>12</v>
      </c>
      <c r="E319" s="20" t="s">
        <v>12</v>
      </c>
      <c r="F319" s="20" t="s">
        <v>380</v>
      </c>
      <c r="G319" s="20" t="s">
        <v>246</v>
      </c>
      <c r="H319" s="70">
        <v>1</v>
      </c>
      <c r="I319" s="27">
        <v>5713065</v>
      </c>
      <c r="J319" s="20"/>
      <c r="K319" s="10">
        <f t="shared" si="4"/>
        <v>0</v>
      </c>
    </row>
    <row r="320" spans="1:11" ht="47.25" x14ac:dyDescent="0.25">
      <c r="A320" s="20" t="s">
        <v>86</v>
      </c>
      <c r="B320" s="20">
        <v>54621</v>
      </c>
      <c r="C320" s="19">
        <v>72151100</v>
      </c>
      <c r="D320" s="20" t="s">
        <v>12</v>
      </c>
      <c r="E320" s="20" t="s">
        <v>12</v>
      </c>
      <c r="F320" s="20" t="s">
        <v>381</v>
      </c>
      <c r="G320" s="20" t="s">
        <v>246</v>
      </c>
      <c r="H320" s="70">
        <v>2</v>
      </c>
      <c r="I320" s="27">
        <v>496056</v>
      </c>
      <c r="J320" s="20"/>
      <c r="K320" s="10">
        <f t="shared" si="4"/>
        <v>0</v>
      </c>
    </row>
    <row r="321" spans="1:11" ht="15.75" x14ac:dyDescent="0.25">
      <c r="A321" s="15"/>
      <c r="B321" s="32"/>
      <c r="C321" s="32"/>
      <c r="D321" s="15"/>
      <c r="E321" s="15"/>
      <c r="F321" s="15"/>
      <c r="G321" s="15"/>
      <c r="H321" s="71"/>
      <c r="I321" s="28"/>
      <c r="J321" s="15"/>
      <c r="K321" s="2"/>
    </row>
    <row r="322" spans="1:11" ht="106.5" customHeight="1" x14ac:dyDescent="0.25">
      <c r="A322" s="307" t="s">
        <v>382</v>
      </c>
      <c r="B322" s="307"/>
      <c r="C322" s="307"/>
      <c r="D322" s="307"/>
      <c r="E322" s="307"/>
      <c r="F322" s="307"/>
      <c r="G322" s="307"/>
      <c r="H322" s="71"/>
      <c r="I322" s="28"/>
      <c r="J322" s="15"/>
      <c r="K322" s="2"/>
    </row>
    <row r="323" spans="1:11" ht="47.25" x14ac:dyDescent="0.25">
      <c r="A323" s="5" t="s">
        <v>3</v>
      </c>
      <c r="B323" s="4" t="s">
        <v>4</v>
      </c>
      <c r="C323" s="4" t="s">
        <v>5</v>
      </c>
      <c r="D323" s="4" t="s">
        <v>6</v>
      </c>
      <c r="E323" s="4" t="s">
        <v>7</v>
      </c>
      <c r="F323" s="4" t="s">
        <v>8</v>
      </c>
      <c r="G323" s="5" t="s">
        <v>9</v>
      </c>
      <c r="H323" s="8" t="s">
        <v>10</v>
      </c>
      <c r="I323" s="42" t="s">
        <v>625</v>
      </c>
      <c r="J323" s="4" t="s">
        <v>627</v>
      </c>
      <c r="K323" s="42" t="s">
        <v>626</v>
      </c>
    </row>
    <row r="324" spans="1:11" ht="47.25" x14ac:dyDescent="0.25">
      <c r="A324" s="20" t="s">
        <v>88</v>
      </c>
      <c r="B324" s="20">
        <v>54621</v>
      </c>
      <c r="C324" s="19">
        <v>72151100</v>
      </c>
      <c r="D324" s="20" t="s">
        <v>12</v>
      </c>
      <c r="E324" s="20" t="s">
        <v>12</v>
      </c>
      <c r="F324" s="20" t="s">
        <v>34</v>
      </c>
      <c r="G324" s="20" t="s">
        <v>246</v>
      </c>
      <c r="H324" s="70">
        <v>2</v>
      </c>
      <c r="I324" s="27">
        <v>22062</v>
      </c>
      <c r="J324" s="20"/>
      <c r="K324" s="10">
        <f t="shared" si="4"/>
        <v>0</v>
      </c>
    </row>
    <row r="325" spans="1:11" ht="63" x14ac:dyDescent="0.25">
      <c r="A325" s="20" t="s">
        <v>383</v>
      </c>
      <c r="B325" s="20">
        <v>54621</v>
      </c>
      <c r="C325" s="19">
        <v>72151100</v>
      </c>
      <c r="D325" s="20" t="s">
        <v>12</v>
      </c>
      <c r="E325" s="20" t="s">
        <v>12</v>
      </c>
      <c r="F325" s="20" t="s">
        <v>384</v>
      </c>
      <c r="G325" s="20" t="s">
        <v>246</v>
      </c>
      <c r="H325" s="70">
        <v>2</v>
      </c>
      <c r="I325" s="27">
        <v>916858</v>
      </c>
      <c r="J325" s="20"/>
      <c r="K325" s="10">
        <f t="shared" si="4"/>
        <v>0</v>
      </c>
    </row>
    <row r="326" spans="1:11" ht="47.25" x14ac:dyDescent="0.25">
      <c r="A326" s="20" t="s">
        <v>385</v>
      </c>
      <c r="B326" s="20">
        <v>54621</v>
      </c>
      <c r="C326" s="19">
        <v>72151100</v>
      </c>
      <c r="D326" s="20" t="s">
        <v>12</v>
      </c>
      <c r="E326" s="20" t="s">
        <v>12</v>
      </c>
      <c r="F326" s="20" t="s">
        <v>386</v>
      </c>
      <c r="G326" s="20" t="s">
        <v>246</v>
      </c>
      <c r="H326" s="70">
        <v>2</v>
      </c>
      <c r="I326" s="27">
        <v>60204</v>
      </c>
      <c r="J326" s="20"/>
      <c r="K326" s="10">
        <f t="shared" si="4"/>
        <v>0</v>
      </c>
    </row>
    <row r="327" spans="1:11" ht="15.75" x14ac:dyDescent="0.25">
      <c r="A327" s="15"/>
      <c r="B327" s="32"/>
      <c r="C327" s="32"/>
      <c r="D327" s="15"/>
      <c r="E327" s="15"/>
      <c r="F327" s="15"/>
      <c r="G327" s="15"/>
      <c r="H327" s="71"/>
      <c r="I327" s="28"/>
      <c r="J327" s="15"/>
      <c r="K327" s="2"/>
    </row>
    <row r="328" spans="1:11" ht="97.5" customHeight="1" x14ac:dyDescent="0.25">
      <c r="A328" s="307" t="s">
        <v>387</v>
      </c>
      <c r="B328" s="307"/>
      <c r="C328" s="307"/>
      <c r="D328" s="307"/>
      <c r="E328" s="307"/>
      <c r="F328" s="307"/>
      <c r="G328" s="307"/>
      <c r="H328" s="71"/>
      <c r="I328" s="28"/>
      <c r="J328" s="15"/>
      <c r="K328" s="2"/>
    </row>
    <row r="329" spans="1:11" ht="47.25" x14ac:dyDescent="0.25">
      <c r="A329" s="5" t="s">
        <v>3</v>
      </c>
      <c r="B329" s="4" t="s">
        <v>4</v>
      </c>
      <c r="C329" s="4" t="s">
        <v>5</v>
      </c>
      <c r="D329" s="4" t="s">
        <v>6</v>
      </c>
      <c r="E329" s="4" t="s">
        <v>7</v>
      </c>
      <c r="F329" s="4" t="s">
        <v>8</v>
      </c>
      <c r="G329" s="5" t="s">
        <v>9</v>
      </c>
      <c r="H329" s="8" t="s">
        <v>10</v>
      </c>
      <c r="I329" s="42" t="s">
        <v>625</v>
      </c>
      <c r="J329" s="4" t="s">
        <v>627</v>
      </c>
      <c r="K329" s="42" t="s">
        <v>626</v>
      </c>
    </row>
    <row r="330" spans="1:11" ht="47.25" x14ac:dyDescent="0.25">
      <c r="A330" s="20" t="s">
        <v>388</v>
      </c>
      <c r="B330" s="20">
        <v>54621</v>
      </c>
      <c r="C330" s="19">
        <v>72151100</v>
      </c>
      <c r="D330" s="20" t="s">
        <v>12</v>
      </c>
      <c r="E330" s="20" t="s">
        <v>12</v>
      </c>
      <c r="F330" s="20" t="s">
        <v>389</v>
      </c>
      <c r="G330" s="20" t="s">
        <v>246</v>
      </c>
      <c r="H330" s="70">
        <v>2</v>
      </c>
      <c r="I330" s="27">
        <v>51302</v>
      </c>
      <c r="J330" s="20"/>
      <c r="K330" s="10">
        <f t="shared" si="4"/>
        <v>0</v>
      </c>
    </row>
    <row r="331" spans="1:11" ht="15.75" x14ac:dyDescent="0.25">
      <c r="A331" s="15"/>
      <c r="B331" s="32"/>
      <c r="C331" s="32"/>
      <c r="D331" s="15"/>
      <c r="E331" s="15"/>
      <c r="F331" s="15"/>
      <c r="G331" s="15"/>
      <c r="H331" s="71"/>
      <c r="I331" s="28"/>
      <c r="J331" s="15"/>
      <c r="K331" s="2"/>
    </row>
    <row r="332" spans="1:11" ht="114" customHeight="1" x14ac:dyDescent="0.25">
      <c r="A332" s="307" t="s">
        <v>390</v>
      </c>
      <c r="B332" s="307"/>
      <c r="C332" s="307"/>
      <c r="D332" s="307"/>
      <c r="E332" s="307"/>
      <c r="F332" s="307"/>
      <c r="G332" s="307"/>
      <c r="H332" s="71"/>
      <c r="I332" s="28"/>
      <c r="J332" s="15"/>
      <c r="K332" s="2"/>
    </row>
    <row r="333" spans="1:11" ht="47.25" x14ac:dyDescent="0.25">
      <c r="A333" s="5" t="s">
        <v>3</v>
      </c>
      <c r="B333" s="4" t="s">
        <v>4</v>
      </c>
      <c r="C333" s="4" t="s">
        <v>5</v>
      </c>
      <c r="D333" s="4" t="s">
        <v>6</v>
      </c>
      <c r="E333" s="4" t="s">
        <v>7</v>
      </c>
      <c r="F333" s="4" t="s">
        <v>8</v>
      </c>
      <c r="G333" s="5" t="s">
        <v>9</v>
      </c>
      <c r="H333" s="8" t="s">
        <v>10</v>
      </c>
      <c r="I333" s="42" t="s">
        <v>625</v>
      </c>
      <c r="J333" s="4" t="s">
        <v>627</v>
      </c>
      <c r="K333" s="42" t="s">
        <v>626</v>
      </c>
    </row>
    <row r="334" spans="1:11" ht="47.25" x14ac:dyDescent="0.25">
      <c r="A334" s="20" t="s">
        <v>391</v>
      </c>
      <c r="B334" s="20">
        <v>54621</v>
      </c>
      <c r="C334" s="20" t="s">
        <v>230</v>
      </c>
      <c r="D334" s="20" t="s">
        <v>12</v>
      </c>
      <c r="E334" s="20" t="s">
        <v>12</v>
      </c>
      <c r="F334" s="20" t="s">
        <v>392</v>
      </c>
      <c r="G334" s="20" t="s">
        <v>249</v>
      </c>
      <c r="H334" s="70">
        <v>25</v>
      </c>
      <c r="I334" s="27">
        <v>33736</v>
      </c>
      <c r="J334" s="20"/>
      <c r="K334" s="10">
        <f t="shared" si="4"/>
        <v>0</v>
      </c>
    </row>
    <row r="335" spans="1:11" ht="63" x14ac:dyDescent="0.25">
      <c r="A335" s="20" t="s">
        <v>393</v>
      </c>
      <c r="B335" s="20">
        <v>721411</v>
      </c>
      <c r="C335" s="19">
        <v>72141124</v>
      </c>
      <c r="D335" s="20" t="s">
        <v>12</v>
      </c>
      <c r="E335" s="20" t="s">
        <v>12</v>
      </c>
      <c r="F335" s="20" t="s">
        <v>394</v>
      </c>
      <c r="G335" s="20" t="s">
        <v>249</v>
      </c>
      <c r="H335" s="70">
        <v>49</v>
      </c>
      <c r="I335" s="27">
        <v>28501</v>
      </c>
      <c r="J335" s="20"/>
      <c r="K335" s="10">
        <f t="shared" ref="K335:K398" si="5">H335*J335</f>
        <v>0</v>
      </c>
    </row>
    <row r="336" spans="1:11" ht="15.75" x14ac:dyDescent="0.25">
      <c r="A336" s="15"/>
      <c r="B336" s="32"/>
      <c r="C336" s="32"/>
      <c r="D336" s="15"/>
      <c r="E336" s="15"/>
      <c r="F336" s="15"/>
      <c r="G336" s="15"/>
      <c r="H336" s="71"/>
      <c r="I336" s="28"/>
      <c r="J336" s="15"/>
      <c r="K336" s="2"/>
    </row>
    <row r="337" spans="1:11" ht="91.5" customHeight="1" x14ac:dyDescent="0.25">
      <c r="A337" s="307" t="s">
        <v>395</v>
      </c>
      <c r="B337" s="307"/>
      <c r="C337" s="307"/>
      <c r="D337" s="307"/>
      <c r="E337" s="307"/>
      <c r="F337" s="307"/>
      <c r="G337" s="307"/>
      <c r="H337" s="71"/>
      <c r="I337" s="28"/>
      <c r="J337" s="15"/>
      <c r="K337" s="2"/>
    </row>
    <row r="338" spans="1:11" ht="47.25" x14ac:dyDescent="0.25">
      <c r="A338" s="5" t="s">
        <v>3</v>
      </c>
      <c r="B338" s="4" t="s">
        <v>4</v>
      </c>
      <c r="C338" s="4" t="s">
        <v>5</v>
      </c>
      <c r="D338" s="4" t="s">
        <v>6</v>
      </c>
      <c r="E338" s="4" t="s">
        <v>7</v>
      </c>
      <c r="F338" s="4" t="s">
        <v>8</v>
      </c>
      <c r="G338" s="5" t="s">
        <v>9</v>
      </c>
      <c r="H338" s="8" t="s">
        <v>10</v>
      </c>
      <c r="I338" s="42" t="s">
        <v>625</v>
      </c>
      <c r="J338" s="4" t="s">
        <v>627</v>
      </c>
      <c r="K338" s="42" t="s">
        <v>626</v>
      </c>
    </row>
    <row r="339" spans="1:11" ht="126" x14ac:dyDescent="0.25">
      <c r="A339" s="20" t="s">
        <v>396</v>
      </c>
      <c r="B339" s="20">
        <v>721411</v>
      </c>
      <c r="C339" s="20">
        <v>72141115</v>
      </c>
      <c r="D339" s="20" t="s">
        <v>12</v>
      </c>
      <c r="E339" s="20" t="s">
        <v>12</v>
      </c>
      <c r="F339" s="20" t="s">
        <v>18</v>
      </c>
      <c r="G339" s="20" t="s">
        <v>246</v>
      </c>
      <c r="H339" s="70">
        <v>27</v>
      </c>
      <c r="I339" s="27">
        <v>95004</v>
      </c>
      <c r="J339" s="20"/>
      <c r="K339" s="10">
        <f t="shared" si="5"/>
        <v>0</v>
      </c>
    </row>
    <row r="340" spans="1:11" ht="15.75" x14ac:dyDescent="0.25">
      <c r="A340" s="15"/>
      <c r="B340" s="32"/>
      <c r="C340" s="32"/>
      <c r="D340" s="15"/>
      <c r="E340" s="15"/>
      <c r="F340" s="15"/>
      <c r="G340" s="15"/>
      <c r="H340" s="71"/>
      <c r="I340" s="28"/>
      <c r="J340" s="15"/>
      <c r="K340" s="2"/>
    </row>
    <row r="341" spans="1:11" ht="15.75" x14ac:dyDescent="0.25">
      <c r="A341" s="304" t="s">
        <v>397</v>
      </c>
      <c r="B341" s="304"/>
      <c r="C341" s="304"/>
      <c r="D341" s="304"/>
      <c r="E341" s="304"/>
      <c r="F341" s="304"/>
      <c r="G341" s="304"/>
      <c r="H341" s="72"/>
      <c r="I341" s="57"/>
      <c r="J341" s="36"/>
      <c r="K341" s="76"/>
    </row>
    <row r="342" spans="1:11" ht="112.5" customHeight="1" x14ac:dyDescent="0.25">
      <c r="A342" s="305" t="s">
        <v>398</v>
      </c>
      <c r="B342" s="305"/>
      <c r="C342" s="305"/>
      <c r="D342" s="305"/>
      <c r="E342" s="305"/>
      <c r="F342" s="305"/>
      <c r="G342" s="305"/>
      <c r="H342" s="71"/>
      <c r="I342" s="53"/>
      <c r="J342" s="16"/>
      <c r="K342" s="2"/>
    </row>
    <row r="343" spans="1:11" ht="47.25" x14ac:dyDescent="0.25">
      <c r="A343" s="5" t="s">
        <v>3</v>
      </c>
      <c r="B343" s="4" t="s">
        <v>4</v>
      </c>
      <c r="C343" s="4" t="s">
        <v>5</v>
      </c>
      <c r="D343" s="4" t="s">
        <v>6</v>
      </c>
      <c r="E343" s="4" t="s">
        <v>7</v>
      </c>
      <c r="F343" s="4" t="s">
        <v>8</v>
      </c>
      <c r="G343" s="5" t="s">
        <v>9</v>
      </c>
      <c r="H343" s="8" t="s">
        <v>10</v>
      </c>
      <c r="I343" s="42" t="s">
        <v>625</v>
      </c>
      <c r="J343" s="4" t="s">
        <v>627</v>
      </c>
      <c r="K343" s="42" t="s">
        <v>626</v>
      </c>
    </row>
    <row r="344" spans="1:11" ht="63" x14ac:dyDescent="0.25">
      <c r="A344" s="20" t="s">
        <v>91</v>
      </c>
      <c r="B344" s="20">
        <v>721520</v>
      </c>
      <c r="C344" s="19">
        <v>72152101</v>
      </c>
      <c r="D344" s="20" t="s">
        <v>12</v>
      </c>
      <c r="E344" s="20" t="s">
        <v>12</v>
      </c>
      <c r="F344" s="12" t="s">
        <v>399</v>
      </c>
      <c r="G344" s="20" t="s">
        <v>14</v>
      </c>
      <c r="H344" s="70">
        <v>6</v>
      </c>
      <c r="I344" s="27">
        <v>86645</v>
      </c>
      <c r="J344" s="20"/>
      <c r="K344" s="10">
        <f t="shared" si="5"/>
        <v>0</v>
      </c>
    </row>
    <row r="345" spans="1:11" ht="31.5" x14ac:dyDescent="0.25">
      <c r="A345" s="20" t="s">
        <v>93</v>
      </c>
      <c r="B345" s="20">
        <v>54621</v>
      </c>
      <c r="C345" s="19">
        <v>72151100</v>
      </c>
      <c r="D345" s="20" t="s">
        <v>12</v>
      </c>
      <c r="E345" s="20" t="s">
        <v>12</v>
      </c>
      <c r="F345" s="24" t="s">
        <v>400</v>
      </c>
      <c r="G345" s="20" t="s">
        <v>65</v>
      </c>
      <c r="H345" s="70">
        <v>1</v>
      </c>
      <c r="I345" s="27">
        <v>42394</v>
      </c>
      <c r="J345" s="20"/>
      <c r="K345" s="10">
        <f t="shared" si="5"/>
        <v>0</v>
      </c>
    </row>
    <row r="346" spans="1:11" ht="31.5" x14ac:dyDescent="0.25">
      <c r="A346" s="20" t="s">
        <v>95</v>
      </c>
      <c r="B346" s="20">
        <v>54621</v>
      </c>
      <c r="C346" s="19">
        <v>72151100</v>
      </c>
      <c r="D346" s="20" t="s">
        <v>12</v>
      </c>
      <c r="E346" s="20" t="s">
        <v>12</v>
      </c>
      <c r="F346" s="24" t="s">
        <v>245</v>
      </c>
      <c r="G346" s="20" t="s">
        <v>65</v>
      </c>
      <c r="H346" s="70">
        <v>5</v>
      </c>
      <c r="I346" s="27">
        <v>14838</v>
      </c>
      <c r="J346" s="20"/>
      <c r="K346" s="10">
        <f t="shared" si="5"/>
        <v>0</v>
      </c>
    </row>
    <row r="347" spans="1:11" ht="63" x14ac:dyDescent="0.25">
      <c r="A347" s="20" t="s">
        <v>97</v>
      </c>
      <c r="B347" s="20">
        <v>54621</v>
      </c>
      <c r="C347" s="19">
        <v>72151100</v>
      </c>
      <c r="D347" s="20" t="s">
        <v>12</v>
      </c>
      <c r="E347" s="20" t="s">
        <v>12</v>
      </c>
      <c r="F347" s="24" t="s">
        <v>401</v>
      </c>
      <c r="G347" s="20" t="s">
        <v>14</v>
      </c>
      <c r="H347" s="70">
        <v>49</v>
      </c>
      <c r="I347" s="27">
        <v>52420</v>
      </c>
      <c r="J347" s="20"/>
      <c r="K347" s="10">
        <f t="shared" si="5"/>
        <v>0</v>
      </c>
    </row>
    <row r="348" spans="1:11" ht="15.75" x14ac:dyDescent="0.25">
      <c r="A348" s="15"/>
      <c r="B348" s="38"/>
      <c r="C348" s="38"/>
      <c r="D348" s="15"/>
      <c r="E348" s="15"/>
      <c r="F348" s="15"/>
      <c r="G348" s="15"/>
      <c r="H348" s="71"/>
      <c r="I348" s="28"/>
      <c r="J348" s="15"/>
      <c r="K348" s="2"/>
    </row>
    <row r="349" spans="1:11" ht="15.75" x14ac:dyDescent="0.25">
      <c r="A349" s="304" t="s">
        <v>402</v>
      </c>
      <c r="B349" s="304"/>
      <c r="C349" s="304"/>
      <c r="D349" s="304"/>
      <c r="E349" s="304"/>
      <c r="F349" s="304"/>
      <c r="G349" s="304"/>
      <c r="H349" s="72"/>
      <c r="I349" s="57"/>
      <c r="J349" s="36"/>
      <c r="K349" s="76"/>
    </row>
    <row r="350" spans="1:11" ht="88.5" customHeight="1" x14ac:dyDescent="0.25">
      <c r="A350" s="306" t="s">
        <v>403</v>
      </c>
      <c r="B350" s="306"/>
      <c r="C350" s="306"/>
      <c r="D350" s="306"/>
      <c r="E350" s="306"/>
      <c r="F350" s="306"/>
      <c r="G350" s="306"/>
      <c r="H350" s="71"/>
      <c r="I350" s="42"/>
      <c r="J350" s="4"/>
      <c r="K350" s="2"/>
    </row>
    <row r="351" spans="1:11" ht="47.25" x14ac:dyDescent="0.25">
      <c r="A351" s="5" t="s">
        <v>3</v>
      </c>
      <c r="B351" s="4" t="s">
        <v>4</v>
      </c>
      <c r="C351" s="4" t="s">
        <v>5</v>
      </c>
      <c r="D351" s="4" t="s">
        <v>6</v>
      </c>
      <c r="E351" s="4" t="s">
        <v>7</v>
      </c>
      <c r="F351" s="4" t="s">
        <v>8</v>
      </c>
      <c r="G351" s="5" t="s">
        <v>9</v>
      </c>
      <c r="H351" s="8" t="s">
        <v>10</v>
      </c>
      <c r="I351" s="42" t="s">
        <v>625</v>
      </c>
      <c r="J351" s="4" t="s">
        <v>627</v>
      </c>
      <c r="K351" s="42" t="s">
        <v>626</v>
      </c>
    </row>
    <row r="352" spans="1:11" ht="47.25" x14ac:dyDescent="0.25">
      <c r="A352" s="20" t="s">
        <v>114</v>
      </c>
      <c r="B352" s="20">
        <v>54621</v>
      </c>
      <c r="C352" s="20">
        <v>72141115</v>
      </c>
      <c r="D352" s="20" t="s">
        <v>12</v>
      </c>
      <c r="E352" s="20" t="s">
        <v>12</v>
      </c>
      <c r="F352" s="24" t="s">
        <v>404</v>
      </c>
      <c r="G352" s="20" t="s">
        <v>405</v>
      </c>
      <c r="H352" s="70">
        <v>9</v>
      </c>
      <c r="I352" s="27">
        <v>82222</v>
      </c>
      <c r="J352" s="20"/>
      <c r="K352" s="10">
        <f t="shared" si="5"/>
        <v>0</v>
      </c>
    </row>
    <row r="353" spans="1:11" ht="47.25" x14ac:dyDescent="0.25">
      <c r="A353" s="20" t="s">
        <v>115</v>
      </c>
      <c r="B353" s="20">
        <v>54310</v>
      </c>
      <c r="C353" s="20">
        <v>72102900</v>
      </c>
      <c r="D353" s="20" t="s">
        <v>12</v>
      </c>
      <c r="E353" s="20" t="s">
        <v>12</v>
      </c>
      <c r="F353" s="24" t="s">
        <v>406</v>
      </c>
      <c r="G353" s="20" t="s">
        <v>14</v>
      </c>
      <c r="H353" s="70">
        <v>32</v>
      </c>
      <c r="I353" s="27">
        <v>41300</v>
      </c>
      <c r="J353" s="20"/>
      <c r="K353" s="10">
        <f t="shared" si="5"/>
        <v>0</v>
      </c>
    </row>
    <row r="354" spans="1:11" ht="63" x14ac:dyDescent="0.25">
      <c r="A354" s="20" t="s">
        <v>116</v>
      </c>
      <c r="B354" s="20">
        <v>54621</v>
      </c>
      <c r="C354" s="19">
        <v>72151100</v>
      </c>
      <c r="D354" s="20" t="s">
        <v>12</v>
      </c>
      <c r="E354" s="20" t="s">
        <v>12</v>
      </c>
      <c r="F354" s="24" t="s">
        <v>401</v>
      </c>
      <c r="G354" s="20" t="s">
        <v>14</v>
      </c>
      <c r="H354" s="70">
        <v>32</v>
      </c>
      <c r="I354" s="27">
        <v>52420</v>
      </c>
      <c r="J354" s="20"/>
      <c r="K354" s="10">
        <f t="shared" si="5"/>
        <v>0</v>
      </c>
    </row>
    <row r="355" spans="1:11" ht="15.75" x14ac:dyDescent="0.25">
      <c r="A355" s="29"/>
      <c r="B355" s="29"/>
      <c r="C355" s="38"/>
      <c r="D355" s="29"/>
      <c r="E355" s="29"/>
      <c r="F355" s="29"/>
      <c r="G355" s="29"/>
      <c r="H355" s="71"/>
      <c r="I355" s="30"/>
      <c r="J355" s="29"/>
      <c r="K355" s="2"/>
    </row>
    <row r="356" spans="1:11" ht="15.75" x14ac:dyDescent="0.25">
      <c r="A356" s="304" t="s">
        <v>407</v>
      </c>
      <c r="B356" s="304"/>
      <c r="C356" s="304"/>
      <c r="D356" s="304"/>
      <c r="E356" s="304"/>
      <c r="F356" s="304"/>
      <c r="G356" s="304"/>
      <c r="H356" s="72"/>
      <c r="I356" s="57"/>
      <c r="J356" s="36"/>
      <c r="K356" s="76"/>
    </row>
    <row r="357" spans="1:11" ht="84.75" customHeight="1" x14ac:dyDescent="0.25">
      <c r="A357" s="305" t="s">
        <v>408</v>
      </c>
      <c r="B357" s="305"/>
      <c r="C357" s="305"/>
      <c r="D357" s="305"/>
      <c r="E357" s="305"/>
      <c r="F357" s="305"/>
      <c r="G357" s="305"/>
      <c r="H357" s="71"/>
      <c r="I357" s="53"/>
      <c r="J357" s="16"/>
      <c r="K357" s="2"/>
    </row>
    <row r="358" spans="1:11" ht="47.25" x14ac:dyDescent="0.25">
      <c r="A358" s="5" t="s">
        <v>3</v>
      </c>
      <c r="B358" s="4" t="s">
        <v>4</v>
      </c>
      <c r="C358" s="4" t="s">
        <v>5</v>
      </c>
      <c r="D358" s="4" t="s">
        <v>6</v>
      </c>
      <c r="E358" s="4" t="s">
        <v>7</v>
      </c>
      <c r="F358" s="4" t="s">
        <v>8</v>
      </c>
      <c r="G358" s="5" t="s">
        <v>9</v>
      </c>
      <c r="H358" s="8" t="s">
        <v>10</v>
      </c>
      <c r="I358" s="42" t="s">
        <v>625</v>
      </c>
      <c r="J358" s="4" t="s">
        <v>627</v>
      </c>
      <c r="K358" s="42" t="s">
        <v>626</v>
      </c>
    </row>
    <row r="359" spans="1:11" ht="31.5" x14ac:dyDescent="0.25">
      <c r="A359" s="21" t="s">
        <v>121</v>
      </c>
      <c r="B359" s="21">
        <v>54310</v>
      </c>
      <c r="C359" s="24">
        <v>72141510</v>
      </c>
      <c r="D359" s="12" t="s">
        <v>12</v>
      </c>
      <c r="E359" s="12" t="s">
        <v>12</v>
      </c>
      <c r="F359" s="62" t="s">
        <v>409</v>
      </c>
      <c r="G359" s="24" t="s">
        <v>14</v>
      </c>
      <c r="H359" s="70">
        <v>9</v>
      </c>
      <c r="I359" s="54">
        <v>70121</v>
      </c>
      <c r="J359" s="24"/>
      <c r="K359" s="10">
        <f t="shared" si="5"/>
        <v>0</v>
      </c>
    </row>
    <row r="360" spans="1:11" ht="78.75" x14ac:dyDescent="0.25">
      <c r="A360" s="21" t="s">
        <v>123</v>
      </c>
      <c r="B360" s="21">
        <v>54760</v>
      </c>
      <c r="C360" s="24">
        <v>72152401</v>
      </c>
      <c r="D360" s="12" t="s">
        <v>12</v>
      </c>
      <c r="E360" s="12" t="s">
        <v>12</v>
      </c>
      <c r="F360" s="62" t="s">
        <v>410</v>
      </c>
      <c r="G360" s="24" t="s">
        <v>14</v>
      </c>
      <c r="H360" s="70">
        <v>1</v>
      </c>
      <c r="I360" s="54">
        <v>727223</v>
      </c>
      <c r="J360" s="24"/>
      <c r="K360" s="10">
        <f t="shared" si="5"/>
        <v>0</v>
      </c>
    </row>
    <row r="361" spans="1:11" ht="94.5" x14ac:dyDescent="0.25">
      <c r="A361" s="21" t="s">
        <v>125</v>
      </c>
      <c r="B361" s="9">
        <v>54699</v>
      </c>
      <c r="C361" s="9">
        <v>72152605</v>
      </c>
      <c r="D361" s="9" t="s">
        <v>12</v>
      </c>
      <c r="E361" s="9" t="s">
        <v>12</v>
      </c>
      <c r="F361" s="9" t="s">
        <v>16</v>
      </c>
      <c r="G361" s="9" t="s">
        <v>14</v>
      </c>
      <c r="H361" s="70">
        <v>3</v>
      </c>
      <c r="I361" s="10">
        <v>84448</v>
      </c>
      <c r="J361" s="9"/>
      <c r="K361" s="10">
        <f t="shared" si="5"/>
        <v>0</v>
      </c>
    </row>
    <row r="362" spans="1:11" ht="126" x14ac:dyDescent="0.25">
      <c r="A362" s="21" t="s">
        <v>127</v>
      </c>
      <c r="B362" s="9">
        <v>54619</v>
      </c>
      <c r="C362" s="9">
        <v>72151501</v>
      </c>
      <c r="D362" s="9" t="s">
        <v>12</v>
      </c>
      <c r="E362" s="9" t="s">
        <v>12</v>
      </c>
      <c r="F362" s="9" t="s">
        <v>18</v>
      </c>
      <c r="G362" s="9" t="s">
        <v>19</v>
      </c>
      <c r="H362" s="70">
        <v>3</v>
      </c>
      <c r="I362" s="10">
        <v>95004</v>
      </c>
      <c r="J362" s="9"/>
      <c r="K362" s="10">
        <f t="shared" si="5"/>
        <v>0</v>
      </c>
    </row>
    <row r="363" spans="1:11" ht="126" x14ac:dyDescent="0.25">
      <c r="A363" s="21" t="s">
        <v>129</v>
      </c>
      <c r="B363" s="9">
        <v>54790</v>
      </c>
      <c r="C363" s="24">
        <v>72152401</v>
      </c>
      <c r="D363" s="9" t="s">
        <v>12</v>
      </c>
      <c r="E363" s="9" t="s">
        <v>12</v>
      </c>
      <c r="F363" s="9" t="s">
        <v>411</v>
      </c>
      <c r="G363" s="9" t="s">
        <v>19</v>
      </c>
      <c r="H363" s="70">
        <v>1</v>
      </c>
      <c r="I363" s="40">
        <v>1593685</v>
      </c>
      <c r="J363" s="9"/>
      <c r="K363" s="10">
        <f t="shared" si="5"/>
        <v>0</v>
      </c>
    </row>
    <row r="364" spans="1:11" ht="31.5" x14ac:dyDescent="0.25">
      <c r="A364" s="21" t="s">
        <v>412</v>
      </c>
      <c r="B364" s="9">
        <v>54740</v>
      </c>
      <c r="C364" s="9">
        <v>72152000</v>
      </c>
      <c r="D364" s="9" t="s">
        <v>12</v>
      </c>
      <c r="E364" s="9" t="s">
        <v>12</v>
      </c>
      <c r="F364" s="9" t="s">
        <v>413</v>
      </c>
      <c r="G364" s="9" t="s">
        <v>414</v>
      </c>
      <c r="H364" s="70">
        <v>6</v>
      </c>
      <c r="I364" s="40">
        <v>54320</v>
      </c>
      <c r="J364" s="9"/>
      <c r="K364" s="10">
        <f t="shared" si="5"/>
        <v>0</v>
      </c>
    </row>
    <row r="365" spans="1:11" ht="47.25" x14ac:dyDescent="0.25">
      <c r="A365" s="21" t="s">
        <v>415</v>
      </c>
      <c r="B365" s="9">
        <v>54621</v>
      </c>
      <c r="C365" s="9">
        <v>72152601</v>
      </c>
      <c r="D365" s="9" t="s">
        <v>12</v>
      </c>
      <c r="E365" s="9" t="s">
        <v>12</v>
      </c>
      <c r="F365" s="9" t="s">
        <v>138</v>
      </c>
      <c r="G365" s="13" t="s">
        <v>14</v>
      </c>
      <c r="H365" s="70">
        <v>9</v>
      </c>
      <c r="I365" s="51">
        <v>95004</v>
      </c>
      <c r="J365" s="13"/>
      <c r="K365" s="10">
        <f t="shared" si="5"/>
        <v>0</v>
      </c>
    </row>
    <row r="366" spans="1:11" ht="63" x14ac:dyDescent="0.25">
      <c r="A366" s="21" t="s">
        <v>416</v>
      </c>
      <c r="B366" s="9">
        <v>54611</v>
      </c>
      <c r="C366" s="9">
        <v>72151204</v>
      </c>
      <c r="D366" s="9" t="s">
        <v>12</v>
      </c>
      <c r="E366" s="9" t="s">
        <v>12</v>
      </c>
      <c r="F366" s="9" t="s">
        <v>417</v>
      </c>
      <c r="G366" s="39" t="s">
        <v>19</v>
      </c>
      <c r="H366" s="70">
        <v>1</v>
      </c>
      <c r="I366" s="59">
        <v>261485</v>
      </c>
      <c r="J366" s="39"/>
      <c r="K366" s="10">
        <f t="shared" si="5"/>
        <v>0</v>
      </c>
    </row>
    <row r="367" spans="1:11" ht="15.75" x14ac:dyDescent="0.25">
      <c r="A367" s="15"/>
      <c r="B367" s="32"/>
      <c r="C367" s="3"/>
      <c r="D367" s="3"/>
      <c r="E367" s="3"/>
      <c r="F367" s="3"/>
      <c r="G367" s="14"/>
      <c r="H367" s="71"/>
      <c r="I367" s="52"/>
      <c r="J367" s="14"/>
      <c r="K367" s="2"/>
    </row>
    <row r="368" spans="1:11" ht="83.25" customHeight="1" x14ac:dyDescent="0.25">
      <c r="A368" s="313" t="s">
        <v>418</v>
      </c>
      <c r="B368" s="313"/>
      <c r="C368" s="313"/>
      <c r="D368" s="313"/>
      <c r="E368" s="313"/>
      <c r="F368" s="313"/>
      <c r="G368" s="313"/>
      <c r="H368" s="71"/>
      <c r="I368" s="2"/>
      <c r="J368" s="3"/>
      <c r="K368" s="2"/>
    </row>
    <row r="369" spans="1:11" ht="47.25" x14ac:dyDescent="0.25">
      <c r="A369" s="5" t="s">
        <v>3</v>
      </c>
      <c r="B369" s="4" t="s">
        <v>4</v>
      </c>
      <c r="C369" s="4" t="s">
        <v>5</v>
      </c>
      <c r="D369" s="4" t="s">
        <v>6</v>
      </c>
      <c r="E369" s="4" t="s">
        <v>7</v>
      </c>
      <c r="F369" s="4" t="s">
        <v>8</v>
      </c>
      <c r="G369" s="5" t="s">
        <v>9</v>
      </c>
      <c r="H369" s="8" t="s">
        <v>10</v>
      </c>
      <c r="I369" s="42" t="s">
        <v>625</v>
      </c>
      <c r="J369" s="4" t="s">
        <v>627</v>
      </c>
      <c r="K369" s="42" t="s">
        <v>626</v>
      </c>
    </row>
    <row r="370" spans="1:11" ht="47.25" x14ac:dyDescent="0.25">
      <c r="A370" s="21" t="s">
        <v>419</v>
      </c>
      <c r="B370" s="9">
        <v>54310</v>
      </c>
      <c r="C370" s="9"/>
      <c r="D370" s="9" t="s">
        <v>12</v>
      </c>
      <c r="E370" s="9" t="s">
        <v>12</v>
      </c>
      <c r="F370" s="9" t="s">
        <v>420</v>
      </c>
      <c r="G370" s="9" t="s">
        <v>414</v>
      </c>
      <c r="H370" s="70">
        <v>6</v>
      </c>
      <c r="I370" s="40">
        <v>40796</v>
      </c>
      <c r="J370" s="9"/>
      <c r="K370" s="10">
        <f t="shared" si="5"/>
        <v>0</v>
      </c>
    </row>
    <row r="371" spans="1:11" ht="47.25" x14ac:dyDescent="0.25">
      <c r="A371" s="21" t="s">
        <v>421</v>
      </c>
      <c r="B371" s="19">
        <v>54730</v>
      </c>
      <c r="C371" s="19">
        <v>72151301</v>
      </c>
      <c r="D371" s="9" t="s">
        <v>12</v>
      </c>
      <c r="E371" s="9" t="s">
        <v>12</v>
      </c>
      <c r="F371" s="18" t="s">
        <v>422</v>
      </c>
      <c r="G371" s="13" t="s">
        <v>14</v>
      </c>
      <c r="H371" s="70">
        <v>3</v>
      </c>
      <c r="I371" s="51">
        <v>15131</v>
      </c>
      <c r="J371" s="13"/>
      <c r="K371" s="10">
        <f t="shared" si="5"/>
        <v>0</v>
      </c>
    </row>
    <row r="372" spans="1:11" ht="47.25" x14ac:dyDescent="0.25">
      <c r="A372" s="21" t="s">
        <v>423</v>
      </c>
      <c r="B372" s="18">
        <v>54621</v>
      </c>
      <c r="C372" s="31">
        <v>72151100</v>
      </c>
      <c r="D372" s="9" t="s">
        <v>12</v>
      </c>
      <c r="E372" s="9" t="s">
        <v>12</v>
      </c>
      <c r="F372" s="9" t="s">
        <v>424</v>
      </c>
      <c r="G372" s="9" t="s">
        <v>19</v>
      </c>
      <c r="H372" s="70">
        <v>1</v>
      </c>
      <c r="I372" s="10">
        <v>22867</v>
      </c>
      <c r="J372" s="9"/>
      <c r="K372" s="10">
        <f t="shared" si="5"/>
        <v>0</v>
      </c>
    </row>
    <row r="373" spans="1:11" ht="63" x14ac:dyDescent="0.25">
      <c r="A373" s="21" t="s">
        <v>425</v>
      </c>
      <c r="B373" s="18">
        <v>54760</v>
      </c>
      <c r="C373" s="31">
        <v>72151100</v>
      </c>
      <c r="D373" s="9" t="s">
        <v>12</v>
      </c>
      <c r="E373" s="9" t="s">
        <v>12</v>
      </c>
      <c r="F373" s="9" t="s">
        <v>426</v>
      </c>
      <c r="G373" s="9" t="s">
        <v>19</v>
      </c>
      <c r="H373" s="70">
        <v>2</v>
      </c>
      <c r="I373" s="10">
        <v>199392</v>
      </c>
      <c r="J373" s="9"/>
      <c r="K373" s="10">
        <f t="shared" si="5"/>
        <v>0</v>
      </c>
    </row>
    <row r="374" spans="1:11" ht="204.75" x14ac:dyDescent="0.25">
      <c r="A374" s="21" t="s">
        <v>427</v>
      </c>
      <c r="B374" s="18">
        <v>54760</v>
      </c>
      <c r="C374" s="31"/>
      <c r="D374" s="9" t="s">
        <v>12</v>
      </c>
      <c r="E374" s="9" t="s">
        <v>12</v>
      </c>
      <c r="F374" s="9" t="s">
        <v>428</v>
      </c>
      <c r="G374" s="9" t="s">
        <v>19</v>
      </c>
      <c r="H374" s="70">
        <v>1</v>
      </c>
      <c r="I374" s="10">
        <v>3784956</v>
      </c>
      <c r="J374" s="9"/>
      <c r="K374" s="10">
        <f t="shared" si="5"/>
        <v>0</v>
      </c>
    </row>
    <row r="375" spans="1:11" ht="31.5" x14ac:dyDescent="0.25">
      <c r="A375" s="21" t="s">
        <v>429</v>
      </c>
      <c r="B375" s="18">
        <v>54760</v>
      </c>
      <c r="C375" s="31">
        <v>72152504</v>
      </c>
      <c r="D375" s="9" t="s">
        <v>12</v>
      </c>
      <c r="E375" s="9" t="s">
        <v>12</v>
      </c>
      <c r="F375" s="9" t="s">
        <v>430</v>
      </c>
      <c r="G375" s="9" t="s">
        <v>14</v>
      </c>
      <c r="H375" s="70">
        <v>3</v>
      </c>
      <c r="I375" s="10">
        <v>169083</v>
      </c>
      <c r="J375" s="9"/>
      <c r="K375" s="10">
        <f t="shared" si="5"/>
        <v>0</v>
      </c>
    </row>
    <row r="376" spans="1:11" ht="47.25" x14ac:dyDescent="0.25">
      <c r="A376" s="21" t="s">
        <v>431</v>
      </c>
      <c r="B376" s="22">
        <v>54730</v>
      </c>
      <c r="C376" s="61">
        <v>72151303</v>
      </c>
      <c r="D376" s="9" t="s">
        <v>12</v>
      </c>
      <c r="E376" s="9" t="s">
        <v>12</v>
      </c>
      <c r="F376" s="18" t="s">
        <v>432</v>
      </c>
      <c r="G376" s="20" t="s">
        <v>65</v>
      </c>
      <c r="H376" s="70">
        <v>3</v>
      </c>
      <c r="I376" s="27">
        <v>24270</v>
      </c>
      <c r="J376" s="20"/>
      <c r="K376" s="10">
        <f t="shared" si="5"/>
        <v>0</v>
      </c>
    </row>
    <row r="377" spans="1:11" ht="31.5" x14ac:dyDescent="0.25">
      <c r="A377" s="21" t="s">
        <v>433</v>
      </c>
      <c r="B377" s="18">
        <v>15311</v>
      </c>
      <c r="C377" s="25">
        <v>72152500</v>
      </c>
      <c r="D377" s="19" t="s">
        <v>12</v>
      </c>
      <c r="E377" s="19" t="s">
        <v>12</v>
      </c>
      <c r="F377" s="18" t="s">
        <v>434</v>
      </c>
      <c r="G377" s="26" t="s">
        <v>249</v>
      </c>
      <c r="H377" s="70">
        <v>1</v>
      </c>
      <c r="I377" s="55">
        <v>77199</v>
      </c>
      <c r="J377" s="26"/>
      <c r="K377" s="10">
        <f t="shared" si="5"/>
        <v>0</v>
      </c>
    </row>
    <row r="378" spans="1:11" ht="31.5" x14ac:dyDescent="0.25">
      <c r="A378" s="21" t="s">
        <v>435</v>
      </c>
      <c r="B378" s="19">
        <v>54720</v>
      </c>
      <c r="C378" s="20">
        <v>72141510</v>
      </c>
      <c r="D378" s="20" t="s">
        <v>12</v>
      </c>
      <c r="E378" s="20" t="s">
        <v>12</v>
      </c>
      <c r="F378" s="20" t="s">
        <v>323</v>
      </c>
      <c r="G378" s="20" t="s">
        <v>14</v>
      </c>
      <c r="H378" s="70">
        <v>139</v>
      </c>
      <c r="I378" s="27">
        <v>72666</v>
      </c>
      <c r="J378" s="20"/>
      <c r="K378" s="10">
        <f t="shared" si="5"/>
        <v>0</v>
      </c>
    </row>
    <row r="379" spans="1:11" ht="47.25" x14ac:dyDescent="0.25">
      <c r="A379" s="21" t="s">
        <v>436</v>
      </c>
      <c r="B379" s="19">
        <v>54720</v>
      </c>
      <c r="C379" s="31">
        <v>72152504</v>
      </c>
      <c r="D379" s="20" t="s">
        <v>12</v>
      </c>
      <c r="E379" s="20" t="s">
        <v>12</v>
      </c>
      <c r="F379" s="20" t="s">
        <v>325</v>
      </c>
      <c r="G379" s="20" t="s">
        <v>14</v>
      </c>
      <c r="H379" s="70">
        <v>139</v>
      </c>
      <c r="I379" s="27">
        <v>123900</v>
      </c>
      <c r="J379" s="20"/>
      <c r="K379" s="10">
        <v>0</v>
      </c>
    </row>
    <row r="380" spans="1:11" ht="31.5" x14ac:dyDescent="0.25">
      <c r="A380" s="21" t="s">
        <v>437</v>
      </c>
      <c r="B380" s="20">
        <v>54730</v>
      </c>
      <c r="C380" s="20">
        <v>72101507</v>
      </c>
      <c r="D380" s="20" t="s">
        <v>12</v>
      </c>
      <c r="E380" s="20" t="s">
        <v>12</v>
      </c>
      <c r="F380" s="20" t="s">
        <v>438</v>
      </c>
      <c r="G380" s="20" t="s">
        <v>14</v>
      </c>
      <c r="H380" s="70">
        <v>61</v>
      </c>
      <c r="I380" s="27">
        <v>25944</v>
      </c>
      <c r="J380" s="20"/>
      <c r="K380" s="10">
        <f t="shared" si="5"/>
        <v>0</v>
      </c>
    </row>
    <row r="381" spans="1:11" ht="47.25" x14ac:dyDescent="0.25">
      <c r="A381" s="21" t="s">
        <v>439</v>
      </c>
      <c r="B381" s="20">
        <v>54730</v>
      </c>
      <c r="C381" s="20">
        <v>72151301</v>
      </c>
      <c r="D381" s="20" t="s">
        <v>12</v>
      </c>
      <c r="E381" s="20" t="s">
        <v>12</v>
      </c>
      <c r="F381" s="20" t="s">
        <v>440</v>
      </c>
      <c r="G381" s="20" t="s">
        <v>14</v>
      </c>
      <c r="H381" s="70">
        <v>17</v>
      </c>
      <c r="I381" s="27">
        <v>15131</v>
      </c>
      <c r="J381" s="20"/>
      <c r="K381" s="10">
        <f t="shared" si="5"/>
        <v>0</v>
      </c>
    </row>
    <row r="382" spans="1:11" ht="47.25" x14ac:dyDescent="0.25">
      <c r="A382" s="21" t="s">
        <v>441</v>
      </c>
      <c r="B382" s="20">
        <v>54730</v>
      </c>
      <c r="C382" s="20">
        <v>72151300</v>
      </c>
      <c r="D382" s="20" t="s">
        <v>12</v>
      </c>
      <c r="E382" s="20" t="s">
        <v>12</v>
      </c>
      <c r="F382" s="20" t="s">
        <v>442</v>
      </c>
      <c r="G382" s="20" t="s">
        <v>14</v>
      </c>
      <c r="H382" s="70">
        <v>15</v>
      </c>
      <c r="I382" s="27">
        <v>70956</v>
      </c>
      <c r="J382" s="20"/>
      <c r="K382" s="10">
        <f t="shared" si="5"/>
        <v>0</v>
      </c>
    </row>
    <row r="383" spans="1:11" ht="47.25" x14ac:dyDescent="0.25">
      <c r="A383" s="21" t="s">
        <v>443</v>
      </c>
      <c r="B383" s="19">
        <v>721527</v>
      </c>
      <c r="C383" s="19">
        <v>72141105</v>
      </c>
      <c r="D383" s="20" t="s">
        <v>12</v>
      </c>
      <c r="E383" s="20" t="s">
        <v>12</v>
      </c>
      <c r="F383" s="20" t="s">
        <v>444</v>
      </c>
      <c r="G383" s="20" t="s">
        <v>14</v>
      </c>
      <c r="H383" s="70">
        <v>51</v>
      </c>
      <c r="I383" s="27">
        <v>154144</v>
      </c>
      <c r="J383" s="20"/>
      <c r="K383" s="10">
        <f t="shared" si="5"/>
        <v>0</v>
      </c>
    </row>
    <row r="384" spans="1:11" ht="94.5" x14ac:dyDescent="0.25">
      <c r="A384" s="21" t="s">
        <v>445</v>
      </c>
      <c r="B384" s="19">
        <v>54730</v>
      </c>
      <c r="C384" s="20">
        <v>72151305</v>
      </c>
      <c r="D384" s="20" t="s">
        <v>12</v>
      </c>
      <c r="E384" s="20" t="s">
        <v>12</v>
      </c>
      <c r="F384" s="20" t="s">
        <v>446</v>
      </c>
      <c r="G384" s="20" t="s">
        <v>14</v>
      </c>
      <c r="H384" s="70">
        <v>3</v>
      </c>
      <c r="I384" s="27">
        <v>34844</v>
      </c>
      <c r="J384" s="20"/>
      <c r="K384" s="10">
        <f t="shared" si="5"/>
        <v>0</v>
      </c>
    </row>
    <row r="385" spans="1:11" ht="94.5" x14ac:dyDescent="0.25">
      <c r="A385" s="21" t="s">
        <v>447</v>
      </c>
      <c r="B385" s="19">
        <v>54730</v>
      </c>
      <c r="C385" s="20">
        <v>72151305</v>
      </c>
      <c r="D385" s="20" t="s">
        <v>12</v>
      </c>
      <c r="E385" s="20" t="s">
        <v>12</v>
      </c>
      <c r="F385" s="20" t="s">
        <v>448</v>
      </c>
      <c r="G385" s="20" t="s">
        <v>14</v>
      </c>
      <c r="H385" s="70">
        <v>4</v>
      </c>
      <c r="I385" s="27">
        <v>37091</v>
      </c>
      <c r="J385" s="20"/>
      <c r="K385" s="10">
        <f t="shared" si="5"/>
        <v>0</v>
      </c>
    </row>
    <row r="386" spans="1:11" ht="15.75" x14ac:dyDescent="0.25">
      <c r="A386" s="15"/>
      <c r="B386" s="32"/>
      <c r="C386" s="3"/>
      <c r="D386" s="3"/>
      <c r="E386" s="3"/>
      <c r="F386" s="3"/>
      <c r="G386" s="14"/>
      <c r="H386" s="71"/>
      <c r="I386" s="52"/>
      <c r="J386" s="14"/>
      <c r="K386" s="2"/>
    </row>
    <row r="387" spans="1:11" ht="15.75" x14ac:dyDescent="0.25">
      <c r="A387" s="304" t="s">
        <v>449</v>
      </c>
      <c r="B387" s="304"/>
      <c r="C387" s="304"/>
      <c r="D387" s="304"/>
      <c r="E387" s="304"/>
      <c r="F387" s="304"/>
      <c r="G387" s="304"/>
      <c r="H387" s="72"/>
      <c r="I387" s="57"/>
      <c r="J387" s="36"/>
      <c r="K387" s="76"/>
    </row>
    <row r="388" spans="1:11" ht="75.75" customHeight="1" x14ac:dyDescent="0.25">
      <c r="A388" s="313" t="s">
        <v>450</v>
      </c>
      <c r="B388" s="313"/>
      <c r="C388" s="313"/>
      <c r="D388" s="313"/>
      <c r="E388" s="313"/>
      <c r="F388" s="313"/>
      <c r="G388" s="313"/>
      <c r="H388" s="71"/>
      <c r="I388" s="2"/>
      <c r="J388" s="3"/>
      <c r="K388" s="2"/>
    </row>
    <row r="389" spans="1:11" ht="47.25" x14ac:dyDescent="0.25">
      <c r="A389" s="5" t="s">
        <v>3</v>
      </c>
      <c r="B389" s="4" t="s">
        <v>4</v>
      </c>
      <c r="C389" s="4" t="s">
        <v>5</v>
      </c>
      <c r="D389" s="4" t="s">
        <v>6</v>
      </c>
      <c r="E389" s="4" t="s">
        <v>7</v>
      </c>
      <c r="F389" s="4" t="s">
        <v>8</v>
      </c>
      <c r="G389" s="5" t="s">
        <v>9</v>
      </c>
      <c r="H389" s="8" t="s">
        <v>10</v>
      </c>
      <c r="I389" s="42" t="s">
        <v>625</v>
      </c>
      <c r="J389" s="4" t="s">
        <v>627</v>
      </c>
      <c r="K389" s="42" t="s">
        <v>626</v>
      </c>
    </row>
    <row r="390" spans="1:11" ht="94.5" x14ac:dyDescent="0.25">
      <c r="A390" s="35" t="s">
        <v>133</v>
      </c>
      <c r="B390" s="19">
        <v>54621</v>
      </c>
      <c r="C390" s="35">
        <v>72101510</v>
      </c>
      <c r="D390" s="19" t="s">
        <v>230</v>
      </c>
      <c r="E390" s="19" t="s">
        <v>230</v>
      </c>
      <c r="F390" s="64" t="s">
        <v>451</v>
      </c>
      <c r="G390" s="19" t="s">
        <v>346</v>
      </c>
      <c r="H390" s="70">
        <v>1</v>
      </c>
      <c r="I390" s="60">
        <v>129312</v>
      </c>
      <c r="J390" s="19"/>
      <c r="K390" s="10">
        <f t="shared" si="5"/>
        <v>0</v>
      </c>
    </row>
    <row r="391" spans="1:11" ht="31.5" x14ac:dyDescent="0.25">
      <c r="A391" s="300" t="s">
        <v>134</v>
      </c>
      <c r="B391" s="299">
        <v>54611</v>
      </c>
      <c r="C391" s="300">
        <v>72152108</v>
      </c>
      <c r="D391" s="299" t="s">
        <v>452</v>
      </c>
      <c r="E391" s="299" t="s">
        <v>230</v>
      </c>
      <c r="F391" s="64" t="s">
        <v>453</v>
      </c>
      <c r="G391" s="299" t="s">
        <v>346</v>
      </c>
      <c r="H391" s="314">
        <v>1</v>
      </c>
      <c r="I391" s="298">
        <v>59117</v>
      </c>
      <c r="J391" s="299"/>
      <c r="K391" s="308">
        <f t="shared" si="5"/>
        <v>0</v>
      </c>
    </row>
    <row r="392" spans="1:11" ht="94.5" x14ac:dyDescent="0.25">
      <c r="A392" s="300"/>
      <c r="B392" s="299"/>
      <c r="C392" s="300"/>
      <c r="D392" s="299"/>
      <c r="E392" s="299"/>
      <c r="F392" s="19" t="s">
        <v>454</v>
      </c>
      <c r="G392" s="299"/>
      <c r="H392" s="314"/>
      <c r="I392" s="298"/>
      <c r="J392" s="299"/>
      <c r="K392" s="308"/>
    </row>
    <row r="393" spans="1:11" ht="31.5" x14ac:dyDescent="0.25">
      <c r="A393" s="300"/>
      <c r="B393" s="299"/>
      <c r="C393" s="300"/>
      <c r="D393" s="299"/>
      <c r="E393" s="299"/>
      <c r="F393" s="19" t="s">
        <v>455</v>
      </c>
      <c r="G393" s="299"/>
      <c r="H393" s="314"/>
      <c r="I393" s="298"/>
      <c r="J393" s="299"/>
      <c r="K393" s="308"/>
    </row>
    <row r="394" spans="1:11" ht="15.75" x14ac:dyDescent="0.25">
      <c r="A394" s="300" t="s">
        <v>135</v>
      </c>
      <c r="B394" s="299">
        <v>54730</v>
      </c>
      <c r="C394" s="300">
        <v>72152606</v>
      </c>
      <c r="D394" s="299" t="s">
        <v>452</v>
      </c>
      <c r="E394" s="299" t="s">
        <v>230</v>
      </c>
      <c r="F394" s="64" t="s">
        <v>456</v>
      </c>
      <c r="G394" s="299" t="s">
        <v>14</v>
      </c>
      <c r="H394" s="314">
        <v>2</v>
      </c>
      <c r="I394" s="298">
        <v>93504</v>
      </c>
      <c r="J394" s="299"/>
      <c r="K394" s="308">
        <f t="shared" si="5"/>
        <v>0</v>
      </c>
    </row>
    <row r="395" spans="1:11" ht="47.25" x14ac:dyDescent="0.25">
      <c r="A395" s="300"/>
      <c r="B395" s="299"/>
      <c r="C395" s="300"/>
      <c r="D395" s="299"/>
      <c r="E395" s="299"/>
      <c r="F395" s="64" t="s">
        <v>457</v>
      </c>
      <c r="G395" s="299"/>
      <c r="H395" s="314"/>
      <c r="I395" s="298"/>
      <c r="J395" s="299"/>
      <c r="K395" s="308"/>
    </row>
    <row r="396" spans="1:11" ht="78.75" x14ac:dyDescent="0.25">
      <c r="A396" s="300"/>
      <c r="B396" s="299"/>
      <c r="C396" s="300"/>
      <c r="D396" s="299"/>
      <c r="E396" s="299"/>
      <c r="F396" s="64" t="s">
        <v>458</v>
      </c>
      <c r="G396" s="299"/>
      <c r="H396" s="314"/>
      <c r="I396" s="298"/>
      <c r="J396" s="299"/>
      <c r="K396" s="308"/>
    </row>
    <row r="397" spans="1:11" ht="31.5" x14ac:dyDescent="0.25">
      <c r="A397" s="300"/>
      <c r="B397" s="299"/>
      <c r="C397" s="300"/>
      <c r="D397" s="299"/>
      <c r="E397" s="299"/>
      <c r="F397" s="64" t="s">
        <v>459</v>
      </c>
      <c r="G397" s="299"/>
      <c r="H397" s="314"/>
      <c r="I397" s="298"/>
      <c r="J397" s="299"/>
      <c r="K397" s="308"/>
    </row>
    <row r="398" spans="1:11" ht="63" x14ac:dyDescent="0.25">
      <c r="A398" s="300" t="s">
        <v>137</v>
      </c>
      <c r="B398" s="299">
        <v>54730</v>
      </c>
      <c r="C398" s="300">
        <v>72101507</v>
      </c>
      <c r="D398" s="299" t="s">
        <v>452</v>
      </c>
      <c r="E398" s="299" t="s">
        <v>230</v>
      </c>
      <c r="F398" s="64" t="s">
        <v>460</v>
      </c>
      <c r="G398" s="299" t="s">
        <v>14</v>
      </c>
      <c r="H398" s="314">
        <v>2</v>
      </c>
      <c r="I398" s="298">
        <v>92326</v>
      </c>
      <c r="J398" s="299"/>
      <c r="K398" s="308">
        <f t="shared" si="5"/>
        <v>0</v>
      </c>
    </row>
    <row r="399" spans="1:11" ht="78.75" x14ac:dyDescent="0.25">
      <c r="A399" s="300"/>
      <c r="B399" s="299"/>
      <c r="C399" s="300"/>
      <c r="D399" s="299"/>
      <c r="E399" s="299"/>
      <c r="F399" s="64" t="s">
        <v>458</v>
      </c>
      <c r="G399" s="299"/>
      <c r="H399" s="314"/>
      <c r="I399" s="298"/>
      <c r="J399" s="299"/>
      <c r="K399" s="308"/>
    </row>
    <row r="400" spans="1:11" ht="31.5" x14ac:dyDescent="0.25">
      <c r="A400" s="300"/>
      <c r="B400" s="299"/>
      <c r="C400" s="300"/>
      <c r="D400" s="299"/>
      <c r="E400" s="299"/>
      <c r="F400" s="64" t="s">
        <v>459</v>
      </c>
      <c r="G400" s="299"/>
      <c r="H400" s="314"/>
      <c r="I400" s="298"/>
      <c r="J400" s="299"/>
      <c r="K400" s="308"/>
    </row>
    <row r="401" spans="1:11" ht="47.25" x14ac:dyDescent="0.25">
      <c r="A401" s="35" t="s">
        <v>140</v>
      </c>
      <c r="B401" s="19">
        <v>54621</v>
      </c>
      <c r="C401" s="35">
        <v>72101507</v>
      </c>
      <c r="D401" s="19" t="s">
        <v>452</v>
      </c>
      <c r="E401" s="19" t="s">
        <v>230</v>
      </c>
      <c r="F401" s="64" t="s">
        <v>461</v>
      </c>
      <c r="G401" s="19" t="s">
        <v>462</v>
      </c>
      <c r="H401" s="70">
        <v>1</v>
      </c>
      <c r="I401" s="60">
        <v>96233</v>
      </c>
      <c r="J401" s="19"/>
      <c r="K401" s="10">
        <f t="shared" ref="K401:K450" si="6">H401*J401</f>
        <v>0</v>
      </c>
    </row>
    <row r="402" spans="1:11" ht="15.75" x14ac:dyDescent="0.25">
      <c r="A402" s="300" t="s">
        <v>142</v>
      </c>
      <c r="B402" s="299">
        <v>54621</v>
      </c>
      <c r="C402" s="300">
        <v>72101510</v>
      </c>
      <c r="D402" s="299" t="s">
        <v>452</v>
      </c>
      <c r="E402" s="299" t="s">
        <v>230</v>
      </c>
      <c r="F402" s="64" t="s">
        <v>463</v>
      </c>
      <c r="G402" s="299" t="s">
        <v>464</v>
      </c>
      <c r="H402" s="314">
        <v>1</v>
      </c>
      <c r="I402" s="298">
        <v>136102</v>
      </c>
      <c r="J402" s="299"/>
      <c r="K402" s="308">
        <f t="shared" si="6"/>
        <v>0</v>
      </c>
    </row>
    <row r="403" spans="1:11" ht="78.75" x14ac:dyDescent="0.25">
      <c r="A403" s="300"/>
      <c r="B403" s="299"/>
      <c r="C403" s="300"/>
      <c r="D403" s="299"/>
      <c r="E403" s="299"/>
      <c r="F403" s="19" t="s">
        <v>465</v>
      </c>
      <c r="G403" s="299"/>
      <c r="H403" s="314"/>
      <c r="I403" s="298"/>
      <c r="J403" s="299"/>
      <c r="K403" s="308"/>
    </row>
    <row r="404" spans="1:11" ht="31.5" x14ac:dyDescent="0.25">
      <c r="A404" s="300"/>
      <c r="B404" s="299"/>
      <c r="C404" s="300"/>
      <c r="D404" s="299"/>
      <c r="E404" s="299"/>
      <c r="F404" s="19" t="s">
        <v>455</v>
      </c>
      <c r="G404" s="299"/>
      <c r="H404" s="314"/>
      <c r="I404" s="298"/>
      <c r="J404" s="299"/>
      <c r="K404" s="308"/>
    </row>
    <row r="405" spans="1:11" ht="78.75" x14ac:dyDescent="0.25">
      <c r="A405" s="35" t="s">
        <v>466</v>
      </c>
      <c r="B405" s="19">
        <v>54621</v>
      </c>
      <c r="C405" s="35">
        <v>72101510</v>
      </c>
      <c r="D405" s="19" t="s">
        <v>452</v>
      </c>
      <c r="E405" s="19" t="s">
        <v>230</v>
      </c>
      <c r="F405" s="64" t="s">
        <v>467</v>
      </c>
      <c r="G405" s="19" t="s">
        <v>464</v>
      </c>
      <c r="H405" s="70">
        <v>2</v>
      </c>
      <c r="I405" s="60">
        <v>115167</v>
      </c>
      <c r="J405" s="19"/>
      <c r="K405" s="10">
        <f t="shared" si="6"/>
        <v>0</v>
      </c>
    </row>
    <row r="406" spans="1:11" ht="110.25" x14ac:dyDescent="0.25">
      <c r="A406" s="300" t="s">
        <v>468</v>
      </c>
      <c r="B406" s="299">
        <v>54790</v>
      </c>
      <c r="C406" s="300">
        <v>31162402</v>
      </c>
      <c r="D406" s="299" t="s">
        <v>230</v>
      </c>
      <c r="E406" s="299" t="s">
        <v>230</v>
      </c>
      <c r="F406" s="64" t="s">
        <v>469</v>
      </c>
      <c r="G406" s="299" t="s">
        <v>164</v>
      </c>
      <c r="H406" s="314">
        <v>1</v>
      </c>
      <c r="I406" s="298">
        <v>228991</v>
      </c>
      <c r="J406" s="299"/>
      <c r="K406" s="308">
        <f t="shared" si="6"/>
        <v>0</v>
      </c>
    </row>
    <row r="407" spans="1:11" ht="15.75" x14ac:dyDescent="0.25">
      <c r="A407" s="300"/>
      <c r="B407" s="299"/>
      <c r="C407" s="300"/>
      <c r="D407" s="299"/>
      <c r="E407" s="299"/>
      <c r="F407" s="64" t="s">
        <v>470</v>
      </c>
      <c r="G407" s="299"/>
      <c r="H407" s="314"/>
      <c r="I407" s="298"/>
      <c r="J407" s="299"/>
      <c r="K407" s="308"/>
    </row>
    <row r="408" spans="1:11" ht="15.75" x14ac:dyDescent="0.25">
      <c r="A408" s="300"/>
      <c r="B408" s="299"/>
      <c r="C408" s="300"/>
      <c r="D408" s="299"/>
      <c r="E408" s="299"/>
      <c r="F408" s="64" t="s">
        <v>471</v>
      </c>
      <c r="G408" s="299"/>
      <c r="H408" s="314"/>
      <c r="I408" s="298"/>
      <c r="J408" s="299"/>
      <c r="K408" s="308"/>
    </row>
    <row r="409" spans="1:11" ht="47.25" x14ac:dyDescent="0.25">
      <c r="A409" s="35" t="s">
        <v>472</v>
      </c>
      <c r="B409" s="35">
        <v>54740</v>
      </c>
      <c r="C409" s="35">
        <v>72101507</v>
      </c>
      <c r="D409" s="19" t="s">
        <v>230</v>
      </c>
      <c r="E409" s="19" t="s">
        <v>230</v>
      </c>
      <c r="F409" s="64" t="s">
        <v>473</v>
      </c>
      <c r="G409" s="19" t="s">
        <v>14</v>
      </c>
      <c r="H409" s="70">
        <v>1</v>
      </c>
      <c r="I409" s="60">
        <v>118864</v>
      </c>
      <c r="J409" s="19"/>
      <c r="K409" s="10">
        <f t="shared" si="6"/>
        <v>0</v>
      </c>
    </row>
    <row r="410" spans="1:11" ht="94.5" x14ac:dyDescent="0.25">
      <c r="A410" s="35" t="s">
        <v>474</v>
      </c>
      <c r="B410" s="19">
        <v>54619</v>
      </c>
      <c r="C410" s="35">
        <v>73152108</v>
      </c>
      <c r="D410" s="19" t="s">
        <v>230</v>
      </c>
      <c r="E410" s="19" t="s">
        <v>230</v>
      </c>
      <c r="F410" s="64" t="s">
        <v>475</v>
      </c>
      <c r="G410" s="19" t="s">
        <v>164</v>
      </c>
      <c r="H410" s="70">
        <v>6</v>
      </c>
      <c r="I410" s="60">
        <v>66652</v>
      </c>
      <c r="J410" s="19"/>
      <c r="K410" s="10">
        <f t="shared" si="6"/>
        <v>0</v>
      </c>
    </row>
    <row r="411" spans="1:11" ht="110.25" x14ac:dyDescent="0.25">
      <c r="A411" s="35" t="s">
        <v>476</v>
      </c>
      <c r="B411" s="19">
        <v>54619</v>
      </c>
      <c r="C411" s="35">
        <v>73152108</v>
      </c>
      <c r="D411" s="19" t="s">
        <v>230</v>
      </c>
      <c r="E411" s="19" t="s">
        <v>230</v>
      </c>
      <c r="F411" s="64" t="s">
        <v>477</v>
      </c>
      <c r="G411" s="19" t="s">
        <v>164</v>
      </c>
      <c r="H411" s="70">
        <v>3</v>
      </c>
      <c r="I411" s="60">
        <v>1080254</v>
      </c>
      <c r="J411" s="19"/>
      <c r="K411" s="10">
        <f t="shared" si="6"/>
        <v>0</v>
      </c>
    </row>
    <row r="412" spans="1:11" ht="15.75" x14ac:dyDescent="0.25">
      <c r="A412" s="15"/>
      <c r="B412" s="32"/>
      <c r="C412" s="32"/>
      <c r="D412" s="15"/>
      <c r="E412" s="15"/>
      <c r="F412" s="15"/>
      <c r="G412" s="15"/>
      <c r="H412" s="71"/>
      <c r="I412" s="28"/>
      <c r="J412" s="15"/>
      <c r="K412" s="2"/>
    </row>
    <row r="413" spans="1:11" ht="82.5" customHeight="1" x14ac:dyDescent="0.25">
      <c r="A413" s="305" t="s">
        <v>478</v>
      </c>
      <c r="B413" s="305"/>
      <c r="C413" s="305"/>
      <c r="D413" s="305"/>
      <c r="E413" s="305"/>
      <c r="F413" s="305"/>
      <c r="G413" s="305"/>
      <c r="H413" s="71"/>
      <c r="I413" s="53"/>
      <c r="J413" s="16"/>
      <c r="K413" s="2"/>
    </row>
    <row r="414" spans="1:11" ht="47.25" x14ac:dyDescent="0.25">
      <c r="A414" s="5" t="s">
        <v>3</v>
      </c>
      <c r="B414" s="4" t="s">
        <v>4</v>
      </c>
      <c r="C414" s="4" t="s">
        <v>5</v>
      </c>
      <c r="D414" s="4" t="s">
        <v>6</v>
      </c>
      <c r="E414" s="4" t="s">
        <v>7</v>
      </c>
      <c r="F414" s="4" t="s">
        <v>8</v>
      </c>
      <c r="G414" s="5" t="s">
        <v>9</v>
      </c>
      <c r="H414" s="8" t="s">
        <v>10</v>
      </c>
      <c r="I414" s="42" t="s">
        <v>625</v>
      </c>
      <c r="J414" s="4" t="s">
        <v>627</v>
      </c>
      <c r="K414" s="42" t="s">
        <v>626</v>
      </c>
    </row>
    <row r="415" spans="1:11" ht="126" x14ac:dyDescent="0.25">
      <c r="A415" s="35" t="s">
        <v>479</v>
      </c>
      <c r="B415" s="19">
        <v>54619</v>
      </c>
      <c r="C415" s="35">
        <v>39131714</v>
      </c>
      <c r="D415" s="19" t="s">
        <v>230</v>
      </c>
      <c r="E415" s="19" t="s">
        <v>230</v>
      </c>
      <c r="F415" s="65" t="s">
        <v>480</v>
      </c>
      <c r="G415" s="19" t="s">
        <v>65</v>
      </c>
      <c r="H415" s="70">
        <v>2</v>
      </c>
      <c r="I415" s="60">
        <v>154872</v>
      </c>
      <c r="J415" s="19"/>
      <c r="K415" s="10">
        <f t="shared" si="6"/>
        <v>0</v>
      </c>
    </row>
    <row r="416" spans="1:11" ht="63" x14ac:dyDescent="0.25">
      <c r="A416" s="300" t="s">
        <v>481</v>
      </c>
      <c r="B416" s="299">
        <v>54621</v>
      </c>
      <c r="C416" s="300">
        <v>72153605</v>
      </c>
      <c r="D416" s="299" t="s">
        <v>230</v>
      </c>
      <c r="E416" s="299" t="s">
        <v>230</v>
      </c>
      <c r="F416" s="65" t="s">
        <v>482</v>
      </c>
      <c r="G416" s="301" t="s">
        <v>164</v>
      </c>
      <c r="H416" s="314">
        <v>2</v>
      </c>
      <c r="I416" s="298">
        <v>133345</v>
      </c>
      <c r="J416" s="299"/>
      <c r="K416" s="308">
        <f t="shared" si="6"/>
        <v>0</v>
      </c>
    </row>
    <row r="417" spans="1:11" ht="15.75" x14ac:dyDescent="0.25">
      <c r="A417" s="300"/>
      <c r="B417" s="299"/>
      <c r="C417" s="300"/>
      <c r="D417" s="299"/>
      <c r="E417" s="299"/>
      <c r="F417" s="65" t="s">
        <v>483</v>
      </c>
      <c r="G417" s="302"/>
      <c r="H417" s="314"/>
      <c r="I417" s="298"/>
      <c r="J417" s="299"/>
      <c r="K417" s="308"/>
    </row>
    <row r="418" spans="1:11" ht="15.75" x14ac:dyDescent="0.25">
      <c r="A418" s="300"/>
      <c r="B418" s="299"/>
      <c r="C418" s="300"/>
      <c r="D418" s="299"/>
      <c r="E418" s="299"/>
      <c r="F418" s="65" t="s">
        <v>484</v>
      </c>
      <c r="G418" s="302"/>
      <c r="H418" s="314"/>
      <c r="I418" s="298"/>
      <c r="J418" s="299"/>
      <c r="K418" s="308"/>
    </row>
    <row r="419" spans="1:11" ht="15.75" x14ac:dyDescent="0.25">
      <c r="A419" s="300"/>
      <c r="B419" s="299"/>
      <c r="C419" s="300"/>
      <c r="D419" s="299"/>
      <c r="E419" s="299"/>
      <c r="F419" s="65" t="s">
        <v>485</v>
      </c>
      <c r="G419" s="303"/>
      <c r="H419" s="314"/>
      <c r="I419" s="298"/>
      <c r="J419" s="299"/>
      <c r="K419" s="308"/>
    </row>
    <row r="420" spans="1:11" ht="94.5" x14ac:dyDescent="0.25">
      <c r="A420" s="35" t="s">
        <v>486</v>
      </c>
      <c r="B420" s="19">
        <v>54730</v>
      </c>
      <c r="C420" s="35">
        <v>73181104</v>
      </c>
      <c r="D420" s="19" t="s">
        <v>230</v>
      </c>
      <c r="E420" s="19" t="s">
        <v>230</v>
      </c>
      <c r="F420" s="65" t="s">
        <v>487</v>
      </c>
      <c r="G420" s="19" t="s">
        <v>14</v>
      </c>
      <c r="H420" s="70">
        <v>3</v>
      </c>
      <c r="I420" s="60">
        <v>37844</v>
      </c>
      <c r="J420" s="19"/>
      <c r="K420" s="10">
        <f t="shared" si="6"/>
        <v>0</v>
      </c>
    </row>
    <row r="421" spans="1:11" ht="63" x14ac:dyDescent="0.25">
      <c r="A421" s="35" t="s">
        <v>488</v>
      </c>
      <c r="B421" s="19">
        <v>54522</v>
      </c>
      <c r="C421" s="35">
        <v>72152605</v>
      </c>
      <c r="D421" s="19" t="s">
        <v>230</v>
      </c>
      <c r="E421" s="19" t="s">
        <v>230</v>
      </c>
      <c r="F421" s="65" t="s">
        <v>489</v>
      </c>
      <c r="G421" s="19" t="s">
        <v>14</v>
      </c>
      <c r="H421" s="70">
        <v>1</v>
      </c>
      <c r="I421" s="60">
        <v>84015</v>
      </c>
      <c r="J421" s="19"/>
      <c r="K421" s="10">
        <f t="shared" si="6"/>
        <v>0</v>
      </c>
    </row>
    <row r="422" spans="1:11" ht="63" x14ac:dyDescent="0.25">
      <c r="A422" s="300" t="s">
        <v>490</v>
      </c>
      <c r="B422" s="299">
        <v>54522</v>
      </c>
      <c r="C422" s="300">
        <v>72152605</v>
      </c>
      <c r="D422" s="299" t="s">
        <v>230</v>
      </c>
      <c r="E422" s="299" t="s">
        <v>230</v>
      </c>
      <c r="F422" s="65" t="s">
        <v>491</v>
      </c>
      <c r="G422" s="309" t="s">
        <v>14</v>
      </c>
      <c r="H422" s="314">
        <v>2</v>
      </c>
      <c r="I422" s="298">
        <v>163045</v>
      </c>
      <c r="J422" s="309"/>
      <c r="K422" s="308">
        <f t="shared" si="6"/>
        <v>0</v>
      </c>
    </row>
    <row r="423" spans="1:11" ht="31.5" x14ac:dyDescent="0.25">
      <c r="A423" s="300"/>
      <c r="B423" s="299"/>
      <c r="C423" s="300"/>
      <c r="D423" s="299"/>
      <c r="E423" s="299"/>
      <c r="F423" s="65" t="s">
        <v>492</v>
      </c>
      <c r="G423" s="309"/>
      <c r="H423" s="314"/>
      <c r="I423" s="298"/>
      <c r="J423" s="309"/>
      <c r="K423" s="308"/>
    </row>
    <row r="424" spans="1:11" ht="63" x14ac:dyDescent="0.25">
      <c r="A424" s="300" t="s">
        <v>493</v>
      </c>
      <c r="B424" s="299">
        <v>54611</v>
      </c>
      <c r="C424" s="299">
        <v>72151501</v>
      </c>
      <c r="D424" s="299" t="s">
        <v>230</v>
      </c>
      <c r="E424" s="299" t="s">
        <v>230</v>
      </c>
      <c r="F424" s="65" t="s">
        <v>494</v>
      </c>
      <c r="G424" s="299" t="s">
        <v>164</v>
      </c>
      <c r="H424" s="314">
        <v>4</v>
      </c>
      <c r="I424" s="298">
        <v>85800</v>
      </c>
      <c r="J424" s="299"/>
      <c r="K424" s="308">
        <f t="shared" si="6"/>
        <v>0</v>
      </c>
    </row>
    <row r="425" spans="1:11" ht="15.75" x14ac:dyDescent="0.25">
      <c r="A425" s="300"/>
      <c r="B425" s="299"/>
      <c r="C425" s="299"/>
      <c r="D425" s="299"/>
      <c r="E425" s="299"/>
      <c r="F425" s="65" t="s">
        <v>495</v>
      </c>
      <c r="G425" s="299"/>
      <c r="H425" s="314"/>
      <c r="I425" s="298"/>
      <c r="J425" s="299"/>
      <c r="K425" s="308"/>
    </row>
    <row r="426" spans="1:11" ht="15.75" x14ac:dyDescent="0.25">
      <c r="A426" s="300"/>
      <c r="B426" s="299"/>
      <c r="C426" s="299"/>
      <c r="D426" s="299"/>
      <c r="E426" s="299"/>
      <c r="F426" s="65" t="s">
        <v>496</v>
      </c>
      <c r="G426" s="299"/>
      <c r="H426" s="314"/>
      <c r="I426" s="298"/>
      <c r="J426" s="299"/>
      <c r="K426" s="308"/>
    </row>
    <row r="427" spans="1:11" ht="15.75" x14ac:dyDescent="0.25">
      <c r="A427" s="300"/>
      <c r="B427" s="299"/>
      <c r="C427" s="299"/>
      <c r="D427" s="299"/>
      <c r="E427" s="299"/>
      <c r="F427" s="65" t="s">
        <v>497</v>
      </c>
      <c r="G427" s="299"/>
      <c r="H427" s="314"/>
      <c r="I427" s="298"/>
      <c r="J427" s="299"/>
      <c r="K427" s="308"/>
    </row>
    <row r="428" spans="1:11" ht="15.75" x14ac:dyDescent="0.25">
      <c r="A428" s="300"/>
      <c r="B428" s="299"/>
      <c r="C428" s="299"/>
      <c r="D428" s="299"/>
      <c r="E428" s="299"/>
      <c r="F428" s="65" t="s">
        <v>498</v>
      </c>
      <c r="G428" s="299"/>
      <c r="H428" s="314"/>
      <c r="I428" s="298"/>
      <c r="J428" s="299"/>
      <c r="K428" s="308"/>
    </row>
    <row r="429" spans="1:11" ht="15.75" x14ac:dyDescent="0.25">
      <c r="A429" s="300"/>
      <c r="B429" s="299"/>
      <c r="C429" s="299"/>
      <c r="D429" s="299"/>
      <c r="E429" s="299"/>
      <c r="F429" s="65" t="s">
        <v>499</v>
      </c>
      <c r="G429" s="299"/>
      <c r="H429" s="314"/>
      <c r="I429" s="298"/>
      <c r="J429" s="299"/>
      <c r="K429" s="308"/>
    </row>
    <row r="430" spans="1:11" ht="15.75" x14ac:dyDescent="0.25">
      <c r="A430" s="300"/>
      <c r="B430" s="299"/>
      <c r="C430" s="299"/>
      <c r="D430" s="299"/>
      <c r="E430" s="299"/>
      <c r="F430" s="65" t="s">
        <v>500</v>
      </c>
      <c r="G430" s="299"/>
      <c r="H430" s="314"/>
      <c r="I430" s="298"/>
      <c r="J430" s="299"/>
      <c r="K430" s="308"/>
    </row>
    <row r="431" spans="1:11" ht="15.75" x14ac:dyDescent="0.25">
      <c r="A431" s="300"/>
      <c r="B431" s="299"/>
      <c r="C431" s="299"/>
      <c r="D431" s="299"/>
      <c r="E431" s="299"/>
      <c r="F431" s="65" t="s">
        <v>501</v>
      </c>
      <c r="G431" s="299"/>
      <c r="H431" s="314"/>
      <c r="I431" s="298"/>
      <c r="J431" s="299"/>
      <c r="K431" s="308"/>
    </row>
    <row r="432" spans="1:11" ht="31.5" x14ac:dyDescent="0.25">
      <c r="A432" s="300"/>
      <c r="B432" s="299"/>
      <c r="C432" s="299"/>
      <c r="D432" s="299"/>
      <c r="E432" s="299"/>
      <c r="F432" s="65" t="s">
        <v>502</v>
      </c>
      <c r="G432" s="299"/>
      <c r="H432" s="314"/>
      <c r="I432" s="298"/>
      <c r="J432" s="299"/>
      <c r="K432" s="308"/>
    </row>
    <row r="433" spans="1:11" ht="94.5" x14ac:dyDescent="0.25">
      <c r="A433" s="35" t="s">
        <v>503</v>
      </c>
      <c r="B433" s="19">
        <v>54710</v>
      </c>
      <c r="C433" s="35">
        <v>72153002</v>
      </c>
      <c r="D433" s="19" t="s">
        <v>230</v>
      </c>
      <c r="E433" s="19" t="s">
        <v>230</v>
      </c>
      <c r="F433" s="65" t="s">
        <v>504</v>
      </c>
      <c r="G433" s="19" t="s">
        <v>14</v>
      </c>
      <c r="H433" s="70">
        <v>1</v>
      </c>
      <c r="I433" s="60">
        <v>257988</v>
      </c>
      <c r="J433" s="19"/>
      <c r="K433" s="10">
        <f t="shared" si="6"/>
        <v>0</v>
      </c>
    </row>
    <row r="434" spans="1:11" ht="78.75" x14ac:dyDescent="0.25">
      <c r="A434" s="35" t="s">
        <v>505</v>
      </c>
      <c r="B434" s="19">
        <v>54740</v>
      </c>
      <c r="C434" s="35">
        <v>72151801</v>
      </c>
      <c r="D434" s="19" t="s">
        <v>230</v>
      </c>
      <c r="E434" s="19" t="s">
        <v>230</v>
      </c>
      <c r="F434" s="65" t="s">
        <v>506</v>
      </c>
      <c r="G434" s="19" t="s">
        <v>14</v>
      </c>
      <c r="H434" s="70">
        <v>1</v>
      </c>
      <c r="I434" s="60">
        <v>166575</v>
      </c>
      <c r="J434" s="19"/>
      <c r="K434" s="10">
        <f t="shared" si="6"/>
        <v>0</v>
      </c>
    </row>
    <row r="435" spans="1:11" ht="141.75" x14ac:dyDescent="0.25">
      <c r="A435" s="35" t="s">
        <v>507</v>
      </c>
      <c r="B435" s="19">
        <v>54621</v>
      </c>
      <c r="C435" s="35">
        <v>72154402</v>
      </c>
      <c r="D435" s="19" t="s">
        <v>230</v>
      </c>
      <c r="E435" s="19" t="s">
        <v>230</v>
      </c>
      <c r="F435" s="65" t="s">
        <v>508</v>
      </c>
      <c r="G435" s="19" t="s">
        <v>65</v>
      </c>
      <c r="H435" s="70">
        <v>15</v>
      </c>
      <c r="I435" s="60">
        <v>132915</v>
      </c>
      <c r="J435" s="19"/>
      <c r="K435" s="10">
        <f t="shared" si="6"/>
        <v>0</v>
      </c>
    </row>
    <row r="436" spans="1:11" ht="141.75" x14ac:dyDescent="0.25">
      <c r="A436" s="35" t="s">
        <v>509</v>
      </c>
      <c r="B436" s="19">
        <v>54621</v>
      </c>
      <c r="C436" s="35">
        <v>72154402</v>
      </c>
      <c r="D436" s="19" t="s">
        <v>230</v>
      </c>
      <c r="E436" s="19" t="s">
        <v>230</v>
      </c>
      <c r="F436" s="65" t="s">
        <v>510</v>
      </c>
      <c r="G436" s="19" t="s">
        <v>65</v>
      </c>
      <c r="H436" s="70">
        <v>29</v>
      </c>
      <c r="I436" s="60">
        <v>176101</v>
      </c>
      <c r="J436" s="19"/>
      <c r="K436" s="10">
        <f t="shared" si="6"/>
        <v>0</v>
      </c>
    </row>
    <row r="437" spans="1:11" ht="141.75" x14ac:dyDescent="0.25">
      <c r="A437" s="35" t="s">
        <v>511</v>
      </c>
      <c r="B437" s="19">
        <v>54621</v>
      </c>
      <c r="C437" s="35">
        <v>72154402</v>
      </c>
      <c r="D437" s="19" t="s">
        <v>230</v>
      </c>
      <c r="E437" s="19" t="s">
        <v>230</v>
      </c>
      <c r="F437" s="65" t="s">
        <v>512</v>
      </c>
      <c r="G437" s="19" t="s">
        <v>65</v>
      </c>
      <c r="H437" s="70">
        <v>17</v>
      </c>
      <c r="I437" s="60">
        <v>220429</v>
      </c>
      <c r="J437" s="19"/>
      <c r="K437" s="10">
        <f t="shared" si="6"/>
        <v>0</v>
      </c>
    </row>
    <row r="438" spans="1:11" ht="15.75" x14ac:dyDescent="0.25">
      <c r="A438" s="15"/>
      <c r="B438" s="32"/>
      <c r="C438" s="32"/>
      <c r="D438" s="15"/>
      <c r="E438" s="15"/>
      <c r="F438" s="15"/>
      <c r="G438" s="15"/>
      <c r="H438" s="71"/>
      <c r="I438" s="28"/>
      <c r="J438" s="15"/>
      <c r="K438" s="2"/>
    </row>
    <row r="439" spans="1:11" ht="88.5" customHeight="1" x14ac:dyDescent="0.25">
      <c r="A439" s="313" t="s">
        <v>513</v>
      </c>
      <c r="B439" s="313"/>
      <c r="C439" s="313"/>
      <c r="D439" s="313"/>
      <c r="E439" s="313"/>
      <c r="F439" s="313"/>
      <c r="G439" s="313"/>
      <c r="H439" s="71"/>
      <c r="I439" s="2"/>
      <c r="J439" s="3"/>
      <c r="K439" s="2"/>
    </row>
    <row r="440" spans="1:11" ht="47.25" x14ac:dyDescent="0.25">
      <c r="A440" s="5" t="s">
        <v>3</v>
      </c>
      <c r="B440" s="4" t="s">
        <v>4</v>
      </c>
      <c r="C440" s="4" t="s">
        <v>5</v>
      </c>
      <c r="D440" s="4" t="s">
        <v>6</v>
      </c>
      <c r="E440" s="4" t="s">
        <v>7</v>
      </c>
      <c r="F440" s="4" t="s">
        <v>8</v>
      </c>
      <c r="G440" s="5" t="s">
        <v>9</v>
      </c>
      <c r="H440" s="8" t="s">
        <v>10</v>
      </c>
      <c r="I440" s="42" t="s">
        <v>625</v>
      </c>
      <c r="J440" s="4" t="s">
        <v>627</v>
      </c>
      <c r="K440" s="42" t="s">
        <v>626</v>
      </c>
    </row>
    <row r="441" spans="1:11" ht="141.75" x14ac:dyDescent="0.25">
      <c r="A441" s="35" t="s">
        <v>514</v>
      </c>
      <c r="B441" s="19">
        <v>54621</v>
      </c>
      <c r="C441" s="35">
        <v>72154402</v>
      </c>
      <c r="D441" s="19" t="s">
        <v>230</v>
      </c>
      <c r="E441" s="19" t="s">
        <v>230</v>
      </c>
      <c r="F441" s="64" t="s">
        <v>515</v>
      </c>
      <c r="G441" s="19" t="s">
        <v>65</v>
      </c>
      <c r="H441" s="70">
        <v>3</v>
      </c>
      <c r="I441" s="60">
        <v>288320</v>
      </c>
      <c r="J441" s="19"/>
      <c r="K441" s="10">
        <f t="shared" si="6"/>
        <v>0</v>
      </c>
    </row>
    <row r="442" spans="1:11" ht="141.75" x14ac:dyDescent="0.25">
      <c r="A442" s="35" t="s">
        <v>516</v>
      </c>
      <c r="B442" s="19">
        <v>54621</v>
      </c>
      <c r="C442" s="35">
        <v>72154402</v>
      </c>
      <c r="D442" s="19" t="s">
        <v>230</v>
      </c>
      <c r="E442" s="19" t="s">
        <v>230</v>
      </c>
      <c r="F442" s="64" t="s">
        <v>517</v>
      </c>
      <c r="G442" s="19" t="s">
        <v>65</v>
      </c>
      <c r="H442" s="70">
        <v>3</v>
      </c>
      <c r="I442" s="60">
        <v>353534</v>
      </c>
      <c r="J442" s="19"/>
      <c r="K442" s="10">
        <f t="shared" si="6"/>
        <v>0</v>
      </c>
    </row>
    <row r="443" spans="1:11" ht="157.5" x14ac:dyDescent="0.25">
      <c r="A443" s="35" t="s">
        <v>518</v>
      </c>
      <c r="B443" s="19">
        <v>54621</v>
      </c>
      <c r="C443" s="35">
        <v>72154402</v>
      </c>
      <c r="D443" s="19" t="s">
        <v>230</v>
      </c>
      <c r="E443" s="19" t="s">
        <v>230</v>
      </c>
      <c r="F443" s="64" t="s">
        <v>519</v>
      </c>
      <c r="G443" s="19" t="s">
        <v>65</v>
      </c>
      <c r="H443" s="70">
        <v>3</v>
      </c>
      <c r="I443" s="60">
        <v>101983</v>
      </c>
      <c r="J443" s="19"/>
      <c r="K443" s="10">
        <f t="shared" si="6"/>
        <v>0</v>
      </c>
    </row>
    <row r="444" spans="1:11" ht="141.75" x14ac:dyDescent="0.25">
      <c r="A444" s="35" t="s">
        <v>520</v>
      </c>
      <c r="B444" s="19">
        <v>54621</v>
      </c>
      <c r="C444" s="35">
        <v>72154402</v>
      </c>
      <c r="D444" s="19" t="s">
        <v>230</v>
      </c>
      <c r="E444" s="19" t="s">
        <v>230</v>
      </c>
      <c r="F444" s="64" t="s">
        <v>521</v>
      </c>
      <c r="G444" s="19" t="s">
        <v>65</v>
      </c>
      <c r="H444" s="70">
        <v>3</v>
      </c>
      <c r="I444" s="60">
        <v>143323</v>
      </c>
      <c r="J444" s="19"/>
      <c r="K444" s="10">
        <f t="shared" si="6"/>
        <v>0</v>
      </c>
    </row>
    <row r="445" spans="1:11" ht="141.75" x14ac:dyDescent="0.25">
      <c r="A445" s="35" t="s">
        <v>522</v>
      </c>
      <c r="B445" s="19">
        <v>54621</v>
      </c>
      <c r="C445" s="35">
        <v>72154402</v>
      </c>
      <c r="D445" s="19" t="s">
        <v>230</v>
      </c>
      <c r="E445" s="19" t="s">
        <v>230</v>
      </c>
      <c r="F445" s="64" t="s">
        <v>523</v>
      </c>
      <c r="G445" s="19" t="s">
        <v>65</v>
      </c>
      <c r="H445" s="70">
        <v>3</v>
      </c>
      <c r="I445" s="60">
        <v>188375</v>
      </c>
      <c r="J445" s="19"/>
      <c r="K445" s="10">
        <f t="shared" si="6"/>
        <v>0</v>
      </c>
    </row>
    <row r="446" spans="1:11" ht="141.75" x14ac:dyDescent="0.25">
      <c r="A446" s="35" t="s">
        <v>524</v>
      </c>
      <c r="B446" s="19">
        <v>54621</v>
      </c>
      <c r="C446" s="35">
        <v>72154402</v>
      </c>
      <c r="D446" s="19" t="s">
        <v>230</v>
      </c>
      <c r="E446" s="19" t="s">
        <v>230</v>
      </c>
      <c r="F446" s="64" t="s">
        <v>525</v>
      </c>
      <c r="G446" s="19" t="s">
        <v>65</v>
      </c>
      <c r="H446" s="70">
        <v>3</v>
      </c>
      <c r="I446" s="60">
        <v>251091</v>
      </c>
      <c r="J446" s="19"/>
      <c r="K446" s="10">
        <f t="shared" si="6"/>
        <v>0</v>
      </c>
    </row>
    <row r="447" spans="1:11" ht="141.75" x14ac:dyDescent="0.25">
      <c r="A447" s="35" t="s">
        <v>526</v>
      </c>
      <c r="B447" s="19">
        <v>54621</v>
      </c>
      <c r="C447" s="35">
        <v>72154402</v>
      </c>
      <c r="D447" s="19" t="s">
        <v>230</v>
      </c>
      <c r="E447" s="19" t="s">
        <v>230</v>
      </c>
      <c r="F447" s="64" t="s">
        <v>527</v>
      </c>
      <c r="G447" s="19" t="s">
        <v>65</v>
      </c>
      <c r="H447" s="70">
        <v>3</v>
      </c>
      <c r="I447" s="60">
        <v>314992</v>
      </c>
      <c r="J447" s="19"/>
      <c r="K447" s="10">
        <f t="shared" si="6"/>
        <v>0</v>
      </c>
    </row>
    <row r="448" spans="1:11" ht="141.75" x14ac:dyDescent="0.25">
      <c r="A448" s="35" t="s">
        <v>528</v>
      </c>
      <c r="B448" s="19">
        <v>54621</v>
      </c>
      <c r="C448" s="35">
        <v>72154402</v>
      </c>
      <c r="D448" s="19" t="s">
        <v>230</v>
      </c>
      <c r="E448" s="19" t="s">
        <v>230</v>
      </c>
      <c r="F448" s="64" t="s">
        <v>529</v>
      </c>
      <c r="G448" s="19" t="s">
        <v>65</v>
      </c>
      <c r="H448" s="70">
        <v>3</v>
      </c>
      <c r="I448" s="60">
        <v>361568</v>
      </c>
      <c r="J448" s="19"/>
      <c r="K448" s="10">
        <f t="shared" si="6"/>
        <v>0</v>
      </c>
    </row>
    <row r="449" spans="1:11" ht="141.75" x14ac:dyDescent="0.25">
      <c r="A449" s="35" t="s">
        <v>530</v>
      </c>
      <c r="B449" s="19">
        <v>54621</v>
      </c>
      <c r="C449" s="35">
        <v>72154402</v>
      </c>
      <c r="D449" s="19" t="s">
        <v>230</v>
      </c>
      <c r="E449" s="19" t="s">
        <v>230</v>
      </c>
      <c r="F449" s="64" t="s">
        <v>531</v>
      </c>
      <c r="G449" s="19" t="s">
        <v>65</v>
      </c>
      <c r="H449" s="70">
        <v>2</v>
      </c>
      <c r="I449" s="60">
        <v>380962</v>
      </c>
      <c r="J449" s="19"/>
      <c r="K449" s="10">
        <f t="shared" si="6"/>
        <v>0</v>
      </c>
    </row>
    <row r="450" spans="1:11" ht="31.5" x14ac:dyDescent="0.25">
      <c r="A450" s="300" t="s">
        <v>532</v>
      </c>
      <c r="B450" s="299">
        <v>54590</v>
      </c>
      <c r="C450" s="300">
        <v>72154056</v>
      </c>
      <c r="D450" s="299" t="s">
        <v>230</v>
      </c>
      <c r="E450" s="299" t="s">
        <v>230</v>
      </c>
      <c r="F450" s="64" t="s">
        <v>533</v>
      </c>
      <c r="G450" s="299" t="s">
        <v>14</v>
      </c>
      <c r="H450" s="314">
        <v>3</v>
      </c>
      <c r="I450" s="298">
        <v>167433</v>
      </c>
      <c r="J450" s="299"/>
      <c r="K450" s="308">
        <f t="shared" si="6"/>
        <v>0</v>
      </c>
    </row>
    <row r="451" spans="1:11" ht="31.5" x14ac:dyDescent="0.25">
      <c r="A451" s="300"/>
      <c r="B451" s="299"/>
      <c r="C451" s="300"/>
      <c r="D451" s="299"/>
      <c r="E451" s="299"/>
      <c r="F451" s="64" t="s">
        <v>534</v>
      </c>
      <c r="G451" s="299"/>
      <c r="H451" s="314"/>
      <c r="I451" s="298"/>
      <c r="J451" s="299"/>
      <c r="K451" s="308"/>
    </row>
    <row r="452" spans="1:11" ht="63" x14ac:dyDescent="0.25">
      <c r="A452" s="300"/>
      <c r="B452" s="299"/>
      <c r="C452" s="300"/>
      <c r="D452" s="299"/>
      <c r="E452" s="299"/>
      <c r="F452" s="64" t="s">
        <v>535</v>
      </c>
      <c r="G452" s="299"/>
      <c r="H452" s="314"/>
      <c r="I452" s="298"/>
      <c r="J452" s="299"/>
      <c r="K452" s="308"/>
    </row>
    <row r="453" spans="1:11" ht="78.75" x14ac:dyDescent="0.25">
      <c r="A453" s="300"/>
      <c r="B453" s="299"/>
      <c r="C453" s="300"/>
      <c r="D453" s="299"/>
      <c r="E453" s="299"/>
      <c r="F453" s="64" t="s">
        <v>536</v>
      </c>
      <c r="G453" s="299"/>
      <c r="H453" s="314"/>
      <c r="I453" s="298"/>
      <c r="J453" s="299"/>
      <c r="K453" s="308"/>
    </row>
    <row r="454" spans="1:11" ht="126" x14ac:dyDescent="0.25">
      <c r="A454" s="300"/>
      <c r="B454" s="299"/>
      <c r="C454" s="300"/>
      <c r="D454" s="299"/>
      <c r="E454" s="299"/>
      <c r="F454" s="64" t="s">
        <v>537</v>
      </c>
      <c r="G454" s="299"/>
      <c r="H454" s="314"/>
      <c r="I454" s="298"/>
      <c r="J454" s="299"/>
      <c r="K454" s="308"/>
    </row>
    <row r="455" spans="1:11" ht="63" x14ac:dyDescent="0.25">
      <c r="A455" s="300"/>
      <c r="B455" s="299"/>
      <c r="C455" s="300"/>
      <c r="D455" s="299"/>
      <c r="E455" s="299"/>
      <c r="F455" s="64" t="s">
        <v>538</v>
      </c>
      <c r="G455" s="299"/>
      <c r="H455" s="314"/>
      <c r="I455" s="298"/>
      <c r="J455" s="299"/>
      <c r="K455" s="308"/>
    </row>
    <row r="456" spans="1:11" ht="31.5" x14ac:dyDescent="0.25">
      <c r="A456" s="300"/>
      <c r="B456" s="299"/>
      <c r="C456" s="300"/>
      <c r="D456" s="299"/>
      <c r="E456" s="299"/>
      <c r="F456" s="64" t="s">
        <v>539</v>
      </c>
      <c r="G456" s="299"/>
      <c r="H456" s="314"/>
      <c r="I456" s="298"/>
      <c r="J456" s="299"/>
      <c r="K456" s="308"/>
    </row>
    <row r="457" spans="1:11" ht="110.25" x14ac:dyDescent="0.25">
      <c r="A457" s="300"/>
      <c r="B457" s="299"/>
      <c r="C457" s="300"/>
      <c r="D457" s="299"/>
      <c r="E457" s="299"/>
      <c r="F457" s="64" t="s">
        <v>540</v>
      </c>
      <c r="G457" s="299"/>
      <c r="H457" s="314"/>
      <c r="I457" s="298"/>
      <c r="J457" s="299"/>
      <c r="K457" s="308"/>
    </row>
    <row r="458" spans="1:11" ht="94.5" x14ac:dyDescent="0.25">
      <c r="A458" s="300"/>
      <c r="B458" s="299"/>
      <c r="C458" s="300"/>
      <c r="D458" s="299"/>
      <c r="E458" s="299"/>
      <c r="F458" s="64" t="s">
        <v>541</v>
      </c>
      <c r="G458" s="299"/>
      <c r="H458" s="314"/>
      <c r="I458" s="298"/>
      <c r="J458" s="299"/>
      <c r="K458" s="308"/>
    </row>
    <row r="459" spans="1:11" ht="47.25" x14ac:dyDescent="0.25">
      <c r="A459" s="300"/>
      <c r="B459" s="299"/>
      <c r="C459" s="300"/>
      <c r="D459" s="299"/>
      <c r="E459" s="299"/>
      <c r="F459" s="64" t="s">
        <v>542</v>
      </c>
      <c r="G459" s="299"/>
      <c r="H459" s="314"/>
      <c r="I459" s="298"/>
      <c r="J459" s="299"/>
      <c r="K459" s="308"/>
    </row>
    <row r="460" spans="1:11" ht="204.75" x14ac:dyDescent="0.25">
      <c r="A460" s="300"/>
      <c r="B460" s="299"/>
      <c r="C460" s="300"/>
      <c r="D460" s="299"/>
      <c r="E460" s="299"/>
      <c r="F460" s="64" t="s">
        <v>543</v>
      </c>
      <c r="G460" s="299"/>
      <c r="H460" s="314"/>
      <c r="I460" s="298"/>
      <c r="J460" s="299"/>
      <c r="K460" s="308"/>
    </row>
    <row r="461" spans="1:11" ht="94.5" x14ac:dyDescent="0.25">
      <c r="A461" s="300"/>
      <c r="B461" s="299"/>
      <c r="C461" s="300"/>
      <c r="D461" s="299"/>
      <c r="E461" s="299"/>
      <c r="F461" s="64" t="s">
        <v>544</v>
      </c>
      <c r="G461" s="299"/>
      <c r="H461" s="314"/>
      <c r="I461" s="298"/>
      <c r="J461" s="299"/>
      <c r="K461" s="308"/>
    </row>
    <row r="462" spans="1:11" ht="31.5" x14ac:dyDescent="0.25">
      <c r="A462" s="300"/>
      <c r="B462" s="299"/>
      <c r="C462" s="300"/>
      <c r="D462" s="299"/>
      <c r="E462" s="299"/>
      <c r="F462" s="64" t="s">
        <v>545</v>
      </c>
      <c r="G462" s="299"/>
      <c r="H462" s="314"/>
      <c r="I462" s="298"/>
      <c r="J462" s="299"/>
      <c r="K462" s="308"/>
    </row>
    <row r="463" spans="1:11" ht="31.5" x14ac:dyDescent="0.25">
      <c r="A463" s="300"/>
      <c r="B463" s="299"/>
      <c r="C463" s="300"/>
      <c r="D463" s="299"/>
      <c r="E463" s="299"/>
      <c r="F463" s="64" t="s">
        <v>546</v>
      </c>
      <c r="G463" s="299"/>
      <c r="H463" s="314"/>
      <c r="I463" s="298"/>
      <c r="J463" s="299"/>
      <c r="K463" s="308"/>
    </row>
    <row r="464" spans="1:11" ht="78.75" x14ac:dyDescent="0.25">
      <c r="A464" s="300"/>
      <c r="B464" s="299"/>
      <c r="C464" s="300"/>
      <c r="D464" s="299"/>
      <c r="E464" s="299"/>
      <c r="F464" s="64" t="s">
        <v>547</v>
      </c>
      <c r="G464" s="299"/>
      <c r="H464" s="314"/>
      <c r="I464" s="298"/>
      <c r="J464" s="299"/>
      <c r="K464" s="308"/>
    </row>
    <row r="465" spans="1:11" ht="31.5" x14ac:dyDescent="0.25">
      <c r="A465" s="300"/>
      <c r="B465" s="299"/>
      <c r="C465" s="300"/>
      <c r="D465" s="299"/>
      <c r="E465" s="299"/>
      <c r="F465" s="64" t="s">
        <v>548</v>
      </c>
      <c r="G465" s="299"/>
      <c r="H465" s="314"/>
      <c r="I465" s="298"/>
      <c r="J465" s="299"/>
      <c r="K465" s="308"/>
    </row>
    <row r="466" spans="1:11" ht="31.5" x14ac:dyDescent="0.25">
      <c r="A466" s="300"/>
      <c r="B466" s="299"/>
      <c r="C466" s="300"/>
      <c r="D466" s="299"/>
      <c r="E466" s="299"/>
      <c r="F466" s="64" t="s">
        <v>549</v>
      </c>
      <c r="G466" s="299"/>
      <c r="H466" s="314"/>
      <c r="I466" s="298"/>
      <c r="J466" s="299"/>
      <c r="K466" s="308"/>
    </row>
    <row r="467" spans="1:11" ht="15.75" x14ac:dyDescent="0.25">
      <c r="A467" s="15"/>
      <c r="B467" s="32"/>
      <c r="C467" s="32"/>
      <c r="D467" s="15"/>
      <c r="E467" s="15"/>
      <c r="F467" s="15"/>
      <c r="G467" s="15"/>
      <c r="H467" s="71"/>
      <c r="I467" s="28"/>
      <c r="J467" s="15"/>
      <c r="K467" s="2"/>
    </row>
    <row r="468" spans="1:11" ht="15.75" x14ac:dyDescent="0.25">
      <c r="A468" s="304" t="s">
        <v>550</v>
      </c>
      <c r="B468" s="304"/>
      <c r="C468" s="304"/>
      <c r="D468" s="304"/>
      <c r="E468" s="304"/>
      <c r="F468" s="304"/>
      <c r="G468" s="304"/>
      <c r="H468" s="72"/>
      <c r="I468" s="57"/>
      <c r="J468" s="36"/>
      <c r="K468" s="76"/>
    </row>
    <row r="469" spans="1:11" ht="101.25" customHeight="1" x14ac:dyDescent="0.25">
      <c r="A469" s="305" t="s">
        <v>551</v>
      </c>
      <c r="B469" s="305"/>
      <c r="C469" s="305"/>
      <c r="D469" s="305"/>
      <c r="E469" s="305"/>
      <c r="F469" s="305"/>
      <c r="G469" s="305"/>
      <c r="H469" s="71"/>
      <c r="I469" s="53"/>
      <c r="J469" s="16"/>
      <c r="K469" s="2"/>
    </row>
    <row r="470" spans="1:11" ht="47.25" x14ac:dyDescent="0.25">
      <c r="A470" s="5" t="s">
        <v>3</v>
      </c>
      <c r="B470" s="4" t="s">
        <v>4</v>
      </c>
      <c r="C470" s="4" t="s">
        <v>5</v>
      </c>
      <c r="D470" s="4" t="s">
        <v>6</v>
      </c>
      <c r="E470" s="4" t="s">
        <v>7</v>
      </c>
      <c r="F470" s="4" t="s">
        <v>8</v>
      </c>
      <c r="G470" s="5" t="s">
        <v>9</v>
      </c>
      <c r="H470" s="8" t="s">
        <v>10</v>
      </c>
      <c r="I470" s="42" t="s">
        <v>625</v>
      </c>
      <c r="J470" s="4" t="s">
        <v>627</v>
      </c>
      <c r="K470" s="42" t="s">
        <v>626</v>
      </c>
    </row>
    <row r="471" spans="1:11" ht="63" x14ac:dyDescent="0.25">
      <c r="A471" s="20" t="s">
        <v>146</v>
      </c>
      <c r="B471" s="20">
        <v>54621</v>
      </c>
      <c r="C471" s="19">
        <v>72151100</v>
      </c>
      <c r="D471" s="20" t="s">
        <v>12</v>
      </c>
      <c r="E471" s="20" t="s">
        <v>12</v>
      </c>
      <c r="F471" s="24" t="s">
        <v>399</v>
      </c>
      <c r="G471" s="20" t="s">
        <v>14</v>
      </c>
      <c r="H471" s="70">
        <v>6</v>
      </c>
      <c r="I471" s="27">
        <v>86645</v>
      </c>
      <c r="J471" s="20"/>
      <c r="K471" s="10">
        <f t="shared" ref="K471:K526" si="7">H471*J471</f>
        <v>0</v>
      </c>
    </row>
    <row r="472" spans="1:11" ht="78.75" x14ac:dyDescent="0.25">
      <c r="A472" s="20" t="s">
        <v>148</v>
      </c>
      <c r="B472" s="20">
        <v>54621</v>
      </c>
      <c r="C472" s="19">
        <v>72151100</v>
      </c>
      <c r="D472" s="20" t="s">
        <v>12</v>
      </c>
      <c r="E472" s="20" t="s">
        <v>12</v>
      </c>
      <c r="F472" s="24" t="s">
        <v>410</v>
      </c>
      <c r="G472" s="20" t="s">
        <v>14</v>
      </c>
      <c r="H472" s="70">
        <v>1</v>
      </c>
      <c r="I472" s="27">
        <v>720619</v>
      </c>
      <c r="J472" s="20"/>
      <c r="K472" s="10">
        <f t="shared" si="7"/>
        <v>0</v>
      </c>
    </row>
    <row r="473" spans="1:11" ht="63" x14ac:dyDescent="0.25">
      <c r="A473" s="20" t="s">
        <v>150</v>
      </c>
      <c r="B473" s="20">
        <v>54621</v>
      </c>
      <c r="C473" s="19">
        <v>72151100</v>
      </c>
      <c r="D473" s="20" t="s">
        <v>12</v>
      </c>
      <c r="E473" s="20" t="s">
        <v>12</v>
      </c>
      <c r="F473" s="24" t="s">
        <v>401</v>
      </c>
      <c r="G473" s="20" t="s">
        <v>14</v>
      </c>
      <c r="H473" s="70">
        <v>21</v>
      </c>
      <c r="I473" s="27">
        <v>45330</v>
      </c>
      <c r="J473" s="20"/>
      <c r="K473" s="10">
        <f t="shared" si="7"/>
        <v>0</v>
      </c>
    </row>
    <row r="474" spans="1:11" ht="31.5" x14ac:dyDescent="0.25">
      <c r="A474" s="300" t="s">
        <v>152</v>
      </c>
      <c r="B474" s="299">
        <v>54730</v>
      </c>
      <c r="C474" s="300">
        <v>72152606</v>
      </c>
      <c r="D474" s="299" t="s">
        <v>452</v>
      </c>
      <c r="E474" s="299" t="s">
        <v>230</v>
      </c>
      <c r="F474" s="64" t="s">
        <v>552</v>
      </c>
      <c r="G474" s="299" t="s">
        <v>14</v>
      </c>
      <c r="H474" s="314">
        <v>36</v>
      </c>
      <c r="I474" s="298">
        <v>80803</v>
      </c>
      <c r="J474" s="299"/>
      <c r="K474" s="308">
        <f t="shared" si="7"/>
        <v>0</v>
      </c>
    </row>
    <row r="475" spans="1:11" ht="47.25" x14ac:dyDescent="0.25">
      <c r="A475" s="300"/>
      <c r="B475" s="299"/>
      <c r="C475" s="300"/>
      <c r="D475" s="299"/>
      <c r="E475" s="299"/>
      <c r="F475" s="19" t="s">
        <v>457</v>
      </c>
      <c r="G475" s="299"/>
      <c r="H475" s="314"/>
      <c r="I475" s="298"/>
      <c r="J475" s="299"/>
      <c r="K475" s="308"/>
    </row>
    <row r="476" spans="1:11" ht="78.75" x14ac:dyDescent="0.25">
      <c r="A476" s="300"/>
      <c r="B476" s="299"/>
      <c r="C476" s="300"/>
      <c r="D476" s="299"/>
      <c r="E476" s="299"/>
      <c r="F476" s="19" t="s">
        <v>553</v>
      </c>
      <c r="G476" s="299"/>
      <c r="H476" s="314"/>
      <c r="I476" s="298"/>
      <c r="J476" s="299"/>
      <c r="K476" s="308"/>
    </row>
    <row r="477" spans="1:11" ht="31.5" x14ac:dyDescent="0.25">
      <c r="A477" s="300"/>
      <c r="B477" s="299"/>
      <c r="C477" s="300"/>
      <c r="D477" s="299"/>
      <c r="E477" s="299"/>
      <c r="F477" s="19" t="s">
        <v>459</v>
      </c>
      <c r="G477" s="299"/>
      <c r="H477" s="314"/>
      <c r="I477" s="298"/>
      <c r="J477" s="299"/>
      <c r="K477" s="308"/>
    </row>
    <row r="478" spans="1:11" ht="15.75" x14ac:dyDescent="0.25">
      <c r="A478" s="15"/>
      <c r="B478" s="32"/>
      <c r="C478" s="32"/>
      <c r="D478" s="15"/>
      <c r="E478" s="15"/>
      <c r="F478" s="15"/>
      <c r="G478" s="15"/>
      <c r="H478" s="71"/>
      <c r="I478" s="28"/>
      <c r="J478" s="15"/>
      <c r="K478" s="2"/>
    </row>
    <row r="479" spans="1:11" ht="100.5" customHeight="1" x14ac:dyDescent="0.25">
      <c r="A479" s="305" t="s">
        <v>554</v>
      </c>
      <c r="B479" s="305"/>
      <c r="C479" s="305"/>
      <c r="D479" s="305"/>
      <c r="E479" s="305"/>
      <c r="F479" s="305"/>
      <c r="G479" s="305"/>
      <c r="H479" s="71"/>
      <c r="I479" s="53"/>
      <c r="J479" s="16"/>
      <c r="K479" s="2"/>
    </row>
    <row r="480" spans="1:11" ht="47.25" x14ac:dyDescent="0.25">
      <c r="A480" s="5" t="s">
        <v>3</v>
      </c>
      <c r="B480" s="4" t="s">
        <v>4</v>
      </c>
      <c r="C480" s="4" t="s">
        <v>5</v>
      </c>
      <c r="D480" s="4" t="s">
        <v>6</v>
      </c>
      <c r="E480" s="4" t="s">
        <v>7</v>
      </c>
      <c r="F480" s="4" t="s">
        <v>8</v>
      </c>
      <c r="G480" s="5" t="s">
        <v>9</v>
      </c>
      <c r="H480" s="8" t="s">
        <v>10</v>
      </c>
      <c r="I480" s="42" t="s">
        <v>625</v>
      </c>
      <c r="J480" s="4" t="s">
        <v>627</v>
      </c>
      <c r="K480" s="42" t="s">
        <v>626</v>
      </c>
    </row>
    <row r="481" spans="1:11" ht="63" x14ac:dyDescent="0.25">
      <c r="A481" s="20" t="s">
        <v>154</v>
      </c>
      <c r="B481" s="20">
        <v>721520</v>
      </c>
      <c r="C481" s="19">
        <v>72152101</v>
      </c>
      <c r="D481" s="20" t="s">
        <v>12</v>
      </c>
      <c r="E481" s="20" t="s">
        <v>12</v>
      </c>
      <c r="F481" s="12" t="s">
        <v>399</v>
      </c>
      <c r="G481" s="20" t="s">
        <v>14</v>
      </c>
      <c r="H481" s="70">
        <v>6</v>
      </c>
      <c r="I481" s="27">
        <v>86645</v>
      </c>
      <c r="J481" s="20"/>
      <c r="K481" s="10">
        <f t="shared" si="7"/>
        <v>0</v>
      </c>
    </row>
    <row r="482" spans="1:11" ht="31.5" x14ac:dyDescent="0.25">
      <c r="A482" s="300" t="s">
        <v>156</v>
      </c>
      <c r="B482" s="299">
        <v>54730</v>
      </c>
      <c r="C482" s="300">
        <v>72152606</v>
      </c>
      <c r="D482" s="299" t="s">
        <v>452</v>
      </c>
      <c r="E482" s="299" t="s">
        <v>230</v>
      </c>
      <c r="F482" s="64" t="s">
        <v>555</v>
      </c>
      <c r="G482" s="299" t="s">
        <v>14</v>
      </c>
      <c r="H482" s="314">
        <v>13</v>
      </c>
      <c r="I482" s="298">
        <v>73377</v>
      </c>
      <c r="J482" s="299"/>
      <c r="K482" s="308">
        <f t="shared" si="7"/>
        <v>0</v>
      </c>
    </row>
    <row r="483" spans="1:11" ht="47.25" x14ac:dyDescent="0.25">
      <c r="A483" s="300"/>
      <c r="B483" s="299"/>
      <c r="C483" s="300"/>
      <c r="D483" s="299"/>
      <c r="E483" s="299"/>
      <c r="F483" s="19" t="s">
        <v>457</v>
      </c>
      <c r="G483" s="299"/>
      <c r="H483" s="314"/>
      <c r="I483" s="298"/>
      <c r="J483" s="299"/>
      <c r="K483" s="308"/>
    </row>
    <row r="484" spans="1:11" ht="78.75" x14ac:dyDescent="0.25">
      <c r="A484" s="300"/>
      <c r="B484" s="299"/>
      <c r="C484" s="300"/>
      <c r="D484" s="299"/>
      <c r="E484" s="299"/>
      <c r="F484" s="19" t="s">
        <v>553</v>
      </c>
      <c r="G484" s="299"/>
      <c r="H484" s="314"/>
      <c r="I484" s="298"/>
      <c r="J484" s="299"/>
      <c r="K484" s="308"/>
    </row>
    <row r="485" spans="1:11" ht="31.5" x14ac:dyDescent="0.25">
      <c r="A485" s="300"/>
      <c r="B485" s="299"/>
      <c r="C485" s="300"/>
      <c r="D485" s="299"/>
      <c r="E485" s="299"/>
      <c r="F485" s="19" t="s">
        <v>459</v>
      </c>
      <c r="G485" s="299"/>
      <c r="H485" s="314"/>
      <c r="I485" s="298"/>
      <c r="J485" s="299"/>
      <c r="K485" s="308"/>
    </row>
    <row r="486" spans="1:11" ht="63" x14ac:dyDescent="0.25">
      <c r="A486" s="20" t="s">
        <v>158</v>
      </c>
      <c r="B486" s="20">
        <v>721520</v>
      </c>
      <c r="C486" s="19">
        <v>72152101</v>
      </c>
      <c r="D486" s="20" t="s">
        <v>12</v>
      </c>
      <c r="E486" s="20" t="s">
        <v>12</v>
      </c>
      <c r="F486" s="12" t="s">
        <v>556</v>
      </c>
      <c r="G486" s="20" t="s">
        <v>14</v>
      </c>
      <c r="H486" s="70">
        <v>70</v>
      </c>
      <c r="I486" s="27">
        <v>137337</v>
      </c>
      <c r="J486" s="20"/>
      <c r="K486" s="10">
        <f t="shared" si="7"/>
        <v>0</v>
      </c>
    </row>
    <row r="487" spans="1:11" ht="15.75" x14ac:dyDescent="0.25">
      <c r="A487" s="15"/>
      <c r="B487" s="32"/>
      <c r="C487" s="32"/>
      <c r="D487" s="15"/>
      <c r="E487" s="15"/>
      <c r="F487" s="15"/>
      <c r="G487" s="15"/>
      <c r="H487" s="71"/>
      <c r="I487" s="28"/>
      <c r="J487" s="15"/>
      <c r="K487" s="2"/>
    </row>
    <row r="488" spans="1:11" ht="96" customHeight="1" x14ac:dyDescent="0.25">
      <c r="A488" s="305" t="s">
        <v>557</v>
      </c>
      <c r="B488" s="305"/>
      <c r="C488" s="305"/>
      <c r="D488" s="305"/>
      <c r="E488" s="305"/>
      <c r="F488" s="305"/>
      <c r="G488" s="305"/>
      <c r="H488" s="71"/>
      <c r="I488" s="53"/>
      <c r="J488" s="16"/>
      <c r="K488" s="2"/>
    </row>
    <row r="489" spans="1:11" ht="47.25" x14ac:dyDescent="0.25">
      <c r="A489" s="5" t="s">
        <v>3</v>
      </c>
      <c r="B489" s="4" t="s">
        <v>4</v>
      </c>
      <c r="C489" s="4" t="s">
        <v>5</v>
      </c>
      <c r="D489" s="4" t="s">
        <v>6</v>
      </c>
      <c r="E489" s="4" t="s">
        <v>7</v>
      </c>
      <c r="F489" s="4" t="s">
        <v>8</v>
      </c>
      <c r="G489" s="5" t="s">
        <v>9</v>
      </c>
      <c r="H489" s="8" t="s">
        <v>10</v>
      </c>
      <c r="I489" s="42" t="s">
        <v>625</v>
      </c>
      <c r="J489" s="4" t="s">
        <v>627</v>
      </c>
      <c r="K489" s="42" t="s">
        <v>626</v>
      </c>
    </row>
    <row r="490" spans="1:11" ht="78.75" x14ac:dyDescent="0.25">
      <c r="A490" s="20" t="s">
        <v>160</v>
      </c>
      <c r="B490" s="20">
        <v>721520</v>
      </c>
      <c r="C490" s="19">
        <v>72152101</v>
      </c>
      <c r="D490" s="20" t="s">
        <v>12</v>
      </c>
      <c r="E490" s="20" t="s">
        <v>12</v>
      </c>
      <c r="F490" s="12" t="s">
        <v>558</v>
      </c>
      <c r="G490" s="20" t="s">
        <v>14</v>
      </c>
      <c r="H490" s="70">
        <v>3</v>
      </c>
      <c r="I490" s="27">
        <v>144645</v>
      </c>
      <c r="J490" s="20"/>
      <c r="K490" s="10">
        <f t="shared" si="7"/>
        <v>0</v>
      </c>
    </row>
    <row r="491" spans="1:11" ht="78.75" x14ac:dyDescent="0.25">
      <c r="A491" s="35" t="s">
        <v>162</v>
      </c>
      <c r="B491" s="19">
        <v>54730</v>
      </c>
      <c r="C491" s="35">
        <v>72152606</v>
      </c>
      <c r="D491" s="19" t="s">
        <v>452</v>
      </c>
      <c r="E491" s="19" t="s">
        <v>230</v>
      </c>
      <c r="F491" s="19" t="s">
        <v>465</v>
      </c>
      <c r="G491" s="19" t="s">
        <v>19</v>
      </c>
      <c r="H491" s="70">
        <v>1</v>
      </c>
      <c r="I491" s="60">
        <v>150634</v>
      </c>
      <c r="J491" s="19"/>
      <c r="K491" s="10">
        <f t="shared" si="7"/>
        <v>0</v>
      </c>
    </row>
    <row r="492" spans="1:11" ht="31.5" x14ac:dyDescent="0.25">
      <c r="A492" s="300" t="s">
        <v>165</v>
      </c>
      <c r="B492" s="299">
        <v>54730</v>
      </c>
      <c r="C492" s="300">
        <v>72152606</v>
      </c>
      <c r="D492" s="299" t="s">
        <v>452</v>
      </c>
      <c r="E492" s="299" t="s">
        <v>230</v>
      </c>
      <c r="F492" s="64" t="s">
        <v>555</v>
      </c>
      <c r="G492" s="299" t="s">
        <v>14</v>
      </c>
      <c r="H492" s="314">
        <v>3</v>
      </c>
      <c r="I492" s="298">
        <v>73377</v>
      </c>
      <c r="J492" s="299"/>
      <c r="K492" s="308">
        <f t="shared" si="7"/>
        <v>0</v>
      </c>
    </row>
    <row r="493" spans="1:11" ht="47.25" x14ac:dyDescent="0.25">
      <c r="A493" s="300"/>
      <c r="B493" s="299"/>
      <c r="C493" s="300"/>
      <c r="D493" s="299"/>
      <c r="E493" s="299"/>
      <c r="F493" s="19" t="s">
        <v>457</v>
      </c>
      <c r="G493" s="299"/>
      <c r="H493" s="314"/>
      <c r="I493" s="298"/>
      <c r="J493" s="299"/>
      <c r="K493" s="308"/>
    </row>
    <row r="494" spans="1:11" ht="78.75" x14ac:dyDescent="0.25">
      <c r="A494" s="300"/>
      <c r="B494" s="299"/>
      <c r="C494" s="300"/>
      <c r="D494" s="299"/>
      <c r="E494" s="299"/>
      <c r="F494" s="19" t="s">
        <v>553</v>
      </c>
      <c r="G494" s="299"/>
      <c r="H494" s="314"/>
      <c r="I494" s="298"/>
      <c r="J494" s="299"/>
      <c r="K494" s="308"/>
    </row>
    <row r="495" spans="1:11" ht="31.5" x14ac:dyDescent="0.25">
      <c r="A495" s="300"/>
      <c r="B495" s="299"/>
      <c r="C495" s="300"/>
      <c r="D495" s="299"/>
      <c r="E495" s="299"/>
      <c r="F495" s="19" t="s">
        <v>459</v>
      </c>
      <c r="G495" s="299"/>
      <c r="H495" s="314"/>
      <c r="I495" s="298"/>
      <c r="J495" s="299"/>
      <c r="K495" s="308"/>
    </row>
    <row r="496" spans="1:11" ht="15.75" x14ac:dyDescent="0.25">
      <c r="A496" s="15"/>
      <c r="B496" s="32"/>
      <c r="C496" s="32"/>
      <c r="D496" s="15"/>
      <c r="E496" s="15"/>
      <c r="F496" s="15"/>
      <c r="G496" s="15"/>
      <c r="H496" s="71"/>
      <c r="I496" s="28"/>
      <c r="J496" s="15"/>
      <c r="K496" s="2"/>
    </row>
    <row r="497" spans="1:11" ht="15.75" x14ac:dyDescent="0.25">
      <c r="A497" s="304" t="s">
        <v>559</v>
      </c>
      <c r="B497" s="304"/>
      <c r="C497" s="304"/>
      <c r="D497" s="304"/>
      <c r="E497" s="304"/>
      <c r="F497" s="304"/>
      <c r="G497" s="304"/>
      <c r="H497" s="72"/>
      <c r="I497" s="57"/>
      <c r="J497" s="36"/>
      <c r="K497" s="76"/>
    </row>
    <row r="498" spans="1:11" ht="90" customHeight="1" x14ac:dyDescent="0.25">
      <c r="A498" s="313" t="s">
        <v>560</v>
      </c>
      <c r="B498" s="313"/>
      <c r="C498" s="313"/>
      <c r="D498" s="313"/>
      <c r="E498" s="313"/>
      <c r="F498" s="313"/>
      <c r="G498" s="313"/>
      <c r="H498" s="71"/>
      <c r="I498" s="2"/>
      <c r="J498" s="3"/>
      <c r="K498" s="2"/>
    </row>
    <row r="499" spans="1:11" ht="47.25" x14ac:dyDescent="0.25">
      <c r="A499" s="5" t="s">
        <v>3</v>
      </c>
      <c r="B499" s="4" t="s">
        <v>4</v>
      </c>
      <c r="C499" s="4" t="s">
        <v>5</v>
      </c>
      <c r="D499" s="4" t="s">
        <v>6</v>
      </c>
      <c r="E499" s="4" t="s">
        <v>7</v>
      </c>
      <c r="F499" s="4" t="s">
        <v>8</v>
      </c>
      <c r="G499" s="5" t="s">
        <v>9</v>
      </c>
      <c r="H499" s="8" t="s">
        <v>10</v>
      </c>
      <c r="I499" s="42" t="s">
        <v>625</v>
      </c>
      <c r="J499" s="4" t="s">
        <v>627</v>
      </c>
      <c r="K499" s="42" t="s">
        <v>626</v>
      </c>
    </row>
    <row r="500" spans="1:11" ht="15.75" x14ac:dyDescent="0.25">
      <c r="A500" s="9" t="s">
        <v>198</v>
      </c>
      <c r="B500" s="9">
        <v>54730</v>
      </c>
      <c r="C500" s="19">
        <v>72151100</v>
      </c>
      <c r="D500" s="20" t="s">
        <v>12</v>
      </c>
      <c r="E500" s="20" t="s">
        <v>12</v>
      </c>
      <c r="F500" s="66" t="s">
        <v>561</v>
      </c>
      <c r="G500" s="34" t="s">
        <v>14</v>
      </c>
      <c r="H500" s="70">
        <v>45</v>
      </c>
      <c r="I500" s="399">
        <v>99555</v>
      </c>
      <c r="J500" s="34"/>
      <c r="K500" s="10">
        <f t="shared" si="7"/>
        <v>0</v>
      </c>
    </row>
    <row r="501" spans="1:11" ht="15.75" x14ac:dyDescent="0.25">
      <c r="A501" s="9" t="s">
        <v>200</v>
      </c>
      <c r="B501" s="9">
        <v>4631003</v>
      </c>
      <c r="C501" s="19">
        <v>72151100</v>
      </c>
      <c r="D501" s="20" t="s">
        <v>12</v>
      </c>
      <c r="E501" s="20" t="s">
        <v>12</v>
      </c>
      <c r="F501" s="66" t="s">
        <v>562</v>
      </c>
      <c r="G501" s="34" t="s">
        <v>19</v>
      </c>
      <c r="H501" s="70">
        <v>2</v>
      </c>
      <c r="I501" s="399">
        <v>120803</v>
      </c>
      <c r="J501" s="34"/>
      <c r="K501" s="10">
        <f t="shared" si="7"/>
        <v>0</v>
      </c>
    </row>
    <row r="502" spans="1:11" ht="15.75" x14ac:dyDescent="0.25">
      <c r="A502" s="15"/>
      <c r="B502" s="38"/>
      <c r="C502" s="38"/>
      <c r="D502" s="15"/>
      <c r="E502" s="15"/>
      <c r="F502" s="15"/>
      <c r="G502" s="15"/>
      <c r="H502" s="71"/>
      <c r="I502" s="28"/>
      <c r="J502" s="15"/>
      <c r="K502" s="2"/>
    </row>
    <row r="503" spans="1:11" ht="15.75" x14ac:dyDescent="0.25">
      <c r="A503" s="315" t="s">
        <v>563</v>
      </c>
      <c r="B503" s="315"/>
      <c r="C503" s="315"/>
      <c r="D503" s="315"/>
      <c r="E503" s="315"/>
      <c r="F503" s="315"/>
      <c r="G503" s="315"/>
      <c r="H503" s="72"/>
      <c r="I503" s="57"/>
      <c r="J503" s="1"/>
      <c r="K503" s="76"/>
    </row>
    <row r="504" spans="1:11" ht="15.75" x14ac:dyDescent="0.25">
      <c r="A504" s="315" t="s">
        <v>564</v>
      </c>
      <c r="B504" s="315"/>
      <c r="C504" s="315"/>
      <c r="D504" s="315"/>
      <c r="E504" s="315"/>
      <c r="F504" s="315"/>
      <c r="G504" s="315"/>
      <c r="H504" s="72"/>
      <c r="I504" s="57"/>
      <c r="J504" s="1"/>
      <c r="K504" s="76"/>
    </row>
    <row r="505" spans="1:11" ht="15.75" x14ac:dyDescent="0.25">
      <c r="A505" s="306" t="s">
        <v>565</v>
      </c>
      <c r="B505" s="306"/>
      <c r="C505" s="306"/>
      <c r="D505" s="306"/>
      <c r="E505" s="306"/>
      <c r="F505" s="306"/>
      <c r="G505" s="306"/>
      <c r="H505" s="71"/>
      <c r="I505" s="42"/>
      <c r="J505" s="4"/>
      <c r="K505" s="2"/>
    </row>
    <row r="506" spans="1:11" ht="15.75" x14ac:dyDescent="0.25">
      <c r="A506" s="306" t="s">
        <v>566</v>
      </c>
      <c r="B506" s="306"/>
      <c r="C506" s="306"/>
      <c r="D506" s="306"/>
      <c r="E506" s="306"/>
      <c r="F506" s="306"/>
      <c r="G506" s="306"/>
      <c r="H506" s="71"/>
      <c r="I506" s="42"/>
      <c r="J506" s="4"/>
      <c r="K506" s="2"/>
    </row>
    <row r="507" spans="1:11" ht="15.75" x14ac:dyDescent="0.25">
      <c r="A507" s="306" t="s">
        <v>567</v>
      </c>
      <c r="B507" s="306"/>
      <c r="C507" s="306"/>
      <c r="D507" s="306"/>
      <c r="E507" s="306"/>
      <c r="F507" s="306"/>
      <c r="G507" s="306"/>
      <c r="H507" s="71"/>
      <c r="I507" s="42"/>
      <c r="J507" s="4"/>
      <c r="K507" s="2"/>
    </row>
    <row r="508" spans="1:11" ht="15.75" x14ac:dyDescent="0.25">
      <c r="A508" s="306" t="s">
        <v>568</v>
      </c>
      <c r="B508" s="306"/>
      <c r="C508" s="306"/>
      <c r="D508" s="306"/>
      <c r="E508" s="306"/>
      <c r="F508" s="306"/>
      <c r="G508" s="306"/>
      <c r="H508" s="71"/>
      <c r="I508" s="42"/>
      <c r="J508" s="4"/>
      <c r="K508" s="2"/>
    </row>
    <row r="509" spans="1:11" ht="15.75" x14ac:dyDescent="0.25">
      <c r="A509" s="306" t="s">
        <v>569</v>
      </c>
      <c r="B509" s="306"/>
      <c r="C509" s="306"/>
      <c r="D509" s="306"/>
      <c r="E509" s="306"/>
      <c r="F509" s="306"/>
      <c r="G509" s="306"/>
      <c r="H509" s="71"/>
      <c r="I509" s="42"/>
      <c r="J509" s="4"/>
      <c r="K509" s="2"/>
    </row>
    <row r="510" spans="1:11" ht="15.75" x14ac:dyDescent="0.25">
      <c r="A510" s="306" t="s">
        <v>570</v>
      </c>
      <c r="B510" s="306"/>
      <c r="C510" s="306"/>
      <c r="D510" s="306"/>
      <c r="E510" s="306"/>
      <c r="F510" s="306"/>
      <c r="G510" s="306"/>
      <c r="H510" s="71"/>
      <c r="I510" s="42"/>
      <c r="J510" s="4"/>
      <c r="K510" s="2"/>
    </row>
    <row r="511" spans="1:11" ht="15.75" x14ac:dyDescent="0.25">
      <c r="A511" s="306" t="s">
        <v>571</v>
      </c>
      <c r="B511" s="306"/>
      <c r="C511" s="306"/>
      <c r="D511" s="306"/>
      <c r="E511" s="306"/>
      <c r="F511" s="306"/>
      <c r="G511" s="306"/>
      <c r="H511" s="71"/>
      <c r="I511" s="42"/>
      <c r="J511" s="4"/>
      <c r="K511" s="2"/>
    </row>
    <row r="512" spans="1:11" ht="47.25" x14ac:dyDescent="0.25">
      <c r="A512" s="5" t="s">
        <v>3</v>
      </c>
      <c r="B512" s="4" t="s">
        <v>4</v>
      </c>
      <c r="C512" s="4" t="s">
        <v>5</v>
      </c>
      <c r="D512" s="4" t="s">
        <v>6</v>
      </c>
      <c r="E512" s="4" t="s">
        <v>7</v>
      </c>
      <c r="F512" s="4" t="s">
        <v>8</v>
      </c>
      <c r="G512" s="5" t="s">
        <v>9</v>
      </c>
      <c r="H512" s="8" t="s">
        <v>10</v>
      </c>
      <c r="I512" s="42" t="s">
        <v>625</v>
      </c>
      <c r="J512" s="4" t="s">
        <v>627</v>
      </c>
      <c r="K512" s="42" t="s">
        <v>626</v>
      </c>
    </row>
    <row r="513" spans="1:11" ht="31.5" x14ac:dyDescent="0.25">
      <c r="A513" s="19" t="s">
        <v>11</v>
      </c>
      <c r="B513" s="41">
        <v>54231</v>
      </c>
      <c r="C513" s="41">
        <v>72152901</v>
      </c>
      <c r="D513" s="20" t="s">
        <v>230</v>
      </c>
      <c r="E513" s="22" t="s">
        <v>572</v>
      </c>
      <c r="F513" s="35" t="s">
        <v>573</v>
      </c>
      <c r="G513" s="41" t="s">
        <v>14</v>
      </c>
      <c r="H513" s="70">
        <v>16</v>
      </c>
      <c r="I513" s="58">
        <v>9937</v>
      </c>
      <c r="J513" s="41"/>
      <c r="K513" s="10">
        <f t="shared" si="7"/>
        <v>0</v>
      </c>
    </row>
    <row r="514" spans="1:11" ht="94.5" x14ac:dyDescent="0.25">
      <c r="A514" s="19" t="s">
        <v>15</v>
      </c>
      <c r="B514" s="41">
        <v>54290</v>
      </c>
      <c r="C514" s="41">
        <v>30161604</v>
      </c>
      <c r="D514" s="20" t="s">
        <v>230</v>
      </c>
      <c r="E514" s="22" t="s">
        <v>572</v>
      </c>
      <c r="F514" s="35" t="s">
        <v>574</v>
      </c>
      <c r="G514" s="41" t="s">
        <v>14</v>
      </c>
      <c r="H514" s="70">
        <v>16</v>
      </c>
      <c r="I514" s="58">
        <v>113860</v>
      </c>
      <c r="J514" s="41"/>
      <c r="K514" s="10">
        <f t="shared" si="7"/>
        <v>0</v>
      </c>
    </row>
    <row r="515" spans="1:11" ht="15.75" x14ac:dyDescent="0.25">
      <c r="A515" s="6"/>
      <c r="B515" s="32"/>
      <c r="C515" s="32"/>
      <c r="D515" s="32"/>
      <c r="E515" s="32"/>
      <c r="F515" s="32"/>
      <c r="G515" s="32"/>
      <c r="H515" s="71"/>
      <c r="I515" s="43"/>
      <c r="J515" s="32"/>
      <c r="K515" s="2"/>
    </row>
    <row r="516" spans="1:11" ht="15.75" x14ac:dyDescent="0.25">
      <c r="A516" s="315" t="s">
        <v>575</v>
      </c>
      <c r="B516" s="315"/>
      <c r="C516" s="315"/>
      <c r="D516" s="315"/>
      <c r="E516" s="315"/>
      <c r="F516" s="315"/>
      <c r="G516" s="315"/>
      <c r="H516" s="72"/>
      <c r="I516" s="57"/>
      <c r="J516" s="1"/>
      <c r="K516" s="76"/>
    </row>
    <row r="517" spans="1:11" ht="159" customHeight="1" x14ac:dyDescent="0.25">
      <c r="A517" s="318" t="s">
        <v>635</v>
      </c>
      <c r="B517" s="318"/>
      <c r="C517" s="318"/>
      <c r="D517" s="318"/>
      <c r="E517" s="318"/>
      <c r="F517" s="318"/>
      <c r="G517" s="318"/>
      <c r="H517" s="71"/>
      <c r="I517" s="7"/>
      <c r="J517" s="44"/>
      <c r="K517" s="2"/>
    </row>
    <row r="518" spans="1:11" ht="47.25" x14ac:dyDescent="0.25">
      <c r="A518" s="5" t="s">
        <v>3</v>
      </c>
      <c r="B518" s="4" t="s">
        <v>4</v>
      </c>
      <c r="C518" s="4" t="s">
        <v>5</v>
      </c>
      <c r="D518" s="4" t="s">
        <v>6</v>
      </c>
      <c r="E518" s="4" t="s">
        <v>7</v>
      </c>
      <c r="F518" s="4" t="s">
        <v>8</v>
      </c>
      <c r="G518" s="5" t="s">
        <v>9</v>
      </c>
      <c r="H518" s="8" t="s">
        <v>10</v>
      </c>
      <c r="I518" s="42" t="s">
        <v>625</v>
      </c>
      <c r="J518" s="4" t="s">
        <v>627</v>
      </c>
      <c r="K518" s="42" t="s">
        <v>626</v>
      </c>
    </row>
    <row r="519" spans="1:11" ht="63" x14ac:dyDescent="0.25">
      <c r="A519" s="9" t="s">
        <v>24</v>
      </c>
      <c r="B519" s="22">
        <v>6312</v>
      </c>
      <c r="C519" s="22">
        <v>72151301</v>
      </c>
      <c r="D519" s="41" t="s">
        <v>12</v>
      </c>
      <c r="E519" s="22" t="s">
        <v>572</v>
      </c>
      <c r="F519" s="9" t="s">
        <v>576</v>
      </c>
      <c r="G519" s="9" t="s">
        <v>14</v>
      </c>
      <c r="H519" s="70">
        <v>758</v>
      </c>
      <c r="I519" s="10">
        <v>43056</v>
      </c>
      <c r="J519" s="9"/>
      <c r="K519" s="10">
        <f t="shared" si="7"/>
        <v>0</v>
      </c>
    </row>
    <row r="520" spans="1:11" ht="15.75" x14ac:dyDescent="0.25">
      <c r="A520" s="3"/>
      <c r="B520" s="3"/>
      <c r="C520" s="3"/>
      <c r="D520" s="3"/>
      <c r="E520" s="3"/>
      <c r="F520" s="3"/>
      <c r="G520" s="3"/>
      <c r="H520" s="71"/>
      <c r="I520" s="2"/>
      <c r="J520" s="3"/>
      <c r="K520" s="2"/>
    </row>
    <row r="521" spans="1:11" ht="15.75" x14ac:dyDescent="0.25">
      <c r="A521" s="315" t="s">
        <v>577</v>
      </c>
      <c r="B521" s="315"/>
      <c r="C521" s="315"/>
      <c r="D521" s="315"/>
      <c r="E521" s="315"/>
      <c r="F521" s="315"/>
      <c r="G521" s="315"/>
      <c r="H521" s="72"/>
      <c r="I521" s="57"/>
      <c r="J521" s="1"/>
      <c r="K521" s="76"/>
    </row>
    <row r="522" spans="1:11" ht="216.75" customHeight="1" x14ac:dyDescent="0.25">
      <c r="A522" s="316" t="s">
        <v>578</v>
      </c>
      <c r="B522" s="316"/>
      <c r="C522" s="316"/>
      <c r="D522" s="316"/>
      <c r="E522" s="316"/>
      <c r="F522" s="316"/>
      <c r="G522" s="316"/>
      <c r="H522" s="71"/>
      <c r="I522" s="74"/>
      <c r="J522" s="45"/>
      <c r="K522" s="2"/>
    </row>
    <row r="523" spans="1:11" ht="39" customHeight="1" x14ac:dyDescent="0.25">
      <c r="A523" s="306" t="s">
        <v>579</v>
      </c>
      <c r="B523" s="306"/>
      <c r="C523" s="306"/>
      <c r="D523" s="306"/>
      <c r="E523" s="306"/>
      <c r="F523" s="306"/>
      <c r="G523" s="306"/>
      <c r="H523" s="71"/>
      <c r="I523" s="42"/>
      <c r="J523" s="4"/>
      <c r="K523" s="2"/>
    </row>
    <row r="524" spans="1:11" ht="47.25" x14ac:dyDescent="0.25">
      <c r="A524" s="5" t="s">
        <v>3</v>
      </c>
      <c r="B524" s="4" t="s">
        <v>4</v>
      </c>
      <c r="C524" s="4" t="s">
        <v>5</v>
      </c>
      <c r="D524" s="4" t="s">
        <v>6</v>
      </c>
      <c r="E524" s="4" t="s">
        <v>7</v>
      </c>
      <c r="F524" s="4" t="s">
        <v>8</v>
      </c>
      <c r="G524" s="5" t="s">
        <v>9</v>
      </c>
      <c r="H524" s="8" t="s">
        <v>10</v>
      </c>
      <c r="I524" s="42" t="s">
        <v>625</v>
      </c>
      <c r="J524" s="4" t="s">
        <v>627</v>
      </c>
      <c r="K524" s="42" t="s">
        <v>626</v>
      </c>
    </row>
    <row r="525" spans="1:11" ht="63" x14ac:dyDescent="0.25">
      <c r="A525" s="19" t="s">
        <v>29</v>
      </c>
      <c r="B525" s="19">
        <v>54290</v>
      </c>
      <c r="C525" s="41">
        <v>30161604</v>
      </c>
      <c r="D525" s="22" t="s">
        <v>580</v>
      </c>
      <c r="E525" s="22" t="s">
        <v>572</v>
      </c>
      <c r="F525" s="20" t="s">
        <v>581</v>
      </c>
      <c r="G525" s="41" t="s">
        <v>14</v>
      </c>
      <c r="H525" s="70">
        <v>1</v>
      </c>
      <c r="I525" s="58">
        <v>113860</v>
      </c>
      <c r="J525" s="41"/>
      <c r="K525" s="10">
        <f t="shared" si="7"/>
        <v>0</v>
      </c>
    </row>
    <row r="526" spans="1:11" ht="31.5" x14ac:dyDescent="0.25">
      <c r="A526" s="19" t="s">
        <v>31</v>
      </c>
      <c r="B526" s="19">
        <v>54290</v>
      </c>
      <c r="C526" s="41">
        <v>30161604</v>
      </c>
      <c r="D526" s="22" t="s">
        <v>580</v>
      </c>
      <c r="E526" s="22" t="s">
        <v>572</v>
      </c>
      <c r="F526" s="20" t="s">
        <v>13</v>
      </c>
      <c r="G526" s="41" t="s">
        <v>14</v>
      </c>
      <c r="H526" s="70">
        <v>1</v>
      </c>
      <c r="I526" s="58">
        <v>9937</v>
      </c>
      <c r="J526" s="41"/>
      <c r="K526" s="10">
        <f t="shared" si="7"/>
        <v>0</v>
      </c>
    </row>
    <row r="527" spans="1:11" ht="110.25" x14ac:dyDescent="0.25">
      <c r="A527" s="19" t="s">
        <v>33</v>
      </c>
      <c r="B527" s="19">
        <v>54310</v>
      </c>
      <c r="C527" s="41">
        <v>72141510</v>
      </c>
      <c r="D527" s="22" t="s">
        <v>580</v>
      </c>
      <c r="E527" s="22" t="s">
        <v>572</v>
      </c>
      <c r="F527" s="20" t="s">
        <v>582</v>
      </c>
      <c r="G527" s="41" t="s">
        <v>14</v>
      </c>
      <c r="H527" s="70">
        <v>81</v>
      </c>
      <c r="I527" s="58">
        <v>95004</v>
      </c>
      <c r="J527" s="41"/>
      <c r="K527" s="10">
        <f t="shared" ref="K527:K557" si="8">H527*J527</f>
        <v>0</v>
      </c>
    </row>
    <row r="528" spans="1:11" ht="47.25" x14ac:dyDescent="0.25">
      <c r="A528" s="19" t="s">
        <v>35</v>
      </c>
      <c r="B528" s="19">
        <v>54310</v>
      </c>
      <c r="C528" s="41">
        <v>72153507</v>
      </c>
      <c r="D528" s="22" t="s">
        <v>580</v>
      </c>
      <c r="E528" s="22" t="s">
        <v>572</v>
      </c>
      <c r="F528" s="20" t="s">
        <v>583</v>
      </c>
      <c r="G528" s="41" t="s">
        <v>14</v>
      </c>
      <c r="H528" s="70">
        <v>81</v>
      </c>
      <c r="I528" s="58">
        <v>53405</v>
      </c>
      <c r="J528" s="41"/>
      <c r="K528" s="10">
        <f t="shared" si="8"/>
        <v>0</v>
      </c>
    </row>
    <row r="529" spans="1:11" ht="47.25" x14ac:dyDescent="0.25">
      <c r="A529" s="19" t="s">
        <v>36</v>
      </c>
      <c r="B529" s="22">
        <v>54730</v>
      </c>
      <c r="C529" s="22">
        <v>72152005</v>
      </c>
      <c r="D529" s="22" t="s">
        <v>580</v>
      </c>
      <c r="E529" s="22" t="s">
        <v>572</v>
      </c>
      <c r="F529" s="20" t="s">
        <v>584</v>
      </c>
      <c r="G529" s="41" t="s">
        <v>14</v>
      </c>
      <c r="H529" s="70">
        <v>58</v>
      </c>
      <c r="I529" s="58">
        <v>43056</v>
      </c>
      <c r="J529" s="41"/>
      <c r="K529" s="10">
        <f t="shared" si="8"/>
        <v>0</v>
      </c>
    </row>
    <row r="530" spans="1:11" ht="15.75" x14ac:dyDescent="0.25">
      <c r="A530" s="6"/>
      <c r="B530" s="32"/>
      <c r="C530" s="32"/>
      <c r="D530" s="32"/>
      <c r="E530" s="32"/>
      <c r="F530" s="32"/>
      <c r="G530" s="32"/>
      <c r="H530" s="75"/>
      <c r="I530" s="43"/>
      <c r="J530" s="32"/>
      <c r="K530" s="2"/>
    </row>
    <row r="531" spans="1:11" ht="15.75" x14ac:dyDescent="0.25">
      <c r="A531" s="317" t="s">
        <v>585</v>
      </c>
      <c r="B531" s="317"/>
      <c r="C531" s="317"/>
      <c r="D531" s="317"/>
      <c r="E531" s="317"/>
      <c r="F531" s="317"/>
      <c r="G531" s="317"/>
      <c r="H531" s="78"/>
      <c r="I531" s="56"/>
      <c r="J531" s="46"/>
      <c r="K531" s="76"/>
    </row>
    <row r="532" spans="1:11" ht="15.75" x14ac:dyDescent="0.25">
      <c r="A532" s="306" t="s">
        <v>586</v>
      </c>
      <c r="B532" s="306"/>
      <c r="C532" s="306"/>
      <c r="D532" s="306"/>
      <c r="E532" s="306"/>
      <c r="F532" s="306"/>
      <c r="G532" s="306"/>
      <c r="H532" s="75"/>
      <c r="I532" s="42"/>
      <c r="J532" s="4"/>
      <c r="K532" s="2"/>
    </row>
    <row r="533" spans="1:11" ht="15.75" x14ac:dyDescent="0.25">
      <c r="A533" s="306" t="s">
        <v>587</v>
      </c>
      <c r="B533" s="306"/>
      <c r="C533" s="306"/>
      <c r="D533" s="306"/>
      <c r="E533" s="306"/>
      <c r="F533" s="306"/>
      <c r="G533" s="306"/>
      <c r="H533" s="75"/>
      <c r="I533" s="42"/>
      <c r="J533" s="4"/>
      <c r="K533" s="2"/>
    </row>
    <row r="534" spans="1:11" ht="15.75" x14ac:dyDescent="0.25">
      <c r="A534" s="306" t="s">
        <v>588</v>
      </c>
      <c r="B534" s="306"/>
      <c r="C534" s="306"/>
      <c r="D534" s="306"/>
      <c r="E534" s="306"/>
      <c r="F534" s="306"/>
      <c r="G534" s="306"/>
      <c r="H534" s="75"/>
      <c r="I534" s="42"/>
      <c r="J534" s="4"/>
      <c r="K534" s="2"/>
    </row>
    <row r="535" spans="1:11" ht="15.75" x14ac:dyDescent="0.25">
      <c r="A535" s="306" t="s">
        <v>589</v>
      </c>
      <c r="B535" s="306"/>
      <c r="C535" s="306"/>
      <c r="D535" s="306"/>
      <c r="E535" s="306"/>
      <c r="F535" s="306"/>
      <c r="G535" s="306"/>
      <c r="H535" s="75"/>
      <c r="I535" s="42"/>
      <c r="J535" s="4"/>
      <c r="K535" s="2"/>
    </row>
    <row r="536" spans="1:11" ht="15.75" x14ac:dyDescent="0.25">
      <c r="A536" s="306" t="s">
        <v>590</v>
      </c>
      <c r="B536" s="306"/>
      <c r="C536" s="306"/>
      <c r="D536" s="306"/>
      <c r="E536" s="306"/>
      <c r="F536" s="306"/>
      <c r="G536" s="306"/>
      <c r="H536" s="75"/>
      <c r="I536" s="42"/>
      <c r="J536" s="4"/>
      <c r="K536" s="2"/>
    </row>
    <row r="537" spans="1:11" ht="15.75" x14ac:dyDescent="0.25">
      <c r="A537" s="306" t="s">
        <v>591</v>
      </c>
      <c r="B537" s="306"/>
      <c r="C537" s="306"/>
      <c r="D537" s="306"/>
      <c r="E537" s="306"/>
      <c r="F537" s="306"/>
      <c r="G537" s="306"/>
      <c r="H537" s="75"/>
      <c r="I537" s="42"/>
      <c r="J537" s="4"/>
      <c r="K537" s="2"/>
    </row>
    <row r="538" spans="1:11" ht="15.75" x14ac:dyDescent="0.25">
      <c r="A538" s="306" t="s">
        <v>592</v>
      </c>
      <c r="B538" s="306"/>
      <c r="C538" s="306"/>
      <c r="D538" s="306"/>
      <c r="E538" s="306"/>
      <c r="F538" s="306"/>
      <c r="G538" s="306"/>
      <c r="H538" s="75"/>
      <c r="I538" s="42"/>
      <c r="J538" s="4"/>
      <c r="K538" s="2"/>
    </row>
    <row r="539" spans="1:11" ht="47.25" x14ac:dyDescent="0.25">
      <c r="A539" s="5" t="s">
        <v>3</v>
      </c>
      <c r="B539" s="4" t="s">
        <v>4</v>
      </c>
      <c r="C539" s="4" t="s">
        <v>5</v>
      </c>
      <c r="D539" s="4" t="s">
        <v>6</v>
      </c>
      <c r="E539" s="4" t="s">
        <v>7</v>
      </c>
      <c r="F539" s="4" t="s">
        <v>8</v>
      </c>
      <c r="G539" s="5" t="s">
        <v>9</v>
      </c>
      <c r="H539" s="8" t="s">
        <v>10</v>
      </c>
      <c r="I539" s="42" t="s">
        <v>625</v>
      </c>
      <c r="J539" s="4" t="s">
        <v>627</v>
      </c>
      <c r="K539" s="42" t="s">
        <v>626</v>
      </c>
    </row>
    <row r="540" spans="1:11" ht="47.25" x14ac:dyDescent="0.25">
      <c r="A540" s="19" t="s">
        <v>52</v>
      </c>
      <c r="B540" s="41">
        <v>54231</v>
      </c>
      <c r="C540" s="41">
        <v>72154104</v>
      </c>
      <c r="D540" s="22" t="s">
        <v>580</v>
      </c>
      <c r="E540" s="22" t="s">
        <v>572</v>
      </c>
      <c r="F540" s="19" t="s">
        <v>593</v>
      </c>
      <c r="G540" s="22" t="s">
        <v>414</v>
      </c>
      <c r="H540" s="70">
        <v>6</v>
      </c>
      <c r="I540" s="140">
        <v>73652</v>
      </c>
      <c r="J540" s="22"/>
      <c r="K540" s="10">
        <f t="shared" si="8"/>
        <v>0</v>
      </c>
    </row>
    <row r="541" spans="1:11" ht="78.75" x14ac:dyDescent="0.25">
      <c r="A541" s="19" t="s">
        <v>319</v>
      </c>
      <c r="B541" s="19">
        <v>54290</v>
      </c>
      <c r="C541" s="41">
        <v>47101570</v>
      </c>
      <c r="D541" s="22" t="s">
        <v>580</v>
      </c>
      <c r="E541" s="22" t="s">
        <v>572</v>
      </c>
      <c r="F541" s="19" t="s">
        <v>594</v>
      </c>
      <c r="G541" s="22" t="s">
        <v>595</v>
      </c>
      <c r="H541" s="70">
        <v>2</v>
      </c>
      <c r="I541" s="140">
        <v>158071</v>
      </c>
      <c r="J541" s="22"/>
      <c r="K541" s="10">
        <f t="shared" si="8"/>
        <v>0</v>
      </c>
    </row>
    <row r="542" spans="1:11" ht="110.25" x14ac:dyDescent="0.25">
      <c r="A542" s="19" t="s">
        <v>322</v>
      </c>
      <c r="B542" s="19">
        <v>54290</v>
      </c>
      <c r="C542" s="41">
        <v>72141202</v>
      </c>
      <c r="D542" s="22" t="s">
        <v>580</v>
      </c>
      <c r="E542" s="22" t="s">
        <v>572</v>
      </c>
      <c r="F542" s="19" t="s">
        <v>596</v>
      </c>
      <c r="G542" s="22" t="s">
        <v>65</v>
      </c>
      <c r="H542" s="70">
        <v>1</v>
      </c>
      <c r="I542" s="140">
        <v>76903</v>
      </c>
      <c r="J542" s="22"/>
      <c r="K542" s="10">
        <f t="shared" si="8"/>
        <v>0</v>
      </c>
    </row>
    <row r="543" spans="1:11" ht="126" x14ac:dyDescent="0.25">
      <c r="A543" s="19" t="s">
        <v>324</v>
      </c>
      <c r="B543" s="19">
        <v>54290</v>
      </c>
      <c r="C543" s="41">
        <v>72152901</v>
      </c>
      <c r="D543" s="22" t="s">
        <v>580</v>
      </c>
      <c r="E543" s="22" t="s">
        <v>572</v>
      </c>
      <c r="F543" s="19" t="s">
        <v>597</v>
      </c>
      <c r="G543" s="22" t="s">
        <v>595</v>
      </c>
      <c r="H543" s="70">
        <v>3</v>
      </c>
      <c r="I543" s="140">
        <v>152819</v>
      </c>
      <c r="J543" s="22"/>
      <c r="K543" s="10">
        <f t="shared" si="8"/>
        <v>0</v>
      </c>
    </row>
    <row r="544" spans="1:11" ht="47.25" x14ac:dyDescent="0.25">
      <c r="A544" s="19" t="s">
        <v>327</v>
      </c>
      <c r="B544" s="19">
        <v>54290</v>
      </c>
      <c r="C544" s="41">
        <v>72153200</v>
      </c>
      <c r="D544" s="22" t="s">
        <v>580</v>
      </c>
      <c r="E544" s="22" t="s">
        <v>572</v>
      </c>
      <c r="F544" s="19" t="s">
        <v>311</v>
      </c>
      <c r="G544" s="22" t="s">
        <v>598</v>
      </c>
      <c r="H544" s="70">
        <v>1</v>
      </c>
      <c r="I544" s="140">
        <v>28639</v>
      </c>
      <c r="J544" s="22"/>
      <c r="K544" s="10">
        <f t="shared" si="8"/>
        <v>0</v>
      </c>
    </row>
    <row r="545" spans="1:11" ht="47.25" x14ac:dyDescent="0.25">
      <c r="A545" s="19" t="s">
        <v>329</v>
      </c>
      <c r="B545" s="19">
        <v>54290</v>
      </c>
      <c r="C545" s="41">
        <v>30161604</v>
      </c>
      <c r="D545" s="22" t="s">
        <v>580</v>
      </c>
      <c r="E545" s="22" t="s">
        <v>572</v>
      </c>
      <c r="F545" s="19" t="s">
        <v>309</v>
      </c>
      <c r="G545" s="22" t="s">
        <v>598</v>
      </c>
      <c r="H545" s="70">
        <v>1</v>
      </c>
      <c r="I545" s="140">
        <v>67546</v>
      </c>
      <c r="J545" s="22"/>
      <c r="K545" s="10">
        <f t="shared" si="8"/>
        <v>0</v>
      </c>
    </row>
    <row r="546" spans="1:11" ht="47.25" x14ac:dyDescent="0.25">
      <c r="A546" s="19" t="s">
        <v>331</v>
      </c>
      <c r="B546" s="19">
        <v>54290</v>
      </c>
      <c r="C546" s="41">
        <v>72152904</v>
      </c>
      <c r="D546" s="22" t="s">
        <v>580</v>
      </c>
      <c r="E546" s="22" t="s">
        <v>572</v>
      </c>
      <c r="F546" s="19" t="s">
        <v>599</v>
      </c>
      <c r="G546" s="22" t="s">
        <v>600</v>
      </c>
      <c r="H546" s="70">
        <v>4</v>
      </c>
      <c r="I546" s="140">
        <v>41677</v>
      </c>
      <c r="J546" s="22"/>
      <c r="K546" s="10">
        <f t="shared" si="8"/>
        <v>0</v>
      </c>
    </row>
    <row r="547" spans="1:11" ht="31.5" x14ac:dyDescent="0.25">
      <c r="A547" s="19" t="s">
        <v>333</v>
      </c>
      <c r="B547" s="19">
        <v>54290</v>
      </c>
      <c r="C547" s="41">
        <v>73151801</v>
      </c>
      <c r="D547" s="22" t="s">
        <v>580</v>
      </c>
      <c r="E547" s="22" t="s">
        <v>572</v>
      </c>
      <c r="F547" s="19" t="s">
        <v>601</v>
      </c>
      <c r="G547" s="22" t="s">
        <v>600</v>
      </c>
      <c r="H547" s="70">
        <v>3</v>
      </c>
      <c r="I547" s="140">
        <v>188790</v>
      </c>
      <c r="J547" s="22"/>
      <c r="K547" s="10">
        <f t="shared" si="8"/>
        <v>0</v>
      </c>
    </row>
    <row r="548" spans="1:11" ht="63" x14ac:dyDescent="0.25">
      <c r="A548" s="19" t="s">
        <v>336</v>
      </c>
      <c r="B548" s="19">
        <v>54290</v>
      </c>
      <c r="C548" s="41">
        <v>73181104</v>
      </c>
      <c r="D548" s="22" t="s">
        <v>580</v>
      </c>
      <c r="E548" s="22" t="s">
        <v>572</v>
      </c>
      <c r="F548" s="19" t="s">
        <v>602</v>
      </c>
      <c r="G548" s="22" t="s">
        <v>600</v>
      </c>
      <c r="H548" s="70">
        <v>2</v>
      </c>
      <c r="I548" s="140">
        <v>299295</v>
      </c>
      <c r="J548" s="22"/>
      <c r="K548" s="10">
        <f t="shared" si="8"/>
        <v>0</v>
      </c>
    </row>
    <row r="549" spans="1:11" ht="63" x14ac:dyDescent="0.25">
      <c r="A549" s="19" t="s">
        <v>603</v>
      </c>
      <c r="B549" s="19">
        <v>54290</v>
      </c>
      <c r="C549" s="41">
        <v>30181803</v>
      </c>
      <c r="D549" s="22" t="s">
        <v>580</v>
      </c>
      <c r="E549" s="22" t="s">
        <v>572</v>
      </c>
      <c r="F549" s="19" t="s">
        <v>604</v>
      </c>
      <c r="G549" s="22" t="s">
        <v>600</v>
      </c>
      <c r="H549" s="70">
        <v>3</v>
      </c>
      <c r="I549" s="140">
        <v>465524</v>
      </c>
      <c r="J549" s="22"/>
      <c r="K549" s="10">
        <f t="shared" si="8"/>
        <v>0</v>
      </c>
    </row>
    <row r="550" spans="1:11" ht="31.5" x14ac:dyDescent="0.25">
      <c r="A550" s="19" t="s">
        <v>605</v>
      </c>
      <c r="B550" s="19">
        <v>54290</v>
      </c>
      <c r="C550" s="41">
        <v>30181803</v>
      </c>
      <c r="D550" s="22" t="s">
        <v>580</v>
      </c>
      <c r="E550" s="22" t="s">
        <v>572</v>
      </c>
      <c r="F550" s="19" t="s">
        <v>606</v>
      </c>
      <c r="G550" s="22" t="s">
        <v>600</v>
      </c>
      <c r="H550" s="70">
        <v>1</v>
      </c>
      <c r="I550" s="140">
        <v>410424</v>
      </c>
      <c r="J550" s="22"/>
      <c r="K550" s="10">
        <f t="shared" si="8"/>
        <v>0</v>
      </c>
    </row>
    <row r="551" spans="1:11" ht="47.25" x14ac:dyDescent="0.25">
      <c r="A551" s="19" t="s">
        <v>607</v>
      </c>
      <c r="B551" s="19">
        <v>54290</v>
      </c>
      <c r="C551" s="41">
        <v>30181804</v>
      </c>
      <c r="D551" s="22" t="s">
        <v>580</v>
      </c>
      <c r="E551" s="22" t="s">
        <v>572</v>
      </c>
      <c r="F551" s="19" t="s">
        <v>608</v>
      </c>
      <c r="G551" s="22" t="s">
        <v>598</v>
      </c>
      <c r="H551" s="70">
        <v>1</v>
      </c>
      <c r="I551" s="140">
        <v>237902</v>
      </c>
      <c r="J551" s="22"/>
      <c r="K551" s="10">
        <f t="shared" si="8"/>
        <v>0</v>
      </c>
    </row>
    <row r="552" spans="1:11" ht="94.5" x14ac:dyDescent="0.25">
      <c r="A552" s="19" t="s">
        <v>609</v>
      </c>
      <c r="B552" s="19">
        <v>54290</v>
      </c>
      <c r="C552" s="41">
        <v>30181804</v>
      </c>
      <c r="D552" s="22" t="s">
        <v>580</v>
      </c>
      <c r="E552" s="22" t="s">
        <v>572</v>
      </c>
      <c r="F552" s="19" t="s">
        <v>313</v>
      </c>
      <c r="G552" s="22" t="s">
        <v>598</v>
      </c>
      <c r="H552" s="70">
        <v>1</v>
      </c>
      <c r="I552" s="140">
        <v>465355</v>
      </c>
      <c r="J552" s="22"/>
      <c r="K552" s="10">
        <f t="shared" si="8"/>
        <v>0</v>
      </c>
    </row>
    <row r="553" spans="1:11" ht="78.75" x14ac:dyDescent="0.25">
      <c r="A553" s="19" t="s">
        <v>610</v>
      </c>
      <c r="B553" s="19">
        <v>54290</v>
      </c>
      <c r="C553" s="41">
        <v>30181506</v>
      </c>
      <c r="D553" s="22" t="s">
        <v>580</v>
      </c>
      <c r="E553" s="22" t="s">
        <v>572</v>
      </c>
      <c r="F553" s="19" t="s">
        <v>314</v>
      </c>
      <c r="G553" s="22" t="s">
        <v>598</v>
      </c>
      <c r="H553" s="70">
        <v>1</v>
      </c>
      <c r="I553" s="140">
        <v>625044</v>
      </c>
      <c r="J553" s="22"/>
      <c r="K553" s="10">
        <f t="shared" si="8"/>
        <v>0</v>
      </c>
    </row>
    <row r="554" spans="1:11" ht="63" x14ac:dyDescent="0.25">
      <c r="A554" s="19" t="s">
        <v>611</v>
      </c>
      <c r="B554" s="19">
        <v>54290</v>
      </c>
      <c r="C554" s="41">
        <v>30181804</v>
      </c>
      <c r="D554" s="22" t="s">
        <v>580</v>
      </c>
      <c r="E554" s="22" t="s">
        <v>572</v>
      </c>
      <c r="F554" s="19" t="s">
        <v>612</v>
      </c>
      <c r="G554" s="22" t="s">
        <v>598</v>
      </c>
      <c r="H554" s="70">
        <v>1</v>
      </c>
      <c r="I554" s="140">
        <v>891750</v>
      </c>
      <c r="J554" s="22"/>
      <c r="K554" s="10">
        <f t="shared" si="8"/>
        <v>0</v>
      </c>
    </row>
    <row r="555" spans="1:11" ht="204.75" x14ac:dyDescent="0.25">
      <c r="A555" s="19" t="s">
        <v>613</v>
      </c>
      <c r="B555" s="19">
        <v>54290</v>
      </c>
      <c r="C555" s="41">
        <v>30181804</v>
      </c>
      <c r="D555" s="22" t="s">
        <v>580</v>
      </c>
      <c r="E555" s="22" t="s">
        <v>572</v>
      </c>
      <c r="F555" s="19" t="s">
        <v>614</v>
      </c>
      <c r="G555" s="22" t="s">
        <v>598</v>
      </c>
      <c r="H555" s="70">
        <v>1</v>
      </c>
      <c r="I555" s="140">
        <v>4026463</v>
      </c>
      <c r="J555" s="22"/>
      <c r="K555" s="10">
        <f t="shared" si="8"/>
        <v>0</v>
      </c>
    </row>
    <row r="556" spans="1:11" ht="31.5" x14ac:dyDescent="0.25">
      <c r="A556" s="19" t="s">
        <v>615</v>
      </c>
      <c r="B556" s="19">
        <v>54290</v>
      </c>
      <c r="C556" s="41">
        <v>30181804</v>
      </c>
      <c r="D556" s="22" t="s">
        <v>580</v>
      </c>
      <c r="E556" s="22" t="s">
        <v>572</v>
      </c>
      <c r="F556" s="19" t="s">
        <v>616</v>
      </c>
      <c r="G556" s="22" t="s">
        <v>414</v>
      </c>
      <c r="H556" s="70">
        <v>6</v>
      </c>
      <c r="I556" s="140">
        <v>1813393</v>
      </c>
      <c r="J556" s="22"/>
      <c r="K556" s="10">
        <f t="shared" si="8"/>
        <v>0</v>
      </c>
    </row>
    <row r="557" spans="1:11" ht="47.25" x14ac:dyDescent="0.25">
      <c r="A557" s="19" t="s">
        <v>617</v>
      </c>
      <c r="B557" s="19">
        <v>54290</v>
      </c>
      <c r="C557" s="41">
        <v>30181804</v>
      </c>
      <c r="D557" s="22" t="s">
        <v>580</v>
      </c>
      <c r="E557" s="22" t="s">
        <v>572</v>
      </c>
      <c r="F557" s="19" t="s">
        <v>618</v>
      </c>
      <c r="G557" s="22" t="s">
        <v>598</v>
      </c>
      <c r="H557" s="70">
        <v>86</v>
      </c>
      <c r="I557" s="140">
        <v>214093</v>
      </c>
      <c r="J557" s="22"/>
      <c r="K557" s="10">
        <f t="shared" si="8"/>
        <v>0</v>
      </c>
    </row>
    <row r="558" spans="1:11" ht="99.75" customHeight="1" x14ac:dyDescent="0.25">
      <c r="A558" s="386" t="s">
        <v>662</v>
      </c>
      <c r="B558" s="386"/>
      <c r="C558" s="386"/>
      <c r="D558" s="386"/>
      <c r="E558" s="386"/>
      <c r="F558" s="386"/>
      <c r="G558" s="386"/>
      <c r="H558" s="386"/>
      <c r="I558" s="401"/>
      <c r="J558" s="405" t="s">
        <v>619</v>
      </c>
      <c r="K558" s="47">
        <f>+SUM(K17:K557)</f>
        <v>0</v>
      </c>
    </row>
    <row r="559" spans="1:11" ht="31.5" customHeight="1" x14ac:dyDescent="0.25">
      <c r="A559" s="386" t="s">
        <v>663</v>
      </c>
      <c r="B559" s="386"/>
      <c r="C559" s="386"/>
      <c r="D559" s="386"/>
      <c r="E559" s="386"/>
      <c r="F559" s="386"/>
      <c r="G559" s="386"/>
      <c r="H559" s="386"/>
      <c r="I559" s="401"/>
      <c r="J559" s="405" t="s">
        <v>620</v>
      </c>
      <c r="K559" s="68">
        <f t="shared" ref="K559" si="9">K558*0.18</f>
        <v>0</v>
      </c>
    </row>
    <row r="560" spans="1:11" ht="62.25" customHeight="1" x14ac:dyDescent="0.25">
      <c r="A560" s="386" t="s">
        <v>664</v>
      </c>
      <c r="B560" s="386"/>
      <c r="C560" s="386"/>
      <c r="D560" s="386"/>
      <c r="E560" s="386"/>
      <c r="F560" s="386"/>
      <c r="G560" s="386"/>
      <c r="H560" s="386"/>
      <c r="I560" s="401"/>
      <c r="J560" s="405" t="s">
        <v>621</v>
      </c>
      <c r="K560" s="48">
        <f>+ROUND(K558*2%,2)</f>
        <v>0</v>
      </c>
    </row>
    <row r="561" spans="2:11" ht="49.5" customHeight="1" x14ac:dyDescent="0.25">
      <c r="B561" s="406"/>
      <c r="C561" s="406"/>
      <c r="D561" s="406"/>
      <c r="E561" s="406"/>
      <c r="F561" s="406"/>
      <c r="G561" s="406"/>
      <c r="H561" s="406"/>
      <c r="I561" s="406"/>
      <c r="J561" s="405" t="s">
        <v>622</v>
      </c>
      <c r="K561" s="48">
        <f t="shared" ref="K561" si="10">+ROUND(K558*5%,2)</f>
        <v>0</v>
      </c>
    </row>
    <row r="562" spans="2:11" ht="35.25" customHeight="1" x14ac:dyDescent="0.25">
      <c r="J562" s="405" t="s">
        <v>623</v>
      </c>
      <c r="K562" s="48">
        <f t="shared" ref="K562" si="11">+K561*19%</f>
        <v>0</v>
      </c>
    </row>
    <row r="563" spans="2:11" ht="15.75" x14ac:dyDescent="0.25">
      <c r="J563" s="67" t="s">
        <v>624</v>
      </c>
      <c r="K563" s="49">
        <f t="shared" ref="K563" si="12">+K558+K559+K560+K561+K562</f>
        <v>0</v>
      </c>
    </row>
    <row r="564" spans="2:11" x14ac:dyDescent="0.25">
      <c r="F564" s="389"/>
      <c r="G564" s="389"/>
    </row>
    <row r="565" spans="2:11" x14ac:dyDescent="0.25">
      <c r="F565" s="388" t="s">
        <v>665</v>
      </c>
      <c r="G565" s="388"/>
      <c r="H565" s="388"/>
    </row>
    <row r="569" spans="2:11" ht="15" customHeight="1" x14ac:dyDescent="0.25">
      <c r="E569" s="389"/>
    </row>
    <row r="570" spans="2:11" ht="28.5" customHeight="1" x14ac:dyDescent="0.25">
      <c r="E570" s="387"/>
    </row>
  </sheetData>
  <mergeCells count="239">
    <mergeCell ref="A1:K1"/>
    <mergeCell ref="A2:K2"/>
    <mergeCell ref="A3:K3"/>
    <mergeCell ref="A558:I558"/>
    <mergeCell ref="A5:K5"/>
    <mergeCell ref="A6:K6"/>
    <mergeCell ref="A7:K7"/>
    <mergeCell ref="A8:K8"/>
    <mergeCell ref="A9:K9"/>
    <mergeCell ref="A10:K10"/>
    <mergeCell ref="A11:K11"/>
    <mergeCell ref="A12:K12"/>
    <mergeCell ref="F565:H565"/>
    <mergeCell ref="A559:I559"/>
    <mergeCell ref="A560:I560"/>
    <mergeCell ref="A28:G28"/>
    <mergeCell ref="A29:G29"/>
    <mergeCell ref="A43:G43"/>
    <mergeCell ref="A44:G44"/>
    <mergeCell ref="A48:G48"/>
    <mergeCell ref="A49:G49"/>
    <mergeCell ref="A15:G15"/>
    <mergeCell ref="A22:G22"/>
    <mergeCell ref="A23:G23"/>
    <mergeCell ref="A92:G92"/>
    <mergeCell ref="A93:G93"/>
    <mergeCell ref="A100:G100"/>
    <mergeCell ref="A101:G101"/>
    <mergeCell ref="A109:G109"/>
    <mergeCell ref="A110:G110"/>
    <mergeCell ref="A61:G61"/>
    <mergeCell ref="A62:G62"/>
    <mergeCell ref="A71:G71"/>
    <mergeCell ref="A78:G78"/>
    <mergeCell ref="A83:G83"/>
    <mergeCell ref="A88:G88"/>
    <mergeCell ref="A156:G156"/>
    <mergeCell ref="A171:G171"/>
    <mergeCell ref="A172:G172"/>
    <mergeCell ref="A173:G173"/>
    <mergeCell ref="A177:G177"/>
    <mergeCell ref="A182:G182"/>
    <mergeCell ref="A117:G117"/>
    <mergeCell ref="A122:G122"/>
    <mergeCell ref="A123:G123"/>
    <mergeCell ref="A142:G142"/>
    <mergeCell ref="A143:G143"/>
    <mergeCell ref="A155:G155"/>
    <mergeCell ref="A216:G216"/>
    <mergeCell ref="A220:G220"/>
    <mergeCell ref="A225:G225"/>
    <mergeCell ref="A238:G238"/>
    <mergeCell ref="A242:G242"/>
    <mergeCell ref="A243:G243"/>
    <mergeCell ref="A187:G187"/>
    <mergeCell ref="A193:G193"/>
    <mergeCell ref="A202:G202"/>
    <mergeCell ref="A203:G203"/>
    <mergeCell ref="A207:G207"/>
    <mergeCell ref="I391:I393"/>
    <mergeCell ref="I394:I397"/>
    <mergeCell ref="A286:G286"/>
    <mergeCell ref="A300:G300"/>
    <mergeCell ref="A310:G310"/>
    <mergeCell ref="A247:G247"/>
    <mergeCell ref="A252:G252"/>
    <mergeCell ref="A259:G259"/>
    <mergeCell ref="A263:G263"/>
    <mergeCell ref="A264:G264"/>
    <mergeCell ref="A269:G269"/>
    <mergeCell ref="A368:G368"/>
    <mergeCell ref="A387:G387"/>
    <mergeCell ref="A388:G388"/>
    <mergeCell ref="A391:A393"/>
    <mergeCell ref="B391:B393"/>
    <mergeCell ref="C391:C393"/>
    <mergeCell ref="D391:D393"/>
    <mergeCell ref="E391:E393"/>
    <mergeCell ref="G391:G393"/>
    <mergeCell ref="G398:G400"/>
    <mergeCell ref="A398:A400"/>
    <mergeCell ref="B398:B400"/>
    <mergeCell ref="C398:C400"/>
    <mergeCell ref="D398:D400"/>
    <mergeCell ref="E398:E400"/>
    <mergeCell ref="H394:H397"/>
    <mergeCell ref="A394:A397"/>
    <mergeCell ref="B394:B397"/>
    <mergeCell ref="C394:C397"/>
    <mergeCell ref="D394:D397"/>
    <mergeCell ref="E394:E397"/>
    <mergeCell ref="G394:G397"/>
    <mergeCell ref="G406:G408"/>
    <mergeCell ref="A406:A408"/>
    <mergeCell ref="B406:B408"/>
    <mergeCell ref="C406:C408"/>
    <mergeCell ref="D406:D408"/>
    <mergeCell ref="E406:E408"/>
    <mergeCell ref="H402:H404"/>
    <mergeCell ref="A402:A404"/>
    <mergeCell ref="B402:B404"/>
    <mergeCell ref="C402:C404"/>
    <mergeCell ref="D402:D404"/>
    <mergeCell ref="E402:E404"/>
    <mergeCell ref="G402:G404"/>
    <mergeCell ref="C424:C432"/>
    <mergeCell ref="D424:D432"/>
    <mergeCell ref="E424:E432"/>
    <mergeCell ref="H422:H423"/>
    <mergeCell ref="A422:A423"/>
    <mergeCell ref="B422:B423"/>
    <mergeCell ref="C422:C423"/>
    <mergeCell ref="D422:D423"/>
    <mergeCell ref="E422:E423"/>
    <mergeCell ref="G422:G423"/>
    <mergeCell ref="A468:G468"/>
    <mergeCell ref="A469:G469"/>
    <mergeCell ref="H450:H466"/>
    <mergeCell ref="J450:J466"/>
    <mergeCell ref="K450:K466"/>
    <mergeCell ref="A439:G439"/>
    <mergeCell ref="A450:A466"/>
    <mergeCell ref="B450:B466"/>
    <mergeCell ref="C450:C466"/>
    <mergeCell ref="D450:D466"/>
    <mergeCell ref="E450:E466"/>
    <mergeCell ref="G450:G466"/>
    <mergeCell ref="I450:I466"/>
    <mergeCell ref="A479:G479"/>
    <mergeCell ref="J474:J477"/>
    <mergeCell ref="K474:K477"/>
    <mergeCell ref="H474:H477"/>
    <mergeCell ref="A474:A477"/>
    <mergeCell ref="B474:B477"/>
    <mergeCell ref="C474:C477"/>
    <mergeCell ref="D474:D477"/>
    <mergeCell ref="E474:E477"/>
    <mergeCell ref="G474:G477"/>
    <mergeCell ref="I474:I477"/>
    <mergeCell ref="A488:G488"/>
    <mergeCell ref="J482:J485"/>
    <mergeCell ref="K482:K485"/>
    <mergeCell ref="H482:H485"/>
    <mergeCell ref="A482:A485"/>
    <mergeCell ref="B482:B485"/>
    <mergeCell ref="C482:C485"/>
    <mergeCell ref="D482:D485"/>
    <mergeCell ref="E482:E485"/>
    <mergeCell ref="G482:G485"/>
    <mergeCell ref="I482:I485"/>
    <mergeCell ref="A504:G504"/>
    <mergeCell ref="A505:G505"/>
    <mergeCell ref="A506:G506"/>
    <mergeCell ref="A507:G507"/>
    <mergeCell ref="A497:G497"/>
    <mergeCell ref="J492:J495"/>
    <mergeCell ref="K492:K495"/>
    <mergeCell ref="H492:H495"/>
    <mergeCell ref="A492:A495"/>
    <mergeCell ref="B492:B495"/>
    <mergeCell ref="C492:C495"/>
    <mergeCell ref="D492:D495"/>
    <mergeCell ref="E492:E495"/>
    <mergeCell ref="G492:G495"/>
    <mergeCell ref="I492:I495"/>
    <mergeCell ref="A534:G534"/>
    <mergeCell ref="A535:G535"/>
    <mergeCell ref="A536:G536"/>
    <mergeCell ref="A537:G537"/>
    <mergeCell ref="A538:G538"/>
    <mergeCell ref="H391:H393"/>
    <mergeCell ref="H398:H400"/>
    <mergeCell ref="H406:H408"/>
    <mergeCell ref="H416:H419"/>
    <mergeCell ref="H424:H432"/>
    <mergeCell ref="A521:G521"/>
    <mergeCell ref="A522:G522"/>
    <mergeCell ref="A523:G523"/>
    <mergeCell ref="A531:G531"/>
    <mergeCell ref="A532:G532"/>
    <mergeCell ref="A533:G533"/>
    <mergeCell ref="A508:G508"/>
    <mergeCell ref="A509:G509"/>
    <mergeCell ref="A510:G510"/>
    <mergeCell ref="A511:G511"/>
    <mergeCell ref="A516:G516"/>
    <mergeCell ref="A517:G517"/>
    <mergeCell ref="A498:G498"/>
    <mergeCell ref="A503:G503"/>
    <mergeCell ref="I398:I400"/>
    <mergeCell ref="I402:I404"/>
    <mergeCell ref="I406:I408"/>
    <mergeCell ref="I416:I419"/>
    <mergeCell ref="A4:K4"/>
    <mergeCell ref="A13:K13"/>
    <mergeCell ref="A14:K14"/>
    <mergeCell ref="J406:J408"/>
    <mergeCell ref="K406:K408"/>
    <mergeCell ref="J416:J419"/>
    <mergeCell ref="A332:G332"/>
    <mergeCell ref="A337:G337"/>
    <mergeCell ref="A274:G274"/>
    <mergeCell ref="A281:G281"/>
    <mergeCell ref="A285:G285"/>
    <mergeCell ref="K416:K419"/>
    <mergeCell ref="A413:G413"/>
    <mergeCell ref="A416:A419"/>
    <mergeCell ref="B416:B419"/>
    <mergeCell ref="C416:C419"/>
    <mergeCell ref="D416:D419"/>
    <mergeCell ref="E416:E419"/>
    <mergeCell ref="J424:J432"/>
    <mergeCell ref="K424:K432"/>
    <mergeCell ref="J422:J423"/>
    <mergeCell ref="K422:K423"/>
    <mergeCell ref="J391:J393"/>
    <mergeCell ref="J394:J397"/>
    <mergeCell ref="K394:K397"/>
    <mergeCell ref="J398:J400"/>
    <mergeCell ref="K398:K400"/>
    <mergeCell ref="J402:J404"/>
    <mergeCell ref="K402:K404"/>
    <mergeCell ref="K391:K393"/>
    <mergeCell ref="I422:I423"/>
    <mergeCell ref="I424:I432"/>
    <mergeCell ref="G424:G432"/>
    <mergeCell ref="A424:A432"/>
    <mergeCell ref="B424:B432"/>
    <mergeCell ref="G416:G419"/>
    <mergeCell ref="A341:G341"/>
    <mergeCell ref="A342:G342"/>
    <mergeCell ref="A349:G349"/>
    <mergeCell ref="A350:G350"/>
    <mergeCell ref="A356:G356"/>
    <mergeCell ref="A357:G357"/>
    <mergeCell ref="A311:G311"/>
    <mergeCell ref="A316:G316"/>
    <mergeCell ref="A322:G322"/>
    <mergeCell ref="A328:G328"/>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ANALISIS COTIZACIONES (ENTIDAD)</vt:lpstr>
      <vt:lpstr>PRESUPUESTO OFICIAL(ENTIDAD)</vt:lpstr>
      <vt:lpstr>PROPUESTA ECONOMICA(PROPONENTE)</vt:lpstr>
      <vt:lpstr>'ANALISIS COTIZACIONES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marti</cp:lastModifiedBy>
  <dcterms:created xsi:type="dcterms:W3CDTF">2026-05-11T16:23:20Z</dcterms:created>
  <dcterms:modified xsi:type="dcterms:W3CDTF">2026-05-28T19:22:24Z</dcterms:modified>
</cp:coreProperties>
</file>