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anestebanlealjoven/Library/CloudStorage/OneDrive-Personal/Documentos/Gobernación Juan/2026/Jurídica/MÍNIMA CUANTÍA/SILLAS DEPORTIVAS/PUBLICA/"/>
    </mc:Choice>
  </mc:AlternateContent>
  <xr:revisionPtr revIDLastSave="0" documentId="8_{2D6C8DC9-5582-D142-8464-1C396BE355F1}" xr6:coauthVersionLast="47" xr6:coauthVersionMax="47" xr10:uidLastSave="{00000000-0000-0000-0000-000000000000}"/>
  <bookViews>
    <workbookView xWindow="16120" yWindow="660" windowWidth="13280" windowHeight="17160" autoFilterDateGrouping="0" xr2:uid="{00000000-000D-0000-FFFF-FFFF00000000}"/>
  </bookViews>
  <sheets>
    <sheet name="PRESUPUESTO OFICIAL (Entidad)" sheetId="265" r:id="rId1"/>
    <sheet name="BIENES" sheetId="270" r:id="rId2"/>
    <sheet name="PROPUESTA ECONOMICA(Proponente)" sheetId="269" r:id="rId3"/>
    <sheet name="INDICAR CÓDIGO DEL ITEM DE PAGO" sheetId="26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3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3">#REF!</definedName>
    <definedName name="________MA2">#REF!</definedName>
    <definedName name="________PJ50" localSheetId="3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3">#REF!</definedName>
    <definedName name="_______MA2">#REF!</definedName>
    <definedName name="_______PJ50" localSheetId="3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3">#REF!</definedName>
    <definedName name="______MA2">#REF!</definedName>
    <definedName name="______PJ50" localSheetId="3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 localSheetId="2">[9]!_xlbgnm.ane7</definedName>
    <definedName name="_____ane7">[9]!_xlbgnm.ane7</definedName>
    <definedName name="_____ane8" localSheetId="1">[9]!_xlbgnm.ane8</definedName>
    <definedName name="_____ane8" localSheetId="2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3">#REF!</definedName>
    <definedName name="_____MA2">#REF!</definedName>
    <definedName name="_____OCD1">[11]Tablas!#REF!</definedName>
    <definedName name="_____OCI1">[11]Tablas!#REF!</definedName>
    <definedName name="_____PJ50" localSheetId="3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 localSheetId="2">[13]!_xlbgnm.ane7</definedName>
    <definedName name="____ane7">[13]!_xlbgnm.ane7</definedName>
    <definedName name="____ane8" localSheetId="1">[13]!_xlbgnm.ane8</definedName>
    <definedName name="____ane8" localSheetId="2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3">#REF!</definedName>
    <definedName name="____MA2">#REF!</definedName>
    <definedName name="____OCD1">[11]Tablas!#REF!</definedName>
    <definedName name="____OCI1">[11]Tablas!#REF!</definedName>
    <definedName name="____PJ50" localSheetId="3">#REF!</definedName>
    <definedName name="____PJ50">#REF!</definedName>
    <definedName name="____pj51" localSheetId="3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 localSheetId="2">[15]!_xlbgnm.ane7</definedName>
    <definedName name="___ane7">[15]!_xlbgnm.ane7</definedName>
    <definedName name="___ane8" localSheetId="1">[15]!_xlbgnm.ane8</definedName>
    <definedName name="___ane8" localSheetId="2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3">#REF!</definedName>
    <definedName name="___MA2">#REF!</definedName>
    <definedName name="___OCD1">[11]Tablas!#REF!</definedName>
    <definedName name="___OCI1">[11]Tablas!#REF!</definedName>
    <definedName name="___PJ50" localSheetId="3">#REF!</definedName>
    <definedName name="___PJ50">#REF!</definedName>
    <definedName name="___pj51" localSheetId="3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 localSheetId="2">[13]!_xlbgnm.ane7</definedName>
    <definedName name="__ane7">[13]!_xlbgnm.ane7</definedName>
    <definedName name="__ane8" localSheetId="1">[13]!_xlbgnm.ane8</definedName>
    <definedName name="__ane8" localSheetId="2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3">'INDICAR CÓDIGO DEL ITEM DE PAGO'!ERR</definedName>
    <definedName name="__F">[0]!ERR</definedName>
    <definedName name="__FS01" localSheetId="3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3">#REF!</definedName>
    <definedName name="__MA2">#REF!</definedName>
    <definedName name="__mun2" localSheetId="3">[19]PESOS!#REF!</definedName>
    <definedName name="__mun2">[19]PESOS!#REF!</definedName>
    <definedName name="__num10" localSheetId="3">#REF!</definedName>
    <definedName name="__num10">#REF!</definedName>
    <definedName name="__num2" localSheetId="3">#REF!</definedName>
    <definedName name="__num2">#REF!</definedName>
    <definedName name="__num3" localSheetId="3">#REF!</definedName>
    <definedName name="__num3">#REF!</definedName>
    <definedName name="__num4" localSheetId="3">#REF!</definedName>
    <definedName name="__num4">#REF!</definedName>
    <definedName name="__num5" localSheetId="3">#REF!</definedName>
    <definedName name="__num5">#REF!</definedName>
    <definedName name="__num6" localSheetId="3">#REF!</definedName>
    <definedName name="__num6">#REF!</definedName>
    <definedName name="__num7" localSheetId="3">#REF!</definedName>
    <definedName name="__num7">#REF!</definedName>
    <definedName name="__num8" localSheetId="3">#REF!</definedName>
    <definedName name="__num8">#REF!</definedName>
    <definedName name="__num9" localSheetId="3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3">#REF!</definedName>
    <definedName name="__PJ50">#REF!</definedName>
    <definedName name="__pj51" localSheetId="3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3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3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 localSheetId="2">[13]!_xlbgnm.ane7</definedName>
    <definedName name="_ane7">[13]!_xlbgnm.ane7</definedName>
    <definedName name="_ane8" localSheetId="1">[13]!_xlbgnm.ane8</definedName>
    <definedName name="_ane8" localSheetId="2">[13]!_xlbgnm.ane8</definedName>
    <definedName name="_ane8">[13]!_xlbgnm.ane8</definedName>
    <definedName name="_APU221" localSheetId="3">#REF!</definedName>
    <definedName name="_APU221">#REF!</definedName>
    <definedName name="_APU465" localSheetId="1">[21]!absc</definedName>
    <definedName name="_APU465" localSheetId="2">[21]!absc</definedName>
    <definedName name="_APU465">[21]!absc</definedName>
    <definedName name="_Atp2">[17]EMPRESA!$F$22</definedName>
    <definedName name="_b2" localSheetId="3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3">#REF!</definedName>
    <definedName name="_EST1">#REF!</definedName>
    <definedName name="_EST10" localSheetId="3">#REF!</definedName>
    <definedName name="_EST10">#REF!</definedName>
    <definedName name="_EST11" localSheetId="3">#REF!</definedName>
    <definedName name="_EST11">#REF!</definedName>
    <definedName name="_EST12" localSheetId="3">#REF!</definedName>
    <definedName name="_EST12">#REF!</definedName>
    <definedName name="_EST13" localSheetId="3">#REF!</definedName>
    <definedName name="_EST13">#REF!</definedName>
    <definedName name="_EST14" localSheetId="3">#REF!</definedName>
    <definedName name="_EST14">#REF!</definedName>
    <definedName name="_EST15" localSheetId="3">#REF!</definedName>
    <definedName name="_EST15">#REF!</definedName>
    <definedName name="_EST16" localSheetId="3">#REF!</definedName>
    <definedName name="_EST16">#REF!</definedName>
    <definedName name="_EST17" localSheetId="3">#REF!</definedName>
    <definedName name="_EST17">#REF!</definedName>
    <definedName name="_EST18" localSheetId="3">#REF!</definedName>
    <definedName name="_EST18">#REF!</definedName>
    <definedName name="_EST19" localSheetId="3">#REF!</definedName>
    <definedName name="_EST19">#REF!</definedName>
    <definedName name="_EST2" localSheetId="3">#REF!</definedName>
    <definedName name="_EST2">#REF!</definedName>
    <definedName name="_EST3" localSheetId="3">#REF!</definedName>
    <definedName name="_EST3">#REF!</definedName>
    <definedName name="_EST4" localSheetId="3">#REF!</definedName>
    <definedName name="_EST4">#REF!</definedName>
    <definedName name="_EST5" localSheetId="3">#REF!</definedName>
    <definedName name="_EST5">#REF!</definedName>
    <definedName name="_EST6" localSheetId="3">#REF!</definedName>
    <definedName name="_EST6">#REF!</definedName>
    <definedName name="_EST7" localSheetId="3">#REF!</definedName>
    <definedName name="_EST7">#REF!</definedName>
    <definedName name="_EST8" localSheetId="3">#REF!</definedName>
    <definedName name="_EST8">#REF!</definedName>
    <definedName name="_EST9" localSheetId="3">#REF!</definedName>
    <definedName name="_EST9">#REF!</definedName>
    <definedName name="_EXC1" localSheetId="3">#REF!</definedName>
    <definedName name="_EXC1">#REF!</definedName>
    <definedName name="_EXC10" localSheetId="3">#REF!</definedName>
    <definedName name="_EXC10">#REF!</definedName>
    <definedName name="_EXC11" localSheetId="3">#REF!</definedName>
    <definedName name="_EXC11">#REF!</definedName>
    <definedName name="_EXC12" localSheetId="3">#REF!</definedName>
    <definedName name="_EXC12">#REF!</definedName>
    <definedName name="_EXC2" localSheetId="3">#REF!</definedName>
    <definedName name="_EXC2">#REF!</definedName>
    <definedName name="_EXC3" localSheetId="3">#REF!</definedName>
    <definedName name="_EXC3">#REF!</definedName>
    <definedName name="_EXC4" localSheetId="3">#REF!</definedName>
    <definedName name="_EXC4">#REF!</definedName>
    <definedName name="_EXC5" localSheetId="3">#REF!</definedName>
    <definedName name="_EXC5">#REF!</definedName>
    <definedName name="_EXC6" localSheetId="3">#REF!</definedName>
    <definedName name="_EXC6">#REF!</definedName>
    <definedName name="_EXC7" localSheetId="3">#REF!</definedName>
    <definedName name="_EXC7">#REF!</definedName>
    <definedName name="_EXC8" localSheetId="3">#REF!</definedName>
    <definedName name="_EXC8">#REF!</definedName>
    <definedName name="_EXC9" localSheetId="3">#REF!</definedName>
    <definedName name="_EXC9">#REF!</definedName>
    <definedName name="_F" localSheetId="3">'INDICAR CÓDIGO DEL ITEM DE PAGO'!ERR</definedName>
    <definedName name="_F">[0]!ERR</definedName>
    <definedName name="_F10">#REF!</definedName>
    <definedName name="_FC">#REF!</definedName>
    <definedName name="_Fill" localSheetId="3" hidden="1">#REF!</definedName>
    <definedName name="_Fill" hidden="1">#REF!</definedName>
    <definedName name="_xlnm._FilterDatabase" localSheetId="1" hidden="1">BIENES!$G$13:$N$15</definedName>
    <definedName name="_xlnm._FilterDatabase" localSheetId="0" hidden="1">'PRESUPUESTO OFICIAL (Entidad)'!$I$11:$I$21</definedName>
    <definedName name="_xlnm._FilterDatabase" localSheetId="2" hidden="1">'PROPUESTA ECONOMICA(Proponente)'!$I$11:$I$40</definedName>
    <definedName name="_FS01" localSheetId="3">'INDICAR CÓDIGO DEL ITEM DE PAGO'!ERR</definedName>
    <definedName name="_FS01">[0]!ERR</definedName>
    <definedName name="_g2" localSheetId="3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3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3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3">#REF!</definedName>
    <definedName name="_IPC2002">#REF!</definedName>
    <definedName name="_IVA1">#REF!</definedName>
    <definedName name="_k3" localSheetId="3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3">#REF!</definedName>
    <definedName name="_lar03">#REF!</definedName>
    <definedName name="_LEY80">#REF!</definedName>
    <definedName name="_m3" localSheetId="3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>#REF!</definedName>
    <definedName name="_MAT1">#REF!</definedName>
    <definedName name="_MOD1">#REF!</definedName>
    <definedName name="_mun2" localSheetId="3">[19]PESOS!#REF!</definedName>
    <definedName name="_mun2">[19]PESOS!#REF!</definedName>
    <definedName name="_n3" localSheetId="3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3">#REF!</definedName>
    <definedName name="_num10">#REF!</definedName>
    <definedName name="_num2" localSheetId="3">#REF!</definedName>
    <definedName name="_num2">#REF!</definedName>
    <definedName name="_num3" localSheetId="3">#REF!</definedName>
    <definedName name="_num3">#REF!</definedName>
    <definedName name="_num4" localSheetId="3">#REF!</definedName>
    <definedName name="_num4">#REF!</definedName>
    <definedName name="_num5" localSheetId="3">#REF!</definedName>
    <definedName name="_num5">#REF!</definedName>
    <definedName name="_num6" localSheetId="3">#REF!</definedName>
    <definedName name="_num6">#REF!</definedName>
    <definedName name="_num7" localSheetId="3">#REF!</definedName>
    <definedName name="_num7">#REF!</definedName>
    <definedName name="_num8" localSheetId="3">#REF!</definedName>
    <definedName name="_num8">#REF!</definedName>
    <definedName name="_num9" localSheetId="3">#REF!</definedName>
    <definedName name="_num9">#REF!</definedName>
    <definedName name="_nyn7" localSheetId="3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3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3">#REF!</definedName>
    <definedName name="_PJ50">#REF!</definedName>
    <definedName name="_pj51" localSheetId="3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3">#REF!</definedName>
    <definedName name="_PRE1">#REF!</definedName>
    <definedName name="_PTO97">#REF!</definedName>
    <definedName name="_PW2">#REF!</definedName>
    <definedName name="_QTY1">#REF!</definedName>
    <definedName name="_r" localSheetId="3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3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3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3" hidden="1">#REF!</definedName>
    <definedName name="_Sort" hidden="1">#REF!</definedName>
    <definedName name="_srn001" localSheetId="3">#REF!</definedName>
    <definedName name="_srn001">#REF!</definedName>
    <definedName name="_SUM1">#REF!</definedName>
    <definedName name="_SUM2">#REF!</definedName>
    <definedName name="_t3" localSheetId="3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3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3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3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3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 localSheetId="3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3">#REF!</definedName>
    <definedName name="\s">#REF!</definedName>
    <definedName name="\V">#REF!</definedName>
    <definedName name="\X" localSheetId="3">'INDICAR CÓDIGO DEL ITEM DE PAGO'!ERR</definedName>
    <definedName name="\X">[0]!ERR</definedName>
    <definedName name="\Z" localSheetId="3">'INDICAR CÓDIGO DEL ITEM DE PAGO'!ERR</definedName>
    <definedName name="\Z">[0]!ERR</definedName>
    <definedName name="a" localSheetId="3">'[23]DUB-823'!#REF!</definedName>
    <definedName name="a">'[23]DUB-823'!#REF!</definedName>
    <definedName name="A_1">#REF!</definedName>
    <definedName name="A_impresión_IM" localSheetId="3">#REF!</definedName>
    <definedName name="A_impresión_IM">#REF!</definedName>
    <definedName name="A18A200">[24]ESPEC!#REF!</definedName>
    <definedName name="a2a" localSheetId="3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3">'INDICAR CÓDIGO DEL ITEM DE PAGO'!ERR</definedName>
    <definedName name="aa">[0]!ERR</definedName>
    <definedName name="AAA" localSheetId="3">'INDICAR CÓDIGO DEL ITEM DE PAGO'!ERR</definedName>
    <definedName name="AAA">[0]!ERR</definedName>
    <definedName name="aaaaaa">[25]otros!$C$5</definedName>
    <definedName name="aaaaas" localSheetId="3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3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3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 localSheetId="2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3">#REF!</definedName>
    <definedName name="ad">#REF!</definedName>
    <definedName name="adasd">#REF!</definedName>
    <definedName name="ADFGSDB" localSheetId="3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 localSheetId="2">[26]!absc</definedName>
    <definedName name="adoc1">[26]!absc</definedName>
    <definedName name="ADOC125" localSheetId="1">[29]!absc</definedName>
    <definedName name="ADOC125" localSheetId="2">[29]!absc</definedName>
    <definedName name="ADOC125">[29]!absc</definedName>
    <definedName name="adoq" localSheetId="1">[30]!absc</definedName>
    <definedName name="adoq" localSheetId="2">[30]!absc</definedName>
    <definedName name="adoq">[30]!absc</definedName>
    <definedName name="ADSAD" localSheetId="3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3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3">#REF!</definedName>
    <definedName name="AIU">#REF!</definedName>
    <definedName name="AIU_01">#REF!</definedName>
    <definedName name="AIU_1">#REF!</definedName>
    <definedName name="AIU_2">#REF!</definedName>
    <definedName name="AjustDelAIU" localSheetId="3">#REF!</definedName>
    <definedName name="AjustDelAIU">#REF!</definedName>
    <definedName name="alam">#REF!</definedName>
    <definedName name="alc" localSheetId="1">[31]!absc</definedName>
    <definedName name="alc" localSheetId="2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3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 localSheetId="2">[38]!absc</definedName>
    <definedName name="APU">[38]!absc</definedName>
    <definedName name="APU_directos" localSheetId="3">#REF!</definedName>
    <definedName name="APU_directos">#REF!</definedName>
    <definedName name="APU221.1" localSheetId="3">#REF!</definedName>
    <definedName name="APU221.1">#REF!</definedName>
    <definedName name="APU221.2" localSheetId="3">#REF!</definedName>
    <definedName name="APU221.2">#REF!</definedName>
    <definedName name="aq" localSheetId="3">'INDICAR CÓDIGO DEL ITEM DE PAGO'!ERR</definedName>
    <definedName name="aq">[0]!ERR</definedName>
    <definedName name="aqaq" localSheetId="3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BIENES!$B$1:$L$32</definedName>
    <definedName name="_xlnm.Print_Area" localSheetId="3">'INDICAR CÓDIGO DEL ITEM DE PAGO'!$A$1:$Q$547</definedName>
    <definedName name="_xlnm.Print_Area" localSheetId="0">'PRESUPUESTO OFICIAL (Entidad)'!$B$1:$L$32</definedName>
    <definedName name="_xlnm.Print_Area" localSheetId="2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3">'INDICAR CÓDIGO DEL ITEM DE PAGO'!ERR</definedName>
    <definedName name="armuve">[0]!ERR</definedName>
    <definedName name="ARP">#REF!</definedName>
    <definedName name="ARS">#REF!</definedName>
    <definedName name="as" localSheetId="3">'INDICAR CÓDIGO DEL ITEM DE PAGO'!ERR</definedName>
    <definedName name="as">[0]!ERR</definedName>
    <definedName name="ASB">[6]AASHTO!$A$8:$F$11</definedName>
    <definedName name="ASD" localSheetId="3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3">'INDICAR CÓDIGO DEL ITEM DE PAGO'!ERR</definedName>
    <definedName name="ASDFGHJKLÑ">[0]!ERR</definedName>
    <definedName name="asfasd" localSheetId="3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 localSheetId="2">MODULO10.auto_abrir</definedName>
    <definedName name="_xlnm.Auto_Open">MODULO10.auto_abrir</definedName>
    <definedName name="auto1" localSheetId="3">#REF!</definedName>
    <definedName name="auto1">#REF!</definedName>
    <definedName name="auto123" localSheetId="3">#REF!</definedName>
    <definedName name="auto123">#REF!</definedName>
    <definedName name="auto2" localSheetId="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>#REF!</definedName>
    <definedName name="azaz" localSheetId="3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3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3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3">'INDICAR CÓDIGO DEL ITEM DE PAGO'!ERR</definedName>
    <definedName name="BB">[0]!ERR</definedName>
    <definedName name="bbbbbb" localSheetId="3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3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3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3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3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3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3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3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3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3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3">#REF!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3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3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 localSheetId="2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3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3">'[51]A. P. U.'!#REF!</definedName>
    <definedName name="CCCCCC">'[51]A. P. U.'!#REF!</definedName>
    <definedName name="CCT">#REF!</definedName>
    <definedName name="ccto210" localSheetId="3">#REF!</definedName>
    <definedName name="ccto210">#REF!</definedName>
    <definedName name="cd">[52]Hoja1!$C$81</definedName>
    <definedName name="cdcdc" localSheetId="3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3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3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3">'INDICAR CÓDIGO DEL ITEM DE PAGO'!ERR</definedName>
    <definedName name="COPIA">[0]!ERR</definedName>
    <definedName name="COPIA1">#REF!</definedName>
    <definedName name="COPIA2">#REF!</definedName>
    <definedName name="copiao4" localSheetId="3">'INDICAR CÓDIGO DEL ITEM DE PAGO'!ERR</definedName>
    <definedName name="copiao4">[0]!ERR</definedName>
    <definedName name="corri" localSheetId="3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3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3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3">'INDICAR CÓDIGO DEL ITEM DE PAGO'!ERR</definedName>
    <definedName name="CUAL">[0]!ERR</definedName>
    <definedName name="CUBS" localSheetId="3">#REF!</definedName>
    <definedName name="CUBS">#REF!</definedName>
    <definedName name="CUNET" localSheetId="3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 localSheetId="2">[50]!Customize</definedName>
    <definedName name="Customize">[50]!Customize</definedName>
    <definedName name="cv" localSheetId="3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3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3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3">'[23]GPI 526'!#REF!</definedName>
    <definedName name="dario">'[23]GPI 526'!#REF!</definedName>
    <definedName name="DASD" localSheetId="3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3">#REF!</definedName>
    <definedName name="datos">#REF!</definedName>
    <definedName name="DBASE1">#REF!</definedName>
    <definedName name="DBASE2">#REF!</definedName>
    <definedName name="DBASE3">#REF!</definedName>
    <definedName name="dbfdfbi" localSheetId="3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>#REF!</definedName>
    <definedName name="dc">#REF!</definedName>
    <definedName name="Dcacm" localSheetId="3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3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>#REF!</definedName>
    <definedName name="ddd" localSheetId="3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3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3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3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3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3">#REF!</definedName>
    <definedName name="DEX">#REF!</definedName>
    <definedName name="DF">[64]Cronograma!#REF!</definedName>
    <definedName name="dfa" localSheetId="3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3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3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3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3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3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3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3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3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3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3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3">'INDICAR CÓDIGO DEL ITEM DE PAGO'!ERR</definedName>
    <definedName name="EE">[0]!ERR</definedName>
    <definedName name="eeedfr" localSheetId="3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3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3">#REF!</definedName>
    <definedName name="emanto">#REF!</definedName>
    <definedName name="eme" localSheetId="3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3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3">'[70]TABLA EQUIPOS'!$A$3:$D$70</definedName>
    <definedName name="Equipos">#REF!</definedName>
    <definedName name="EQUIPOS1">#REF!</definedName>
    <definedName name="eqw" localSheetId="3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3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3">#REF!</definedName>
    <definedName name="ESPECIFICACION">#REF!</definedName>
    <definedName name="Especificación" localSheetId="3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3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3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3">#REF!</definedName>
    <definedName name="EXC">#REF!</definedName>
    <definedName name="EXCAV_1">#REF!</definedName>
    <definedName name="EXCAV_2">#REF!</definedName>
    <definedName name="exCEL" localSheetId="3">#REF!</definedName>
    <definedName name="exCEL">#REF!</definedName>
    <definedName name="Excel_BuiltIn_Print_Area_3" localSheetId="3">#REF!</definedName>
    <definedName name="Excel_BuiltIn_Print_Area_3">#REF!</definedName>
    <definedName name="Excel_BuiltIn_Print_Area_3_X" localSheetId="3">#REF!</definedName>
    <definedName name="Excel_BuiltIn_Print_Area_3_X">#REF!</definedName>
    <definedName name="Excel_BuiltIn_Print_Titles_10" localSheetId="3">[23]SKJ452!#REF!</definedName>
    <definedName name="Excel_BuiltIn_Print_Titles_10">[23]SKJ452!#REF!</definedName>
    <definedName name="Excel_BuiltIn_Print_Titles_11" localSheetId="3">[23]ITA878!#REF!</definedName>
    <definedName name="Excel_BuiltIn_Print_Titles_11">[23]ITA878!#REF!</definedName>
    <definedName name="Excel_BuiltIn_Print_Titles_12" localSheetId="3">'[23]AEA-944'!#REF!</definedName>
    <definedName name="Excel_BuiltIn_Print_Titles_12">'[23]AEA-944'!#REF!</definedName>
    <definedName name="Excel_BuiltIn_Print_Titles_13" localSheetId="3">'[23]DUB-823'!#REF!</definedName>
    <definedName name="Excel_BuiltIn_Print_Titles_13">'[23]DUB-823'!#REF!</definedName>
    <definedName name="Excel_BuiltIn_Print_Titles_14" localSheetId="3">'[23]GPI 526'!#REF!</definedName>
    <definedName name="Excel_BuiltIn_Print_Titles_14">'[23]GPI 526'!#REF!</definedName>
    <definedName name="Excel_BuiltIn_Print_Titles_15" localSheetId="3">#REF!</definedName>
    <definedName name="Excel_BuiltIn_Print_Titles_15">#REF!</definedName>
    <definedName name="Excel_BuiltIn_Print_Titles_16" localSheetId="3">#REF!</definedName>
    <definedName name="Excel_BuiltIn_Print_Titles_16">#REF!</definedName>
    <definedName name="Excel_BuiltIn_Print_Titles_17" localSheetId="3">#REF!</definedName>
    <definedName name="Excel_BuiltIn_Print_Titles_17">#REF!</definedName>
    <definedName name="Excel_BuiltIn_Print_Titles_18" localSheetId="3">#REF!</definedName>
    <definedName name="Excel_BuiltIn_Print_Titles_18">#REF!</definedName>
    <definedName name="Excel_BuiltIn_Print_Titles_19" localSheetId="3">[23]XXJ617!#REF!</definedName>
    <definedName name="Excel_BuiltIn_Print_Titles_19">[23]XXJ617!#REF!</definedName>
    <definedName name="Excel_BuiltIn_Print_Titles_20" localSheetId="3">#REF!</definedName>
    <definedName name="Excel_BuiltIn_Print_Titles_20">#REF!</definedName>
    <definedName name="Excel_BuiltIn_Print_Titles_21" localSheetId="3">[23]SNG_855!#REF!</definedName>
    <definedName name="Excel_BuiltIn_Print_Titles_21">[23]SNG_855!#REF!</definedName>
    <definedName name="Excel_BuiltIn_Print_Titles_23" localSheetId="3">#REF!</definedName>
    <definedName name="Excel_BuiltIn_Print_Titles_23">#REF!</definedName>
    <definedName name="Excel_BuiltIn_Print_Titles_3" localSheetId="3">#REF!</definedName>
    <definedName name="Excel_BuiltIn_Print_Titles_3">#REF!</definedName>
    <definedName name="Excel_BuiltIn_Print_Titles_5" localSheetId="3">'[23]VEA 374'!#REF!</definedName>
    <definedName name="Excel_BuiltIn_Print_Titles_5">'[23]VEA 374'!#REF!</definedName>
    <definedName name="Excel_BuiltIn_Print_Titles_5_XX" localSheetId="3">'[23]VEA 374'!#REF!</definedName>
    <definedName name="Excel_BuiltIn_Print_Titles_5_XX">'[23]VEA 374'!#REF!</definedName>
    <definedName name="Excel_BuiltIn_Print_Titles_6" localSheetId="3">#REF!</definedName>
    <definedName name="Excel_BuiltIn_Print_Titles_6">#REF!</definedName>
    <definedName name="Excel_BuiltIn_Print_Titles_7" localSheetId="3">[23]HFB024!#REF!</definedName>
    <definedName name="Excel_BuiltIn_Print_Titles_7">[23]HFB024!#REF!</definedName>
    <definedName name="Excel_BuiltIn_Print_Titles_8" localSheetId="3">#REF!</definedName>
    <definedName name="Excel_BuiltIn_Print_Titles_8">#REF!</definedName>
    <definedName name="Excel_BuiltIn_Print_Titles_9" localSheetId="3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 localSheetId="2">[50]!FareWellStmnt</definedName>
    <definedName name="FareWellStmnt">[50]!FareWellStmnt</definedName>
    <definedName name="FaseProyecto">#REF!</definedName>
    <definedName name="FD" localSheetId="3">'INDICAR CÓDIGO DEL ITEM DE PAGO'!ERR</definedName>
    <definedName name="FD">[0]!ERR</definedName>
    <definedName name="fda" localSheetId="3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3">'[37]Res-Accide-10'!#REF!</definedName>
    <definedName name="fer">'[37]Res-Accide-10'!#REF!</definedName>
    <definedName name="ferfer" localSheetId="3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3">'INDICAR CÓDIGO DEL ITEM DE PAGO'!ERR</definedName>
    <definedName name="ff">[0]!ERR</definedName>
    <definedName name="fff" localSheetId="3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3">'INDICAR CÓDIGO DEL ITEM DE PAGO'!ERR</definedName>
    <definedName name="fg">[0]!ERR</definedName>
    <definedName name="fgdfg" localSheetId="3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3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3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3">'INDICAR CÓDIGO DEL ITEM DE PAGO'!ERR</definedName>
    <definedName name="FINANCIACION">[0]!ERR</definedName>
    <definedName name="FinePrint" localSheetId="1">[50]!FinePrint</definedName>
    <definedName name="FinePrint" localSheetId="2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3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3">'INDICAR CÓDIGO DEL ITEM DE PAGO'!ERR</definedName>
    <definedName name="fu">[0]!ERR</definedName>
    <definedName name="Full_Print">#REF!</definedName>
    <definedName name="fwff" localSheetId="3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 localSheetId="3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3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3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3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3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3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3">'INDICAR CÓDIGO DEL ITEM DE PAGO'!ERR</definedName>
    <definedName name="GGG">[0]!ERR</definedName>
    <definedName name="gggb" localSheetId="3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3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3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3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3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>#REF!</definedName>
    <definedName name="GRAF3" localSheetId="3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3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3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>#REF!</definedName>
    <definedName name="GRUPO123" localSheetId="3">#REF!</definedName>
    <definedName name="GRUPO123">#REF!</definedName>
    <definedName name="GRUPO13" localSheetId="3">#REF!</definedName>
    <definedName name="GRUPO13">#REF!</definedName>
    <definedName name="GRUPO2" localSheetId="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3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3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3">#REF!</definedName>
    <definedName name="GTRE">#REF!</definedName>
    <definedName name="h">#REF!</definedName>
    <definedName name="H_pump">#REF!</definedName>
    <definedName name="h9h" localSheetId="3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3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3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3">'INDICAR CÓDIGO DEL ITEM DE PAGO'!ERR</definedName>
    <definedName name="hh">[0]!ERR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3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3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3">'INDICAR CÓDIGO DEL ITEM DE PAGO'!ERR</definedName>
    <definedName name="HK">[0]!ERR</definedName>
    <definedName name="HM">#REF!</definedName>
    <definedName name="hn" localSheetId="3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3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3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3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3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3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3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3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>#REF!</definedName>
    <definedName name="i0">#REF!</definedName>
    <definedName name="i8i" localSheetId="3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3">'INDICAR CÓDIGO DEL ITEM DE PAGO'!ERR</definedName>
    <definedName name="ID">[0]!ERR</definedName>
    <definedName name="IF" localSheetId="3">'[51]A. P. U.'!#REF!</definedName>
    <definedName name="IF">'[51]A. P. U.'!#REF!</definedName>
    <definedName name="Ig">#REF!</definedName>
    <definedName name="ii" localSheetId="3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3">#REF!</definedName>
    <definedName name="INDICE">#REF!</definedName>
    <definedName name="inf" localSheetId="3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3">[82]Insumos!#REF!</definedName>
    <definedName name="Insumos_auxiliares">[82]Insumos!#REF!</definedName>
    <definedName name="Insumos_basicos" localSheetId="3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 localSheetId="2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3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3">#REF!</definedName>
    <definedName name="ITEM1">#REF!</definedName>
    <definedName name="ITEM15" localSheetId="3">#REF!</definedName>
    <definedName name="ITEM15">#REF!</definedName>
    <definedName name="ITEM2" localSheetId="3">#REF!</definedName>
    <definedName name="ITEM2">#REF!</definedName>
    <definedName name="item210.3" localSheetId="3">#REF!</definedName>
    <definedName name="item210.3">#REF!</definedName>
    <definedName name="item230.1" localSheetId="3">#REF!</definedName>
    <definedName name="item230.1">#REF!</definedName>
    <definedName name="ITEM3" localSheetId="3">#REF!</definedName>
    <definedName name="ITEM3">#REF!</definedName>
    <definedName name="item310" localSheetId="3">#REF!</definedName>
    <definedName name="item310">#REF!</definedName>
    <definedName name="item320.2" localSheetId="3">#REF!</definedName>
    <definedName name="item320.2">#REF!</definedName>
    <definedName name="item330.1" localSheetId="3">#REF!</definedName>
    <definedName name="item330.1">#REF!</definedName>
    <definedName name="item420" localSheetId="3">#REF!</definedName>
    <definedName name="item420">#REF!</definedName>
    <definedName name="item450.2P" localSheetId="3">#REF!</definedName>
    <definedName name="item450.2P">#REF!</definedName>
    <definedName name="item600.1" localSheetId="3">#REF!</definedName>
    <definedName name="item600.1">#REF!</definedName>
    <definedName name="item610.1" localSheetId="3">#REF!</definedName>
    <definedName name="item610.1">#REF!</definedName>
    <definedName name="item610.2" localSheetId="3">#REF!</definedName>
    <definedName name="item610.2">#REF!</definedName>
    <definedName name="item630.4" localSheetId="3">#REF!</definedName>
    <definedName name="item630.4">#REF!</definedName>
    <definedName name="item630.6" localSheetId="3">#REF!</definedName>
    <definedName name="item630.6">#REF!</definedName>
    <definedName name="item630.7" localSheetId="3">#REF!</definedName>
    <definedName name="item630.7">#REF!</definedName>
    <definedName name="item640.3" localSheetId="3">#REF!</definedName>
    <definedName name="item640.3">#REF!</definedName>
    <definedName name="item661" localSheetId="3">#REF!</definedName>
    <definedName name="item661">#REF!</definedName>
    <definedName name="item671" localSheetId="3">#REF!</definedName>
    <definedName name="item671">#REF!</definedName>
    <definedName name="item673.1" localSheetId="3">#REF!</definedName>
    <definedName name="item673.1">#REF!</definedName>
    <definedName name="item673.3" localSheetId="3">#REF!</definedName>
    <definedName name="item673.3">#REF!</definedName>
    <definedName name="item681" localSheetId="3">#REF!</definedName>
    <definedName name="item681">#REF!</definedName>
    <definedName name="item700.1" localSheetId="3">#REF!</definedName>
    <definedName name="item700.1">#REF!</definedName>
    <definedName name="item710.1" localSheetId="3">#REF!</definedName>
    <definedName name="item710.1">#REF!</definedName>
    <definedName name="item710.2" localSheetId="3">#REF!</definedName>
    <definedName name="item710.2">#REF!</definedName>
    <definedName name="item730.1" localSheetId="3">#REF!</definedName>
    <definedName name="item730.1">#REF!</definedName>
    <definedName name="item730.2" localSheetId="3">#REF!</definedName>
    <definedName name="item730.2">#REF!</definedName>
    <definedName name="item730.2.4" localSheetId="3">#REF!</definedName>
    <definedName name="item730.2.4">#REF!</definedName>
    <definedName name="item900.2" localSheetId="3">#REF!</definedName>
    <definedName name="item900.2">#REF!</definedName>
    <definedName name="ItemCodos">#REF!</definedName>
    <definedName name="IUI" localSheetId="3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>#REF!</definedName>
    <definedName name="iwjer">#REF!</definedName>
    <definedName name="iyuiuyi" localSheetId="3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3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3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>'INDICAR CÓDIGO DEL ITEM DE PAGO'!ERR</definedName>
    <definedName name="jj">[0]!ERR</definedName>
    <definedName name="jjfq" localSheetId="3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3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3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>#REF!</definedName>
    <definedName name="JOHNNY" localSheetId="3">'INDICAR CÓDIGO DEL ITEM DE PAGO'!ERR</definedName>
    <definedName name="JOHNNY">[0]!ERR</definedName>
    <definedName name="JRYJ" localSheetId="3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3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3">#REF!</definedName>
    <definedName name="jvv">#REF!</definedName>
    <definedName name="jyjt7" localSheetId="3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3">#REF!</definedName>
    <definedName name="K0F1">#REF!</definedName>
    <definedName name="K0F2" localSheetId="3">#REF!</definedName>
    <definedName name="K0F2">#REF!</definedName>
    <definedName name="K10ALO" localSheetId="3">#REF!</definedName>
    <definedName name="K10ALO">#REF!</definedName>
    <definedName name="K11ALO" localSheetId="3">#REF!</definedName>
    <definedName name="K11ALO">#REF!</definedName>
    <definedName name="K1F1" localSheetId="3">#REF!</definedName>
    <definedName name="K1F1">#REF!</definedName>
    <definedName name="K1F2" localSheetId="3">#REF!</definedName>
    <definedName name="K1F2">#REF!</definedName>
    <definedName name="K2F1" localSheetId="3">#REF!</definedName>
    <definedName name="K2F1">#REF!</definedName>
    <definedName name="K2F2" localSheetId="3">#REF!</definedName>
    <definedName name="K2F2">#REF!</definedName>
    <definedName name="K3F1" localSheetId="3">#REF!</definedName>
    <definedName name="K3F1">#REF!</definedName>
    <definedName name="K3F2" localSheetId="3">#REF!</definedName>
    <definedName name="K3F2">#REF!</definedName>
    <definedName name="K4F1" localSheetId="3">#REF!</definedName>
    <definedName name="K4F1">#REF!</definedName>
    <definedName name="K4F2" localSheetId="3">#REF!</definedName>
    <definedName name="K4F2">#REF!</definedName>
    <definedName name="K5F1" localSheetId="3">#REF!</definedName>
    <definedName name="K5F1">#REF!</definedName>
    <definedName name="K5F2" localSheetId="3">#REF!</definedName>
    <definedName name="K5F2">#REF!</definedName>
    <definedName name="K6F1" localSheetId="3">#REF!</definedName>
    <definedName name="K6F1">#REF!</definedName>
    <definedName name="K6F2" localSheetId="3">#REF!</definedName>
    <definedName name="K6F2">#REF!</definedName>
    <definedName name="K7F1" localSheetId="3">#REF!</definedName>
    <definedName name="K7F1">#REF!</definedName>
    <definedName name="K7F2" localSheetId="3">#REF!</definedName>
    <definedName name="K7F2">#REF!</definedName>
    <definedName name="K8ALO" localSheetId="3">#REF!</definedName>
    <definedName name="K8ALO">#REF!</definedName>
    <definedName name="K8F1" localSheetId="3">#REF!</definedName>
    <definedName name="K8F1">#REF!</definedName>
    <definedName name="K8F2" localSheetId="3">#REF!</definedName>
    <definedName name="K8F2">#REF!</definedName>
    <definedName name="K9ALO" localSheetId="3">#REF!</definedName>
    <definedName name="K9ALO">#REF!</definedName>
    <definedName name="kdmfm" hidden="1">#REF!</definedName>
    <definedName name="kf">#REF!</definedName>
    <definedName name="kh">#REF!</definedName>
    <definedName name="KHGGH" localSheetId="3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3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3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3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3">'INDICAR CÓDIGO DEL ITEM DE PAGO'!ERR</definedName>
    <definedName name="kl">[0]!ERR</definedName>
    <definedName name="klklk" localSheetId="3">#REF!</definedName>
    <definedName name="klklk">#REF!</definedName>
    <definedName name="km">#REF!</definedName>
    <definedName name="krtrk" localSheetId="3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3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3">#REF!</definedName>
    <definedName name="LICITACION">#REF!</definedName>
    <definedName name="LINEA" localSheetId="3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3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3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 localSheetId="2">[26]!absc</definedName>
    <definedName name="LOCA">[26]!absc</definedName>
    <definedName name="LOCA1" localSheetId="1">[38]!absc</definedName>
    <definedName name="LOCA1" localSheetId="2">[38]!absc</definedName>
    <definedName name="LOCA1">[38]!absc</definedName>
    <definedName name="LOCALIZACION_Y_REPLANTEO" localSheetId="3">#REF!</definedName>
    <definedName name="LOCALIZACION_Y_REPLANTEO">#REF!</definedName>
    <definedName name="LOGO" localSheetId="3">'INDICAR CÓDIGO DEL ITEM DE PAGO'!ERR</definedName>
    <definedName name="LOGO">[0]!ERR</definedName>
    <definedName name="lolol" localSheetId="3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3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3">'[37]Res-Accide-10'!#REF!</definedName>
    <definedName name="lun">'[37]Res-Accide-10'!#REF!</definedName>
    <definedName name="lv">#REF!</definedName>
    <definedName name="m">#REF!</definedName>
    <definedName name="MA" localSheetId="3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3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3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3">[53]Insum!$A$68:$H$98</definedName>
    <definedName name="MAQUINAR">[54]Insum!$A$68:$H$98</definedName>
    <definedName name="mar" localSheetId="3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3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3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3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3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3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3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3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 localSheetId="2">[9]!Módulo3.anexo1</definedName>
    <definedName name="Módulo3.anexo1">[9]!Módulo3.anexo1</definedName>
    <definedName name="Módulo3.anexo10" localSheetId="1">[9]!Módulo3.anexo10</definedName>
    <definedName name="Módulo3.anexo10" localSheetId="2">[9]!Módulo3.anexo10</definedName>
    <definedName name="Módulo3.anexo10">[9]!Módulo3.anexo10</definedName>
    <definedName name="Módulo3.anexo11" localSheetId="1">[9]!Módulo3.anexo11</definedName>
    <definedName name="Módulo3.anexo11" localSheetId="2">[9]!Módulo3.anexo11</definedName>
    <definedName name="Módulo3.anexo11">[9]!Módulo3.anexo11</definedName>
    <definedName name="Módulo3.anexo12" localSheetId="1">[9]!Módulo3.anexo12</definedName>
    <definedName name="Módulo3.anexo12" localSheetId="2">[9]!Módulo3.anexo12</definedName>
    <definedName name="Módulo3.anexo12">[9]!Módulo3.anexo12</definedName>
    <definedName name="Módulo3.anexo3" localSheetId="1">[9]!Módulo3.anexo3</definedName>
    <definedName name="Módulo3.anexo3" localSheetId="2">[9]!Módulo3.anexo3</definedName>
    <definedName name="Módulo3.anexo3">[9]!Módulo3.anexo3</definedName>
    <definedName name="Módulo3.anexo4" localSheetId="1">[9]!Módulo3.anexo4</definedName>
    <definedName name="Módulo3.anexo4" localSheetId="2">[9]!Módulo3.anexo4</definedName>
    <definedName name="Módulo3.anexo4">[9]!Módulo3.anexo4</definedName>
    <definedName name="Módulo3.anexo5" localSheetId="1">[9]!Módulo3.anexo5</definedName>
    <definedName name="Módulo3.anexo5" localSheetId="2">[9]!Módulo3.anexo5</definedName>
    <definedName name="Módulo3.anexo5">[9]!Módulo3.anexo5</definedName>
    <definedName name="Módulo3.anexo6" localSheetId="1">[9]!Módulo3.anexo6</definedName>
    <definedName name="Módulo3.anexo6" localSheetId="2">[9]!Módulo3.anexo6</definedName>
    <definedName name="Módulo3.anexo6">[9]!Módulo3.anexo6</definedName>
    <definedName name="Módulo8.anexo16" localSheetId="1">[9]!Módulo8.anexo16</definedName>
    <definedName name="Módulo8.anexo16" localSheetId="2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3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 localSheetId="2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3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3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3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3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3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3">#REF!</definedName>
    <definedName name="NUEVO">#REF!</definedName>
    <definedName name="Num_Pmt_Per_Year">#REF!</definedName>
    <definedName name="Number_of_Payments">MATCH(0.01,End_Bal,-1)+1</definedName>
    <definedName name="nxn" localSheetId="3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3">#REF!</definedName>
    <definedName name="º1">#REF!</definedName>
    <definedName name="o9o9" localSheetId="3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3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 localSheetId="2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 localSheetId="2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3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3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3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 localSheetId="2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3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3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3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3">#REF!</definedName>
    <definedName name="PlazoAIU">#REF!</definedName>
    <definedName name="PLPLUNN" localSheetId="3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3">#REF!</definedName>
    <definedName name="POCETAS">#REF!</definedName>
    <definedName name="POIUP" localSheetId="3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>#REF!</definedName>
    <definedName name="popvds" localSheetId="3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3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3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3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3">#REF!</definedName>
    <definedName name="PRE">#REF!</definedName>
    <definedName name="Precio">#REF!</definedName>
    <definedName name="precio2">#REF!</definedName>
    <definedName name="PrecioS">#REF!</definedName>
    <definedName name="PREST" localSheetId="3">#REF!</definedName>
    <definedName name="PREST">#REF!</definedName>
    <definedName name="PRIMER" localSheetId="3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3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3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3">'INDICAR CÓDIGO DEL ITEM DE PAGO'!ERR</definedName>
    <definedName name="programainv">[0]!ERR</definedName>
    <definedName name="Proponente" localSheetId="3">#REF!</definedName>
    <definedName name="Proponente">#REF!</definedName>
    <definedName name="PRUEBA" localSheetId="1">[96]!absc</definedName>
    <definedName name="PRUEBA" localSheetId="2">[96]!absc</definedName>
    <definedName name="PRUEBA">[96]!absc</definedName>
    <definedName name="prueba1" localSheetId="1">[96]!absc</definedName>
    <definedName name="prueba1" localSheetId="2">[96]!absc</definedName>
    <definedName name="prueba1">[96]!absc</definedName>
    <definedName name="PRUEBA2" localSheetId="3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3">#REF!</definedName>
    <definedName name="Q">#REF!</definedName>
    <definedName name="Q_actual">'[97]ORITO 02 '!$E$7</definedName>
    <definedName name="Q_BRUTO">#REF!</definedName>
    <definedName name="q1q1q" localSheetId="3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>#REF!</definedName>
    <definedName name="qedcd" localSheetId="3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3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3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3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3">'INDICAR CÓDIGO DEL ITEM DE PAGO'!ERR</definedName>
    <definedName name="QWERTY">[0]!ERR</definedName>
    <definedName name="qwewertet" hidden="1">{#N/A,#N/A,TRUE,"1842CWN0"}</definedName>
    <definedName name="qwqwqwj" localSheetId="3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3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3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3">'INDICAR CÓDIGO DEL ITEM DE PAGO'!ERR</definedName>
    <definedName name="REICIO">[0]!ERR</definedName>
    <definedName name="Reimbursement">"Reembolso"</definedName>
    <definedName name="reinicio" localSheetId="3">'INDICAR CÓDIGO DEL ITEM DE PAGO'!ERR</definedName>
    <definedName name="reinicio">[0]!ERR</definedName>
    <definedName name="REJHE" localSheetId="3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3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3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3">[99]original_sist!$B$1:$L$167</definedName>
    <definedName name="RESU">#REF!</definedName>
    <definedName name="resu8" localSheetId="1">[9]!resu8</definedName>
    <definedName name="resu8" localSheetId="2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3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3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3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3">'INDICAR CÓDIGO DEL ITEM DE PAGO'!ERR</definedName>
    <definedName name="rr">[0]!ERR</definedName>
    <definedName name="rrr" localSheetId="3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3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3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3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3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3">'INDICAR CÓDIGO DEL ITEM DE PAGO'!ERR</definedName>
    <definedName name="s">[0]!ERR</definedName>
    <definedName name="saa" localSheetId="3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3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3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3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3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3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3">#REF!</definedName>
    <definedName name="SECTOR">#REF!</definedName>
    <definedName name="SEMANA_C3">#REF!</definedName>
    <definedName name="sena">[55]Hoja1!$C$14</definedName>
    <definedName name="SERO" localSheetId="3">'INDICAR CÓDIGO DEL ITEM DE PAGO'!ERR</definedName>
    <definedName name="SERO">[0]!ERR</definedName>
    <definedName name="setrj" localSheetId="3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3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3">'INDICAR CÓDIGO DEL ITEM DE PAGO'!ERR</definedName>
    <definedName name="SI">[0]!ERR</definedName>
    <definedName name="SINGOLO">'[3]7422CW00'!#REF!</definedName>
    <definedName name="SISISIS" localSheetId="3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BIENES!#REF!</definedName>
    <definedName name="solver_adj" localSheetId="3" hidden="1">'INDICAR CÓDIGO DEL ITEM DE PAGO'!#REF!</definedName>
    <definedName name="solver_adj" localSheetId="0" hidden="1">'PRESUPUESTO OFICIAL (Entidad)'!#REF!</definedName>
    <definedName name="solver_adj" localSheetId="2" hidden="1">'PROPUESTA ECONOMICA(Proponente)'!$K$42</definedName>
    <definedName name="solver_cvg" localSheetId="1" hidden="1">0.0001</definedName>
    <definedName name="solver_cvg" localSheetId="3" hidden="1">0.0001</definedName>
    <definedName name="solver_cvg" localSheetId="0" hidden="1">0.0001</definedName>
    <definedName name="solver_cvg" localSheetId="2" hidden="1">0.0001</definedName>
    <definedName name="solver_drv" localSheetId="1" hidden="1">1</definedName>
    <definedName name="solver_drv" localSheetId="3" hidden="1">1</definedName>
    <definedName name="solver_drv" localSheetId="0" hidden="1">1</definedName>
    <definedName name="solver_drv" localSheetId="2" hidden="1">1</definedName>
    <definedName name="solver_est" localSheetId="1" hidden="1">1</definedName>
    <definedName name="solver_est" localSheetId="3" hidden="1">1</definedName>
    <definedName name="solver_est" localSheetId="0" hidden="1">1</definedName>
    <definedName name="solver_est" localSheetId="2" hidden="1">1</definedName>
    <definedName name="solver_itr" localSheetId="1" hidden="1">100</definedName>
    <definedName name="solver_itr" localSheetId="3" hidden="1">100</definedName>
    <definedName name="solver_itr" localSheetId="0" hidden="1">100</definedName>
    <definedName name="solver_itr" localSheetId="2" hidden="1">100</definedName>
    <definedName name="solver_lhs1" localSheetId="1" hidden="1">BIENES!$K$28</definedName>
    <definedName name="solver_lhs1" localSheetId="3" hidden="1">'INDICAR CÓDIGO DEL ITEM DE PAGO'!#REF!</definedName>
    <definedName name="solver_lhs1" localSheetId="0" hidden="1">'PRESUPUESTO OFICIAL (Entidad)'!$K$28</definedName>
    <definedName name="solver_lhs1" localSheetId="2" hidden="1">'PROPUESTA ECONOMICA(Proponente)'!$K$54</definedName>
    <definedName name="solver_lin" localSheetId="1" hidden="1">2</definedName>
    <definedName name="solver_lin" localSheetId="3" hidden="1">2</definedName>
    <definedName name="solver_lin" localSheetId="0" hidden="1">2</definedName>
    <definedName name="solver_lin" localSheetId="2" hidden="1">2</definedName>
    <definedName name="solver_neg" localSheetId="1" hidden="1">2</definedName>
    <definedName name="solver_neg" localSheetId="3" hidden="1">2</definedName>
    <definedName name="solver_neg" localSheetId="0" hidden="1">2</definedName>
    <definedName name="solver_neg" localSheetId="2" hidden="1">2</definedName>
    <definedName name="solver_num" localSheetId="1" hidden="1">1</definedName>
    <definedName name="solver_num" localSheetId="3" hidden="1">1</definedName>
    <definedName name="solver_num" localSheetId="0" hidden="1">1</definedName>
    <definedName name="solver_num" localSheetId="2" hidden="1">1</definedName>
    <definedName name="solver_nwt" localSheetId="1" hidden="1">1</definedName>
    <definedName name="solver_nwt" localSheetId="3" hidden="1">1</definedName>
    <definedName name="solver_nwt" localSheetId="0" hidden="1">1</definedName>
    <definedName name="solver_nwt" localSheetId="2" hidden="1">1</definedName>
    <definedName name="solver_opt" localSheetId="1" hidden="1">BIENES!$K$28</definedName>
    <definedName name="solver_opt" localSheetId="3" hidden="1">'INDICAR CÓDIGO DEL ITEM DE PAGO'!#REF!</definedName>
    <definedName name="solver_opt" localSheetId="0" hidden="1">'PRESUPUESTO OFICIAL (Entidad)'!$K$28</definedName>
    <definedName name="solver_opt" localSheetId="2" hidden="1">'PROPUESTA ECONOMICA(Proponente)'!$K$54</definedName>
    <definedName name="solver_pre" localSheetId="1" hidden="1">0.000001</definedName>
    <definedName name="solver_pre" localSheetId="3" hidden="1">0.000001</definedName>
    <definedName name="solver_pre" localSheetId="0" hidden="1">0.000001</definedName>
    <definedName name="solver_pre" localSheetId="2" hidden="1">0.000001</definedName>
    <definedName name="solver_rel1" localSheetId="1" hidden="1">2</definedName>
    <definedName name="solver_rel1" localSheetId="3" hidden="1">2</definedName>
    <definedName name="solver_rel1" localSheetId="0" hidden="1">2</definedName>
    <definedName name="solver_rel1" localSheetId="2" hidden="1">2</definedName>
    <definedName name="solver_rhs1" localSheetId="1" hidden="1">BIENES!$K$29</definedName>
    <definedName name="solver_rhs1" localSheetId="3" hidden="1">'INDICAR CÓDIGO DEL ITEM DE PAGO'!#REF!</definedName>
    <definedName name="solver_rhs1" localSheetId="0" hidden="1">'PRESUPUESTO OFICIAL (Entidad)'!$K$29</definedName>
    <definedName name="solver_rhs1" localSheetId="2" hidden="1">'PROPUESTA ECONOMICA(Proponente)'!$K$55</definedName>
    <definedName name="solver_scl" localSheetId="1" hidden="1">2</definedName>
    <definedName name="solver_scl" localSheetId="3" hidden="1">2</definedName>
    <definedName name="solver_scl" localSheetId="0" hidden="1">2</definedName>
    <definedName name="solver_scl" localSheetId="2" hidden="1">2</definedName>
    <definedName name="solver_sho" localSheetId="1" hidden="1">2</definedName>
    <definedName name="solver_sho" localSheetId="3" hidden="1">2</definedName>
    <definedName name="solver_sho" localSheetId="0" hidden="1">2</definedName>
    <definedName name="solver_sho" localSheetId="2" hidden="1">2</definedName>
    <definedName name="solver_tim" localSheetId="1" hidden="1">100</definedName>
    <definedName name="solver_tim" localSheetId="3" hidden="1">100</definedName>
    <definedName name="solver_tim" localSheetId="0" hidden="1">100</definedName>
    <definedName name="solver_tim" localSheetId="2" hidden="1">100</definedName>
    <definedName name="solver_tol" localSheetId="1" hidden="1">0.05</definedName>
    <definedName name="solver_tol" localSheetId="3" hidden="1">0.05</definedName>
    <definedName name="solver_tol" localSheetId="0" hidden="1">0.05</definedName>
    <definedName name="solver_tol" localSheetId="2" hidden="1">0.05</definedName>
    <definedName name="solver_typ" localSheetId="1" hidden="1">3</definedName>
    <definedName name="solver_typ" localSheetId="3" hidden="1">3</definedName>
    <definedName name="solver_typ" localSheetId="0" hidden="1">3</definedName>
    <definedName name="solver_typ" localSheetId="2" hidden="1">3</definedName>
    <definedName name="solver_val" localSheetId="1" hidden="1">63899000000</definedName>
    <definedName name="solver_val" localSheetId="3" hidden="1">490454</definedName>
    <definedName name="solver_val" localSheetId="0" hidden="1">63899000000</definedName>
    <definedName name="solver_val" localSheetId="2" hidden="1">63899000000</definedName>
    <definedName name="srwrwr" localSheetId="3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 localSheetId="2">MODULO10.auto_abrir</definedName>
    <definedName name="sss">MODULO10.auto_abrir</definedName>
    <definedName name="SSSS" localSheetId="3">'INDICAR CÓDIGO DEL ITEM DE PAGO'!ERR</definedName>
    <definedName name="SSSS">[0]!ERR</definedName>
    <definedName name="sssss7" localSheetId="3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3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3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3">'INDICAR CÓDIGO DEL ITEM DE PAGO'!ERR</definedName>
    <definedName name="sw">[0]!ERR</definedName>
    <definedName name="swsw" localSheetId="3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 localSheetId="2">[21]!absc</definedName>
    <definedName name="t">[21]!absc</definedName>
    <definedName name="t_1" localSheetId="1">Scheduled_Payment+Extra_Payment</definedName>
    <definedName name="t_1" localSheetId="2">Scheduled_Payment+Extra_Payment</definedName>
    <definedName name="t_1">Scheduled_Payment+Extra_Payment</definedName>
    <definedName name="t5t5" localSheetId="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3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3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3">'INDICAR CÓDIGO DEL ITEM DE PAGO'!ERR</definedName>
    <definedName name="TER">[0]!ERR</definedName>
    <definedName name="TERM" localSheetId="3">'INDICAR CÓDIGO DEL ITEM DE PAGO'!ERR</definedName>
    <definedName name="TERM">[0]!ERR</definedName>
    <definedName name="TÉRMINOS" localSheetId="3">'INDICAR CÓDIGO DEL ITEM DE PAGO'!ERR</definedName>
    <definedName name="TÉRMINOS">[0]!ERR</definedName>
    <definedName name="TERR">[25]PRESUPUESTO!$I$7</definedName>
    <definedName name="tewst" localSheetId="3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3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3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3">#REF!</definedName>
    <definedName name="TITULO">#REF!</definedName>
    <definedName name="_xlnm.Print_Titles">#N/A</definedName>
    <definedName name="Títulos_a_imprimir_IM" localSheetId="3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3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3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2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3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3">[106]desmonte!$E$48</definedName>
    <definedName name="TRAT">[107]desmonte!$E$48</definedName>
    <definedName name="TREM">#REF!</definedName>
    <definedName name="Trenes">#REF!</definedName>
    <definedName name="trest" localSheetId="3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3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3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3">#REF!</definedName>
    <definedName name="TtCD">#REF!</definedName>
    <definedName name="TTR" localSheetId="3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3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3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>#REF!</definedName>
    <definedName name="u3u" localSheetId="3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3">#REF!</definedName>
    <definedName name="Ubicación">#REF!</definedName>
    <definedName name="UFrm2InUse">1</definedName>
    <definedName name="UI" localSheetId="3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3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3">#REF!</definedName>
    <definedName name="Unitarios">#REF!</definedName>
    <definedName name="unj" hidden="1">[18]INST!#REF!</definedName>
    <definedName name="uno" localSheetId="3">'INDICAR CÓDIGO DEL ITEM DE PAGO'!ERR</definedName>
    <definedName name="uno">[0]!ERR</definedName>
    <definedName name="UOUIV" localSheetId="3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3">'INDICAR CÓDIGO DEL ITEM DE PAGO'!ERR</definedName>
    <definedName name="uriel">[0]!ERR</definedName>
    <definedName name="uryur" localSheetId="3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3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3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3">#REF!</definedName>
    <definedName name="VALDES">#REF!</definedName>
    <definedName name="valor1" localSheetId="3">#REF!</definedName>
    <definedName name="valor1">#REF!</definedName>
    <definedName name="valor2" localSheetId="3">#REF!</definedName>
    <definedName name="valor2">#REF!</definedName>
    <definedName name="VALOR3" localSheetId="3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3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3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3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3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3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3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3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3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3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3">#REF!</definedName>
    <definedName name="VVV">#REF!</definedName>
    <definedName name="vvvvt" localSheetId="3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3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3">'[37]Res-Accide-10'!#REF!</definedName>
    <definedName name="WDFSDF">'[37]Res-Accide-10'!#REF!</definedName>
    <definedName name="wedw">#REF!</definedName>
    <definedName name="WEFWE" localSheetId="3">'[37]Res-Accide-10'!#REF!</definedName>
    <definedName name="WEFWE">'[37]Res-Accide-10'!#REF!</definedName>
    <definedName name="WER">'[37]Res-Accide-10'!$S$2:$S$7</definedName>
    <definedName name="werew" localSheetId="3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3">'[37]Res-Accide-10'!#REF!</definedName>
    <definedName name="WILSON">'[37]Res-Accide-10'!#REF!</definedName>
    <definedName name="WQ">#REF!</definedName>
    <definedName name="WQEEWQ" localSheetId="3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3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3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3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3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>#REF!</definedName>
    <definedName name="xxfg" localSheetId="3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 localSheetId="2">[113]!absc</definedName>
    <definedName name="xxxxx">[113]!absc</definedName>
    <definedName name="xxxxxds" localSheetId="3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3">#REF!</definedName>
    <definedName name="XXXXXXXXXX">#REF!</definedName>
    <definedName name="xxxxxxxxxx29" localSheetId="3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>#REF!</definedName>
    <definedName name="XZS" hidden="1">#REF!</definedName>
    <definedName name="XZXZV" localSheetId="3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 localSheetId="2">[26]!absc</definedName>
    <definedName name="Y">[26]!absc</definedName>
    <definedName name="y6y6" localSheetId="3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>#REF!</definedName>
    <definedName name="yery" localSheetId="3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3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3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3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3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3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>#REF!</definedName>
    <definedName name="ZONA1">#REF!</definedName>
    <definedName name="ZONA3">#REF!</definedName>
    <definedName name="ZONA4">#REF!</definedName>
    <definedName name="zx" localSheetId="3">'INDICAR CÓDIGO DEL ITEM DE PAGO'!ERR</definedName>
    <definedName name="zx">[0]!ERR</definedName>
    <definedName name="zxczds" localSheetId="3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3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9" i="268" l="1"/>
  <c r="I21" i="270"/>
  <c r="I19" i="270"/>
  <c r="I20" i="270"/>
  <c r="I15" i="270"/>
  <c r="I14" i="270"/>
  <c r="O478" i="268"/>
  <c r="O387" i="268"/>
  <c r="O296" i="268"/>
  <c r="O205" i="268"/>
  <c r="O114" i="268"/>
  <c r="O24" i="268"/>
  <c r="O500" i="268"/>
  <c r="O498" i="268"/>
  <c r="L518" i="268"/>
  <c r="L517" i="268"/>
  <c r="L516" i="268"/>
  <c r="O506" i="268"/>
  <c r="O505" i="268"/>
  <c r="O492" i="268"/>
  <c r="O491" i="268"/>
  <c r="O415" i="268"/>
  <c r="O402" i="268"/>
  <c r="O401" i="268"/>
  <c r="O400" i="268"/>
  <c r="O394" i="268"/>
  <c r="O393" i="268"/>
  <c r="L427" i="268"/>
  <c r="L426" i="268"/>
  <c r="L425" i="268"/>
  <c r="O414" i="268"/>
  <c r="L336" i="268"/>
  <c r="L335" i="268"/>
  <c r="L334" i="268"/>
  <c r="O323" i="268"/>
  <c r="O327" i="268" s="1"/>
  <c r="O301" i="268" s="1"/>
  <c r="O304" i="268" s="1"/>
  <c r="O309" i="268"/>
  <c r="O311" i="268" s="1"/>
  <c r="O233" i="268"/>
  <c r="O232" i="268"/>
  <c r="O218" i="268"/>
  <c r="O220" i="268" s="1"/>
  <c r="L245" i="268"/>
  <c r="L244" i="268"/>
  <c r="L243" i="268"/>
  <c r="O120" i="268"/>
  <c r="O119" i="268"/>
  <c r="L154" i="268"/>
  <c r="L153" i="268"/>
  <c r="L152" i="268"/>
  <c r="O141" i="268"/>
  <c r="O145" i="268" s="1"/>
  <c r="L62" i="268"/>
  <c r="L63" i="268"/>
  <c r="L64" i="268"/>
  <c r="O30" i="268"/>
  <c r="O51" i="268"/>
  <c r="O55" i="268" s="1"/>
  <c r="O418" i="268" l="1"/>
  <c r="O392" i="268" s="1"/>
  <c r="O236" i="268"/>
  <c r="O210" i="268" s="1"/>
  <c r="O213" i="268" s="1"/>
  <c r="O509" i="268"/>
  <c r="O493" i="268"/>
  <c r="O329" i="268"/>
  <c r="M335" i="268" s="1"/>
  <c r="O122" i="268"/>
  <c r="O147" i="268" s="1"/>
  <c r="O32" i="268"/>
  <c r="O57" i="268" s="1"/>
  <c r="M64" i="268" l="1"/>
  <c r="M63" i="268"/>
  <c r="M62" i="268"/>
  <c r="O238" i="268"/>
  <c r="M243" i="268" s="1"/>
  <c r="O483" i="268"/>
  <c r="O486" i="268" s="1"/>
  <c r="O511" i="268" s="1"/>
  <c r="O395" i="268"/>
  <c r="O420" i="268" s="1"/>
  <c r="M336" i="268"/>
  <c r="M334" i="268"/>
  <c r="M154" i="268"/>
  <c r="M152" i="268"/>
  <c r="M153" i="268"/>
  <c r="O65" i="268" l="1"/>
  <c r="M244" i="268"/>
  <c r="M245" i="268"/>
  <c r="O246" i="268" s="1"/>
  <c r="O248" i="268" s="1"/>
  <c r="J15" i="270" s="1"/>
  <c r="K15" i="270" s="1"/>
  <c r="M516" i="268"/>
  <c r="M518" i="268"/>
  <c r="M517" i="268"/>
  <c r="M425" i="268"/>
  <c r="M427" i="268"/>
  <c r="M426" i="268"/>
  <c r="O337" i="268"/>
  <c r="O339" i="268" s="1"/>
  <c r="O155" i="268"/>
  <c r="O157" i="268" s="1"/>
  <c r="K14" i="265" l="1"/>
  <c r="O67" i="268"/>
  <c r="J19" i="270"/>
  <c r="K19" i="270" s="1"/>
  <c r="K17" i="265"/>
  <c r="J21" i="270"/>
  <c r="K21" i="270" s="1"/>
  <c r="K15" i="265"/>
  <c r="J20" i="270"/>
  <c r="K20" i="270" s="1"/>
  <c r="O428" i="268"/>
  <c r="O430" i="268" s="1"/>
  <c r="K16" i="265"/>
  <c r="O519" i="268"/>
  <c r="O521" i="268" s="1"/>
  <c r="K19" i="265" l="1"/>
  <c r="J18" i="270"/>
  <c r="K18" i="270" s="1"/>
  <c r="K18" i="265"/>
  <c r="J14" i="270"/>
  <c r="K14" i="270" s="1"/>
  <c r="K17" i="270" s="1"/>
  <c r="N15" i="270" s="1"/>
  <c r="K21" i="265" l="1"/>
  <c r="K23" i="265" s="1"/>
  <c r="N14" i="270"/>
  <c r="O14" i="270" s="1"/>
  <c r="O15" i="270" s="1"/>
</calcChain>
</file>

<file path=xl/sharedStrings.xml><?xml version="1.0" encoding="utf-8"?>
<sst xmlns="http://schemas.openxmlformats.org/spreadsheetml/2006/main" count="609" uniqueCount="133">
  <si>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</si>
  <si>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</si>
  <si>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</si>
  <si>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</si>
  <si>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</si>
  <si>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</si>
  <si>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</si>
  <si>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</si>
  <si>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</si>
  <si>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</si>
  <si>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</si>
  <si>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</si>
  <si>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</si>
  <si>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</si>
  <si>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</si>
  <si>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</si>
  <si>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</si>
  <si>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</si>
  <si>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</si>
  <si>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</si>
  <si>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</si>
  <si>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</si>
  <si>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</si>
  <si>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</si>
  <si>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</si>
  <si>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</si>
  <si>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</si>
  <si>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</si>
  <si>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</si>
  <si>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</si>
  <si>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</si>
  <si>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</si>
  <si>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</si>
  <si>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</si>
  <si>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</si>
  <si>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</si>
  <si>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</si>
  <si>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</si>
  <si>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</si>
  <si>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</si>
  <si>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</si>
  <si>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</si>
  <si>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</si>
  <si>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</si>
  <si>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</si>
  <si>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</si>
  <si>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</si>
  <si>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</si>
  <si>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</si>
  <si>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</si>
  <si>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</si>
  <si>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</si>
  <si>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</si>
  <si>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</si>
  <si>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</si>
  <si>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</si>
  <si>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</si>
  <si>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</si>
  <si>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</si>
  <si>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</si>
  <si>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</si>
  <si>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</si>
  <si>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</si>
  <si>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</si>
  <si>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</si>
  <si>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</si>
  <si>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</si>
  <si>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</si>
  <si>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</si>
  <si>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</si>
  <si>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</si>
  <si>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</si>
  <si>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</si>
  <si>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</si>
  <si>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</si>
  <si>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</si>
  <si>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</si>
  <si>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</si>
  <si>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</si>
  <si>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</si>
  <si>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</si>
  <si>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</si>
  <si>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</si>
  <si>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</si>
  <si>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</si>
  <si>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</si>
  <si>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</si>
  <si>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</si>
  <si>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</si>
  <si>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</si>
  <si>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</si>
  <si>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</si>
  <si>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</si>
  <si>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</si>
  <si>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Limpieza de concreto o pisos con chorro de agua (hidrolavado)</t>
  </si>
  <si>
    <t xml:space="preserve">Limpieza de canal metálica </t>
  </si>
  <si>
    <t>Mortero de reparación estructural</t>
  </si>
  <si>
    <t>Rasqueteada y lijada de muros</t>
  </si>
  <si>
    <t>Pintura en esmalte para muros o superficies planas</t>
  </si>
  <si>
    <t>Instalacion de sillas</t>
  </si>
  <si>
    <t>M2</t>
  </si>
  <si>
    <t>ML</t>
  </si>
  <si>
    <t>Und</t>
  </si>
  <si>
    <t xml:space="preserve">GOBERNACION DEL QUINDIO </t>
  </si>
  <si>
    <t>Herramienta menor (5% de mano de obra)</t>
  </si>
  <si>
    <t>Hidrolavadora a presión 2500 psi</t>
  </si>
  <si>
    <t>Ayudante de obra</t>
  </si>
  <si>
    <t xml:space="preserve">Andamio tubular 1,5 x 1,5 con cruceta </t>
  </si>
  <si>
    <t xml:space="preserve">LIMPIEZA DE CANAL </t>
  </si>
  <si>
    <t>MORTERO DE REPARACION ESTRUCTURAL</t>
  </si>
  <si>
    <t>Sikatop-122 Plus Monocomponente Mortero De Reparación Estructural 25kg</t>
  </si>
  <si>
    <t>Oficial de obra</t>
  </si>
  <si>
    <t xml:space="preserve">RASQUETEADA Y LIJADA DE MUROS </t>
  </si>
  <si>
    <t xml:space="preserve">Lija por Pliego </t>
  </si>
  <si>
    <t xml:space="preserve">PINTURA EN ESMALTE PARA MUROS O SUPERFICIES PLANAS </t>
  </si>
  <si>
    <t>Compresor de Aire  3HP</t>
  </si>
  <si>
    <t>Thinner (Botella de 750cm3)</t>
  </si>
  <si>
    <t xml:space="preserve">Pintura tipo Esmalte o Laca </t>
  </si>
  <si>
    <t>Gln</t>
  </si>
  <si>
    <t>UND</t>
  </si>
  <si>
    <t>INSTALACION SILLAS</t>
  </si>
  <si>
    <t>Trasnporte y logisitica (acarreo conservador a 25 km, 1000 sillas-$4102/silla)</t>
  </si>
  <si>
    <t>LIMPIEZA DE CONCRETO O PISOS CON CHORRO DE AGUA (HIDROLAVADO)</t>
  </si>
  <si>
    <t xml:space="preserve">% PARTICIPACION                           </t>
  </si>
  <si>
    <t xml:space="preserve">% ACUMULADO              </t>
  </si>
  <si>
    <t>PROMEDIO</t>
  </si>
  <si>
    <t xml:space="preserve">VALOR PARCIAL                     </t>
  </si>
  <si>
    <t>MI001</t>
  </si>
  <si>
    <t>MI002</t>
  </si>
  <si>
    <t>MR017</t>
  </si>
  <si>
    <t>MI019</t>
  </si>
  <si>
    <t>AC045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</si>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</sst>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* #,##0.000\ _€_-;\-* #,##0.000\ _€_-;_-* &quot;-&quot;??\ _€_-;_-@_-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  <family val="2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6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52" fillId="0" borderId="0" applyFont="0" applyFill="0" applyBorder="0" applyAlignment="0" applyProtection="0"/>
    <xf numFmtId="0" fontId="53" fillId="0" borderId="0"/>
    <xf numFmtId="0" fontId="4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25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44" fontId="45" fillId="0" borderId="0" xfId="257" applyFont="1"/>
    <xf numFmtId="167" fontId="47" fillId="24" borderId="44" xfId="73" applyNumberFormat="1" applyFont="1" applyFill="1" applyBorder="1" applyAlignment="1">
      <alignment vertical="center"/>
    </xf>
    <xf numFmtId="9" fontId="45" fillId="0" borderId="0" xfId="95" applyFont="1"/>
    <xf numFmtId="0" fontId="39" fillId="0" borderId="0" xfId="89" applyFont="1"/>
    <xf numFmtId="0" fontId="39" fillId="0" borderId="55" xfId="0" applyFont="1" applyBorder="1" applyAlignment="1">
      <alignment horizontal="center"/>
    </xf>
    <xf numFmtId="49" fontId="47" fillId="0" borderId="11" xfId="131" applyNumberFormat="1" applyFont="1" applyBorder="1" applyAlignment="1">
      <alignment horizontal="right" vertical="center"/>
    </xf>
    <xf numFmtId="186" fontId="47" fillId="0" borderId="12" xfId="131" applyNumberFormat="1" applyFont="1" applyBorder="1" applyAlignment="1">
      <alignment vertical="center"/>
    </xf>
    <xf numFmtId="0" fontId="45" fillId="0" borderId="11" xfId="128" applyFont="1" applyBorder="1"/>
    <xf numFmtId="181" fontId="45" fillId="0" borderId="0" xfId="129" applyNumberFormat="1" applyFont="1" applyBorder="1"/>
    <xf numFmtId="39" fontId="47" fillId="0" borderId="12" xfId="129" applyNumberFormat="1" applyFont="1" applyBorder="1" applyAlignment="1">
      <alignment vertical="center"/>
    </xf>
    <xf numFmtId="186" fontId="47" fillId="26" borderId="20" xfId="60" applyNumberFormat="1" applyFont="1" applyFill="1" applyBorder="1" applyAlignment="1">
      <alignment horizontal="center" vertical="center"/>
    </xf>
    <xf numFmtId="4" fontId="45" fillId="0" borderId="18" xfId="39" applyNumberFormat="1" applyFont="1" applyFill="1" applyBorder="1" applyAlignment="1">
      <alignment vertical="center" wrapText="1"/>
    </xf>
    <xf numFmtId="167" fontId="45" fillId="0" borderId="18" xfId="62" applyNumberFormat="1" applyFont="1" applyFill="1" applyBorder="1" applyAlignment="1">
      <alignment horizontal="right" vertical="center" wrapText="1"/>
    </xf>
    <xf numFmtId="167" fontId="45" fillId="0" borderId="47" xfId="62" applyNumberFormat="1" applyFont="1" applyFill="1" applyBorder="1" applyAlignment="1">
      <alignment horizontal="right" vertical="center" wrapText="1"/>
    </xf>
    <xf numFmtId="9" fontId="45" fillId="0" borderId="18" xfId="95" applyFont="1" applyFill="1" applyBorder="1"/>
    <xf numFmtId="9" fontId="45" fillId="0" borderId="18" xfId="257" applyNumberFormat="1" applyFont="1" applyFill="1" applyBorder="1"/>
    <xf numFmtId="0" fontId="47" fillId="24" borderId="53" xfId="73" applyFont="1" applyFill="1" applyBorder="1" applyAlignment="1">
      <alignment vertical="center"/>
    </xf>
    <xf numFmtId="10" fontId="45" fillId="27" borderId="30" xfId="95" applyNumberFormat="1" applyFont="1" applyFill="1" applyBorder="1" applyAlignment="1">
      <alignment horizontal="center" vertical="center"/>
    </xf>
    <xf numFmtId="204" fontId="39" fillId="24" borderId="61" xfId="0" applyNumberFormat="1" applyFont="1" applyFill="1" applyBorder="1"/>
    <xf numFmtId="0" fontId="39" fillId="0" borderId="18" xfId="74" applyFont="1" applyBorder="1" applyAlignment="1">
      <alignment horizontal="center" vertical="center"/>
    </xf>
    <xf numFmtId="180" fontId="45" fillId="0" borderId="18" xfId="95" applyNumberFormat="1" applyFont="1" applyFill="1" applyBorder="1"/>
    <xf numFmtId="9" fontId="45" fillId="0" borderId="25" xfId="95" applyFont="1" applyBorder="1" applyAlignment="1">
      <alignment horizontal="center" vertical="center"/>
    </xf>
    <xf numFmtId="0" fontId="47" fillId="0" borderId="43" xfId="73" applyFont="1" applyBorder="1" applyAlignment="1">
      <alignment vertical="center"/>
    </xf>
    <xf numFmtId="0" fontId="47" fillId="0" borderId="0" xfId="73" applyFont="1" applyAlignment="1">
      <alignment vertical="center"/>
    </xf>
    <xf numFmtId="180" fontId="39" fillId="0" borderId="18" xfId="95" applyNumberFormat="1" applyFont="1" applyBorder="1" applyAlignment="1">
      <alignment horizontal="center"/>
    </xf>
    <xf numFmtId="10" fontId="39" fillId="0" borderId="18" xfId="95" applyNumberFormat="1" applyFont="1" applyBorder="1" applyAlignment="1">
      <alignment horizontal="center"/>
    </xf>
    <xf numFmtId="10" fontId="45" fillId="27" borderId="42" xfId="95" applyNumberFormat="1" applyFont="1" applyFill="1" applyBorder="1" applyAlignment="1">
      <alignment horizontal="center" vertical="center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64" xfId="130" applyFont="1" applyFill="1" applyBorder="1" applyAlignment="1">
      <alignment horizontal="center" vertical="center" wrapText="1"/>
    </xf>
    <xf numFmtId="0" fontId="45" fillId="25" borderId="40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3" fontId="47" fillId="26" borderId="20" xfId="130" applyNumberFormat="1" applyFont="1" applyFill="1" applyBorder="1" applyAlignment="1">
      <alignment horizontal="center" vertical="center"/>
    </xf>
    <xf numFmtId="0" fontId="49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0" fontId="45" fillId="0" borderId="0" xfId="89" applyFont="1" applyAlignment="1">
      <alignment horizontal="left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4" fontId="41" fillId="25" borderId="35" xfId="73" applyNumberFormat="1" applyFont="1" applyFill="1" applyBorder="1" applyAlignment="1">
      <alignment horizontal="center" vertical="center" wrapText="1"/>
    </xf>
    <xf numFmtId="0" fontId="49" fillId="24" borderId="41" xfId="73" applyFont="1" applyFill="1" applyBorder="1" applyAlignment="1">
      <alignment horizontal="center" vertical="center"/>
    </xf>
    <xf numFmtId="0" fontId="49" fillId="24" borderId="43" xfId="73" applyFont="1" applyFill="1" applyBorder="1" applyAlignment="1">
      <alignment horizontal="center" vertical="center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9" fontId="39" fillId="0" borderId="19" xfId="0" applyNumberFormat="1" applyFont="1" applyBorder="1" applyAlignment="1">
      <alignment horizontal="center"/>
    </xf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172" fontId="39" fillId="0" borderId="62" xfId="0" applyNumberFormat="1" applyFont="1" applyBorder="1" applyAlignment="1">
      <alignment horizontal="center"/>
    </xf>
    <xf numFmtId="172" fontId="39" fillId="0" borderId="28" xfId="0" applyNumberFormat="1" applyFont="1" applyBorder="1" applyAlignment="1">
      <alignment horizontal="center"/>
    </xf>
    <xf numFmtId="172" fontId="39" fillId="0" borderId="19" xfId="34" applyNumberFormat="1" applyFont="1" applyBorder="1" applyAlignment="1">
      <alignment horizontal="center"/>
    </xf>
    <xf numFmtId="172" fontId="39" fillId="0" borderId="23" xfId="34" applyNumberFormat="1" applyFont="1" applyBorder="1" applyAlignment="1">
      <alignment horizontal="center"/>
    </xf>
    <xf numFmtId="0" fontId="41" fillId="0" borderId="14" xfId="130" applyFont="1" applyBorder="1" applyAlignment="1">
      <alignment horizontal="center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[0] 4" xfId="260" xr:uid="{84A5FEFE-4CA9-4A92-80E8-50D930CCA471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 10 2" xfId="259" xr:uid="{C711A9B0-6CF4-433A-B061-5238CF0C0732}"/>
    <cellStyle name="Normal 11" xfId="258" xr:uid="{73A92BCC-FDE2-4BD8-9CF2-547607703B9E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3 2" xfId="261" xr:uid="{C3F1FB50-7F6C-489A-B721-097EEE623E1B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styles" Target="styles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152400</xdr:colOff>
      <xdr:row>105</xdr:row>
      <xdr:rowOff>142875</xdr:rowOff>
    </xdr:from>
    <xdr:ext cx="295275" cy="224973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404EC2-784A-4AA2-BCBB-B1ED80A3EF60}"/>
            </a:ext>
          </a:extLst>
        </xdr:cNvPr>
        <xdr:cNvSpPr/>
      </xdr:nvSpPr>
      <xdr:spPr bwMode="auto">
        <a:xfrm>
          <a:off x="4288971" y="3179989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105</xdr:row>
      <xdr:rowOff>142875</xdr:rowOff>
    </xdr:from>
    <xdr:ext cx="295275" cy="224973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5FA083-0397-457E-9AF1-8B66BBFBE6D6}"/>
            </a:ext>
          </a:extLst>
        </xdr:cNvPr>
        <xdr:cNvSpPr/>
      </xdr:nvSpPr>
      <xdr:spPr bwMode="auto">
        <a:xfrm>
          <a:off x="7620000" y="3179989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196</xdr:row>
      <xdr:rowOff>142875</xdr:rowOff>
    </xdr:from>
    <xdr:ext cx="295275" cy="224973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90526E2-90F7-4509-BD4E-689A88D88F6A}"/>
            </a:ext>
          </a:extLst>
        </xdr:cNvPr>
        <xdr:cNvSpPr/>
      </xdr:nvSpPr>
      <xdr:spPr bwMode="auto">
        <a:xfrm>
          <a:off x="4294909" y="20730730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196</xdr:row>
      <xdr:rowOff>142875</xdr:rowOff>
    </xdr:from>
    <xdr:ext cx="295275" cy="224973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CADA46-B45F-4860-B39F-CBACD210F1BA}"/>
            </a:ext>
          </a:extLst>
        </xdr:cNvPr>
        <xdr:cNvSpPr/>
      </xdr:nvSpPr>
      <xdr:spPr bwMode="auto">
        <a:xfrm>
          <a:off x="7647709" y="20730730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287</xdr:row>
      <xdr:rowOff>142875</xdr:rowOff>
    </xdr:from>
    <xdr:ext cx="295275" cy="224973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BD317E-3863-4158-9575-CEEF3EB527A6}"/>
            </a:ext>
          </a:extLst>
        </xdr:cNvPr>
        <xdr:cNvSpPr/>
      </xdr:nvSpPr>
      <xdr:spPr bwMode="auto">
        <a:xfrm>
          <a:off x="4294909" y="38367566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287</xdr:row>
      <xdr:rowOff>142875</xdr:rowOff>
    </xdr:from>
    <xdr:ext cx="295275" cy="224973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0CCD0F-31F9-4B90-8ACA-1828592BF37B}"/>
            </a:ext>
          </a:extLst>
        </xdr:cNvPr>
        <xdr:cNvSpPr/>
      </xdr:nvSpPr>
      <xdr:spPr bwMode="auto">
        <a:xfrm>
          <a:off x="7647709" y="38367566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378</xdr:row>
      <xdr:rowOff>142875</xdr:rowOff>
    </xdr:from>
    <xdr:ext cx="295275" cy="224973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1E1143E-A3DD-437B-9B7F-A906EE8BE656}"/>
            </a:ext>
          </a:extLst>
        </xdr:cNvPr>
        <xdr:cNvSpPr/>
      </xdr:nvSpPr>
      <xdr:spPr bwMode="auto">
        <a:xfrm>
          <a:off x="4328160" y="56805195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378</xdr:row>
      <xdr:rowOff>142875</xdr:rowOff>
    </xdr:from>
    <xdr:ext cx="295275" cy="224973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5A4B989-6A0F-404B-A8BD-3DA9743668A3}"/>
            </a:ext>
          </a:extLst>
        </xdr:cNvPr>
        <xdr:cNvSpPr/>
      </xdr:nvSpPr>
      <xdr:spPr bwMode="auto">
        <a:xfrm>
          <a:off x="7696200" y="56805195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469</xdr:row>
      <xdr:rowOff>142875</xdr:rowOff>
    </xdr:from>
    <xdr:ext cx="295275" cy="224973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48AF15-7311-492F-B4B0-897CC520A8D5}"/>
            </a:ext>
          </a:extLst>
        </xdr:cNvPr>
        <xdr:cNvSpPr/>
      </xdr:nvSpPr>
      <xdr:spPr bwMode="auto">
        <a:xfrm>
          <a:off x="4328160" y="74696955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469</xdr:row>
      <xdr:rowOff>142875</xdr:rowOff>
    </xdr:from>
    <xdr:ext cx="295275" cy="224973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7C49B1-505C-4158-ADBD-AB4326F604D9}"/>
            </a:ext>
          </a:extLst>
        </xdr:cNvPr>
        <xdr:cNvSpPr/>
      </xdr:nvSpPr>
      <xdr:spPr bwMode="auto">
        <a:xfrm>
          <a:off x="7696200" y="74696955"/>
          <a:ext cx="295275" cy="22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vqicpysvr/VQ2008/Users/Laura/AppData/Local/Temp/SHARE/ESTIMA/P7020/PROYECTO/730/CAMBIOS/Z209.XLS" TargetMode="External"/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E0992894/formatos_pacc_2006/Documents%20and%20Settings/e0928648/Configuraci&#243;n%20local/Archivos%20temporales%20de%20Internet/OLK4/1.%20Consolidaci&#243;n%20Compras%20-%20v1.xls" TargetMode="External"/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Elc001/groups/William/Excel/WINDOWS/TEMP/EST0798.XLS" TargetMode="External"/><Relationship Id="rId1" Type="http://schemas.openxmlformats.org/officeDocument/2006/relationships/externalLinkPath" Target="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Elc001/groups/RO%20POR%20ACTIVIDADES/ACTIVIDADE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elc001/GROUP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10.6.75.177/VQ2008/Users/Laura/AppData/Local/Temp/SHARE/ESTIMA/P7020/PROYECTO/730/CAMBIOS/Z209.XLS" TargetMode="External"/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Master/luis%20carlos/Documents%20and%20Settings/Administrador/Mis%20documentos/Gabriel%202003/GABRIEL%202002/PROYECTOS/PROYECTOS%20EN%20CURSO/ESTADIO%20MUNICIPAL%20DE%20YOPAL/PRESUPUESTO%20ESTADIO%201.2%20primera%20etapa.xls" TargetMode="External"/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B6BDE76C/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Vqicpysvr/VQ2008/SHARE/ESTIMA/P7020/PROYECTO/730/CAMBIOS/Z209.XLS" TargetMode="External"/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Pc1/d/LIQ.TRANSPORTE%20DE%20MATERIALES%20OCTUBRE%20DE%202006%20HASMER%20FINAL.xls" TargetMode="External"/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Servidor/vmn%20eyd%20nuqui%20animas/Users/LEONARDO/Documents/ERICK/William/revision%20informe/REVISION/Cantiades_Zonas_Inestables_Jul_9-08.xls" TargetMode="External"/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Amd/documentos%20c/Documentos-Wilson/Advial-Cmarca/bimestral/06-dic-ene-99/03JUN-JUL-98/Acc%20Ago-Sep.xls" TargetMode="External"/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Jorge-oy83xo6pq/guariquies/GSU/GSU-003-002-01-GIP/Seguimiento%20y%20Control/Cctos/Hern&#225;n-%20Ccto%20Alcantarillado%20A27017/Cntrl_HG_03.xls" TargetMode="External"/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Asistente/documentos/Mis%20documentos/RHLICITACIONES/GEOINGENIERIA%20WM/cantidades.xls" TargetMode="External"/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INGMARIOR/Ing%20Mario-w/Luis%20Eduardo/Devisab/APUS_TRABAJO%20GOBERNACION/DEVISAB%202011-03-03-04/LA%20GRAN%20VIA%20CACHIPAY%20ANOLAIMA/CANTIDADES%20Y%20PRESUPUESTOS/PRESUPUESTO_LA%20MESA_MESITAS_2011-01-17.xlsx" TargetMode="External"/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INGMARIOR/Ing%20Mario-w/ING%20HENRY%20-W/OBRAS/GYC%20APROBADO/1648%20Dise&#241;o%20de%20Espesores%20ACORDADO%20CON%20INTERVENTOR.xlsm" TargetMode="External"/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B6BDE76C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Pc1/E/AMV-3005-2005/ADMON%20GRUPO%203%202004%20-2005/PRESUPUESTOS/Analisis%20de%20Precios%20Unitarios%20ASTRID.xls" TargetMode="External"/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5E062BE7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marino/C/Documents%20and%20Settings/Hector%20Guerrero/Mis%20documentos/Licitaciones%20realizadas/Invias/INTER-Taraza-caucasia/DIFERGO/WINDOWS/TEMP/UNITARIOS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192.168.1.27/presupuestos/OPERATIVA/OFERTAS/ECOPETROL/Data%20G%20Operativa/OFERTAS%20PRESENTADAS/NUEVA%20OFERTA%20TORRES-CONVERTIDOR/lefa/excel/30CONJUL1.xls" TargetMode="External"/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INGMARIOR/Ing%20Mario-w/Users/Ing.%20Henry/AppData/Roaming/Microsoft/Excel/Cantidades%20Hidr&#225;ulicas%20%20La%20Mesa%20Mesitas%202010-12-30.xls" TargetMode="External"/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Elc001/groups/RO%20POR%20ACTIVIDADES/ACTIVIDADES/Mis%20Documentos/PROYECTO%20PMM%20-%202004/COMPRES.%20SVG%202004/Cuadro%20Montajes%20Electrico%20Instrumentaci&#243;n%20y%20control.xls" TargetMode="External"/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INGGABRIEL/Ing%20Gabriel-W/Ing%20Juan%20Diego/CONSULTORIA/TOCAIMA%20-%20JERUSALEN/Tramo%20II/Geometrico/83.%20ENTREGA%20TOCAIMA%20-%20JERUSALEN%20TRAMO%202%20(30-11-2012)/ANEXOS/Anexos%20T2.xlsx" TargetMode="External"/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INGMARIOR/Ing%20Mario-w/Users/CONSORCIO%20DEVISAD/Documents/DEVISAB%20-%20ING%20HENRY/OBRAS/4.GRAN%20VIA%20CACHIPAY/Cantidades%20obras%20de%20arte-HENRY.xls" TargetMode="External"/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Acer/c/Mis%20documentos/INFORMES/INFORMES%20TRIMESTRALES/INFORME%20TRIMESTRAL%20DE%20TRABAJO%20DE%20NECESIDADES/DOCUME~1/USER05~1/CONFIG~1/TEMP/ADMINISTRACION%20VIAL%20G2/PRESUPUESTOS/Presupuesto%20remoci&#243;n%20de%20derrumbes.xls" TargetMode="External"/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B6BDE76C/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Admon/consorcio%20ingaf/informe%20semanal/INFORMESEMANAL%201.xls" TargetMode="External"/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B6BDE76C/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Ingedwin/ing%20edwin-w/OBRAS/BASE%20APU-DEVISAB.xlsx" TargetMode="External"/><Relationship Id="rId1" Type="http://schemas.openxmlformats.org/officeDocument/2006/relationships/externalLinkPath" Target="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conppy2454/PREPLIEGOS%20EPC1%20OCT%202006/Documents%20and%20Settings/c5205871/Configuraci&#243;n%20local/Archivos%20temporales%20de%20Internet/OLK6/Nuevo%20disco/INELECTRA/Aminas1/Proyecto/119-contratomarco/119-02%20glp/tuberia/Materiales/resumen_fin_mat_glp.xls?E511EF38" TargetMode="External"/><Relationship Id="rId1" Type="http://schemas.openxmlformats.org/officeDocument/2006/relationships/externalLinkPath" Target="file:///E511EF38/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B6BDE76C/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128.1.239.62/compartida/DOCUMENTOS%20OFICINA/PACC's/PACC%20PIO%202006/PACC%20de%20Inversiones%20PIO%202006%20Yarigui-Garzas.xls" TargetMode="External"/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Cgomez/CompTotal/Temp/perseoP85324650/5202371-IC-0.5-GE-1.xls" TargetMode="External"/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marino/C/Documents%20and%20Settings/Hector%20Guerrero/Mis%20documentos/Licitaciones%20realizadas/Invias/INTER-Taraza-caucasia/DIFERGO/WINDOWS/TEMP/Preobra/ModeloPresupuesto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Base de Diseño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ORGANI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 DE 1995 - 1996.xls]"/>
      <sheetName val="\\Escritorio\amv 2011\a  aaInfo"/>
      <sheetName val="\Users\avargase\AppData\Local\M"/>
      <sheetName val="\G\I\AMV _ no borrar\PRESUPUEST"/>
      <sheetName val="\G\A\a  aaInformación GRUPO 4\A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\Giovanni\administracion vial\"/>
      <sheetName val="\MONTO AGOTABLE 2010\a  aaInfor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#REF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SEGUIM Y REPROG MES 1 (2)"/>
      <sheetName val="_a  aaInformación GRUPO 4_A MI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2"/>
      <sheetName val="LISTADO "/>
      <sheetName val="M.O."/>
      <sheetName val="MATERIAL"/>
      <sheetName val="aCCIDENTES_DE_1995_-_199638"/>
      <sheetName val="CANT OBR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CANT OBRA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Users\ANDRES FELIPE MUÑOZ\Dow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precios-básicos2002"/>
      <sheetName val="APU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[a  aaInformación][a  aaInforma"/>
      <sheetName val="lisprecios"/>
      <sheetName val="PERSONAL"/>
      <sheetName val="PRESTACIONES SOCIALES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ANEXO IX"/>
      <sheetName val="otros"/>
      <sheetName val="\Users\USUARIO\Downloads\MANTEN"/>
      <sheetName val="APUs"/>
      <sheetName val="INSUMOS"/>
      <sheetName val="PptoGral"/>
      <sheetName val="Formulario N° 4"/>
      <sheetName val="\\SERVIDOR\Public2\MANTENIMIENT"/>
      <sheetName val="CONT_ADI"/>
      <sheetName val="INDICMICROEMP"/>
      <sheetName val="INDICE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[a  aaInformación]__cceficien_2"/>
      <sheetName val="M.O."/>
      <sheetName val="PRECIOS"/>
      <sheetName val="[a  aaInformación]__cceficien_6"/>
      <sheetName val="[a  aaInformación]__cceficien_3"/>
      <sheetName val="[a  aaInformación]//cceficiente"/>
      <sheetName val="[a  aaInformación]__cceficien_5"/>
      <sheetName val="[a  aaInformación]__cceficien_4"/>
      <sheetName val="[a  aaInformación]__cceficien_7"/>
      <sheetName val="[a  aaInformación]__cceficien_9"/>
      <sheetName val="[a  aaInformación]__cceficien_8"/>
      <sheetName val="[a  aaInformación]__cceficie_10"/>
      <sheetName val="[a  aaInformación]__cceficie_11"/>
      <sheetName val="precios-básicos2002"/>
      <sheetName val="Emboquillar"/>
      <sheetName val="Acometidacobrerígido"/>
      <sheetName val="Acometidatoma"/>
      <sheetName val="Acometidahasta1&quot;"/>
      <sheetName val="ITEMS"/>
      <sheetName val="[a  aaInformación]__cceficie_13"/>
      <sheetName val="[a  aaInformación]__cceficie_1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PANEL"/>
      <sheetName val="_MANTENIMIENTO RUTA 1001_MARZO "/>
      <sheetName val="_I_MANTENIMIENTO RUTA 1001_MARZ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REACTA Y CONTRATISTA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Modelo"/>
      <sheetName val="glvc"/>
      <sheetName val="BASE"/>
      <sheetName val="PE_02"/>
      <sheetName val="PE-02"/>
      <sheetName val="Listado"/>
      <sheetName val="PESOS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UNITARIOS_GENERALES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Base de Diseño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CIC-NOV"/>
      <sheetName val="LISTA_CÓDIGOS"/>
      <sheetName val="BASE_APU"/>
      <sheetName val="MANO_DE_OBRA"/>
      <sheetName val="TABLAS"/>
      <sheetName val="10_HS"/>
      <sheetName val="Datos"/>
      <sheetName val="a. p. u."/>
      <sheetName val="Insum"/>
      <sheetName val="Banderas"/>
      <sheetName val="Design"/>
      <sheetName val="RECURSO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1"/>
    </sheetNames>
    <sheetDataSet>
      <sheetData sheetId="0"/>
      <sheetData sheetId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Hoja1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BASE"/>
      <sheetName val="1_Preliminares"/>
      <sheetName val="M.Obra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ARA INFORME"/>
      <sheetName val="Circuitos"/>
      <sheetName val="días habiles 2015"/>
      <sheetName val="INS"/>
      <sheetName val="Ppto"/>
      <sheetName val="Plan auditorí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ManoDeObr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odo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nálisis de precios"/>
      <sheetName val="LISTADO"/>
      <sheetName val="Desmonte_y_Limpieza"/>
      <sheetName val="Reprograma_4"/>
      <sheetName val="PR_1"/>
      <sheetName val="5_2"/>
      <sheetName val="MC_SF_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ITEMS"/>
      <sheetName val="COSTEO TOTAL OBRA"/>
      <sheetName val="mh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>
            <v>0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>
            <v>0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</sheetNames>
    <definedNames>
      <definedName name="Loan_Start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BAS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LISTA DE PRECIOS"/>
      <sheetName val="062"/>
      <sheetName val="Listado"/>
      <sheetName val="TRANSPORTE"/>
      <sheetName val="PRECIOS"/>
      <sheetName val="PREACTA 6"/>
      <sheetName val="TABLA 2008"/>
      <sheetName val="PRESUPUESTO"/>
      <sheetName val="ESTADO VÍA-CRIT.TECNICO"/>
      <sheetName val="PUNITARIOS%20PARA%20241201%202S"/>
      <sheetName val="Excavación Mat. Común Estacione"/>
      <sheetName val="Demolición Pavimento"/>
      <sheetName val="SUB APU"/>
      <sheetName val="Insum"/>
      <sheetName val="Equipo"/>
      <sheetName val="RELACION MES"/>
      <sheetName val="Listas"/>
      <sheetName val="GCB2000"/>
      <sheetName val="FORMULA"/>
      <sheetName val="A. P. U."/>
      <sheetName val="FINANC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Presup_Cancha"/>
      <sheetName val="CLASIFICACION"/>
      <sheetName val="REC-COD,"/>
      <sheetName val="2,2,6,1 Pilotes 0,30"/>
      <sheetName val="Lp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OCTUBRE"/>
      <sheetName val=" Liquidacion de Obra por Tramos"/>
      <sheetName val="CODCONST"/>
      <sheetName val="PREACTA Y CONTRATISTAS"/>
      <sheetName val="5. ELECTRICO"/>
      <sheetName val="Summary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TODAS"/>
      <sheetName val="NARIÑO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Requisición1"/>
      <sheetName val="glvc"/>
      <sheetName val="PERSONAL"/>
      <sheetName val="Tarifa MT"/>
      <sheetName val="SALARIOS"/>
      <sheetName val="APU NO PREVISTO"/>
      <sheetName val="PPTA (3)"/>
      <sheetName val="PPTA (2)"/>
      <sheetName val="PPTA"/>
      <sheetName val="7.1.8.1.1"/>
      <sheetName val="Hoja2"/>
      <sheetName val="Cuadr."/>
      <sheetName val="PUNITARIOS PARA 241201 2S.xls"/>
      <sheetName val="OBRAS SES"/>
      <sheetName val="c2_5y2_613"/>
      <sheetName val="PREACTA_62"/>
      <sheetName val="TABLA_20082"/>
      <sheetName val="c2_5y2_612"/>
      <sheetName val="TABLA_20081"/>
      <sheetName val="c2_5y2_611"/>
      <sheetName val="cronograma"/>
      <sheetName val="CÁLCUL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_Liquidacion_de_Obra_por_Tramo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LISTA_DE_PRECIOS"/>
      <sheetName val="materiales"/>
      <sheetName val="otros"/>
      <sheetName val="mh"/>
      <sheetName val="DEST. MEDIOS"/>
      <sheetName val="COMBUASF"/>
      <sheetName val="BALCRUDO"/>
      <sheetName val="CARGASPROC."/>
      <sheetName val="G L P  FINAL"/>
      <sheetName val="for 6"/>
      <sheetName val="mdo"/>
      <sheetName val="equip"/>
      <sheetName val="mat"/>
      <sheetName val="CIRCUITOS CODENSA"/>
      <sheetName val="AP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Q33"/>
  <sheetViews>
    <sheetView tabSelected="1" showOutlineSymbols="0" showWhiteSpace="0" topLeftCell="E9" zoomScale="70" zoomScaleNormal="70" workbookViewId="0">
      <selection activeCell="K30" sqref="K30"/>
    </sheetView>
  </sheetViews>
  <sheetFormatPr baseColWidth="10" defaultColWidth="11.5" defaultRowHeight="14"/>
  <cols>
    <col min="1" max="2" width="3.5" style="110" customWidth="1"/>
    <col min="3" max="3" width="5.1640625" style="110" customWidth="1"/>
    <col min="4" max="4" width="10.6640625" style="110" customWidth="1"/>
    <col min="5" max="5" width="13" style="111" customWidth="1"/>
    <col min="6" max="6" width="17.5" style="110" customWidth="1"/>
    <col min="7" max="7" width="59.83203125" style="110" customWidth="1"/>
    <col min="8" max="8" width="8.6640625" style="110" customWidth="1"/>
    <col min="9" max="9" width="14.5" style="110" customWidth="1"/>
    <col min="10" max="10" width="18.5" style="110" customWidth="1"/>
    <col min="11" max="11" width="22.6640625" style="110" customWidth="1"/>
    <col min="12" max="12" width="3.33203125" style="110" customWidth="1"/>
    <col min="13" max="13" width="2.6640625" style="110" customWidth="1"/>
    <col min="14" max="14" width="11.5" style="110"/>
    <col min="15" max="15" width="38.83203125" style="110" customWidth="1"/>
    <col min="16" max="16" width="11.5" style="110"/>
    <col min="17" max="17" width="33.1640625" style="110" customWidth="1"/>
    <col min="18" max="16384" width="11.5" style="110"/>
  </cols>
  <sheetData>
    <row r="1" spans="1:17">
      <c r="B1" s="273" t="s">
        <v>0</v>
      </c>
      <c r="C1" s="273"/>
      <c r="D1" s="273"/>
      <c r="E1" s="273"/>
      <c r="F1" s="273"/>
      <c r="G1" s="273"/>
    </row>
    <row r="2" spans="1:17">
      <c r="B2" s="110" t="s">
        <v>1</v>
      </c>
    </row>
    <row r="3" spans="1:17" ht="17" thickBot="1">
      <c r="A3" s="112"/>
      <c r="B3" s="112"/>
      <c r="C3" s="112"/>
      <c r="D3" s="112"/>
      <c r="E3" s="113"/>
      <c r="F3" s="112"/>
      <c r="G3" s="112"/>
      <c r="H3" s="112"/>
      <c r="I3" s="112"/>
      <c r="J3" s="112"/>
      <c r="K3" s="112"/>
      <c r="L3" s="112"/>
      <c r="M3" s="112"/>
    </row>
    <row r="4" spans="1:17" ht="17" thickTop="1">
      <c r="A4" s="112"/>
      <c r="B4" s="114"/>
      <c r="C4" s="115"/>
      <c r="D4" s="115"/>
      <c r="E4" s="116"/>
      <c r="F4" s="115"/>
      <c r="G4" s="115"/>
      <c r="H4" s="115"/>
      <c r="I4" s="115"/>
      <c r="J4" s="115"/>
      <c r="K4" s="115"/>
      <c r="L4" s="117"/>
      <c r="M4" s="112"/>
    </row>
    <row r="5" spans="1:17" ht="16">
      <c r="A5" s="112"/>
      <c r="B5" s="118"/>
      <c r="C5" s="283"/>
      <c r="D5" s="283"/>
      <c r="E5" s="283"/>
      <c r="F5" s="283"/>
      <c r="G5" s="283"/>
      <c r="H5" s="283"/>
      <c r="I5" s="283"/>
      <c r="J5" s="283"/>
      <c r="K5" s="283"/>
      <c r="L5" s="119"/>
      <c r="M5" s="112"/>
    </row>
    <row r="6" spans="1:17" ht="17" thickBot="1">
      <c r="A6" s="112"/>
      <c r="B6" s="118"/>
      <c r="C6" s="424" t="s">
        <v>132</v>
      </c>
      <c r="D6" s="280"/>
      <c r="E6" s="280"/>
      <c r="F6" s="280"/>
      <c r="G6" s="280"/>
      <c r="H6" s="280"/>
      <c r="I6" s="280"/>
      <c r="J6" s="280"/>
      <c r="K6" s="280"/>
      <c r="L6" s="119"/>
      <c r="M6" s="112"/>
    </row>
    <row r="7" spans="1:17" s="123" customFormat="1" ht="16">
      <c r="A7" s="120"/>
      <c r="B7" s="121"/>
      <c r="C7" s="252" t="s">
        <v>4</v>
      </c>
      <c r="D7" s="253"/>
      <c r="E7" s="253"/>
      <c r="F7" s="253"/>
      <c r="G7" s="253"/>
      <c r="H7" s="253"/>
      <c r="I7" s="253"/>
      <c r="J7" s="253"/>
      <c r="K7" s="254"/>
      <c r="L7" s="122"/>
      <c r="M7" s="120"/>
    </row>
    <row r="8" spans="1:17" ht="109.75" customHeight="1">
      <c r="A8" s="112"/>
      <c r="B8" s="124"/>
      <c r="C8" s="255"/>
      <c r="D8" s="256"/>
      <c r="E8" s="256"/>
      <c r="F8" s="256"/>
      <c r="G8" s="256"/>
      <c r="H8" s="256"/>
      <c r="I8" s="256"/>
      <c r="J8" s="256"/>
      <c r="K8" s="257"/>
      <c r="L8" s="119"/>
      <c r="M8" s="112"/>
    </row>
    <row r="9" spans="1:17" ht="43.25" customHeight="1">
      <c r="A9" s="112"/>
      <c r="B9" s="124"/>
      <c r="C9" s="258" t="s">
        <v>5</v>
      </c>
      <c r="D9" s="259"/>
      <c r="E9" s="259"/>
      <c r="F9" s="259"/>
      <c r="G9" s="259"/>
      <c r="H9" s="259"/>
      <c r="I9" s="259"/>
      <c r="J9" s="259"/>
      <c r="K9" s="260"/>
      <c r="L9" s="119"/>
      <c r="M9" s="112"/>
    </row>
    <row r="10" spans="1:17" ht="37.5" customHeight="1" thickBot="1">
      <c r="A10" s="112"/>
      <c r="B10" s="118"/>
      <c r="C10" s="274"/>
      <c r="D10" s="275"/>
      <c r="E10" s="275"/>
      <c r="F10" s="275"/>
      <c r="G10" s="275"/>
      <c r="H10" s="275"/>
      <c r="I10" s="275"/>
      <c r="J10" s="275"/>
      <c r="K10" s="276"/>
      <c r="L10" s="119"/>
      <c r="M10" s="112"/>
    </row>
    <row r="11" spans="1:17" ht="37.5" customHeight="1">
      <c r="A11" s="112"/>
      <c r="B11" s="118"/>
      <c r="C11" s="288" t="s">
        <v>6</v>
      </c>
      <c r="D11" s="281" t="s">
        <v>7</v>
      </c>
      <c r="E11" s="250" t="s">
        <v>8</v>
      </c>
      <c r="F11" s="251"/>
      <c r="G11" s="281" t="s">
        <v>9</v>
      </c>
      <c r="H11" s="281" t="s">
        <v>10</v>
      </c>
      <c r="I11" s="281" t="s">
        <v>11</v>
      </c>
      <c r="J11" s="284" t="s">
        <v>12</v>
      </c>
      <c r="K11" s="286" t="s">
        <v>13</v>
      </c>
      <c r="L11" s="119"/>
      <c r="M11" s="112"/>
    </row>
    <row r="12" spans="1:17" ht="37.5" customHeight="1" thickBot="1">
      <c r="A12" s="112"/>
      <c r="B12" s="118"/>
      <c r="C12" s="289"/>
      <c r="D12" s="282"/>
      <c r="E12" s="125" t="s">
        <v>14</v>
      </c>
      <c r="F12" s="126" t="s">
        <v>15</v>
      </c>
      <c r="G12" s="282"/>
      <c r="H12" s="282"/>
      <c r="I12" s="282"/>
      <c r="J12" s="285"/>
      <c r="K12" s="287"/>
      <c r="L12" s="119"/>
      <c r="M12" s="112"/>
    </row>
    <row r="13" spans="1:17" ht="37.5" customHeight="1" thickBot="1">
      <c r="A13" s="112"/>
      <c r="B13" s="118"/>
      <c r="C13" s="127"/>
      <c r="D13" s="128"/>
      <c r="E13" s="128"/>
      <c r="F13" s="128"/>
      <c r="G13" s="128"/>
      <c r="H13" s="128"/>
      <c r="I13" s="128"/>
      <c r="J13" s="128"/>
      <c r="K13" s="129"/>
      <c r="L13" s="119"/>
      <c r="M13" s="112"/>
    </row>
    <row r="14" spans="1:17" ht="37.5" customHeight="1">
      <c r="A14" s="112"/>
      <c r="B14" s="118"/>
      <c r="C14" s="130">
        <v>1</v>
      </c>
      <c r="D14" s="131"/>
      <c r="E14" s="131"/>
      <c r="F14" s="242" t="s">
        <v>127</v>
      </c>
      <c r="G14" s="132" t="s">
        <v>94</v>
      </c>
      <c r="H14" s="131" t="s">
        <v>100</v>
      </c>
      <c r="I14" s="133">
        <v>323</v>
      </c>
      <c r="J14" s="134"/>
      <c r="K14" s="135">
        <f>+J14*I14</f>
        <v>0</v>
      </c>
      <c r="L14" s="119"/>
      <c r="M14" s="112"/>
      <c r="O14" s="223"/>
      <c r="Q14" s="223"/>
    </row>
    <row r="15" spans="1:17" ht="37.5" customHeight="1">
      <c r="A15" s="112"/>
      <c r="B15" s="118"/>
      <c r="C15" s="130">
        <v>2</v>
      </c>
      <c r="D15" s="131"/>
      <c r="E15" s="131"/>
      <c r="F15" s="131" t="s">
        <v>128</v>
      </c>
      <c r="G15" s="132" t="s">
        <v>95</v>
      </c>
      <c r="H15" s="131" t="s">
        <v>101</v>
      </c>
      <c r="I15" s="133">
        <v>51</v>
      </c>
      <c r="J15" s="134"/>
      <c r="K15" s="135">
        <f t="shared" ref="K15:K19" si="0">+J15*I15</f>
        <v>0</v>
      </c>
      <c r="L15" s="119"/>
      <c r="M15" s="112"/>
      <c r="O15" s="223"/>
      <c r="Q15" s="223"/>
    </row>
    <row r="16" spans="1:17" ht="37.5" customHeight="1">
      <c r="A16" s="112"/>
      <c r="B16" s="118"/>
      <c r="C16" s="130">
        <v>3</v>
      </c>
      <c r="D16" s="131"/>
      <c r="E16" s="131"/>
      <c r="F16" s="131" t="s">
        <v>129</v>
      </c>
      <c r="G16" s="132" t="s">
        <v>96</v>
      </c>
      <c r="H16" s="131" t="s">
        <v>100</v>
      </c>
      <c r="I16" s="133">
        <v>80</v>
      </c>
      <c r="J16" s="134"/>
      <c r="K16" s="135">
        <f t="shared" si="0"/>
        <v>0</v>
      </c>
      <c r="L16" s="119"/>
      <c r="M16" s="112"/>
      <c r="O16" s="223"/>
      <c r="Q16" s="223"/>
    </row>
    <row r="17" spans="1:17" ht="37.5" customHeight="1">
      <c r="A17" s="112"/>
      <c r="B17" s="118"/>
      <c r="C17" s="130">
        <v>4</v>
      </c>
      <c r="D17" s="131"/>
      <c r="E17" s="131"/>
      <c r="F17" s="131" t="s">
        <v>130</v>
      </c>
      <c r="G17" s="132" t="s">
        <v>97</v>
      </c>
      <c r="H17" s="131" t="s">
        <v>100</v>
      </c>
      <c r="I17" s="133">
        <v>55</v>
      </c>
      <c r="J17" s="134"/>
      <c r="K17" s="135">
        <f t="shared" si="0"/>
        <v>0</v>
      </c>
      <c r="L17" s="119"/>
      <c r="M17" s="112"/>
      <c r="O17" s="223"/>
      <c r="Q17" s="223"/>
    </row>
    <row r="18" spans="1:17" ht="37.5" customHeight="1">
      <c r="A18" s="112"/>
      <c r="B18" s="118"/>
      <c r="C18" s="130">
        <v>5</v>
      </c>
      <c r="D18" s="131"/>
      <c r="E18" s="131"/>
      <c r="F18" s="131" t="s">
        <v>131</v>
      </c>
      <c r="G18" s="132" t="s">
        <v>98</v>
      </c>
      <c r="H18" s="131" t="s">
        <v>100</v>
      </c>
      <c r="I18" s="133">
        <v>582</v>
      </c>
      <c r="J18" s="134"/>
      <c r="K18" s="135">
        <f t="shared" si="0"/>
        <v>0</v>
      </c>
      <c r="L18" s="119"/>
      <c r="M18" s="112"/>
      <c r="O18" s="223"/>
      <c r="Q18" s="223"/>
    </row>
    <row r="19" spans="1:17" ht="37.5" customHeight="1">
      <c r="A19" s="112"/>
      <c r="B19" s="118"/>
      <c r="C19" s="130">
        <v>6</v>
      </c>
      <c r="D19" s="131"/>
      <c r="E19" s="131"/>
      <c r="F19" s="131"/>
      <c r="G19" s="132" t="s">
        <v>99</v>
      </c>
      <c r="H19" s="131" t="s">
        <v>102</v>
      </c>
      <c r="I19" s="133">
        <v>4102</v>
      </c>
      <c r="J19" s="134"/>
      <c r="K19" s="135">
        <f t="shared" si="0"/>
        <v>0</v>
      </c>
      <c r="L19" s="119"/>
      <c r="M19" s="112"/>
      <c r="O19" s="223"/>
      <c r="Q19" s="223"/>
    </row>
    <row r="20" spans="1:17" ht="37.5" customHeight="1" thickBot="1">
      <c r="A20" s="112"/>
      <c r="B20" s="118"/>
      <c r="C20" s="136" t="s">
        <v>16</v>
      </c>
      <c r="D20" s="137"/>
      <c r="E20" s="137"/>
      <c r="F20" s="137"/>
      <c r="G20" s="138"/>
      <c r="H20" s="137"/>
      <c r="I20" s="133"/>
      <c r="J20" s="139"/>
      <c r="K20" s="140"/>
      <c r="L20" s="119"/>
      <c r="M20" s="112"/>
    </row>
    <row r="21" spans="1:17" ht="37.5" customHeight="1" thickBot="1">
      <c r="A21" s="112"/>
      <c r="B21" s="118"/>
      <c r="C21" s="270" t="s">
        <v>17</v>
      </c>
      <c r="D21" s="271"/>
      <c r="E21" s="271"/>
      <c r="F21" s="271"/>
      <c r="G21" s="271"/>
      <c r="H21" s="271"/>
      <c r="I21" s="271"/>
      <c r="J21" s="272"/>
      <c r="K21" s="224">
        <f>+SUM(K14:K19)</f>
        <v>0</v>
      </c>
      <c r="L21" s="119"/>
      <c r="M21" s="112"/>
    </row>
    <row r="22" spans="1:17" s="170" customFormat="1" ht="16">
      <c r="A22" s="166"/>
      <c r="B22" s="167"/>
      <c r="C22" s="228"/>
      <c r="D22" s="171"/>
      <c r="E22" s="171"/>
      <c r="F22" s="171"/>
      <c r="G22" s="171"/>
      <c r="H22" s="171"/>
      <c r="I22" s="171"/>
      <c r="J22" s="171"/>
      <c r="K22" s="229"/>
      <c r="L22" s="169"/>
      <c r="M22" s="166"/>
    </row>
    <row r="23" spans="1:17" s="170" customFormat="1" ht="37.5" hidden="1" customHeight="1" thickBot="1">
      <c r="A23" s="166"/>
      <c r="B23" s="167"/>
      <c r="C23" s="230"/>
      <c r="D23" s="174"/>
      <c r="E23" s="173"/>
      <c r="F23" s="173"/>
      <c r="G23" s="189" t="s">
        <v>19</v>
      </c>
      <c r="H23" s="190"/>
      <c r="I23" s="191"/>
      <c r="J23" s="192"/>
      <c r="K23" s="168">
        <f>+K21</f>
        <v>0</v>
      </c>
      <c r="L23" s="169"/>
      <c r="M23" s="166"/>
    </row>
    <row r="24" spans="1:17" s="170" customFormat="1" ht="17" thickBot="1">
      <c r="A24" s="166"/>
      <c r="B24" s="167"/>
      <c r="C24" s="230"/>
      <c r="D24" s="174"/>
      <c r="E24" s="174"/>
      <c r="F24" s="174"/>
      <c r="G24" s="173"/>
      <c r="H24" s="173"/>
      <c r="I24" s="193"/>
      <c r="J24" s="231"/>
      <c r="K24" s="232"/>
      <c r="L24" s="169"/>
      <c r="M24" s="166"/>
    </row>
    <row r="25" spans="1:17" s="170" customFormat="1" ht="16">
      <c r="A25" s="166"/>
      <c r="B25" s="167"/>
      <c r="C25" s="196"/>
      <c r="D25" s="278"/>
      <c r="E25" s="278"/>
      <c r="F25" s="278"/>
      <c r="G25" s="278"/>
      <c r="H25" s="278"/>
      <c r="I25" s="278"/>
      <c r="J25" s="278"/>
      <c r="K25" s="279"/>
      <c r="L25" s="197"/>
      <c r="M25" s="166"/>
    </row>
    <row r="26" spans="1:17" s="170" customFormat="1" ht="58.25" customHeight="1">
      <c r="A26" s="166"/>
      <c r="B26" s="167"/>
      <c r="C26" s="263" t="s">
        <v>20</v>
      </c>
      <c r="D26" s="264"/>
      <c r="E26" s="264"/>
      <c r="F26" s="264"/>
      <c r="G26" s="264"/>
      <c r="H26" s="277" t="s">
        <v>21</v>
      </c>
      <c r="I26" s="277"/>
      <c r="J26" s="277"/>
      <c r="K26" s="198" t="s">
        <v>22</v>
      </c>
      <c r="L26" s="199"/>
      <c r="M26" s="166"/>
    </row>
    <row r="27" spans="1:17" s="170" customFormat="1" ht="53.5" customHeight="1">
      <c r="A27" s="166"/>
      <c r="B27" s="167"/>
      <c r="C27" s="263" t="s">
        <v>23</v>
      </c>
      <c r="D27" s="264"/>
      <c r="E27" s="264"/>
      <c r="F27" s="264"/>
      <c r="G27" s="264"/>
      <c r="H27" s="268" t="s">
        <v>24</v>
      </c>
      <c r="I27" s="268"/>
      <c r="J27" s="200" t="s">
        <v>25</v>
      </c>
      <c r="K27" s="240"/>
      <c r="L27" s="199"/>
      <c r="M27" s="166"/>
    </row>
    <row r="28" spans="1:17" s="170" customFormat="1" ht="37.5" customHeight="1">
      <c r="A28" s="166"/>
      <c r="B28" s="167"/>
      <c r="C28" s="263" t="s">
        <v>26</v>
      </c>
      <c r="D28" s="264"/>
      <c r="E28" s="264"/>
      <c r="F28" s="264"/>
      <c r="G28" s="264"/>
      <c r="H28" s="265" t="s">
        <v>27</v>
      </c>
      <c r="I28" s="266"/>
      <c r="J28" s="200" t="s">
        <v>28</v>
      </c>
      <c r="K28" s="240"/>
      <c r="L28" s="199"/>
      <c r="M28" s="166"/>
    </row>
    <row r="29" spans="1:17" s="203" customFormat="1" ht="73.25" customHeight="1">
      <c r="A29" s="166"/>
      <c r="B29" s="167"/>
      <c r="C29" s="202"/>
      <c r="E29" s="204"/>
      <c r="F29" s="204"/>
      <c r="G29" s="205"/>
      <c r="H29" s="267" t="s">
        <v>29</v>
      </c>
      <c r="I29" s="268"/>
      <c r="J29" s="200" t="s">
        <v>30</v>
      </c>
      <c r="K29" s="240"/>
      <c r="L29" s="169"/>
      <c r="M29" s="166"/>
    </row>
    <row r="30" spans="1:17" ht="71.25" customHeight="1" thickBot="1">
      <c r="A30" s="112"/>
      <c r="B30" s="118"/>
      <c r="C30" s="209"/>
      <c r="D30" s="210"/>
      <c r="E30" s="210"/>
      <c r="F30" s="210"/>
      <c r="G30" s="211"/>
      <c r="H30" s="269" t="s">
        <v>31</v>
      </c>
      <c r="I30" s="269"/>
      <c r="J30" s="233" t="s">
        <v>32</v>
      </c>
      <c r="K30" s="249"/>
      <c r="L30" s="119"/>
      <c r="M30" s="112"/>
    </row>
    <row r="31" spans="1:17" ht="17" thickBot="1">
      <c r="A31" s="112"/>
      <c r="B31" s="118"/>
      <c r="C31" s="209"/>
      <c r="D31" s="210"/>
      <c r="E31" s="210"/>
      <c r="F31" s="210"/>
      <c r="G31" s="211"/>
      <c r="H31" s="261"/>
      <c r="I31" s="261"/>
      <c r="J31" s="261"/>
      <c r="K31" s="262"/>
      <c r="L31" s="119"/>
      <c r="M31" s="112"/>
    </row>
    <row r="32" spans="1:17" ht="17" thickBot="1">
      <c r="A32" s="112"/>
      <c r="B32" s="212"/>
      <c r="C32" s="213"/>
      <c r="D32" s="213"/>
      <c r="E32" s="214"/>
      <c r="F32" s="213"/>
      <c r="G32" s="215"/>
      <c r="H32" s="213"/>
      <c r="I32" s="213"/>
      <c r="J32" s="213"/>
      <c r="K32" s="213"/>
      <c r="L32" s="216"/>
      <c r="M32" s="112"/>
    </row>
    <row r="33" spans="1:13" ht="17" thickTop="1">
      <c r="A33" s="112"/>
      <c r="B33" s="112"/>
      <c r="C33" s="112"/>
      <c r="D33" s="112"/>
      <c r="E33" s="113"/>
      <c r="F33" s="112"/>
      <c r="G33" s="112"/>
      <c r="H33" s="112"/>
      <c r="I33" s="112"/>
      <c r="J33" s="112"/>
      <c r="K33" s="112"/>
      <c r="L33" s="112"/>
      <c r="M33" s="112"/>
    </row>
  </sheetData>
  <mergeCells count="25">
    <mergeCell ref="B1:G1"/>
    <mergeCell ref="C27:G27"/>
    <mergeCell ref="C10:K10"/>
    <mergeCell ref="C26:G26"/>
    <mergeCell ref="H26:J26"/>
    <mergeCell ref="H27:I27"/>
    <mergeCell ref="D25:K25"/>
    <mergeCell ref="C6:K6"/>
    <mergeCell ref="I11:I12"/>
    <mergeCell ref="C5:K5"/>
    <mergeCell ref="J11:J12"/>
    <mergeCell ref="K11:K12"/>
    <mergeCell ref="C11:C12"/>
    <mergeCell ref="D11:D12"/>
    <mergeCell ref="G11:G12"/>
    <mergeCell ref="H11:H12"/>
    <mergeCell ref="E11:F11"/>
    <mergeCell ref="C7:K8"/>
    <mergeCell ref="C9:K9"/>
    <mergeCell ref="H31:K31"/>
    <mergeCell ref="C28:G28"/>
    <mergeCell ref="H28:I28"/>
    <mergeCell ref="H29:I29"/>
    <mergeCell ref="H30:I30"/>
    <mergeCell ref="C21:J2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6B5E8-020E-4581-B109-7BF78035F3CB}">
  <dimension ref="A1:P33"/>
  <sheetViews>
    <sheetView showGridLines="0" showOutlineSymbols="0" showWhiteSpace="0" zoomScale="53" zoomScaleNormal="70" workbookViewId="0">
      <selection activeCell="K28" sqref="K28"/>
    </sheetView>
  </sheetViews>
  <sheetFormatPr baseColWidth="10" defaultColWidth="11.5" defaultRowHeight="14"/>
  <cols>
    <col min="1" max="2" width="3.5" style="110" customWidth="1"/>
    <col min="3" max="3" width="5.1640625" style="110" customWidth="1"/>
    <col min="4" max="4" width="15.33203125" style="110" customWidth="1"/>
    <col min="5" max="5" width="16.1640625" style="111" customWidth="1"/>
    <col min="6" max="6" width="17.5" style="110" customWidth="1"/>
    <col min="7" max="7" width="24.83203125" style="110" customWidth="1"/>
    <col min="8" max="8" width="8.6640625" style="110" customWidth="1"/>
    <col min="9" max="9" width="11.1640625" style="110" customWidth="1"/>
    <col min="10" max="10" width="19.1640625" style="110" hidden="1" customWidth="1"/>
    <col min="11" max="11" width="21.83203125" style="110" customWidth="1"/>
    <col min="12" max="12" width="3.33203125" style="110" hidden="1" customWidth="1"/>
    <col min="13" max="13" width="2.6640625" style="110" hidden="1" customWidth="1"/>
    <col min="14" max="14" width="12" style="110" customWidth="1"/>
    <col min="15" max="15" width="13.6640625" style="110" customWidth="1"/>
    <col min="16" max="16" width="13.6640625" style="110" hidden="1" customWidth="1"/>
    <col min="17" max="16384" width="11.5" style="110"/>
  </cols>
  <sheetData>
    <row r="1" spans="1:16">
      <c r="B1" s="273" t="s">
        <v>0</v>
      </c>
      <c r="C1" s="273"/>
      <c r="D1" s="273"/>
      <c r="E1" s="273"/>
      <c r="F1" s="273"/>
      <c r="G1" s="273"/>
    </row>
    <row r="2" spans="1:16">
      <c r="B2" s="110" t="s">
        <v>1</v>
      </c>
    </row>
    <row r="3" spans="1:16" ht="17" thickBot="1">
      <c r="A3" s="112"/>
      <c r="B3" s="112"/>
      <c r="C3" s="112"/>
      <c r="D3" s="112"/>
      <c r="E3" s="113"/>
      <c r="F3" s="112"/>
      <c r="G3" s="112"/>
      <c r="H3" s="112"/>
      <c r="I3" s="112"/>
      <c r="J3" s="112"/>
      <c r="K3" s="112"/>
      <c r="L3" s="112"/>
      <c r="M3" s="112"/>
    </row>
    <row r="4" spans="1:16" ht="17" thickTop="1">
      <c r="A4" s="112"/>
      <c r="B4" s="114"/>
      <c r="C4" s="115"/>
      <c r="D4" s="115"/>
      <c r="E4" s="116"/>
      <c r="F4" s="115"/>
      <c r="G4" s="115"/>
      <c r="H4" s="115"/>
      <c r="I4" s="115"/>
      <c r="J4" s="115"/>
      <c r="K4" s="115"/>
      <c r="L4" s="117"/>
      <c r="M4" s="112"/>
    </row>
    <row r="5" spans="1:16" ht="16">
      <c r="A5" s="112"/>
      <c r="B5" s="118"/>
      <c r="C5" s="283" t="s">
        <v>2</v>
      </c>
      <c r="D5" s="283"/>
      <c r="E5" s="283"/>
      <c r="F5" s="283"/>
      <c r="G5" s="283"/>
      <c r="H5" s="283"/>
      <c r="I5" s="283"/>
      <c r="J5" s="283"/>
      <c r="K5" s="283"/>
      <c r="L5" s="119"/>
      <c r="M5" s="112"/>
    </row>
    <row r="6" spans="1:16" ht="17" thickBot="1">
      <c r="A6" s="112"/>
      <c r="B6" s="118"/>
      <c r="C6" s="280" t="s">
        <v>3</v>
      </c>
      <c r="D6" s="280"/>
      <c r="E6" s="280"/>
      <c r="F6" s="280"/>
      <c r="G6" s="280"/>
      <c r="H6" s="280"/>
      <c r="I6" s="280"/>
      <c r="J6" s="280"/>
      <c r="K6" s="280"/>
      <c r="L6" s="119"/>
      <c r="M6" s="112"/>
    </row>
    <row r="7" spans="1:16" s="123" customFormat="1" ht="16">
      <c r="A7" s="120"/>
      <c r="B7" s="121"/>
      <c r="C7" s="252" t="s">
        <v>4</v>
      </c>
      <c r="D7" s="253"/>
      <c r="E7" s="253"/>
      <c r="F7" s="253"/>
      <c r="G7" s="253"/>
      <c r="H7" s="253"/>
      <c r="I7" s="253"/>
      <c r="J7" s="253"/>
      <c r="K7" s="254"/>
      <c r="L7" s="122"/>
      <c r="M7" s="120"/>
    </row>
    <row r="8" spans="1:16" ht="109.75" customHeight="1">
      <c r="A8" s="112"/>
      <c r="B8" s="124"/>
      <c r="C8" s="255"/>
      <c r="D8" s="256"/>
      <c r="E8" s="256"/>
      <c r="F8" s="256"/>
      <c r="G8" s="256"/>
      <c r="H8" s="256"/>
      <c r="I8" s="256"/>
      <c r="J8" s="256"/>
      <c r="K8" s="257"/>
      <c r="L8" s="119"/>
      <c r="M8" s="112"/>
    </row>
    <row r="9" spans="1:16" ht="43.25" customHeight="1">
      <c r="A9" s="112"/>
      <c r="B9" s="124"/>
      <c r="C9" s="258" t="s">
        <v>5</v>
      </c>
      <c r="D9" s="259"/>
      <c r="E9" s="259"/>
      <c r="F9" s="259"/>
      <c r="G9" s="259"/>
      <c r="H9" s="259"/>
      <c r="I9" s="259"/>
      <c r="J9" s="259"/>
      <c r="K9" s="260"/>
      <c r="L9" s="119"/>
      <c r="M9" s="112"/>
    </row>
    <row r="10" spans="1:16" ht="37.5" customHeight="1" thickBot="1">
      <c r="A10" s="112"/>
      <c r="B10" s="118"/>
      <c r="C10" s="274"/>
      <c r="D10" s="275"/>
      <c r="E10" s="275"/>
      <c r="F10" s="275"/>
      <c r="G10" s="275"/>
      <c r="H10" s="275"/>
      <c r="I10" s="275"/>
      <c r="J10" s="275"/>
      <c r="K10" s="276"/>
      <c r="L10" s="119"/>
      <c r="M10" s="112"/>
    </row>
    <row r="11" spans="1:16" ht="37.5" customHeight="1">
      <c r="A11" s="112"/>
      <c r="B11" s="118"/>
      <c r="C11" s="288" t="s">
        <v>6</v>
      </c>
      <c r="D11" s="281" t="s">
        <v>7</v>
      </c>
      <c r="E11" s="250" t="s">
        <v>8</v>
      </c>
      <c r="F11" s="251"/>
      <c r="G11" s="281" t="s">
        <v>9</v>
      </c>
      <c r="H11" s="281" t="s">
        <v>10</v>
      </c>
      <c r="I11" s="281" t="s">
        <v>11</v>
      </c>
      <c r="J11" s="284" t="s">
        <v>12</v>
      </c>
      <c r="K11" s="290" t="s">
        <v>126</v>
      </c>
      <c r="L11" s="119"/>
      <c r="M11" s="112"/>
      <c r="N11" s="290" t="s">
        <v>123</v>
      </c>
      <c r="O11" s="290" t="s">
        <v>124</v>
      </c>
      <c r="P11" s="290" t="s">
        <v>125</v>
      </c>
    </row>
    <row r="12" spans="1:16" ht="37.5" customHeight="1" thickBot="1">
      <c r="A12" s="112"/>
      <c r="B12" s="118"/>
      <c r="C12" s="289"/>
      <c r="D12" s="282"/>
      <c r="E12" s="125" t="s">
        <v>14</v>
      </c>
      <c r="F12" s="126" t="s">
        <v>15</v>
      </c>
      <c r="G12" s="282"/>
      <c r="H12" s="282"/>
      <c r="I12" s="282"/>
      <c r="J12" s="285"/>
      <c r="K12" s="287"/>
      <c r="L12" s="119"/>
      <c r="M12" s="112"/>
      <c r="N12" s="287"/>
      <c r="O12" s="287"/>
      <c r="P12" s="287"/>
    </row>
    <row r="13" spans="1:16" ht="12.5" customHeight="1" thickBot="1">
      <c r="A13" s="112"/>
      <c r="B13" s="118"/>
      <c r="C13" s="127"/>
      <c r="D13" s="128"/>
      <c r="E13" s="128"/>
      <c r="F13" s="128"/>
      <c r="G13" s="128"/>
      <c r="H13" s="128"/>
      <c r="I13" s="128"/>
      <c r="J13" s="128"/>
      <c r="K13" s="129"/>
      <c r="L13" s="119"/>
      <c r="M13" s="112"/>
      <c r="N13" s="226"/>
      <c r="O13" s="226"/>
      <c r="P13" s="226"/>
    </row>
    <row r="14" spans="1:16" ht="45">
      <c r="A14" s="112"/>
      <c r="B14" s="118"/>
      <c r="C14" s="130">
        <v>2</v>
      </c>
      <c r="D14" s="131"/>
      <c r="E14" s="131"/>
      <c r="F14" s="131"/>
      <c r="G14" s="132" t="s">
        <v>98</v>
      </c>
      <c r="H14" s="131" t="s">
        <v>100</v>
      </c>
      <c r="I14" s="234">
        <f>+'PRESUPUESTO OFICIAL (Entidad)'!I18</f>
        <v>582</v>
      </c>
      <c r="J14" s="235">
        <f>+'PRESUPUESTO OFICIAL (Entidad)'!J18</f>
        <v>0</v>
      </c>
      <c r="K14" s="236">
        <f t="shared" ref="K14:K15" si="0">+J14*I14</f>
        <v>0</v>
      </c>
      <c r="L14" s="119"/>
      <c r="M14" s="112"/>
      <c r="N14" s="243" t="e">
        <f>+K14/K17</f>
        <v>#DIV/0!</v>
      </c>
      <c r="O14" s="238" t="e">
        <f>+N14</f>
        <v>#DIV/0!</v>
      </c>
      <c r="P14" s="244"/>
    </row>
    <row r="15" spans="1:16" ht="30">
      <c r="A15" s="112"/>
      <c r="B15" s="118"/>
      <c r="C15" s="130">
        <v>3</v>
      </c>
      <c r="D15" s="131"/>
      <c r="E15" s="131"/>
      <c r="F15" s="131"/>
      <c r="G15" s="132" t="s">
        <v>96</v>
      </c>
      <c r="H15" s="131" t="s">
        <v>100</v>
      </c>
      <c r="I15" s="234">
        <f>+'PRESUPUESTO OFICIAL (Entidad)'!I16</f>
        <v>80</v>
      </c>
      <c r="J15" s="235">
        <f>+'PRESUPUESTO OFICIAL (Entidad)'!J16</f>
        <v>0</v>
      </c>
      <c r="K15" s="236">
        <f t="shared" si="0"/>
        <v>0</v>
      </c>
      <c r="L15" s="119"/>
      <c r="M15" s="112"/>
      <c r="N15" s="237" t="e">
        <f>+K15/K17</f>
        <v>#DIV/0!</v>
      </c>
      <c r="O15" s="238" t="e">
        <f>+N15+O14</f>
        <v>#DIV/0!</v>
      </c>
    </row>
    <row r="16" spans="1:16" ht="37.5" customHeight="1" thickBot="1">
      <c r="A16" s="112"/>
      <c r="B16" s="118"/>
      <c r="C16" s="136" t="s">
        <v>16</v>
      </c>
      <c r="D16" s="137"/>
      <c r="E16" s="137"/>
      <c r="F16" s="137"/>
      <c r="G16" s="138"/>
      <c r="H16" s="137"/>
      <c r="I16" s="133"/>
      <c r="J16" s="139"/>
      <c r="K16" s="140"/>
      <c r="L16" s="119"/>
      <c r="M16" s="112"/>
      <c r="N16" s="225"/>
    </row>
    <row r="17" spans="1:14" ht="37.5" customHeight="1" thickBot="1">
      <c r="A17" s="112"/>
      <c r="B17" s="118"/>
      <c r="D17" s="245"/>
      <c r="E17" s="245"/>
      <c r="F17" s="245"/>
      <c r="G17" s="291" t="s">
        <v>17</v>
      </c>
      <c r="H17" s="292"/>
      <c r="I17" s="292"/>
      <c r="J17" s="239"/>
      <c r="K17" s="224">
        <f>+SUM(K14:K16)</f>
        <v>0</v>
      </c>
      <c r="L17" s="119"/>
      <c r="M17" s="112"/>
    </row>
    <row r="18" spans="1:14" ht="37.5" customHeight="1">
      <c r="A18" s="112"/>
      <c r="B18" s="118"/>
      <c r="D18" s="246"/>
      <c r="E18" s="246"/>
      <c r="F18" s="246"/>
      <c r="G18" s="132" t="s">
        <v>99</v>
      </c>
      <c r="H18" s="131" t="s">
        <v>102</v>
      </c>
      <c r="I18" s="234">
        <v>4102</v>
      </c>
      <c r="J18" s="235">
        <f>+'PRESUPUESTO OFICIAL (Entidad)'!J19</f>
        <v>0</v>
      </c>
      <c r="K18" s="236">
        <f>+J18*I18</f>
        <v>0</v>
      </c>
      <c r="L18" s="119"/>
      <c r="M18" s="112"/>
      <c r="N18" s="225"/>
    </row>
    <row r="19" spans="1:14" ht="37.5" customHeight="1">
      <c r="A19" s="112"/>
      <c r="B19" s="118"/>
      <c r="D19" s="246"/>
      <c r="E19" s="246"/>
      <c r="F19" s="246"/>
      <c r="G19" s="132" t="s">
        <v>94</v>
      </c>
      <c r="H19" s="131" t="s">
        <v>100</v>
      </c>
      <c r="I19" s="234">
        <f>+'PRESUPUESTO OFICIAL (Entidad)'!I14</f>
        <v>323</v>
      </c>
      <c r="J19" s="235">
        <f>+'PRESUPUESTO OFICIAL (Entidad)'!J14</f>
        <v>0</v>
      </c>
      <c r="K19" s="236">
        <f>+J19*I19</f>
        <v>0</v>
      </c>
      <c r="L19" s="119"/>
      <c r="M19" s="112"/>
    </row>
    <row r="20" spans="1:14" ht="37.5" customHeight="1">
      <c r="A20" s="112"/>
      <c r="B20" s="118"/>
      <c r="D20" s="246"/>
      <c r="E20" s="246"/>
      <c r="F20" s="246"/>
      <c r="G20" s="132" t="s">
        <v>95</v>
      </c>
      <c r="H20" s="131" t="s">
        <v>101</v>
      </c>
      <c r="I20" s="234">
        <f>+'PRESUPUESTO OFICIAL (Entidad)'!I15</f>
        <v>51</v>
      </c>
      <c r="J20" s="235">
        <f>+'PRESUPUESTO OFICIAL (Entidad)'!J15</f>
        <v>0</v>
      </c>
      <c r="K20" s="236">
        <f>+J20*I20</f>
        <v>0</v>
      </c>
      <c r="L20" s="119"/>
      <c r="M20" s="112"/>
    </row>
    <row r="21" spans="1:14" ht="37.5" customHeight="1">
      <c r="A21" s="112"/>
      <c r="B21" s="118"/>
      <c r="D21" s="246"/>
      <c r="E21" s="246"/>
      <c r="F21" s="246"/>
      <c r="G21" s="132" t="s">
        <v>97</v>
      </c>
      <c r="H21" s="131" t="s">
        <v>100</v>
      </c>
      <c r="I21" s="234">
        <f>+'PRESUPUESTO OFICIAL (Entidad)'!I17</f>
        <v>55</v>
      </c>
      <c r="J21" s="235">
        <f>+'PRESUPUESTO OFICIAL (Entidad)'!J17</f>
        <v>0</v>
      </c>
      <c r="K21" s="236">
        <f>+J21*I21</f>
        <v>0</v>
      </c>
      <c r="L21" s="119"/>
      <c r="M21" s="112"/>
    </row>
    <row r="22" spans="1:14" s="170" customFormat="1" ht="17" thickBot="1">
      <c r="A22" s="166"/>
      <c r="B22" s="167"/>
      <c r="C22" s="171"/>
      <c r="D22" s="171"/>
      <c r="E22" s="171"/>
      <c r="F22" s="171"/>
      <c r="G22" s="171"/>
      <c r="H22" s="171"/>
      <c r="I22" s="171"/>
      <c r="J22" s="171"/>
      <c r="K22" s="172"/>
      <c r="L22" s="169"/>
      <c r="M22" s="166"/>
    </row>
    <row r="23" spans="1:14" s="170" customFormat="1" ht="37.5" customHeight="1" thickBot="1">
      <c r="A23" s="166"/>
      <c r="B23" s="167"/>
      <c r="C23" s="173"/>
      <c r="D23" s="174"/>
      <c r="E23" s="173"/>
      <c r="F23" s="173"/>
      <c r="G23" s="189" t="s">
        <v>19</v>
      </c>
      <c r="H23" s="190"/>
      <c r="I23" s="191"/>
      <c r="J23" s="192"/>
      <c r="K23" s="168"/>
      <c r="L23" s="169"/>
      <c r="M23" s="166"/>
    </row>
    <row r="24" spans="1:14" s="170" customFormat="1" ht="17" thickBot="1">
      <c r="A24" s="166"/>
      <c r="B24" s="167"/>
      <c r="C24" s="173"/>
      <c r="D24" s="174"/>
      <c r="E24" s="174"/>
      <c r="F24" s="174"/>
      <c r="G24" s="173"/>
      <c r="H24" s="173"/>
      <c r="I24" s="193"/>
      <c r="J24" s="194"/>
      <c r="K24" s="195"/>
      <c r="L24" s="169"/>
      <c r="M24" s="166"/>
    </row>
    <row r="25" spans="1:14" s="170" customFormat="1" ht="16">
      <c r="A25" s="166"/>
      <c r="B25" s="167"/>
      <c r="C25" s="196"/>
      <c r="D25" s="278"/>
      <c r="E25" s="278"/>
      <c r="F25" s="278"/>
      <c r="G25" s="278"/>
      <c r="H25" s="278"/>
      <c r="I25" s="278"/>
      <c r="J25" s="278"/>
      <c r="K25" s="279"/>
      <c r="L25" s="197"/>
      <c r="M25" s="166"/>
    </row>
    <row r="26" spans="1:14" s="170" customFormat="1" ht="58.25" customHeight="1">
      <c r="A26" s="166"/>
      <c r="B26" s="167"/>
      <c r="C26" s="263" t="s">
        <v>20</v>
      </c>
      <c r="D26" s="264"/>
      <c r="E26" s="264"/>
      <c r="F26" s="264"/>
      <c r="G26" s="264"/>
      <c r="H26" s="277" t="s">
        <v>21</v>
      </c>
      <c r="I26" s="277"/>
      <c r="J26" s="277"/>
      <c r="K26" s="198" t="s">
        <v>22</v>
      </c>
      <c r="L26" s="199"/>
      <c r="M26" s="166"/>
    </row>
    <row r="27" spans="1:14" s="170" customFormat="1" ht="40.25" customHeight="1">
      <c r="A27" s="166"/>
      <c r="B27" s="167"/>
      <c r="C27" s="263" t="s">
        <v>23</v>
      </c>
      <c r="D27" s="264"/>
      <c r="E27" s="264"/>
      <c r="F27" s="264"/>
      <c r="G27" s="264"/>
      <c r="H27" s="268" t="s">
        <v>24</v>
      </c>
      <c r="I27" s="268"/>
      <c r="J27" s="200" t="s">
        <v>25</v>
      </c>
      <c r="K27" s="240">
        <v>0.27050000000000002</v>
      </c>
      <c r="L27" s="199"/>
      <c r="M27" s="166"/>
    </row>
    <row r="28" spans="1:14" s="170" customFormat="1" ht="37.5" customHeight="1">
      <c r="A28" s="166"/>
      <c r="B28" s="167"/>
      <c r="C28" s="263" t="s">
        <v>26</v>
      </c>
      <c r="D28" s="264"/>
      <c r="E28" s="264"/>
      <c r="F28" s="264"/>
      <c r="G28" s="264"/>
      <c r="H28" s="265" t="s">
        <v>27</v>
      </c>
      <c r="I28" s="266"/>
      <c r="J28" s="200" t="s">
        <v>28</v>
      </c>
      <c r="K28" s="240">
        <v>0.01</v>
      </c>
      <c r="L28" s="199"/>
      <c r="M28" s="166"/>
    </row>
    <row r="29" spans="1:14" s="203" customFormat="1" ht="73.25" customHeight="1">
      <c r="A29" s="166"/>
      <c r="B29" s="167"/>
      <c r="C29" s="202"/>
      <c r="E29" s="204"/>
      <c r="F29" s="204"/>
      <c r="G29" s="205"/>
      <c r="H29" s="267" t="s">
        <v>29</v>
      </c>
      <c r="I29" s="268"/>
      <c r="J29" s="200" t="s">
        <v>30</v>
      </c>
      <c r="K29" s="240">
        <v>0.05</v>
      </c>
      <c r="L29" s="169"/>
      <c r="M29" s="166"/>
    </row>
    <row r="30" spans="1:14" ht="71.25" customHeight="1">
      <c r="A30" s="112"/>
      <c r="B30" s="118"/>
      <c r="C30" s="206"/>
      <c r="D30" s="207"/>
      <c r="E30" s="207"/>
      <c r="F30" s="207"/>
      <c r="G30" s="208"/>
      <c r="H30" s="268" t="s">
        <v>31</v>
      </c>
      <c r="I30" s="268"/>
      <c r="J30" s="200" t="s">
        <v>32</v>
      </c>
      <c r="K30" s="240">
        <v>0.33050000000000002</v>
      </c>
      <c r="L30" s="119"/>
      <c r="M30" s="112"/>
    </row>
    <row r="31" spans="1:14" ht="17" thickBot="1">
      <c r="A31" s="112"/>
      <c r="B31" s="118"/>
      <c r="C31" s="209"/>
      <c r="D31" s="210"/>
      <c r="E31" s="210"/>
      <c r="F31" s="210"/>
      <c r="G31" s="211"/>
      <c r="H31" s="293"/>
      <c r="I31" s="293"/>
      <c r="J31" s="293"/>
      <c r="K31" s="294"/>
      <c r="L31" s="119"/>
      <c r="M31" s="112"/>
    </row>
    <row r="32" spans="1:14" ht="17" thickBot="1">
      <c r="A32" s="112"/>
      <c r="B32" s="212"/>
      <c r="C32" s="213"/>
      <c r="D32" s="213"/>
      <c r="E32" s="214"/>
      <c r="F32" s="213"/>
      <c r="G32" s="215"/>
      <c r="H32" s="213"/>
      <c r="I32" s="213"/>
      <c r="J32" s="213"/>
      <c r="K32" s="213"/>
      <c r="L32" s="216"/>
      <c r="M32" s="112"/>
    </row>
    <row r="33" spans="1:13" ht="17" thickTop="1">
      <c r="A33" s="112"/>
      <c r="B33" s="112"/>
      <c r="C33" s="112"/>
      <c r="D33" s="112"/>
      <c r="E33" s="113"/>
      <c r="F33" s="112"/>
      <c r="G33" s="112"/>
      <c r="H33" s="112"/>
      <c r="I33" s="112"/>
      <c r="J33" s="112"/>
      <c r="K33" s="112"/>
      <c r="L33" s="112"/>
      <c r="M33" s="112"/>
    </row>
  </sheetData>
  <autoFilter ref="G13:N15" xr:uid="{6D86B5E8-020E-4581-B109-7BF78035F3CB}">
    <sortState xmlns:xlrd2="http://schemas.microsoft.com/office/spreadsheetml/2017/richdata2" ref="G14:N15">
      <sortCondition descending="1" ref="N13:N15"/>
    </sortState>
  </autoFilter>
  <mergeCells count="28">
    <mergeCell ref="H31:K31"/>
    <mergeCell ref="C27:G27"/>
    <mergeCell ref="H27:I27"/>
    <mergeCell ref="C28:G28"/>
    <mergeCell ref="H28:I28"/>
    <mergeCell ref="H29:I29"/>
    <mergeCell ref="H30:I30"/>
    <mergeCell ref="D25:K25"/>
    <mergeCell ref="C26:G26"/>
    <mergeCell ref="H26:J26"/>
    <mergeCell ref="C11:C12"/>
    <mergeCell ref="D11:D12"/>
    <mergeCell ref="E11:F11"/>
    <mergeCell ref="G11:G12"/>
    <mergeCell ref="H11:H12"/>
    <mergeCell ref="I11:I12"/>
    <mergeCell ref="C10:K10"/>
    <mergeCell ref="B1:G1"/>
    <mergeCell ref="C5:K5"/>
    <mergeCell ref="C6:K6"/>
    <mergeCell ref="C7:K8"/>
    <mergeCell ref="C9:K9"/>
    <mergeCell ref="N11:N12"/>
    <mergeCell ref="O11:O12"/>
    <mergeCell ref="P11:P12"/>
    <mergeCell ref="G17:I17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OutlineSymbols="0" showWhiteSpace="0" zoomScale="36" workbookViewId="0"/>
  </sheetViews>
  <sheetFormatPr baseColWidth="10" defaultColWidth="11.5" defaultRowHeight="14"/>
  <cols>
    <col min="1" max="2" width="3.5" style="110" customWidth="1"/>
    <col min="3" max="3" width="7.83203125" style="110" customWidth="1"/>
    <col min="4" max="4" width="15.5" style="110" customWidth="1"/>
    <col min="5" max="5" width="16.1640625" style="111" customWidth="1"/>
    <col min="6" max="6" width="17.5" style="110" customWidth="1"/>
    <col min="7" max="7" width="73.33203125" style="110" customWidth="1"/>
    <col min="8" max="8" width="8.6640625" style="110" customWidth="1"/>
    <col min="9" max="9" width="18.83203125" style="110" customWidth="1"/>
    <col min="10" max="10" width="23.83203125" style="110" customWidth="1"/>
    <col min="11" max="11" width="30" style="110" customWidth="1"/>
    <col min="12" max="12" width="3.33203125" style="110" customWidth="1"/>
    <col min="13" max="13" width="2.6640625" style="110" customWidth="1"/>
    <col min="14" max="16384" width="11.5" style="110"/>
  </cols>
  <sheetData>
    <row r="1" spans="1:13">
      <c r="B1" s="273" t="s">
        <v>0</v>
      </c>
      <c r="C1" s="273"/>
      <c r="D1" s="273"/>
      <c r="E1" s="273"/>
      <c r="F1" s="273"/>
      <c r="G1" s="273"/>
    </row>
    <row r="2" spans="1:13">
      <c r="B2" s="273" t="s">
        <v>1</v>
      </c>
      <c r="C2" s="273"/>
      <c r="D2" s="273"/>
      <c r="E2" s="273"/>
      <c r="F2" s="273"/>
    </row>
    <row r="3" spans="1:13" ht="17" thickBot="1">
      <c r="A3" s="112"/>
      <c r="B3" s="112"/>
      <c r="C3" s="112"/>
      <c r="D3" s="112"/>
      <c r="E3" s="113"/>
      <c r="F3" s="112"/>
      <c r="G3" s="112"/>
      <c r="H3" s="112"/>
      <c r="I3" s="112"/>
      <c r="J3" s="112"/>
      <c r="K3" s="112"/>
      <c r="L3" s="112"/>
      <c r="M3" s="112"/>
    </row>
    <row r="4" spans="1:13" ht="17" thickTop="1">
      <c r="A4" s="112"/>
      <c r="B4" s="114"/>
      <c r="C4" s="115"/>
      <c r="D4" s="115"/>
      <c r="E4" s="116"/>
      <c r="F4" s="115"/>
      <c r="G4" s="115"/>
      <c r="H4" s="115"/>
      <c r="I4" s="115"/>
      <c r="J4" s="115"/>
      <c r="K4" s="115"/>
      <c r="L4" s="117"/>
      <c r="M4" s="112"/>
    </row>
    <row r="5" spans="1:13" ht="16">
      <c r="A5" s="112"/>
      <c r="B5" s="118"/>
      <c r="C5" s="300" t="s">
        <v>2</v>
      </c>
      <c r="D5" s="300"/>
      <c r="E5" s="300"/>
      <c r="F5" s="300"/>
      <c r="G5" s="300"/>
      <c r="H5" s="300"/>
      <c r="I5" s="300"/>
      <c r="J5" s="300"/>
      <c r="K5" s="300"/>
      <c r="L5" s="119"/>
      <c r="M5" s="112"/>
    </row>
    <row r="6" spans="1:13" ht="17" thickBot="1">
      <c r="A6" s="112"/>
      <c r="B6" s="118"/>
      <c r="C6" s="280" t="s">
        <v>33</v>
      </c>
      <c r="D6" s="280"/>
      <c r="E6" s="280"/>
      <c r="F6" s="280"/>
      <c r="G6" s="280"/>
      <c r="H6" s="280"/>
      <c r="I6" s="280"/>
      <c r="J6" s="280"/>
      <c r="K6" s="280"/>
      <c r="L6" s="119"/>
      <c r="M6" s="112"/>
    </row>
    <row r="7" spans="1:13" s="123" customFormat="1" ht="20.75" customHeight="1">
      <c r="A7" s="120"/>
      <c r="B7" s="121"/>
      <c r="C7" s="301" t="s">
        <v>34</v>
      </c>
      <c r="D7" s="302"/>
      <c r="E7" s="302"/>
      <c r="F7" s="302"/>
      <c r="G7" s="302"/>
      <c r="H7" s="302"/>
      <c r="I7" s="302"/>
      <c r="J7" s="302"/>
      <c r="K7" s="303"/>
      <c r="L7" s="122"/>
      <c r="M7" s="120"/>
    </row>
    <row r="8" spans="1:13" ht="42.25" customHeight="1" thickBot="1">
      <c r="A8" s="112"/>
      <c r="B8" s="124"/>
      <c r="C8" s="304"/>
      <c r="D8" s="305"/>
      <c r="E8" s="305"/>
      <c r="F8" s="305"/>
      <c r="G8" s="305"/>
      <c r="H8" s="305"/>
      <c r="I8" s="305"/>
      <c r="J8" s="305"/>
      <c r="K8" s="306"/>
      <c r="L8" s="119"/>
      <c r="M8" s="112"/>
    </row>
    <row r="9" spans="1:13" ht="43.25" customHeight="1">
      <c r="A9" s="112"/>
      <c r="B9" s="124"/>
      <c r="C9" s="309" t="s">
        <v>35</v>
      </c>
      <c r="D9" s="310"/>
      <c r="E9" s="310"/>
      <c r="F9" s="310"/>
      <c r="G9" s="310"/>
      <c r="H9" s="310"/>
      <c r="I9" s="310"/>
      <c r="J9" s="310"/>
      <c r="K9" s="311"/>
      <c r="L9" s="119"/>
      <c r="M9" s="112"/>
    </row>
    <row r="10" spans="1:13" ht="37.5" customHeight="1" thickBot="1">
      <c r="A10" s="112"/>
      <c r="B10" s="124"/>
      <c r="C10" s="275"/>
      <c r="D10" s="275"/>
      <c r="E10" s="275"/>
      <c r="F10" s="275"/>
      <c r="G10" s="275"/>
      <c r="H10" s="275"/>
      <c r="I10" s="275"/>
      <c r="J10" s="275"/>
      <c r="K10" s="276"/>
      <c r="L10" s="119"/>
      <c r="M10" s="112"/>
    </row>
    <row r="11" spans="1:13" ht="37.5" customHeight="1">
      <c r="A11" s="112"/>
      <c r="B11" s="118"/>
      <c r="C11" s="288" t="s">
        <v>6</v>
      </c>
      <c r="D11" s="281" t="s">
        <v>7</v>
      </c>
      <c r="E11" s="250" t="s">
        <v>8</v>
      </c>
      <c r="F11" s="250"/>
      <c r="G11" s="288" t="s">
        <v>9</v>
      </c>
      <c r="H11" s="281" t="s">
        <v>10</v>
      </c>
      <c r="I11" s="281" t="s">
        <v>11</v>
      </c>
      <c r="J11" s="284" t="s">
        <v>12</v>
      </c>
      <c r="K11" s="286" t="s">
        <v>13</v>
      </c>
      <c r="L11" s="119"/>
      <c r="M11" s="112"/>
    </row>
    <row r="12" spans="1:13" ht="37.5" customHeight="1" thickBot="1">
      <c r="A12" s="112"/>
      <c r="B12" s="118"/>
      <c r="C12" s="289"/>
      <c r="D12" s="282"/>
      <c r="E12" s="125" t="s">
        <v>14</v>
      </c>
      <c r="F12" s="125" t="s">
        <v>15</v>
      </c>
      <c r="G12" s="289"/>
      <c r="H12" s="282"/>
      <c r="I12" s="282"/>
      <c r="J12" s="285"/>
      <c r="K12" s="287"/>
      <c r="L12" s="119"/>
      <c r="M12" s="112"/>
    </row>
    <row r="13" spans="1:13" ht="37.5" customHeight="1" thickBot="1">
      <c r="A13" s="112"/>
      <c r="B13" s="118"/>
      <c r="C13" s="127"/>
      <c r="D13" s="128"/>
      <c r="E13" s="128"/>
      <c r="F13" s="128"/>
      <c r="G13" s="128"/>
      <c r="H13" s="128"/>
      <c r="I13" s="128"/>
      <c r="J13" s="128"/>
      <c r="K13" s="129"/>
      <c r="L13" s="119"/>
      <c r="M13" s="112"/>
    </row>
    <row r="14" spans="1:13" ht="37.5" customHeight="1">
      <c r="A14" s="112"/>
      <c r="B14" s="118"/>
      <c r="C14" s="130"/>
      <c r="D14" s="131"/>
      <c r="E14" s="131"/>
      <c r="F14" s="131"/>
      <c r="G14" s="132"/>
      <c r="H14" s="131"/>
      <c r="I14" s="133"/>
      <c r="J14" s="134"/>
      <c r="K14" s="135"/>
      <c r="L14" s="119"/>
      <c r="M14" s="112"/>
    </row>
    <row r="15" spans="1:13" ht="37.5" customHeight="1" thickBot="1">
      <c r="A15" s="112"/>
      <c r="B15" s="118"/>
      <c r="C15" s="136" t="s">
        <v>16</v>
      </c>
      <c r="D15" s="137"/>
      <c r="E15" s="137"/>
      <c r="F15" s="137"/>
      <c r="G15" s="138"/>
      <c r="H15" s="137"/>
      <c r="I15" s="133"/>
      <c r="J15" s="139"/>
      <c r="K15" s="140"/>
      <c r="L15" s="119"/>
      <c r="M15" s="112"/>
    </row>
    <row r="16" spans="1:13" ht="37.5" customHeight="1" thickBot="1">
      <c r="A16" s="112"/>
      <c r="B16" s="118"/>
      <c r="C16" s="127"/>
      <c r="D16" s="128"/>
      <c r="E16" s="128"/>
      <c r="F16" s="128"/>
      <c r="G16" s="128"/>
      <c r="H16" s="128"/>
      <c r="I16" s="128"/>
      <c r="J16" s="128"/>
      <c r="K16" s="129"/>
      <c r="L16" s="119"/>
      <c r="M16" s="112"/>
    </row>
    <row r="17" spans="1:13" ht="37.5" customHeight="1">
      <c r="A17" s="112"/>
      <c r="B17" s="118"/>
      <c r="C17" s="130"/>
      <c r="D17" s="131"/>
      <c r="E17" s="131"/>
      <c r="F17" s="131"/>
      <c r="G17" s="141"/>
      <c r="H17" s="131"/>
      <c r="I17" s="133"/>
      <c r="J17" s="134"/>
      <c r="K17" s="142"/>
      <c r="L17" s="119"/>
      <c r="M17" s="112"/>
    </row>
    <row r="18" spans="1:13" ht="37.5" customHeight="1">
      <c r="A18" s="112"/>
      <c r="B18" s="118"/>
      <c r="C18" s="130"/>
      <c r="D18" s="131"/>
      <c r="E18" s="131"/>
      <c r="F18" s="131"/>
      <c r="G18" s="141"/>
      <c r="H18" s="131"/>
      <c r="I18" s="133"/>
      <c r="J18" s="134"/>
      <c r="K18" s="142"/>
      <c r="L18" s="119"/>
      <c r="M18" s="112"/>
    </row>
    <row r="19" spans="1:13" s="112" customFormat="1" ht="37.5" customHeight="1">
      <c r="B19" s="118"/>
      <c r="C19" s="130"/>
      <c r="D19" s="143"/>
      <c r="E19" s="143"/>
      <c r="F19" s="143"/>
      <c r="G19" s="144"/>
      <c r="H19" s="143"/>
      <c r="I19" s="133"/>
      <c r="J19" s="134"/>
      <c r="K19" s="142"/>
      <c r="L19" s="119"/>
    </row>
    <row r="20" spans="1:13" ht="37.5" customHeight="1">
      <c r="B20" s="145"/>
      <c r="C20" s="130"/>
      <c r="D20" s="131"/>
      <c r="E20" s="131"/>
      <c r="F20" s="131"/>
      <c r="G20" s="141"/>
      <c r="H20" s="131"/>
      <c r="I20" s="133"/>
      <c r="J20" s="134"/>
      <c r="K20" s="142"/>
      <c r="L20" s="146"/>
    </row>
    <row r="21" spans="1:13" ht="37.5" customHeight="1" thickBot="1">
      <c r="A21" s="112"/>
      <c r="B21" s="118"/>
      <c r="C21" s="136" t="s">
        <v>16</v>
      </c>
      <c r="D21" s="147"/>
      <c r="E21" s="148"/>
      <c r="F21" s="147"/>
      <c r="G21" s="147"/>
      <c r="H21" s="147"/>
      <c r="I21" s="133"/>
      <c r="J21" s="147"/>
      <c r="K21" s="140"/>
      <c r="L21" s="119"/>
      <c r="M21" s="112"/>
    </row>
    <row r="22" spans="1:13" ht="37.5" customHeight="1" thickBot="1">
      <c r="A22" s="112"/>
      <c r="B22" s="118"/>
      <c r="C22" s="127"/>
      <c r="D22" s="128"/>
      <c r="E22" s="128"/>
      <c r="F22" s="128"/>
      <c r="G22" s="128"/>
      <c r="H22" s="128"/>
      <c r="I22" s="128"/>
      <c r="J22" s="128"/>
      <c r="K22" s="129"/>
      <c r="L22" s="119"/>
      <c r="M22" s="112"/>
    </row>
    <row r="23" spans="1:13" ht="37.5" customHeight="1">
      <c r="A23" s="112"/>
      <c r="B23" s="118"/>
      <c r="C23" s="130"/>
      <c r="D23" s="149"/>
      <c r="E23" s="149"/>
      <c r="F23" s="149"/>
      <c r="G23" s="150"/>
      <c r="H23" s="149"/>
      <c r="I23" s="133"/>
      <c r="J23" s="134"/>
      <c r="K23" s="142"/>
      <c r="L23" s="119"/>
      <c r="M23" s="112"/>
    </row>
    <row r="24" spans="1:13" ht="37.5" customHeight="1">
      <c r="A24" s="112"/>
      <c r="B24" s="118"/>
      <c r="C24" s="130"/>
      <c r="D24" s="151"/>
      <c r="E24" s="151"/>
      <c r="F24" s="151"/>
      <c r="G24" s="150"/>
      <c r="H24" s="149"/>
      <c r="I24" s="133"/>
      <c r="J24" s="134"/>
      <c r="K24" s="142"/>
      <c r="L24" s="119"/>
      <c r="M24" s="112"/>
    </row>
    <row r="25" spans="1:13" ht="37.5" customHeight="1">
      <c r="A25" s="112"/>
      <c r="B25" s="118"/>
      <c r="C25" s="130"/>
      <c r="D25" s="149"/>
      <c r="E25" s="149"/>
      <c r="F25" s="149"/>
      <c r="G25" s="150"/>
      <c r="H25" s="149"/>
      <c r="I25" s="133"/>
      <c r="J25" s="134"/>
      <c r="K25" s="142"/>
      <c r="L25" s="119"/>
      <c r="M25" s="112"/>
    </row>
    <row r="26" spans="1:13" s="112" customFormat="1" ht="37.5" customHeight="1">
      <c r="B26" s="118"/>
      <c r="C26" s="130"/>
      <c r="D26" s="143"/>
      <c r="E26" s="143"/>
      <c r="F26" s="143"/>
      <c r="G26" s="152"/>
      <c r="H26" s="143"/>
      <c r="I26" s="133"/>
      <c r="J26" s="134"/>
      <c r="K26" s="142"/>
      <c r="L26" s="119"/>
    </row>
    <row r="27" spans="1:13" ht="37.5" customHeight="1">
      <c r="A27" s="112"/>
      <c r="B27" s="118"/>
      <c r="C27" s="130"/>
      <c r="D27" s="149"/>
      <c r="E27" s="149"/>
      <c r="F27" s="149"/>
      <c r="G27" s="150"/>
      <c r="H27" s="149"/>
      <c r="I27" s="133"/>
      <c r="J27" s="153"/>
      <c r="K27" s="142"/>
      <c r="L27" s="119"/>
      <c r="M27" s="112"/>
    </row>
    <row r="28" spans="1:13" s="112" customFormat="1" ht="37.5" customHeight="1">
      <c r="B28" s="118"/>
      <c r="C28" s="154"/>
      <c r="D28" s="143"/>
      <c r="E28" s="143"/>
      <c r="F28" s="143"/>
      <c r="G28" s="152"/>
      <c r="H28" s="143"/>
      <c r="I28" s="133"/>
      <c r="J28" s="153"/>
      <c r="K28" s="142"/>
      <c r="L28" s="119"/>
    </row>
    <row r="29" spans="1:13" ht="37.5" customHeight="1">
      <c r="A29" s="112"/>
      <c r="B29" s="118"/>
      <c r="C29" s="130"/>
      <c r="D29" s="149"/>
      <c r="E29" s="131"/>
      <c r="F29" s="149"/>
      <c r="G29" s="150"/>
      <c r="H29" s="149"/>
      <c r="I29" s="133"/>
      <c r="J29" s="134"/>
      <c r="K29" s="142"/>
      <c r="L29" s="119"/>
      <c r="M29" s="112"/>
    </row>
    <row r="30" spans="1:13" ht="37.5" customHeight="1">
      <c r="A30" s="112"/>
      <c r="B30" s="118"/>
      <c r="C30" s="130"/>
      <c r="D30" s="149"/>
      <c r="E30" s="149"/>
      <c r="F30" s="149"/>
      <c r="G30" s="150"/>
      <c r="H30" s="155"/>
      <c r="I30" s="133"/>
      <c r="J30" s="134"/>
      <c r="K30" s="142"/>
      <c r="L30" s="119"/>
      <c r="M30" s="112"/>
    </row>
    <row r="31" spans="1:13" ht="37.5" customHeight="1" thickBot="1">
      <c r="A31" s="112"/>
      <c r="B31" s="118"/>
      <c r="C31" s="156" t="s">
        <v>16</v>
      </c>
      <c r="D31" s="157"/>
      <c r="E31" s="157"/>
      <c r="F31" s="157"/>
      <c r="G31" s="158"/>
      <c r="H31" s="157"/>
      <c r="I31" s="133"/>
      <c r="J31" s="159"/>
      <c r="K31" s="160"/>
      <c r="L31" s="119"/>
      <c r="M31" s="112"/>
    </row>
    <row r="32" spans="1:13" ht="37.5" customHeight="1" thickBot="1">
      <c r="A32" s="112"/>
      <c r="B32" s="118"/>
      <c r="C32" s="127"/>
      <c r="D32" s="128"/>
      <c r="E32" s="128"/>
      <c r="F32" s="128"/>
      <c r="G32" s="128"/>
      <c r="H32" s="128"/>
      <c r="I32" s="128"/>
      <c r="J32" s="128"/>
      <c r="K32" s="129"/>
      <c r="L32" s="119"/>
      <c r="M32" s="112"/>
    </row>
    <row r="33" spans="1:13" ht="37.5" customHeight="1">
      <c r="A33" s="112"/>
      <c r="B33" s="118"/>
      <c r="C33" s="130"/>
      <c r="D33" s="149"/>
      <c r="E33" s="149"/>
      <c r="F33" s="149"/>
      <c r="G33" s="150"/>
      <c r="H33" s="149"/>
      <c r="I33" s="133"/>
      <c r="J33" s="134"/>
      <c r="K33" s="142"/>
      <c r="L33" s="119"/>
      <c r="M33" s="112"/>
    </row>
    <row r="34" spans="1:13" ht="37.5" customHeight="1">
      <c r="A34" s="112"/>
      <c r="B34" s="118"/>
      <c r="C34" s="130"/>
      <c r="D34" s="149"/>
      <c r="E34" s="149"/>
      <c r="F34" s="149"/>
      <c r="G34" s="150"/>
      <c r="H34" s="149"/>
      <c r="I34" s="133"/>
      <c r="J34" s="134"/>
      <c r="K34" s="142"/>
      <c r="L34" s="119"/>
      <c r="M34" s="112"/>
    </row>
    <row r="35" spans="1:13" ht="37.5" customHeight="1">
      <c r="A35" s="112"/>
      <c r="B35" s="118"/>
      <c r="C35" s="161"/>
      <c r="D35" s="149"/>
      <c r="E35" s="149"/>
      <c r="F35" s="149"/>
      <c r="G35" s="150"/>
      <c r="H35" s="149"/>
      <c r="I35" s="133"/>
      <c r="J35" s="134"/>
      <c r="K35" s="142"/>
      <c r="L35" s="119"/>
      <c r="M35" s="112"/>
    </row>
    <row r="36" spans="1:13" ht="37.5" customHeight="1" thickBot="1">
      <c r="A36" s="112"/>
      <c r="B36" s="118"/>
      <c r="C36" s="136" t="s">
        <v>16</v>
      </c>
      <c r="D36" s="162"/>
      <c r="E36" s="162"/>
      <c r="F36" s="162"/>
      <c r="G36" s="163"/>
      <c r="H36" s="164"/>
      <c r="I36" s="133"/>
      <c r="J36" s="139"/>
      <c r="K36" s="140"/>
      <c r="L36" s="119"/>
      <c r="M36" s="112"/>
    </row>
    <row r="37" spans="1:13" ht="37.5" customHeight="1" thickBot="1">
      <c r="A37" s="112"/>
      <c r="B37" s="118"/>
      <c r="C37" s="127"/>
      <c r="D37" s="128"/>
      <c r="E37" s="128"/>
      <c r="F37" s="128"/>
      <c r="G37" s="128"/>
      <c r="H37" s="128"/>
      <c r="I37" s="128"/>
      <c r="J37" s="128"/>
      <c r="K37" s="129"/>
      <c r="L37" s="119"/>
      <c r="M37" s="112"/>
    </row>
    <row r="38" spans="1:13" ht="37.5" customHeight="1">
      <c r="A38" s="112"/>
      <c r="B38" s="118"/>
      <c r="C38" s="130"/>
      <c r="D38" s="149"/>
      <c r="E38" s="149"/>
      <c r="F38" s="149"/>
      <c r="G38" s="150"/>
      <c r="H38" s="149"/>
      <c r="I38" s="133"/>
      <c r="J38" s="134"/>
      <c r="K38" s="142"/>
      <c r="L38" s="119"/>
      <c r="M38" s="112"/>
    </row>
    <row r="39" spans="1:13" ht="37.5" customHeight="1" thickBot="1">
      <c r="A39" s="112"/>
      <c r="B39" s="118"/>
      <c r="C39" s="136" t="s">
        <v>16</v>
      </c>
      <c r="D39" s="162"/>
      <c r="E39" s="162"/>
      <c r="F39" s="162"/>
      <c r="G39" s="165"/>
      <c r="H39" s="164"/>
      <c r="I39" s="133"/>
      <c r="J39" s="139"/>
      <c r="K39" s="140"/>
      <c r="L39" s="119"/>
      <c r="M39" s="112"/>
    </row>
    <row r="40" spans="1:13" s="170" customFormat="1" ht="37.5" customHeight="1" thickBot="1">
      <c r="A40" s="166"/>
      <c r="B40" s="167"/>
      <c r="C40" s="270" t="s">
        <v>17</v>
      </c>
      <c r="D40" s="307"/>
      <c r="E40" s="307"/>
      <c r="F40" s="307"/>
      <c r="G40" s="307"/>
      <c r="H40" s="307"/>
      <c r="I40" s="307"/>
      <c r="J40" s="308"/>
      <c r="K40" s="168"/>
      <c r="L40" s="169"/>
      <c r="M40" s="166"/>
    </row>
    <row r="41" spans="1:13" s="170" customFormat="1" ht="17" thickBot="1">
      <c r="A41" s="166"/>
      <c r="B41" s="167"/>
      <c r="C41" s="171"/>
      <c r="D41" s="171"/>
      <c r="E41" s="171"/>
      <c r="F41" s="171"/>
      <c r="G41" s="171"/>
      <c r="H41" s="171"/>
      <c r="I41" s="171"/>
      <c r="J41" s="171"/>
      <c r="K41" s="172"/>
      <c r="L41" s="169"/>
      <c r="M41" s="166"/>
    </row>
    <row r="42" spans="1:13" s="170" customFormat="1" ht="37.5" customHeight="1">
      <c r="A42" s="166"/>
      <c r="B42" s="167"/>
      <c r="C42" s="173"/>
      <c r="D42" s="174"/>
      <c r="E42" s="173"/>
      <c r="F42" s="173"/>
      <c r="G42" s="297"/>
      <c r="H42" s="298"/>
      <c r="I42" s="298"/>
      <c r="J42" s="299"/>
      <c r="K42" s="175"/>
      <c r="L42" s="169"/>
      <c r="M42" s="166"/>
    </row>
    <row r="43" spans="1:13" s="170" customFormat="1" ht="37.5" customHeight="1">
      <c r="A43" s="166"/>
      <c r="B43" s="167"/>
      <c r="C43" s="173"/>
      <c r="D43" s="174"/>
      <c r="E43" s="173"/>
      <c r="F43" s="173"/>
      <c r="G43" s="176"/>
      <c r="H43" s="177"/>
      <c r="I43" s="178"/>
      <c r="J43" s="179"/>
      <c r="K43" s="180"/>
      <c r="L43" s="169"/>
      <c r="M43" s="166"/>
    </row>
    <row r="44" spans="1:13" s="170" customFormat="1" ht="37.5" customHeight="1">
      <c r="A44" s="166"/>
      <c r="B44" s="167"/>
      <c r="C44" s="173"/>
      <c r="D44" s="181"/>
      <c r="E44" s="181"/>
      <c r="F44" s="181"/>
      <c r="G44" s="176"/>
      <c r="H44" s="182"/>
      <c r="I44" s="183"/>
      <c r="J44" s="184"/>
      <c r="K44" s="180"/>
      <c r="L44" s="169"/>
      <c r="M44" s="166"/>
    </row>
    <row r="45" spans="1:13" s="170" customFormat="1" ht="37.5" customHeight="1">
      <c r="A45" s="166"/>
      <c r="B45" s="167"/>
      <c r="C45" s="173"/>
      <c r="D45" s="181"/>
      <c r="E45" s="181"/>
      <c r="F45" s="181"/>
      <c r="G45" s="185" t="s">
        <v>18</v>
      </c>
      <c r="H45" s="182"/>
      <c r="I45" s="183"/>
      <c r="J45" s="184"/>
      <c r="K45" s="186"/>
      <c r="L45" s="169"/>
      <c r="M45" s="166"/>
    </row>
    <row r="46" spans="1:13" s="170" customFormat="1" ht="37.5" customHeight="1">
      <c r="A46" s="166"/>
      <c r="B46" s="167"/>
      <c r="C46" s="173"/>
      <c r="D46" s="174"/>
      <c r="E46" s="173"/>
      <c r="F46" s="173"/>
      <c r="G46" s="187"/>
      <c r="H46" s="182"/>
      <c r="I46" s="183"/>
      <c r="J46" s="188"/>
      <c r="K46" s="180"/>
      <c r="L46" s="169"/>
      <c r="M46" s="166"/>
    </row>
    <row r="47" spans="1:13" s="170" customFormat="1" ht="37.5" customHeight="1">
      <c r="A47" s="166"/>
      <c r="B47" s="167"/>
      <c r="C47" s="173"/>
      <c r="D47" s="174"/>
      <c r="E47" s="173"/>
      <c r="F47" s="173"/>
      <c r="G47" s="187"/>
      <c r="H47" s="182"/>
      <c r="I47" s="183"/>
      <c r="J47" s="188"/>
      <c r="K47" s="180"/>
      <c r="L47" s="169"/>
      <c r="M47" s="166"/>
    </row>
    <row r="48" spans="1:13" s="170" customFormat="1" ht="37.5" customHeight="1" thickBot="1">
      <c r="A48" s="166"/>
      <c r="B48" s="167"/>
      <c r="C48" s="173"/>
      <c r="D48" s="174"/>
      <c r="E48" s="173"/>
      <c r="F48" s="173"/>
      <c r="G48" s="217"/>
      <c r="H48" s="182"/>
      <c r="I48" s="183"/>
      <c r="J48" s="188"/>
      <c r="K48" s="186"/>
      <c r="L48" s="169"/>
      <c r="M48" s="166"/>
    </row>
    <row r="49" spans="1:13" s="170" customFormat="1" ht="37.5" customHeight="1" thickBot="1">
      <c r="A49" s="166"/>
      <c r="B49" s="167"/>
      <c r="C49" s="173"/>
      <c r="D49" s="174"/>
      <c r="E49" s="173"/>
      <c r="F49" s="173"/>
      <c r="G49" s="189" t="s">
        <v>19</v>
      </c>
      <c r="H49" s="190"/>
      <c r="I49" s="191"/>
      <c r="J49" s="192"/>
      <c r="K49" s="168"/>
      <c r="L49" s="169"/>
      <c r="M49" s="166"/>
    </row>
    <row r="50" spans="1:13" s="170" customFormat="1" ht="17" thickBot="1">
      <c r="A50" s="166"/>
      <c r="B50" s="167"/>
      <c r="C50" s="173"/>
      <c r="D50" s="174"/>
      <c r="E50" s="174"/>
      <c r="F50" s="174"/>
      <c r="G50" s="173"/>
      <c r="H50" s="173"/>
      <c r="I50" s="193"/>
      <c r="J50" s="194"/>
      <c r="K50" s="195"/>
      <c r="L50" s="169"/>
      <c r="M50" s="166"/>
    </row>
    <row r="51" spans="1:13" s="170" customFormat="1" ht="16">
      <c r="A51" s="166"/>
      <c r="B51" s="167"/>
      <c r="C51" s="196"/>
      <c r="D51" s="278"/>
      <c r="E51" s="278"/>
      <c r="F51" s="278"/>
      <c r="G51" s="278"/>
      <c r="H51" s="278"/>
      <c r="I51" s="278"/>
      <c r="J51" s="278"/>
      <c r="K51" s="279"/>
      <c r="L51" s="197"/>
      <c r="M51" s="166"/>
    </row>
    <row r="52" spans="1:13" s="170" customFormat="1" ht="58.25" customHeight="1">
      <c r="A52" s="166"/>
      <c r="B52" s="167"/>
      <c r="C52" s="263" t="s">
        <v>36</v>
      </c>
      <c r="D52" s="264"/>
      <c r="E52" s="264"/>
      <c r="F52" s="264"/>
      <c r="G52" s="264"/>
      <c r="H52" s="277" t="s">
        <v>9</v>
      </c>
      <c r="I52" s="277"/>
      <c r="J52" s="277"/>
      <c r="K52" s="198" t="s">
        <v>22</v>
      </c>
      <c r="L52" s="199"/>
      <c r="M52" s="166"/>
    </row>
    <row r="53" spans="1:13" s="170" customFormat="1" ht="40.25" customHeight="1">
      <c r="A53" s="166"/>
      <c r="B53" s="167"/>
      <c r="C53" s="263" t="s">
        <v>37</v>
      </c>
      <c r="D53" s="264"/>
      <c r="E53" s="264"/>
      <c r="F53" s="264"/>
      <c r="G53" s="264"/>
      <c r="H53" s="268" t="s">
        <v>24</v>
      </c>
      <c r="I53" s="268"/>
      <c r="J53" s="200" t="s">
        <v>25</v>
      </c>
      <c r="K53" s="201" t="s">
        <v>38</v>
      </c>
      <c r="L53" s="218"/>
      <c r="M53" s="166"/>
    </row>
    <row r="54" spans="1:13" s="170" customFormat="1" ht="37.5" customHeight="1">
      <c r="A54" s="166"/>
      <c r="B54" s="167"/>
      <c r="C54" s="263" t="s">
        <v>26</v>
      </c>
      <c r="D54" s="264"/>
      <c r="E54" s="264"/>
      <c r="F54" s="264"/>
      <c r="G54" s="264"/>
      <c r="H54" s="265" t="s">
        <v>27</v>
      </c>
      <c r="I54" s="266"/>
      <c r="J54" s="200" t="s">
        <v>28</v>
      </c>
      <c r="K54" s="201" t="s">
        <v>38</v>
      </c>
      <c r="L54" s="199"/>
      <c r="M54" s="166"/>
    </row>
    <row r="55" spans="1:13" s="203" customFormat="1" ht="73.25" customHeight="1">
      <c r="A55" s="166"/>
      <c r="B55" s="167"/>
      <c r="C55" s="202"/>
      <c r="D55" s="204"/>
      <c r="E55" s="204"/>
      <c r="F55" s="204"/>
      <c r="G55" s="205"/>
      <c r="H55" s="267" t="s">
        <v>29</v>
      </c>
      <c r="I55" s="268"/>
      <c r="J55" s="200" t="s">
        <v>30</v>
      </c>
      <c r="K55" s="201" t="s">
        <v>38</v>
      </c>
      <c r="L55" s="169"/>
      <c r="M55" s="166"/>
    </row>
    <row r="56" spans="1:13" ht="72.25" customHeight="1">
      <c r="A56" s="112"/>
      <c r="B56" s="118"/>
      <c r="C56" s="206"/>
      <c r="D56" s="207"/>
      <c r="E56" s="207"/>
      <c r="F56" s="207"/>
      <c r="G56" s="208"/>
      <c r="H56" s="268" t="s">
        <v>31</v>
      </c>
      <c r="I56" s="268"/>
      <c r="J56" s="200" t="s">
        <v>32</v>
      </c>
      <c r="K56" s="201" t="s">
        <v>38</v>
      </c>
      <c r="L56" s="119"/>
      <c r="M56" s="112"/>
    </row>
    <row r="57" spans="1:13" ht="17" thickBot="1">
      <c r="A57" s="112"/>
      <c r="B57" s="118"/>
      <c r="C57" s="206"/>
      <c r="D57" s="210"/>
      <c r="E57" s="210"/>
      <c r="F57" s="207"/>
      <c r="G57" s="211"/>
      <c r="H57" s="295"/>
      <c r="I57" s="295"/>
      <c r="J57" s="295"/>
      <c r="K57" s="296"/>
      <c r="L57" s="119"/>
      <c r="M57" s="112"/>
    </row>
    <row r="58" spans="1:13" ht="59" customHeight="1">
      <c r="A58" s="112"/>
      <c r="B58" s="118"/>
      <c r="C58" s="219"/>
      <c r="D58" s="220"/>
      <c r="E58" s="220"/>
      <c r="F58" s="219"/>
      <c r="G58" s="220"/>
      <c r="H58" s="219"/>
      <c r="I58" s="219"/>
      <c r="J58" s="219"/>
      <c r="K58" s="219"/>
      <c r="L58" s="119"/>
      <c r="M58" s="112"/>
    </row>
    <row r="59" spans="1:13" ht="59" customHeight="1">
      <c r="A59" s="112"/>
      <c r="B59" s="118"/>
      <c r="C59" s="220"/>
      <c r="D59" s="220"/>
      <c r="E59" s="220"/>
      <c r="F59" s="220"/>
      <c r="G59" s="221" t="s">
        <v>39</v>
      </c>
      <c r="H59" s="220"/>
      <c r="I59" s="220"/>
      <c r="J59" s="220"/>
      <c r="K59" s="220"/>
      <c r="L59" s="119"/>
      <c r="M59" s="112"/>
    </row>
    <row r="60" spans="1:13" ht="17" thickBot="1">
      <c r="A60" s="112"/>
      <c r="B60" s="212"/>
      <c r="C60" s="213"/>
      <c r="D60" s="213"/>
      <c r="E60" s="214"/>
      <c r="F60" s="213"/>
      <c r="G60" s="215"/>
      <c r="H60" s="213"/>
      <c r="I60" s="213"/>
      <c r="J60" s="213"/>
      <c r="K60" s="213"/>
      <c r="L60" s="216"/>
      <c r="M60" s="112"/>
    </row>
    <row r="61" spans="1:13" ht="17" thickTop="1">
      <c r="A61" s="112"/>
      <c r="B61" s="112"/>
      <c r="C61" s="112"/>
      <c r="D61" s="112"/>
      <c r="E61" s="113"/>
      <c r="F61" s="112"/>
      <c r="G61" s="112"/>
      <c r="H61" s="112"/>
      <c r="I61" s="112"/>
      <c r="J61" s="112"/>
      <c r="K61" s="112"/>
      <c r="L61" s="112"/>
      <c r="M61" s="112"/>
    </row>
    <row r="63" spans="1:13">
      <c r="H63" s="222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547"/>
  <sheetViews>
    <sheetView showOutlineSymbols="0" showWhiteSpace="0" topLeftCell="A387" zoomScale="70" zoomScaleNormal="70" workbookViewId="0">
      <selection activeCell="K400" sqref="K400"/>
    </sheetView>
  </sheetViews>
  <sheetFormatPr baseColWidth="10" defaultColWidth="11.5" defaultRowHeight="14"/>
  <cols>
    <col min="1" max="2" width="3.5" style="1" customWidth="1"/>
    <col min="3" max="3" width="12.5" style="1" customWidth="1"/>
    <col min="4" max="4" width="18" style="1" customWidth="1"/>
    <col min="5" max="9" width="11.5" style="1"/>
    <col min="10" max="10" width="14.33203125" style="1" customWidth="1"/>
    <col min="11" max="11" width="19.83203125" style="1" customWidth="1"/>
    <col min="12" max="12" width="17.5" style="1" customWidth="1"/>
    <col min="13" max="14" width="11.5" style="1"/>
    <col min="15" max="15" width="20" style="1" customWidth="1"/>
    <col min="16" max="17" width="3.5" style="1" customWidth="1"/>
    <col min="18" max="16384" width="11.5" style="1"/>
  </cols>
  <sheetData>
    <row r="1" spans="2:16">
      <c r="B1" s="412" t="s">
        <v>0</v>
      </c>
      <c r="C1" s="412"/>
      <c r="D1" s="412"/>
      <c r="E1" s="412"/>
      <c r="F1" s="412"/>
      <c r="G1" s="412"/>
      <c r="H1" s="412"/>
      <c r="I1" s="412"/>
      <c r="J1" s="412"/>
      <c r="K1" s="412"/>
    </row>
    <row r="2" spans="2:16">
      <c r="B2" s="1" t="s">
        <v>1</v>
      </c>
    </row>
    <row r="4" spans="2:16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4"/>
    </row>
    <row r="5" spans="2:16" ht="60" customHeight="1">
      <c r="B5" s="85"/>
      <c r="C5" s="413" t="s">
        <v>40</v>
      </c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86"/>
    </row>
    <row r="6" spans="2:16">
      <c r="B6" s="85"/>
      <c r="P6" s="87"/>
    </row>
    <row r="7" spans="2:16">
      <c r="B7" s="85"/>
      <c r="C7" s="403"/>
      <c r="D7" s="405"/>
      <c r="E7" s="406"/>
      <c r="F7" s="406"/>
      <c r="G7" s="406"/>
      <c r="H7" s="406"/>
      <c r="I7" s="406"/>
      <c r="J7" s="406"/>
      <c r="K7" s="407"/>
      <c r="L7" s="375"/>
      <c r="M7" s="376"/>
      <c r="N7" s="376"/>
      <c r="O7" s="377"/>
      <c r="P7" s="88"/>
    </row>
    <row r="8" spans="2:16">
      <c r="B8" s="85"/>
      <c r="C8" s="404"/>
      <c r="D8" s="387" t="s">
        <v>103</v>
      </c>
      <c r="E8" s="388"/>
      <c r="F8" s="388"/>
      <c r="G8" s="388"/>
      <c r="H8" s="388"/>
      <c r="I8" s="388"/>
      <c r="J8" s="388"/>
      <c r="K8" s="389"/>
      <c r="L8" s="378"/>
      <c r="M8" s="379"/>
      <c r="N8" s="379"/>
      <c r="O8" s="380"/>
      <c r="P8" s="88"/>
    </row>
    <row r="9" spans="2:16">
      <c r="B9" s="85"/>
      <c r="C9" s="404"/>
      <c r="D9" s="387"/>
      <c r="E9" s="388"/>
      <c r="F9" s="388"/>
      <c r="G9" s="388"/>
      <c r="H9" s="388"/>
      <c r="I9" s="388"/>
      <c r="J9" s="388"/>
      <c r="K9" s="389"/>
      <c r="L9" s="390" t="s">
        <v>41</v>
      </c>
      <c r="M9" s="381"/>
      <c r="N9" s="382"/>
      <c r="O9" s="383"/>
      <c r="P9" s="88"/>
    </row>
    <row r="10" spans="2:16">
      <c r="B10" s="85"/>
      <c r="C10" s="404"/>
      <c r="D10" s="387" t="s">
        <v>42</v>
      </c>
      <c r="E10" s="388"/>
      <c r="F10" s="388"/>
      <c r="G10" s="388"/>
      <c r="H10" s="388"/>
      <c r="I10" s="388"/>
      <c r="J10" s="388"/>
      <c r="K10" s="389"/>
      <c r="L10" s="408"/>
      <c r="M10" s="384"/>
      <c r="N10" s="385"/>
      <c r="O10" s="386"/>
      <c r="P10" s="89"/>
    </row>
    <row r="11" spans="2:16" ht="16" customHeight="1">
      <c r="B11" s="85"/>
      <c r="C11" s="404"/>
      <c r="D11" s="414"/>
      <c r="E11" s="415"/>
      <c r="F11" s="415"/>
      <c r="G11" s="415"/>
      <c r="H11" s="415"/>
      <c r="I11" s="415"/>
      <c r="J11" s="415"/>
      <c r="K11" s="416"/>
      <c r="L11" s="390" t="s">
        <v>43</v>
      </c>
      <c r="M11" s="390">
        <v>1</v>
      </c>
      <c r="N11" s="390" t="s">
        <v>44</v>
      </c>
      <c r="O11" s="373">
        <v>6</v>
      </c>
      <c r="P11" s="88"/>
    </row>
    <row r="12" spans="2:16">
      <c r="B12" s="85"/>
      <c r="C12" s="404"/>
      <c r="D12" s="414"/>
      <c r="E12" s="415"/>
      <c r="F12" s="415"/>
      <c r="G12" s="415"/>
      <c r="H12" s="415"/>
      <c r="I12" s="415"/>
      <c r="J12" s="415"/>
      <c r="K12" s="416"/>
      <c r="L12" s="391"/>
      <c r="M12" s="391"/>
      <c r="N12" s="391"/>
      <c r="O12" s="374"/>
      <c r="P12" s="88"/>
    </row>
    <row r="13" spans="2:16">
      <c r="B13" s="85"/>
      <c r="C13" s="404"/>
      <c r="D13" s="387" t="s">
        <v>45</v>
      </c>
      <c r="E13" s="388"/>
      <c r="F13" s="388"/>
      <c r="G13" s="388"/>
      <c r="H13" s="388"/>
      <c r="I13" s="388"/>
      <c r="J13" s="388"/>
      <c r="K13" s="389"/>
      <c r="L13" s="391"/>
      <c r="M13" s="391"/>
      <c r="N13" s="391"/>
      <c r="O13" s="374"/>
      <c r="P13" s="88"/>
    </row>
    <row r="14" spans="2:16">
      <c r="B14" s="85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0"/>
    </row>
    <row r="15" spans="2:16">
      <c r="B15" s="85"/>
      <c r="C15" s="8"/>
      <c r="D15" s="2"/>
      <c r="E15" s="2"/>
      <c r="F15" s="2"/>
      <c r="G15" s="2"/>
      <c r="H15" s="2"/>
      <c r="I15" s="2"/>
      <c r="J15" s="2"/>
      <c r="K15" s="2"/>
      <c r="L15" s="9" t="s">
        <v>46</v>
      </c>
      <c r="M15" s="10" t="s">
        <v>47</v>
      </c>
      <c r="N15" s="10" t="s">
        <v>48</v>
      </c>
      <c r="O15" s="11" t="s">
        <v>49</v>
      </c>
      <c r="P15" s="89"/>
    </row>
    <row r="16" spans="2:16">
      <c r="B16" s="85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1"/>
    </row>
    <row r="17" spans="2:16" ht="22.5" customHeight="1">
      <c r="B17" s="85"/>
      <c r="C17" s="318" t="s">
        <v>50</v>
      </c>
      <c r="D17" s="319"/>
      <c r="E17" s="319"/>
      <c r="F17" s="319"/>
      <c r="G17" s="3"/>
      <c r="H17" s="3"/>
      <c r="I17" s="3" t="s">
        <v>51</v>
      </c>
      <c r="K17" s="3"/>
      <c r="L17" s="13"/>
      <c r="O17" s="16"/>
      <c r="P17" s="91"/>
    </row>
    <row r="18" spans="2:16">
      <c r="B18" s="85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2"/>
    </row>
    <row r="19" spans="2:16">
      <c r="B19" s="85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7"/>
    </row>
    <row r="20" spans="2:16">
      <c r="B20" s="85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7"/>
    </row>
    <row r="21" spans="2:16">
      <c r="B21" s="85"/>
      <c r="C21" s="394" t="s">
        <v>52</v>
      </c>
      <c r="D21" s="395"/>
      <c r="E21" s="395"/>
      <c r="F21" s="395"/>
      <c r="G21" s="395"/>
      <c r="H21" s="395"/>
      <c r="I21" s="395"/>
      <c r="J21" s="395"/>
      <c r="K21" s="395"/>
      <c r="L21" s="395"/>
      <c r="M21" s="395"/>
      <c r="N21" s="395"/>
      <c r="O21" s="396"/>
      <c r="P21" s="93"/>
    </row>
    <row r="22" spans="2:16">
      <c r="B22" s="85"/>
      <c r="C22" s="26"/>
      <c r="O22" s="27"/>
      <c r="P22" s="87"/>
    </row>
    <row r="23" spans="2:16">
      <c r="B23" s="85"/>
      <c r="C23" s="28" t="s">
        <v>53</v>
      </c>
      <c r="D23" s="417" t="s">
        <v>9</v>
      </c>
      <c r="E23" s="418"/>
      <c r="F23" s="418"/>
      <c r="G23" s="418"/>
      <c r="H23" s="418"/>
      <c r="I23" s="418"/>
      <c r="J23" s="418"/>
      <c r="K23" s="418"/>
      <c r="L23" s="419"/>
      <c r="M23" s="392" t="s">
        <v>54</v>
      </c>
      <c r="N23" s="393"/>
      <c r="O23" s="28" t="s">
        <v>11</v>
      </c>
      <c r="P23" s="94"/>
    </row>
    <row r="24" spans="2:16">
      <c r="B24" s="85"/>
      <c r="C24" s="29">
        <v>1</v>
      </c>
      <c r="D24" s="399" t="s">
        <v>122</v>
      </c>
      <c r="E24" s="411"/>
      <c r="F24" s="411"/>
      <c r="G24" s="411"/>
      <c r="H24" s="411"/>
      <c r="I24" s="411"/>
      <c r="J24" s="411"/>
      <c r="K24" s="411"/>
      <c r="L24" s="400"/>
      <c r="M24" s="399" t="s">
        <v>100</v>
      </c>
      <c r="N24" s="400"/>
      <c r="O24" s="30">
        <f>+'PRESUPUESTO OFICIAL (Entidad)'!I14</f>
        <v>323</v>
      </c>
      <c r="P24" s="95"/>
    </row>
    <row r="25" spans="2:16">
      <c r="B25" s="85"/>
      <c r="C25" s="355" t="s">
        <v>55</v>
      </c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7"/>
      <c r="P25" s="96"/>
    </row>
    <row r="26" spans="2:16">
      <c r="B26" s="85"/>
      <c r="C26" s="358"/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60"/>
      <c r="P26" s="96"/>
    </row>
    <row r="27" spans="2:16">
      <c r="B27" s="85"/>
      <c r="C27" s="361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3"/>
      <c r="P27" s="96"/>
    </row>
    <row r="28" spans="2:16">
      <c r="B28" s="85"/>
      <c r="C28" s="345" t="s">
        <v>9</v>
      </c>
      <c r="D28" s="401"/>
      <c r="E28" s="401"/>
      <c r="F28" s="401"/>
      <c r="G28" s="402"/>
      <c r="H28" s="351" t="s">
        <v>56</v>
      </c>
      <c r="I28" s="401"/>
      <c r="J28" s="409" t="s">
        <v>57</v>
      </c>
      <c r="K28" s="410"/>
      <c r="L28" s="32" t="s">
        <v>58</v>
      </c>
      <c r="M28" s="351" t="s">
        <v>59</v>
      </c>
      <c r="N28" s="352"/>
      <c r="O28" s="33" t="s">
        <v>60</v>
      </c>
      <c r="P28" s="97"/>
    </row>
    <row r="29" spans="2:16">
      <c r="B29" s="85"/>
      <c r="C29" s="326" t="s">
        <v>104</v>
      </c>
      <c r="D29" s="327"/>
      <c r="E29" s="327"/>
      <c r="F29" s="327"/>
      <c r="G29" s="367"/>
      <c r="H29" s="397"/>
      <c r="I29" s="367"/>
      <c r="J29" s="397"/>
      <c r="K29" s="367"/>
      <c r="L29" s="34"/>
      <c r="M29" s="398">
        <v>0.05</v>
      </c>
      <c r="N29" s="365"/>
      <c r="O29" s="35">
        <f>+M29*O55</f>
        <v>112.70679423783746</v>
      </c>
      <c r="P29" s="98"/>
    </row>
    <row r="30" spans="2:16">
      <c r="B30" s="85"/>
      <c r="C30" s="36" t="s">
        <v>105</v>
      </c>
      <c r="D30" s="37"/>
      <c r="E30" s="37"/>
      <c r="F30" s="37"/>
      <c r="G30" s="38"/>
      <c r="H30" s="39"/>
      <c r="I30" s="38"/>
      <c r="J30" s="39"/>
      <c r="K30" s="38"/>
      <c r="L30" s="34">
        <v>54007</v>
      </c>
      <c r="M30" s="364">
        <v>10</v>
      </c>
      <c r="N30" s="365"/>
      <c r="O30" s="35">
        <f>+L30/M30</f>
        <v>5400.7</v>
      </c>
      <c r="P30" s="98"/>
    </row>
    <row r="31" spans="2:16">
      <c r="B31" s="85"/>
      <c r="C31" s="341"/>
      <c r="D31" s="342"/>
      <c r="E31" s="342"/>
      <c r="F31" s="342"/>
      <c r="G31" s="366"/>
      <c r="H31" s="370"/>
      <c r="I31" s="366"/>
      <c r="J31" s="370"/>
      <c r="K31" s="366"/>
      <c r="L31" s="40"/>
      <c r="M31" s="371"/>
      <c r="N31" s="372"/>
      <c r="O31" s="35"/>
      <c r="P31" s="98"/>
    </row>
    <row r="32" spans="2:16">
      <c r="B32" s="85"/>
      <c r="C32" s="332" t="s">
        <v>61</v>
      </c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4"/>
      <c r="O32" s="41">
        <f>+O30+O29</f>
        <v>5513.4067942378369</v>
      </c>
      <c r="P32" s="99"/>
    </row>
    <row r="33" spans="2:16" ht="17" customHeight="1">
      <c r="B33" s="85"/>
      <c r="C33" s="355" t="s">
        <v>62</v>
      </c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7"/>
      <c r="P33" s="96"/>
    </row>
    <row r="34" spans="2:16">
      <c r="B34" s="85"/>
      <c r="C34" s="358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60"/>
      <c r="P34" s="96"/>
    </row>
    <row r="35" spans="2:16">
      <c r="B35" s="85"/>
      <c r="C35" s="361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3"/>
      <c r="P35" s="96"/>
    </row>
    <row r="36" spans="2:16">
      <c r="B36" s="85"/>
      <c r="C36" s="345" t="s">
        <v>9</v>
      </c>
      <c r="D36" s="346"/>
      <c r="E36" s="346"/>
      <c r="F36" s="346"/>
      <c r="G36" s="346"/>
      <c r="H36" s="346"/>
      <c r="I36" s="346"/>
      <c r="J36" s="352"/>
      <c r="K36" s="31" t="s">
        <v>54</v>
      </c>
      <c r="L36" s="32" t="s">
        <v>11</v>
      </c>
      <c r="M36" s="351" t="s">
        <v>63</v>
      </c>
      <c r="N36" s="352"/>
      <c r="O36" s="33" t="s">
        <v>60</v>
      </c>
      <c r="P36" s="97"/>
    </row>
    <row r="37" spans="2:16">
      <c r="B37" s="85"/>
      <c r="C37" s="326"/>
      <c r="D37" s="327"/>
      <c r="E37" s="327"/>
      <c r="F37" s="327"/>
      <c r="G37" s="327"/>
      <c r="H37" s="327"/>
      <c r="I37" s="327"/>
      <c r="J37" s="367"/>
      <c r="K37" s="43"/>
      <c r="L37" s="44"/>
      <c r="M37" s="368"/>
      <c r="N37" s="369"/>
      <c r="O37" s="35"/>
      <c r="P37" s="98"/>
    </row>
    <row r="38" spans="2:16">
      <c r="B38" s="85"/>
      <c r="C38" s="341"/>
      <c r="D38" s="342"/>
      <c r="E38" s="342"/>
      <c r="F38" s="342"/>
      <c r="G38" s="342"/>
      <c r="H38" s="342"/>
      <c r="I38" s="342"/>
      <c r="J38" s="366"/>
      <c r="K38" s="37"/>
      <c r="L38" s="45"/>
      <c r="M38" s="343"/>
      <c r="N38" s="344"/>
      <c r="O38" s="46"/>
      <c r="P38" s="98"/>
    </row>
    <row r="39" spans="2:16">
      <c r="B39" s="85"/>
      <c r="C39" s="332" t="s">
        <v>61</v>
      </c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4"/>
      <c r="O39" s="47">
        <v>0</v>
      </c>
      <c r="P39" s="98"/>
    </row>
    <row r="40" spans="2:16">
      <c r="B40" s="85"/>
      <c r="C40" s="355" t="s">
        <v>64</v>
      </c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7"/>
      <c r="P40" s="96"/>
    </row>
    <row r="41" spans="2:16">
      <c r="B41" s="85"/>
      <c r="C41" s="358"/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60"/>
      <c r="P41" s="96"/>
    </row>
    <row r="42" spans="2:16">
      <c r="B42" s="85"/>
      <c r="C42" s="361"/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3"/>
      <c r="P42" s="96"/>
    </row>
    <row r="43" spans="2:16" ht="15">
      <c r="B43" s="85"/>
      <c r="C43" s="345" t="s">
        <v>65</v>
      </c>
      <c r="D43" s="346"/>
      <c r="E43" s="346"/>
      <c r="F43" s="346"/>
      <c r="G43" s="346"/>
      <c r="H43" s="346"/>
      <c r="I43" s="346"/>
      <c r="J43" s="48" t="s">
        <v>66</v>
      </c>
      <c r="K43" s="49" t="s">
        <v>67</v>
      </c>
      <c r="L43" s="50" t="s">
        <v>68</v>
      </c>
      <c r="M43" s="351" t="s">
        <v>69</v>
      </c>
      <c r="N43" s="352"/>
      <c r="O43" s="33" t="s">
        <v>60</v>
      </c>
      <c r="P43" s="97"/>
    </row>
    <row r="44" spans="2:16">
      <c r="B44" s="85"/>
      <c r="C44" s="326"/>
      <c r="D44" s="327"/>
      <c r="E44" s="327"/>
      <c r="F44" s="327"/>
      <c r="G44" s="327"/>
      <c r="H44" s="327"/>
      <c r="I44" s="327"/>
      <c r="J44" s="51"/>
      <c r="K44" s="52"/>
      <c r="L44" s="51"/>
      <c r="M44" s="349"/>
      <c r="N44" s="350"/>
      <c r="O44" s="35"/>
      <c r="P44" s="98"/>
    </row>
    <row r="45" spans="2:16">
      <c r="B45" s="85"/>
      <c r="C45" s="341"/>
      <c r="D45" s="342"/>
      <c r="E45" s="342"/>
      <c r="F45" s="342"/>
      <c r="G45" s="342"/>
      <c r="H45" s="342"/>
      <c r="I45" s="342"/>
      <c r="J45" s="53"/>
      <c r="K45" s="54"/>
      <c r="L45" s="53"/>
      <c r="M45" s="343"/>
      <c r="N45" s="344"/>
      <c r="O45" s="55"/>
      <c r="P45" s="98"/>
    </row>
    <row r="46" spans="2:16">
      <c r="B46" s="85"/>
      <c r="C46" s="332" t="s">
        <v>61</v>
      </c>
      <c r="D46" s="333"/>
      <c r="E46" s="333"/>
      <c r="F46" s="333"/>
      <c r="G46" s="333"/>
      <c r="H46" s="333"/>
      <c r="I46" s="333"/>
      <c r="J46" s="333"/>
      <c r="K46" s="333"/>
      <c r="L46" s="333"/>
      <c r="M46" s="333"/>
      <c r="N46" s="334"/>
      <c r="O46" s="41"/>
      <c r="P46" s="99"/>
    </row>
    <row r="47" spans="2:16">
      <c r="B47" s="85"/>
      <c r="C47" s="355" t="s">
        <v>70</v>
      </c>
      <c r="D47" s="356"/>
      <c r="E47" s="356"/>
      <c r="F47" s="356"/>
      <c r="G47" s="356"/>
      <c r="H47" s="356"/>
      <c r="I47" s="356"/>
      <c r="J47" s="356"/>
      <c r="K47" s="356"/>
      <c r="L47" s="356"/>
      <c r="M47" s="356"/>
      <c r="N47" s="356"/>
      <c r="O47" s="357"/>
      <c r="P47" s="96"/>
    </row>
    <row r="48" spans="2:16">
      <c r="B48" s="85"/>
      <c r="C48" s="358"/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60"/>
      <c r="P48" s="96"/>
    </row>
    <row r="49" spans="2:18">
      <c r="B49" s="85"/>
      <c r="C49" s="361"/>
      <c r="D49" s="362"/>
      <c r="E49" s="362"/>
      <c r="F49" s="362"/>
      <c r="G49" s="362"/>
      <c r="H49" s="362"/>
      <c r="I49" s="362"/>
      <c r="J49" s="362"/>
      <c r="K49" s="362"/>
      <c r="L49" s="362"/>
      <c r="M49" s="362"/>
      <c r="N49" s="362"/>
      <c r="O49" s="363"/>
      <c r="P49" s="96"/>
    </row>
    <row r="50" spans="2:18" ht="15">
      <c r="B50" s="85"/>
      <c r="C50" s="345" t="s">
        <v>71</v>
      </c>
      <c r="D50" s="346"/>
      <c r="E50" s="346"/>
      <c r="F50" s="346"/>
      <c r="G50" s="346"/>
      <c r="H50" s="346"/>
      <c r="I50" s="346"/>
      <c r="J50" s="32" t="s">
        <v>72</v>
      </c>
      <c r="K50" s="49" t="s">
        <v>73</v>
      </c>
      <c r="L50" s="48" t="s">
        <v>74</v>
      </c>
      <c r="M50" s="347" t="s">
        <v>59</v>
      </c>
      <c r="N50" s="348"/>
      <c r="O50" s="57" t="s">
        <v>60</v>
      </c>
      <c r="P50" s="100"/>
    </row>
    <row r="51" spans="2:18">
      <c r="B51" s="85"/>
      <c r="C51" s="58" t="s">
        <v>106</v>
      </c>
      <c r="D51" s="59"/>
      <c r="E51" s="59"/>
      <c r="F51" s="59"/>
      <c r="G51" s="59"/>
      <c r="H51" s="59"/>
      <c r="I51" s="59"/>
      <c r="J51" s="60"/>
      <c r="K51" s="61"/>
      <c r="L51" s="60">
        <v>12912</v>
      </c>
      <c r="M51" s="353">
        <v>5.7281373706507388</v>
      </c>
      <c r="N51" s="354"/>
      <c r="O51" s="63">
        <f>+L51/M51</f>
        <v>2254.135884756749</v>
      </c>
      <c r="P51" s="101"/>
      <c r="R51" s="1">
        <v>5.7281373706507388</v>
      </c>
    </row>
    <row r="52" spans="2:18">
      <c r="B52" s="85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3"/>
      <c r="N52" s="354"/>
      <c r="O52" s="63"/>
      <c r="P52" s="101"/>
    </row>
    <row r="53" spans="2:18">
      <c r="B53" s="85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49"/>
      <c r="N53" s="350"/>
      <c r="O53" s="63"/>
      <c r="P53" s="101"/>
    </row>
    <row r="54" spans="2:18">
      <c r="B54" s="85"/>
      <c r="C54" s="341"/>
      <c r="D54" s="342"/>
      <c r="E54" s="342"/>
      <c r="F54" s="342"/>
      <c r="G54" s="342"/>
      <c r="H54" s="342"/>
      <c r="I54" s="342"/>
      <c r="J54" s="53"/>
      <c r="K54" s="54"/>
      <c r="L54" s="53"/>
      <c r="M54" s="343"/>
      <c r="N54" s="344"/>
      <c r="O54" s="55"/>
      <c r="P54" s="98"/>
    </row>
    <row r="55" spans="2:18">
      <c r="B55" s="85"/>
      <c r="C55" s="332" t="s">
        <v>61</v>
      </c>
      <c r="D55" s="333"/>
      <c r="E55" s="333"/>
      <c r="F55" s="333"/>
      <c r="G55" s="333"/>
      <c r="H55" s="333"/>
      <c r="I55" s="333"/>
      <c r="J55" s="333"/>
      <c r="K55" s="333"/>
      <c r="L55" s="333"/>
      <c r="M55" s="333"/>
      <c r="N55" s="334"/>
      <c r="O55" s="47">
        <f>+O51</f>
        <v>2254.135884756749</v>
      </c>
      <c r="P55" s="98"/>
    </row>
    <row r="56" spans="2:18">
      <c r="B56" s="85"/>
      <c r="C56" s="26"/>
      <c r="O56" s="27"/>
      <c r="P56" s="87"/>
    </row>
    <row r="57" spans="2:18">
      <c r="B57" s="85"/>
      <c r="C57" s="335" t="s">
        <v>75</v>
      </c>
      <c r="D57" s="336"/>
      <c r="E57" s="336"/>
      <c r="F57" s="336"/>
      <c r="G57" s="336"/>
      <c r="H57" s="336"/>
      <c r="I57" s="336"/>
      <c r="J57" s="336"/>
      <c r="K57" s="336"/>
      <c r="L57" s="336"/>
      <c r="M57" s="336"/>
      <c r="N57" s="337"/>
      <c r="O57" s="241">
        <f>+O55+O46+O39+O32</f>
        <v>7767.5426789945859</v>
      </c>
      <c r="P57" s="102"/>
    </row>
    <row r="58" spans="2:18">
      <c r="B58" s="85"/>
      <c r="C58" s="355" t="s">
        <v>76</v>
      </c>
      <c r="D58" s="356"/>
      <c r="E58" s="356"/>
      <c r="F58" s="356"/>
      <c r="G58" s="356"/>
      <c r="H58" s="356"/>
      <c r="I58" s="356"/>
      <c r="J58" s="356"/>
      <c r="K58" s="356"/>
      <c r="L58" s="356"/>
      <c r="M58" s="356"/>
      <c r="N58" s="356"/>
      <c r="O58" s="357"/>
      <c r="P58" s="96"/>
    </row>
    <row r="59" spans="2:18">
      <c r="B59" s="85"/>
      <c r="C59" s="358"/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60"/>
      <c r="P59" s="96"/>
    </row>
    <row r="60" spans="2:18" ht="15" thickBot="1">
      <c r="B60" s="85"/>
      <c r="C60" s="361"/>
      <c r="D60" s="362"/>
      <c r="E60" s="362"/>
      <c r="F60" s="362"/>
      <c r="G60" s="362"/>
      <c r="H60" s="362"/>
      <c r="I60" s="362"/>
      <c r="J60" s="362"/>
      <c r="K60" s="362"/>
      <c r="L60" s="362"/>
      <c r="M60" s="362"/>
      <c r="N60" s="362"/>
      <c r="O60" s="363"/>
      <c r="P60" s="96"/>
    </row>
    <row r="61" spans="2:18" ht="15">
      <c r="B61" s="85"/>
      <c r="C61" s="345" t="s">
        <v>77</v>
      </c>
      <c r="D61" s="346"/>
      <c r="E61" s="346"/>
      <c r="F61" s="346"/>
      <c r="G61" s="346"/>
      <c r="H61" s="346"/>
      <c r="I61" s="346"/>
      <c r="J61" s="42"/>
      <c r="K61" s="56"/>
      <c r="L61" s="48" t="s">
        <v>78</v>
      </c>
      <c r="M61" s="347" t="s">
        <v>79</v>
      </c>
      <c r="N61" s="348"/>
      <c r="O61" s="65"/>
      <c r="P61" s="100"/>
    </row>
    <row r="62" spans="2:18">
      <c r="B62" s="85"/>
      <c r="C62" s="326" t="s">
        <v>80</v>
      </c>
      <c r="D62" s="327"/>
      <c r="E62" s="327"/>
      <c r="F62" s="327"/>
      <c r="G62" s="327"/>
      <c r="H62" s="327"/>
      <c r="I62" s="327"/>
      <c r="J62" s="66"/>
      <c r="K62" s="67"/>
      <c r="L62" s="248">
        <f>+'PRESUPUESTO OFICIAL (Entidad)'!$K$27</f>
        <v>0</v>
      </c>
      <c r="M62" s="328">
        <f>+L62*O57</f>
        <v>0</v>
      </c>
      <c r="N62" s="329"/>
      <c r="O62" s="68"/>
      <c r="P62" s="103"/>
    </row>
    <row r="63" spans="2:18">
      <c r="B63" s="85"/>
      <c r="C63" s="36" t="s">
        <v>81</v>
      </c>
      <c r="D63" s="37"/>
      <c r="E63" s="37"/>
      <c r="F63" s="37"/>
      <c r="G63" s="37"/>
      <c r="H63" s="37"/>
      <c r="I63" s="37"/>
      <c r="J63" s="66"/>
      <c r="K63" s="67"/>
      <c r="L63" s="247">
        <f>+'PRESUPUESTO OFICIAL (Entidad)'!$K$28</f>
        <v>0</v>
      </c>
      <c r="M63" s="328">
        <f>+L63*O57</f>
        <v>0</v>
      </c>
      <c r="N63" s="329"/>
      <c r="O63" s="68"/>
      <c r="P63" s="103"/>
    </row>
    <row r="64" spans="2:18" ht="15" thickBot="1">
      <c r="B64" s="85"/>
      <c r="C64" s="20" t="s">
        <v>82</v>
      </c>
      <c r="D64" s="21"/>
      <c r="E64" s="21"/>
      <c r="F64" s="21"/>
      <c r="G64" s="21"/>
      <c r="H64" s="21"/>
      <c r="I64" s="21"/>
      <c r="J64" s="69"/>
      <c r="K64" s="70"/>
      <c r="L64" s="247">
        <f>+'PRESUPUESTO OFICIAL (Entidad)'!$K$29</f>
        <v>0</v>
      </c>
      <c r="M64" s="330">
        <f>+L64*O57</f>
        <v>0</v>
      </c>
      <c r="N64" s="331"/>
      <c r="O64" s="68"/>
      <c r="P64" s="103"/>
    </row>
    <row r="65" spans="2:16" ht="15" thickBot="1">
      <c r="B65" s="85"/>
      <c r="C65" s="332" t="s">
        <v>61</v>
      </c>
      <c r="D65" s="333"/>
      <c r="E65" s="333"/>
      <c r="F65" s="333"/>
      <c r="G65" s="333"/>
      <c r="H65" s="333"/>
      <c r="I65" s="333"/>
      <c r="J65" s="333"/>
      <c r="K65" s="333"/>
      <c r="L65" s="333"/>
      <c r="M65" s="333"/>
      <c r="N65" s="334"/>
      <c r="O65" s="71">
        <f>+M62+M63+M64</f>
        <v>0</v>
      </c>
      <c r="P65" s="104"/>
    </row>
    <row r="66" spans="2:16">
      <c r="B66" s="85"/>
      <c r="C66" s="26"/>
      <c r="O66" s="27"/>
      <c r="P66" s="87"/>
    </row>
    <row r="67" spans="2:16">
      <c r="B67" s="85"/>
      <c r="C67" s="335" t="s">
        <v>83</v>
      </c>
      <c r="D67" s="336"/>
      <c r="E67" s="336"/>
      <c r="F67" s="336"/>
      <c r="G67" s="336"/>
      <c r="H67" s="336"/>
      <c r="I67" s="336"/>
      <c r="J67" s="336"/>
      <c r="K67" s="336"/>
      <c r="L67" s="336"/>
      <c r="M67" s="336"/>
      <c r="N67" s="337"/>
      <c r="O67" s="72">
        <f>+O57+O65-0.009</f>
        <v>7767.5336789945859</v>
      </c>
      <c r="P67" s="104"/>
    </row>
    <row r="68" spans="2:16">
      <c r="B68" s="85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7"/>
    </row>
    <row r="69" spans="2:16">
      <c r="B69" s="85"/>
      <c r="C69" s="26"/>
      <c r="O69" s="27"/>
      <c r="P69" s="87"/>
    </row>
    <row r="70" spans="2:16">
      <c r="B70" s="85"/>
      <c r="C70" s="26"/>
      <c r="O70" s="27"/>
      <c r="P70" s="87"/>
    </row>
    <row r="71" spans="2:16">
      <c r="B71" s="85"/>
      <c r="C71" s="26"/>
      <c r="H71" s="73" t="s">
        <v>84</v>
      </c>
      <c r="I71" s="73"/>
      <c r="J71" s="73"/>
      <c r="K71" s="73"/>
      <c r="O71" s="27"/>
      <c r="P71" s="87"/>
    </row>
    <row r="72" spans="2:16">
      <c r="B72" s="85"/>
      <c r="C72" s="26"/>
      <c r="H72" s="73" t="s">
        <v>85</v>
      </c>
      <c r="O72" s="27"/>
      <c r="P72" s="87"/>
    </row>
    <row r="73" spans="2:16">
      <c r="B73" s="85"/>
      <c r="C73" s="26"/>
      <c r="H73" s="73" t="s">
        <v>86</v>
      </c>
      <c r="O73" s="27"/>
      <c r="P73" s="87"/>
    </row>
    <row r="74" spans="2:16">
      <c r="B74" s="85"/>
      <c r="C74" s="12"/>
      <c r="D74" s="74"/>
      <c r="E74" s="74"/>
      <c r="F74" s="74"/>
      <c r="G74" s="74"/>
      <c r="H74" s="73" t="s">
        <v>87</v>
      </c>
      <c r="I74" s="74"/>
      <c r="J74" s="74"/>
      <c r="K74" s="74"/>
      <c r="L74" s="74"/>
      <c r="M74" s="74"/>
      <c r="N74" s="74"/>
      <c r="O74" s="75"/>
      <c r="P74" s="92"/>
    </row>
    <row r="75" spans="2:16">
      <c r="B75" s="85"/>
      <c r="C75" s="26"/>
      <c r="H75" s="1" t="s">
        <v>88</v>
      </c>
      <c r="O75" s="27"/>
      <c r="P75" s="87"/>
    </row>
    <row r="76" spans="2:16">
      <c r="B76" s="85"/>
      <c r="C76" s="76" t="s">
        <v>89</v>
      </c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8"/>
      <c r="P76" s="87"/>
    </row>
    <row r="77" spans="2:16">
      <c r="B77" s="85"/>
      <c r="C77" s="323"/>
      <c r="D77" s="324"/>
      <c r="E77" s="324"/>
      <c r="F77" s="324"/>
      <c r="G77" s="324"/>
      <c r="H77" s="324"/>
      <c r="I77" s="324"/>
      <c r="J77" s="324"/>
      <c r="K77" s="324"/>
      <c r="L77" s="324"/>
      <c r="M77" s="324"/>
      <c r="N77" s="324"/>
      <c r="O77" s="325"/>
      <c r="P77" s="92"/>
    </row>
    <row r="78" spans="2:16">
      <c r="B78" s="85"/>
      <c r="C78" s="323"/>
      <c r="D78" s="324"/>
      <c r="E78" s="324"/>
      <c r="F78" s="324"/>
      <c r="G78" s="324"/>
      <c r="H78" s="324"/>
      <c r="I78" s="324"/>
      <c r="J78" s="324"/>
      <c r="K78" s="324"/>
      <c r="L78" s="324"/>
      <c r="M78" s="324"/>
      <c r="N78" s="324"/>
      <c r="O78" s="325"/>
      <c r="P78" s="92"/>
    </row>
    <row r="79" spans="2:16">
      <c r="B79" s="85"/>
      <c r="C79" s="12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5"/>
      <c r="P79" s="92"/>
    </row>
    <row r="80" spans="2:16">
      <c r="B80" s="85"/>
      <c r="C80" s="79" t="s">
        <v>90</v>
      </c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5"/>
      <c r="P80" s="92"/>
    </row>
    <row r="81" spans="2:16" ht="16" customHeight="1">
      <c r="B81" s="85"/>
      <c r="C81" s="320" t="s">
        <v>91</v>
      </c>
      <c r="D81" s="321"/>
      <c r="E81" s="321"/>
      <c r="F81" s="321"/>
      <c r="G81" s="321"/>
      <c r="H81" s="321"/>
      <c r="I81" s="321"/>
      <c r="J81" s="321"/>
      <c r="K81" s="321"/>
      <c r="L81" s="321"/>
      <c r="M81" s="321"/>
      <c r="N81" s="321"/>
      <c r="O81" s="322"/>
      <c r="P81" s="105"/>
    </row>
    <row r="82" spans="2:16" ht="35.75" customHeight="1">
      <c r="B82" s="85"/>
      <c r="C82" s="320"/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  <c r="O82" s="322"/>
      <c r="P82" s="105"/>
    </row>
    <row r="83" spans="2:16" ht="16.25" customHeight="1">
      <c r="B83" s="85"/>
      <c r="C83" s="338" t="s">
        <v>92</v>
      </c>
      <c r="D83" s="339"/>
      <c r="E83" s="339"/>
      <c r="F83" s="339"/>
      <c r="G83" s="339"/>
      <c r="H83" s="339"/>
      <c r="I83" s="339"/>
      <c r="J83" s="339"/>
      <c r="K83" s="339"/>
      <c r="L83" s="339"/>
      <c r="M83" s="339"/>
      <c r="N83" s="339"/>
      <c r="O83" s="340"/>
      <c r="P83" s="105"/>
    </row>
    <row r="84" spans="2:16" ht="40.25" customHeight="1">
      <c r="B84" s="85"/>
      <c r="C84" s="338"/>
      <c r="D84" s="339"/>
      <c r="E84" s="339"/>
      <c r="F84" s="339"/>
      <c r="G84" s="339"/>
      <c r="H84" s="339"/>
      <c r="I84" s="339"/>
      <c r="J84" s="339"/>
      <c r="K84" s="339"/>
      <c r="L84" s="339"/>
      <c r="M84" s="339"/>
      <c r="N84" s="339"/>
      <c r="O84" s="340"/>
      <c r="P84" s="105"/>
    </row>
    <row r="85" spans="2:16">
      <c r="B85" s="85"/>
      <c r="C85" s="12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5"/>
      <c r="P85" s="92"/>
    </row>
    <row r="86" spans="2:16">
      <c r="B86" s="85"/>
      <c r="C86" s="26"/>
      <c r="H86" s="73" t="s">
        <v>84</v>
      </c>
      <c r="O86" s="27"/>
      <c r="P86" s="87"/>
    </row>
    <row r="87" spans="2:16">
      <c r="B87" s="85"/>
      <c r="C87" s="26"/>
      <c r="H87" s="1" t="s">
        <v>85</v>
      </c>
      <c r="I87" s="37"/>
      <c r="J87" s="37"/>
      <c r="K87" s="37"/>
      <c r="O87" s="27"/>
      <c r="P87" s="87"/>
    </row>
    <row r="88" spans="2:16">
      <c r="B88" s="85"/>
      <c r="C88" s="26"/>
      <c r="H88" s="1" t="s">
        <v>93</v>
      </c>
      <c r="I88" s="80"/>
      <c r="J88" s="80"/>
      <c r="K88" s="80"/>
      <c r="O88" s="27"/>
      <c r="P88" s="87"/>
    </row>
    <row r="89" spans="2:16">
      <c r="B89" s="85"/>
      <c r="C89" s="81"/>
      <c r="D89" s="74"/>
      <c r="E89" s="74"/>
      <c r="F89" s="74"/>
      <c r="G89" s="74"/>
      <c r="H89" s="1" t="s">
        <v>87</v>
      </c>
      <c r="L89" s="74"/>
      <c r="M89" s="74"/>
      <c r="N89" s="74"/>
      <c r="O89" s="75"/>
      <c r="P89" s="92"/>
    </row>
    <row r="90" spans="2:16" ht="21.5" customHeight="1">
      <c r="B90" s="85"/>
      <c r="C90" s="81"/>
      <c r="D90" s="80"/>
      <c r="E90" s="80"/>
      <c r="K90" s="312"/>
      <c r="L90" s="312"/>
      <c r="M90" s="312"/>
      <c r="N90" s="312"/>
      <c r="O90" s="313"/>
      <c r="P90" s="106"/>
    </row>
    <row r="91" spans="2:16" ht="23.5" customHeight="1">
      <c r="B91" s="85"/>
      <c r="C91" s="316"/>
      <c r="D91" s="317"/>
      <c r="E91" s="317"/>
      <c r="F91" s="54"/>
      <c r="G91" s="54"/>
      <c r="H91" s="54"/>
      <c r="I91" s="54"/>
      <c r="J91" s="54"/>
      <c r="K91" s="314"/>
      <c r="L91" s="314"/>
      <c r="M91" s="314"/>
      <c r="N91" s="314"/>
      <c r="O91" s="315"/>
      <c r="P91" s="106"/>
    </row>
    <row r="92" spans="2:16">
      <c r="B92" s="107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9"/>
    </row>
    <row r="93" spans="2:16" ht="16" thickTop="1" thickBot="1"/>
    <row r="94" spans="2:16" ht="15" thickTop="1">
      <c r="B94" s="82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4"/>
    </row>
    <row r="95" spans="2:16" ht="60" customHeight="1">
      <c r="B95" s="85"/>
      <c r="C95" s="413"/>
      <c r="D95" s="413"/>
      <c r="E95" s="413"/>
      <c r="F95" s="413"/>
      <c r="G95" s="413"/>
      <c r="H95" s="413"/>
      <c r="I95" s="413"/>
      <c r="J95" s="413"/>
      <c r="K95" s="413"/>
      <c r="L95" s="413"/>
      <c r="M95" s="413"/>
      <c r="N95" s="413"/>
      <c r="O95" s="413"/>
      <c r="P95" s="86"/>
    </row>
    <row r="96" spans="2:16" ht="15" thickBot="1">
      <c r="B96" s="85"/>
      <c r="P96" s="87"/>
    </row>
    <row r="97" spans="2:16">
      <c r="B97" s="85"/>
      <c r="C97" s="403"/>
      <c r="D97" s="405"/>
      <c r="E97" s="406"/>
      <c r="F97" s="406"/>
      <c r="G97" s="406"/>
      <c r="H97" s="406"/>
      <c r="I97" s="406"/>
      <c r="J97" s="406"/>
      <c r="K97" s="407"/>
      <c r="L97" s="375"/>
      <c r="M97" s="376"/>
      <c r="N97" s="376"/>
      <c r="O97" s="377"/>
      <c r="P97" s="88"/>
    </row>
    <row r="98" spans="2:16">
      <c r="B98" s="85"/>
      <c r="C98" s="404"/>
      <c r="D98" s="387" t="s">
        <v>103</v>
      </c>
      <c r="E98" s="388"/>
      <c r="F98" s="388"/>
      <c r="G98" s="388"/>
      <c r="H98" s="388"/>
      <c r="I98" s="388"/>
      <c r="J98" s="388"/>
      <c r="K98" s="389"/>
      <c r="L98" s="378"/>
      <c r="M98" s="379"/>
      <c r="N98" s="379"/>
      <c r="O98" s="380"/>
      <c r="P98" s="88"/>
    </row>
    <row r="99" spans="2:16">
      <c r="B99" s="85"/>
      <c r="C99" s="404"/>
      <c r="D99" s="387"/>
      <c r="E99" s="388"/>
      <c r="F99" s="388"/>
      <c r="G99" s="388"/>
      <c r="H99" s="388"/>
      <c r="I99" s="388"/>
      <c r="J99" s="388"/>
      <c r="K99" s="389"/>
      <c r="L99" s="390" t="s">
        <v>41</v>
      </c>
      <c r="M99" s="381"/>
      <c r="N99" s="382"/>
      <c r="O99" s="383"/>
      <c r="P99" s="88"/>
    </row>
    <row r="100" spans="2:16">
      <c r="B100" s="85"/>
      <c r="C100" s="404"/>
      <c r="D100" s="387" t="s">
        <v>42</v>
      </c>
      <c r="E100" s="388"/>
      <c r="F100" s="388"/>
      <c r="G100" s="388"/>
      <c r="H100" s="388"/>
      <c r="I100" s="388"/>
      <c r="J100" s="388"/>
      <c r="K100" s="389"/>
      <c r="L100" s="408"/>
      <c r="M100" s="384"/>
      <c r="N100" s="385"/>
      <c r="O100" s="386"/>
      <c r="P100" s="89"/>
    </row>
    <row r="101" spans="2:16" ht="16" customHeight="1">
      <c r="B101" s="85"/>
      <c r="C101" s="404"/>
      <c r="D101" s="414"/>
      <c r="E101" s="415"/>
      <c r="F101" s="415"/>
      <c r="G101" s="415"/>
      <c r="H101" s="415"/>
      <c r="I101" s="415"/>
      <c r="J101" s="415"/>
      <c r="K101" s="416"/>
      <c r="L101" s="390" t="s">
        <v>43</v>
      </c>
      <c r="M101" s="390">
        <v>2</v>
      </c>
      <c r="N101" s="390" t="s">
        <v>44</v>
      </c>
      <c r="O101" s="373">
        <v>6</v>
      </c>
      <c r="P101" s="88"/>
    </row>
    <row r="102" spans="2:16">
      <c r="B102" s="85"/>
      <c r="C102" s="404"/>
      <c r="D102" s="414"/>
      <c r="E102" s="415"/>
      <c r="F102" s="415"/>
      <c r="G102" s="415"/>
      <c r="H102" s="415"/>
      <c r="I102" s="415"/>
      <c r="J102" s="415"/>
      <c r="K102" s="416"/>
      <c r="L102" s="391"/>
      <c r="M102" s="391"/>
      <c r="N102" s="391"/>
      <c r="O102" s="374"/>
      <c r="P102" s="88"/>
    </row>
    <row r="103" spans="2:16">
      <c r="B103" s="85"/>
      <c r="C103" s="404"/>
      <c r="D103" s="387" t="s">
        <v>45</v>
      </c>
      <c r="E103" s="388"/>
      <c r="F103" s="388"/>
      <c r="G103" s="388"/>
      <c r="H103" s="388"/>
      <c r="I103" s="388"/>
      <c r="J103" s="388"/>
      <c r="K103" s="389"/>
      <c r="L103" s="391"/>
      <c r="M103" s="391"/>
      <c r="N103" s="391"/>
      <c r="O103" s="374"/>
      <c r="P103" s="88"/>
    </row>
    <row r="104" spans="2:16" ht="15" thickBot="1">
      <c r="B104" s="85"/>
      <c r="C104" s="4"/>
      <c r="D104" s="5"/>
      <c r="E104" s="5"/>
      <c r="F104" s="5"/>
      <c r="G104" s="5"/>
      <c r="H104" s="5"/>
      <c r="I104" s="5"/>
      <c r="J104" s="5"/>
      <c r="K104" s="5"/>
      <c r="L104" s="5"/>
      <c r="M104" s="6"/>
      <c r="N104" s="6"/>
      <c r="O104" s="7"/>
      <c r="P104" s="90"/>
    </row>
    <row r="105" spans="2:16">
      <c r="B105" s="85"/>
      <c r="C105" s="8"/>
      <c r="D105" s="2"/>
      <c r="E105" s="2"/>
      <c r="F105" s="2"/>
      <c r="G105" s="2"/>
      <c r="H105" s="2"/>
      <c r="I105" s="2"/>
      <c r="J105" s="2"/>
      <c r="K105" s="2"/>
      <c r="L105" s="9" t="s">
        <v>46</v>
      </c>
      <c r="M105" s="10" t="s">
        <v>47</v>
      </c>
      <c r="N105" s="10" t="s">
        <v>48</v>
      </c>
      <c r="O105" s="11" t="s">
        <v>49</v>
      </c>
      <c r="P105" s="89"/>
    </row>
    <row r="106" spans="2:16">
      <c r="B106" s="85"/>
      <c r="C106" s="12"/>
      <c r="D106" s="3"/>
      <c r="E106" s="3"/>
      <c r="F106" s="3"/>
      <c r="G106" s="3"/>
      <c r="H106" s="3"/>
      <c r="I106" s="3"/>
      <c r="J106" s="3"/>
      <c r="K106" s="3"/>
      <c r="L106" s="13"/>
      <c r="M106" s="14"/>
      <c r="N106" s="14"/>
      <c r="O106" s="15"/>
      <c r="P106" s="91"/>
    </row>
    <row r="107" spans="2:16" ht="22.5" customHeight="1">
      <c r="B107" s="85"/>
      <c r="C107" s="318" t="s">
        <v>50</v>
      </c>
      <c r="D107" s="319"/>
      <c r="E107" s="319"/>
      <c r="F107" s="319"/>
      <c r="G107" s="3"/>
      <c r="H107" s="3"/>
      <c r="I107" s="3" t="s">
        <v>51</v>
      </c>
      <c r="K107" s="3"/>
      <c r="L107" s="13"/>
      <c r="O107" s="16"/>
      <c r="P107" s="91"/>
    </row>
    <row r="108" spans="2:16">
      <c r="B108" s="85"/>
      <c r="C108" s="17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92"/>
    </row>
    <row r="109" spans="2:16" ht="15" thickBot="1">
      <c r="B109" s="85"/>
      <c r="C109" s="20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2"/>
      <c r="P109" s="87"/>
    </row>
    <row r="110" spans="2:16" ht="15" thickBot="1">
      <c r="B110" s="85"/>
      <c r="C110" s="23"/>
      <c r="D110" s="24"/>
      <c r="E110" s="24"/>
      <c r="F110" s="24"/>
      <c r="G110" s="24"/>
      <c r="H110" s="24"/>
      <c r="K110" s="24"/>
      <c r="L110" s="24"/>
      <c r="M110" s="24"/>
      <c r="N110" s="24"/>
      <c r="O110" s="25"/>
      <c r="P110" s="87"/>
    </row>
    <row r="111" spans="2:16">
      <c r="B111" s="85"/>
      <c r="C111" s="394" t="s">
        <v>52</v>
      </c>
      <c r="D111" s="395"/>
      <c r="E111" s="395"/>
      <c r="F111" s="395"/>
      <c r="G111" s="395"/>
      <c r="H111" s="395"/>
      <c r="I111" s="395"/>
      <c r="J111" s="395"/>
      <c r="K111" s="395"/>
      <c r="L111" s="395"/>
      <c r="M111" s="395"/>
      <c r="N111" s="395"/>
      <c r="O111" s="396"/>
      <c r="P111" s="93"/>
    </row>
    <row r="112" spans="2:16" ht="15" thickBot="1">
      <c r="B112" s="85"/>
      <c r="C112" s="26"/>
      <c r="O112" s="27"/>
      <c r="P112" s="87"/>
    </row>
    <row r="113" spans="2:16">
      <c r="B113" s="85"/>
      <c r="C113" s="28" t="s">
        <v>53</v>
      </c>
      <c r="D113" s="417" t="s">
        <v>9</v>
      </c>
      <c r="E113" s="418"/>
      <c r="F113" s="418"/>
      <c r="G113" s="418"/>
      <c r="H113" s="418"/>
      <c r="I113" s="418"/>
      <c r="J113" s="418"/>
      <c r="K113" s="418"/>
      <c r="L113" s="419"/>
      <c r="M113" s="392" t="s">
        <v>54</v>
      </c>
      <c r="N113" s="393"/>
      <c r="O113" s="28" t="s">
        <v>11</v>
      </c>
      <c r="P113" s="94"/>
    </row>
    <row r="114" spans="2:16" ht="15" thickBot="1">
      <c r="B114" s="85"/>
      <c r="C114" s="29">
        <v>2</v>
      </c>
      <c r="D114" s="399" t="s">
        <v>108</v>
      </c>
      <c r="E114" s="411"/>
      <c r="F114" s="411"/>
      <c r="G114" s="411"/>
      <c r="H114" s="411"/>
      <c r="I114" s="411"/>
      <c r="J114" s="411"/>
      <c r="K114" s="411"/>
      <c r="L114" s="400"/>
      <c r="M114" s="399" t="s">
        <v>101</v>
      </c>
      <c r="N114" s="400"/>
      <c r="O114" s="30">
        <f>+'PRESUPUESTO OFICIAL (Entidad)'!I15</f>
        <v>51</v>
      </c>
      <c r="P114" s="95"/>
    </row>
    <row r="115" spans="2:16">
      <c r="B115" s="85"/>
      <c r="C115" s="355" t="s">
        <v>55</v>
      </c>
      <c r="D115" s="356"/>
      <c r="E115" s="356"/>
      <c r="F115" s="356"/>
      <c r="G115" s="356"/>
      <c r="H115" s="356"/>
      <c r="I115" s="356"/>
      <c r="J115" s="356"/>
      <c r="K115" s="356"/>
      <c r="L115" s="356"/>
      <c r="M115" s="356"/>
      <c r="N115" s="356"/>
      <c r="O115" s="357"/>
      <c r="P115" s="96"/>
    </row>
    <row r="116" spans="2:16">
      <c r="B116" s="85"/>
      <c r="C116" s="358"/>
      <c r="D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60"/>
      <c r="P116" s="96"/>
    </row>
    <row r="117" spans="2:16" ht="15" thickBot="1">
      <c r="B117" s="85"/>
      <c r="C117" s="361"/>
      <c r="D117" s="362"/>
      <c r="E117" s="362"/>
      <c r="F117" s="362"/>
      <c r="G117" s="362"/>
      <c r="H117" s="362"/>
      <c r="I117" s="362"/>
      <c r="J117" s="362"/>
      <c r="K117" s="362"/>
      <c r="L117" s="362"/>
      <c r="M117" s="362"/>
      <c r="N117" s="362"/>
      <c r="O117" s="363"/>
      <c r="P117" s="96"/>
    </row>
    <row r="118" spans="2:16">
      <c r="B118" s="85"/>
      <c r="C118" s="345" t="s">
        <v>9</v>
      </c>
      <c r="D118" s="401"/>
      <c r="E118" s="401"/>
      <c r="F118" s="401"/>
      <c r="G118" s="402"/>
      <c r="H118" s="351" t="s">
        <v>56</v>
      </c>
      <c r="I118" s="401"/>
      <c r="J118" s="409" t="s">
        <v>57</v>
      </c>
      <c r="K118" s="410"/>
      <c r="L118" s="32" t="s">
        <v>58</v>
      </c>
      <c r="M118" s="351" t="s">
        <v>59</v>
      </c>
      <c r="N118" s="352"/>
      <c r="O118" s="33" t="s">
        <v>60</v>
      </c>
      <c r="P118" s="97"/>
    </row>
    <row r="119" spans="2:16">
      <c r="B119" s="85"/>
      <c r="C119" s="326" t="s">
        <v>104</v>
      </c>
      <c r="D119" s="327"/>
      <c r="E119" s="327"/>
      <c r="F119" s="327"/>
      <c r="G119" s="367"/>
      <c r="H119" s="397"/>
      <c r="I119" s="367"/>
      <c r="J119" s="397"/>
      <c r="K119" s="367"/>
      <c r="L119" s="34"/>
      <c r="M119" s="398">
        <v>0.05</v>
      </c>
      <c r="N119" s="365"/>
      <c r="O119" s="35">
        <f>+M119*O145</f>
        <v>496.61538461538458</v>
      </c>
      <c r="P119" s="98"/>
    </row>
    <row r="120" spans="2:16">
      <c r="B120" s="85"/>
      <c r="C120" s="36" t="s">
        <v>107</v>
      </c>
      <c r="D120" s="37"/>
      <c r="E120" s="37"/>
      <c r="F120" s="37"/>
      <c r="G120" s="38"/>
      <c r="H120" s="39"/>
      <c r="I120" s="38"/>
      <c r="J120" s="39"/>
      <c r="K120" s="38"/>
      <c r="L120" s="34">
        <v>1494.5219999999999</v>
      </c>
      <c r="M120" s="364">
        <v>1</v>
      </c>
      <c r="N120" s="365"/>
      <c r="O120" s="35">
        <f>+L120/M120</f>
        <v>1494.5219999999999</v>
      </c>
      <c r="P120" s="98"/>
    </row>
    <row r="121" spans="2:16" ht="15" thickBot="1">
      <c r="B121" s="85"/>
      <c r="C121" s="341"/>
      <c r="D121" s="342"/>
      <c r="E121" s="342"/>
      <c r="F121" s="342"/>
      <c r="G121" s="366"/>
      <c r="H121" s="370"/>
      <c r="I121" s="366"/>
      <c r="J121" s="370"/>
      <c r="K121" s="366"/>
      <c r="L121" s="40"/>
      <c r="M121" s="371"/>
      <c r="N121" s="372"/>
      <c r="O121" s="35"/>
      <c r="P121" s="98"/>
    </row>
    <row r="122" spans="2:16" ht="15" thickBot="1">
      <c r="B122" s="85"/>
      <c r="C122" s="332" t="s">
        <v>61</v>
      </c>
      <c r="D122" s="333"/>
      <c r="E122" s="333"/>
      <c r="F122" s="333"/>
      <c r="G122" s="333"/>
      <c r="H122" s="333"/>
      <c r="I122" s="333"/>
      <c r="J122" s="333"/>
      <c r="K122" s="333"/>
      <c r="L122" s="333"/>
      <c r="M122" s="333"/>
      <c r="N122" s="334"/>
      <c r="O122" s="41">
        <f>+O120+O119</f>
        <v>1991.1373846153845</v>
      </c>
      <c r="P122" s="99"/>
    </row>
    <row r="123" spans="2:16" ht="17" customHeight="1">
      <c r="B123" s="85"/>
      <c r="C123" s="355" t="s">
        <v>62</v>
      </c>
      <c r="D123" s="356"/>
      <c r="E123" s="356"/>
      <c r="F123" s="356"/>
      <c r="G123" s="356"/>
      <c r="H123" s="356"/>
      <c r="I123" s="356"/>
      <c r="J123" s="356"/>
      <c r="K123" s="356"/>
      <c r="L123" s="356"/>
      <c r="M123" s="356"/>
      <c r="N123" s="356"/>
      <c r="O123" s="357"/>
      <c r="P123" s="96"/>
    </row>
    <row r="124" spans="2:16">
      <c r="B124" s="85"/>
      <c r="C124" s="358"/>
      <c r="D124" s="359"/>
      <c r="E124" s="359"/>
      <c r="F124" s="359"/>
      <c r="G124" s="359"/>
      <c r="H124" s="359"/>
      <c r="I124" s="359"/>
      <c r="J124" s="359"/>
      <c r="K124" s="359"/>
      <c r="L124" s="359"/>
      <c r="M124" s="359"/>
      <c r="N124" s="359"/>
      <c r="O124" s="360"/>
      <c r="P124" s="96"/>
    </row>
    <row r="125" spans="2:16" ht="15" thickBot="1">
      <c r="B125" s="85"/>
      <c r="C125" s="361"/>
      <c r="D125" s="362"/>
      <c r="E125" s="362"/>
      <c r="F125" s="362"/>
      <c r="G125" s="362"/>
      <c r="H125" s="362"/>
      <c r="I125" s="362"/>
      <c r="J125" s="362"/>
      <c r="K125" s="362"/>
      <c r="L125" s="362"/>
      <c r="M125" s="362"/>
      <c r="N125" s="362"/>
      <c r="O125" s="363"/>
      <c r="P125" s="96"/>
    </row>
    <row r="126" spans="2:16">
      <c r="B126" s="85"/>
      <c r="C126" s="345" t="s">
        <v>9</v>
      </c>
      <c r="D126" s="346"/>
      <c r="E126" s="346"/>
      <c r="F126" s="346"/>
      <c r="G126" s="346"/>
      <c r="H126" s="346"/>
      <c r="I126" s="346"/>
      <c r="J126" s="352"/>
      <c r="K126" s="31" t="s">
        <v>54</v>
      </c>
      <c r="L126" s="32" t="s">
        <v>11</v>
      </c>
      <c r="M126" s="351" t="s">
        <v>63</v>
      </c>
      <c r="N126" s="352"/>
      <c r="O126" s="33" t="s">
        <v>60</v>
      </c>
      <c r="P126" s="97"/>
    </row>
    <row r="127" spans="2:16">
      <c r="B127" s="85"/>
      <c r="C127" s="326"/>
      <c r="D127" s="327"/>
      <c r="E127" s="327"/>
      <c r="F127" s="327"/>
      <c r="G127" s="327"/>
      <c r="H127" s="327"/>
      <c r="I127" s="327"/>
      <c r="J127" s="367"/>
      <c r="K127" s="43"/>
      <c r="L127" s="44"/>
      <c r="M127" s="368"/>
      <c r="N127" s="369"/>
      <c r="O127" s="35"/>
      <c r="P127" s="98"/>
    </row>
    <row r="128" spans="2:16" ht="15" thickBot="1">
      <c r="B128" s="85"/>
      <c r="C128" s="341"/>
      <c r="D128" s="342"/>
      <c r="E128" s="342"/>
      <c r="F128" s="342"/>
      <c r="G128" s="342"/>
      <c r="H128" s="342"/>
      <c r="I128" s="342"/>
      <c r="J128" s="366"/>
      <c r="K128" s="37"/>
      <c r="L128" s="45"/>
      <c r="M128" s="343"/>
      <c r="N128" s="344"/>
      <c r="O128" s="46"/>
      <c r="P128" s="98"/>
    </row>
    <row r="129" spans="2:16" ht="15" thickBot="1">
      <c r="B129" s="85"/>
      <c r="C129" s="332" t="s">
        <v>61</v>
      </c>
      <c r="D129" s="333"/>
      <c r="E129" s="333"/>
      <c r="F129" s="333"/>
      <c r="G129" s="333"/>
      <c r="H129" s="333"/>
      <c r="I129" s="333"/>
      <c r="J129" s="333"/>
      <c r="K129" s="333"/>
      <c r="L129" s="333"/>
      <c r="M129" s="333"/>
      <c r="N129" s="334"/>
      <c r="O129" s="47">
        <v>0</v>
      </c>
      <c r="P129" s="98"/>
    </row>
    <row r="130" spans="2:16">
      <c r="B130" s="85"/>
      <c r="C130" s="355" t="s">
        <v>64</v>
      </c>
      <c r="D130" s="356"/>
      <c r="E130" s="356"/>
      <c r="F130" s="356"/>
      <c r="G130" s="356"/>
      <c r="H130" s="356"/>
      <c r="I130" s="356"/>
      <c r="J130" s="356"/>
      <c r="K130" s="356"/>
      <c r="L130" s="356"/>
      <c r="M130" s="356"/>
      <c r="N130" s="356"/>
      <c r="O130" s="357"/>
      <c r="P130" s="96"/>
    </row>
    <row r="131" spans="2:16">
      <c r="B131" s="85"/>
      <c r="C131" s="358"/>
      <c r="D131" s="359"/>
      <c r="E131" s="359"/>
      <c r="F131" s="359"/>
      <c r="G131" s="359"/>
      <c r="H131" s="359"/>
      <c r="I131" s="359"/>
      <c r="J131" s="359"/>
      <c r="K131" s="359"/>
      <c r="L131" s="359"/>
      <c r="M131" s="359"/>
      <c r="N131" s="359"/>
      <c r="O131" s="360"/>
      <c r="P131" s="96"/>
    </row>
    <row r="132" spans="2:16" ht="15" thickBot="1">
      <c r="B132" s="85"/>
      <c r="C132" s="361"/>
      <c r="D132" s="362"/>
      <c r="E132" s="362"/>
      <c r="F132" s="362"/>
      <c r="G132" s="362"/>
      <c r="H132" s="362"/>
      <c r="I132" s="362"/>
      <c r="J132" s="362"/>
      <c r="K132" s="362"/>
      <c r="L132" s="362"/>
      <c r="M132" s="362"/>
      <c r="N132" s="362"/>
      <c r="O132" s="363"/>
      <c r="P132" s="96"/>
    </row>
    <row r="133" spans="2:16" ht="15">
      <c r="B133" s="85"/>
      <c r="C133" s="345" t="s">
        <v>65</v>
      </c>
      <c r="D133" s="346"/>
      <c r="E133" s="346"/>
      <c r="F133" s="346"/>
      <c r="G133" s="346"/>
      <c r="H133" s="346"/>
      <c r="I133" s="346"/>
      <c r="J133" s="48" t="s">
        <v>66</v>
      </c>
      <c r="K133" s="49" t="s">
        <v>67</v>
      </c>
      <c r="L133" s="50" t="s">
        <v>68</v>
      </c>
      <c r="M133" s="351" t="s">
        <v>69</v>
      </c>
      <c r="N133" s="352"/>
      <c r="O133" s="33" t="s">
        <v>60</v>
      </c>
      <c r="P133" s="97"/>
    </row>
    <row r="134" spans="2:16">
      <c r="B134" s="85"/>
      <c r="C134" s="326"/>
      <c r="D134" s="327"/>
      <c r="E134" s="327"/>
      <c r="F134" s="327"/>
      <c r="G134" s="327"/>
      <c r="H134" s="327"/>
      <c r="I134" s="327"/>
      <c r="J134" s="51"/>
      <c r="K134" s="52"/>
      <c r="L134" s="51"/>
      <c r="M134" s="349"/>
      <c r="N134" s="350"/>
      <c r="O134" s="35"/>
      <c r="P134" s="98"/>
    </row>
    <row r="135" spans="2:16" ht="15" thickBot="1">
      <c r="B135" s="85"/>
      <c r="C135" s="341"/>
      <c r="D135" s="342"/>
      <c r="E135" s="342"/>
      <c r="F135" s="342"/>
      <c r="G135" s="342"/>
      <c r="H135" s="342"/>
      <c r="I135" s="342"/>
      <c r="J135" s="53"/>
      <c r="K135" s="54"/>
      <c r="L135" s="53"/>
      <c r="M135" s="343"/>
      <c r="N135" s="344"/>
      <c r="O135" s="55"/>
      <c r="P135" s="98"/>
    </row>
    <row r="136" spans="2:16" ht="15" thickBot="1">
      <c r="B136" s="85"/>
      <c r="C136" s="332" t="s">
        <v>61</v>
      </c>
      <c r="D136" s="333"/>
      <c r="E136" s="333"/>
      <c r="F136" s="333"/>
      <c r="G136" s="333"/>
      <c r="H136" s="333"/>
      <c r="I136" s="333"/>
      <c r="J136" s="333"/>
      <c r="K136" s="333"/>
      <c r="L136" s="333"/>
      <c r="M136" s="333"/>
      <c r="N136" s="334"/>
      <c r="O136" s="41"/>
      <c r="P136" s="99"/>
    </row>
    <row r="137" spans="2:16">
      <c r="B137" s="85"/>
      <c r="C137" s="355" t="s">
        <v>70</v>
      </c>
      <c r="D137" s="356"/>
      <c r="E137" s="356"/>
      <c r="F137" s="356"/>
      <c r="G137" s="356"/>
      <c r="H137" s="356"/>
      <c r="I137" s="356"/>
      <c r="J137" s="356"/>
      <c r="K137" s="356"/>
      <c r="L137" s="356"/>
      <c r="M137" s="356"/>
      <c r="N137" s="356"/>
      <c r="O137" s="357"/>
      <c r="P137" s="96"/>
    </row>
    <row r="138" spans="2:16">
      <c r="B138" s="85"/>
      <c r="C138" s="358"/>
      <c r="D138" s="359"/>
      <c r="E138" s="359"/>
      <c r="F138" s="359"/>
      <c r="G138" s="359"/>
      <c r="H138" s="359"/>
      <c r="I138" s="359"/>
      <c r="J138" s="359"/>
      <c r="K138" s="359"/>
      <c r="L138" s="359"/>
      <c r="M138" s="359"/>
      <c r="N138" s="359"/>
      <c r="O138" s="360"/>
      <c r="P138" s="96"/>
    </row>
    <row r="139" spans="2:16" ht="15" thickBot="1">
      <c r="B139" s="85"/>
      <c r="C139" s="361"/>
      <c r="D139" s="362"/>
      <c r="E139" s="362"/>
      <c r="F139" s="362"/>
      <c r="G139" s="362"/>
      <c r="H139" s="362"/>
      <c r="I139" s="362"/>
      <c r="J139" s="362"/>
      <c r="K139" s="362"/>
      <c r="L139" s="362"/>
      <c r="M139" s="362"/>
      <c r="N139" s="362"/>
      <c r="O139" s="363"/>
      <c r="P139" s="96"/>
    </row>
    <row r="140" spans="2:16" ht="15">
      <c r="B140" s="85"/>
      <c r="C140" s="345" t="s">
        <v>71</v>
      </c>
      <c r="D140" s="346"/>
      <c r="E140" s="346"/>
      <c r="F140" s="346"/>
      <c r="G140" s="346"/>
      <c r="H140" s="346"/>
      <c r="I140" s="346"/>
      <c r="J140" s="32" t="s">
        <v>72</v>
      </c>
      <c r="K140" s="49" t="s">
        <v>73</v>
      </c>
      <c r="L140" s="48" t="s">
        <v>74</v>
      </c>
      <c r="M140" s="347" t="s">
        <v>59</v>
      </c>
      <c r="N140" s="348"/>
      <c r="O140" s="57" t="s">
        <v>60</v>
      </c>
      <c r="P140" s="100"/>
    </row>
    <row r="141" spans="2:16">
      <c r="B141" s="85"/>
      <c r="C141" s="58" t="s">
        <v>106</v>
      </c>
      <c r="D141" s="59"/>
      <c r="E141" s="59"/>
      <c r="F141" s="59"/>
      <c r="G141" s="59"/>
      <c r="H141" s="59"/>
      <c r="I141" s="59"/>
      <c r="J141" s="60"/>
      <c r="K141" s="61"/>
      <c r="L141" s="60">
        <v>12912</v>
      </c>
      <c r="M141" s="353">
        <v>1.3</v>
      </c>
      <c r="N141" s="354"/>
      <c r="O141" s="63">
        <f>+L141/M141</f>
        <v>9932.3076923076915</v>
      </c>
      <c r="P141" s="101"/>
    </row>
    <row r="142" spans="2:16">
      <c r="B142" s="85"/>
      <c r="C142" s="58"/>
      <c r="D142" s="59"/>
      <c r="E142" s="59"/>
      <c r="F142" s="59"/>
      <c r="G142" s="59"/>
      <c r="H142" s="59"/>
      <c r="I142" s="59"/>
      <c r="J142" s="60"/>
      <c r="K142" s="61"/>
      <c r="L142" s="62"/>
      <c r="M142" s="353"/>
      <c r="N142" s="354"/>
      <c r="O142" s="63"/>
      <c r="P142" s="101"/>
    </row>
    <row r="143" spans="2:16">
      <c r="B143" s="85"/>
      <c r="C143" s="58"/>
      <c r="D143" s="59"/>
      <c r="E143" s="59"/>
      <c r="F143" s="59"/>
      <c r="G143" s="59"/>
      <c r="H143" s="59"/>
      <c r="I143" s="59"/>
      <c r="J143" s="60"/>
      <c r="K143" s="61"/>
      <c r="L143" s="62"/>
      <c r="M143" s="349"/>
      <c r="N143" s="350"/>
      <c r="O143" s="63"/>
      <c r="P143" s="101"/>
    </row>
    <row r="144" spans="2:16" ht="15" thickBot="1">
      <c r="B144" s="85"/>
      <c r="C144" s="341"/>
      <c r="D144" s="342"/>
      <c r="E144" s="342"/>
      <c r="F144" s="342"/>
      <c r="G144" s="342"/>
      <c r="H144" s="342"/>
      <c r="I144" s="342"/>
      <c r="J144" s="53"/>
      <c r="K144" s="54"/>
      <c r="L144" s="53"/>
      <c r="M144" s="343"/>
      <c r="N144" s="344"/>
      <c r="O144" s="55"/>
      <c r="P144" s="98"/>
    </row>
    <row r="145" spans="2:16" ht="15" thickBot="1">
      <c r="B145" s="85"/>
      <c r="C145" s="332" t="s">
        <v>61</v>
      </c>
      <c r="D145" s="333"/>
      <c r="E145" s="333"/>
      <c r="F145" s="333"/>
      <c r="G145" s="333"/>
      <c r="H145" s="333"/>
      <c r="I145" s="333"/>
      <c r="J145" s="333"/>
      <c r="K145" s="333"/>
      <c r="L145" s="333"/>
      <c r="M145" s="333"/>
      <c r="N145" s="334"/>
      <c r="O145" s="47">
        <f>+O141</f>
        <v>9932.3076923076915</v>
      </c>
      <c r="P145" s="98"/>
    </row>
    <row r="146" spans="2:16" ht="15" thickBot="1">
      <c r="B146" s="85"/>
      <c r="C146" s="26"/>
      <c r="O146" s="27"/>
      <c r="P146" s="87"/>
    </row>
    <row r="147" spans="2:16" ht="15" thickBot="1">
      <c r="B147" s="85"/>
      <c r="C147" s="335" t="s">
        <v>75</v>
      </c>
      <c r="D147" s="336"/>
      <c r="E147" s="336"/>
      <c r="F147" s="336"/>
      <c r="G147" s="336"/>
      <c r="H147" s="336"/>
      <c r="I147" s="336"/>
      <c r="J147" s="336"/>
      <c r="K147" s="336"/>
      <c r="L147" s="336"/>
      <c r="M147" s="336"/>
      <c r="N147" s="337"/>
      <c r="O147" s="241">
        <f>+O145+O136+O129+O122</f>
        <v>11923.445076923075</v>
      </c>
      <c r="P147" s="102"/>
    </row>
    <row r="148" spans="2:16">
      <c r="B148" s="85"/>
      <c r="C148" s="355" t="s">
        <v>76</v>
      </c>
      <c r="D148" s="356"/>
      <c r="E148" s="356"/>
      <c r="F148" s="356"/>
      <c r="G148" s="356"/>
      <c r="H148" s="356"/>
      <c r="I148" s="356"/>
      <c r="J148" s="356"/>
      <c r="K148" s="356"/>
      <c r="L148" s="356"/>
      <c r="M148" s="356"/>
      <c r="N148" s="356"/>
      <c r="O148" s="357"/>
      <c r="P148" s="96"/>
    </row>
    <row r="149" spans="2:16">
      <c r="B149" s="85"/>
      <c r="C149" s="358"/>
      <c r="D149" s="359"/>
      <c r="E149" s="359"/>
      <c r="F149" s="359"/>
      <c r="G149" s="359"/>
      <c r="H149" s="359"/>
      <c r="I149" s="359"/>
      <c r="J149" s="359"/>
      <c r="K149" s="359"/>
      <c r="L149" s="359"/>
      <c r="M149" s="359"/>
      <c r="N149" s="359"/>
      <c r="O149" s="360"/>
      <c r="P149" s="96"/>
    </row>
    <row r="150" spans="2:16" ht="15" thickBot="1">
      <c r="B150" s="85"/>
      <c r="C150" s="361"/>
      <c r="D150" s="362"/>
      <c r="E150" s="362"/>
      <c r="F150" s="362"/>
      <c r="G150" s="362"/>
      <c r="H150" s="362"/>
      <c r="I150" s="362"/>
      <c r="J150" s="362"/>
      <c r="K150" s="362"/>
      <c r="L150" s="362"/>
      <c r="M150" s="362"/>
      <c r="N150" s="362"/>
      <c r="O150" s="363"/>
      <c r="P150" s="96"/>
    </row>
    <row r="151" spans="2:16" ht="15">
      <c r="B151" s="85"/>
      <c r="C151" s="345" t="s">
        <v>77</v>
      </c>
      <c r="D151" s="346"/>
      <c r="E151" s="346"/>
      <c r="F151" s="346"/>
      <c r="G151" s="346"/>
      <c r="H151" s="346"/>
      <c r="I151" s="346"/>
      <c r="J151" s="42"/>
      <c r="K151" s="56"/>
      <c r="L151" s="48" t="s">
        <v>78</v>
      </c>
      <c r="M151" s="347" t="s">
        <v>79</v>
      </c>
      <c r="N151" s="348"/>
      <c r="O151" s="65"/>
      <c r="P151" s="100"/>
    </row>
    <row r="152" spans="2:16">
      <c r="B152" s="85"/>
      <c r="C152" s="326" t="s">
        <v>80</v>
      </c>
      <c r="D152" s="327"/>
      <c r="E152" s="327"/>
      <c r="F152" s="327"/>
      <c r="G152" s="327"/>
      <c r="H152" s="327"/>
      <c r="I152" s="327"/>
      <c r="J152" s="66"/>
      <c r="K152" s="67"/>
      <c r="L152" s="248">
        <f>+'PRESUPUESTO OFICIAL (Entidad)'!$K$27</f>
        <v>0</v>
      </c>
      <c r="M152" s="328">
        <f>+L152*O147</f>
        <v>0</v>
      </c>
      <c r="N152" s="329"/>
      <c r="O152" s="68"/>
      <c r="P152" s="103"/>
    </row>
    <row r="153" spans="2:16">
      <c r="B153" s="85"/>
      <c r="C153" s="36" t="s">
        <v>81</v>
      </c>
      <c r="D153" s="37"/>
      <c r="E153" s="37"/>
      <c r="F153" s="37"/>
      <c r="G153" s="37"/>
      <c r="H153" s="37"/>
      <c r="I153" s="37"/>
      <c r="J153" s="66"/>
      <c r="K153" s="67"/>
      <c r="L153" s="248">
        <f>+'PRESUPUESTO OFICIAL (Entidad)'!$K$28</f>
        <v>0</v>
      </c>
      <c r="M153" s="328">
        <f>+L153*O147</f>
        <v>0</v>
      </c>
      <c r="N153" s="329"/>
      <c r="O153" s="68"/>
      <c r="P153" s="103"/>
    </row>
    <row r="154" spans="2:16" ht="15" thickBot="1">
      <c r="B154" s="85"/>
      <c r="C154" s="20" t="s">
        <v>82</v>
      </c>
      <c r="D154" s="21"/>
      <c r="E154" s="21"/>
      <c r="F154" s="21"/>
      <c r="G154" s="21"/>
      <c r="H154" s="21"/>
      <c r="I154" s="21"/>
      <c r="J154" s="69"/>
      <c r="K154" s="70"/>
      <c r="L154" s="248">
        <f>+'PRESUPUESTO OFICIAL (Entidad)'!$K$29</f>
        <v>0</v>
      </c>
      <c r="M154" s="330">
        <f>+L154*O147</f>
        <v>0</v>
      </c>
      <c r="N154" s="331"/>
      <c r="O154" s="68"/>
      <c r="P154" s="103"/>
    </row>
    <row r="155" spans="2:16" ht="15" thickBot="1">
      <c r="B155" s="85"/>
      <c r="C155" s="332" t="s">
        <v>61</v>
      </c>
      <c r="D155" s="333"/>
      <c r="E155" s="333"/>
      <c r="F155" s="333"/>
      <c r="G155" s="333"/>
      <c r="H155" s="333"/>
      <c r="I155" s="333"/>
      <c r="J155" s="333"/>
      <c r="K155" s="333"/>
      <c r="L155" s="333"/>
      <c r="M155" s="333"/>
      <c r="N155" s="334"/>
      <c r="O155" s="71">
        <f>+M152+M153+M154</f>
        <v>0</v>
      </c>
      <c r="P155" s="104"/>
    </row>
    <row r="156" spans="2:16" ht="15" thickBot="1">
      <c r="B156" s="85"/>
      <c r="C156" s="26"/>
      <c r="O156" s="27"/>
      <c r="P156" s="87"/>
    </row>
    <row r="157" spans="2:16" ht="15" thickBot="1">
      <c r="B157" s="85"/>
      <c r="C157" s="335" t="s">
        <v>83</v>
      </c>
      <c r="D157" s="336"/>
      <c r="E157" s="336"/>
      <c r="F157" s="336"/>
      <c r="G157" s="336"/>
      <c r="H157" s="336"/>
      <c r="I157" s="336"/>
      <c r="J157" s="336"/>
      <c r="K157" s="336"/>
      <c r="L157" s="336"/>
      <c r="M157" s="336"/>
      <c r="N157" s="337"/>
      <c r="O157" s="72">
        <f>+O147+O155</f>
        <v>11923.445076923075</v>
      </c>
      <c r="P157" s="104"/>
    </row>
    <row r="158" spans="2:16">
      <c r="B158" s="85"/>
      <c r="C158" s="23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5"/>
      <c r="P158" s="87"/>
    </row>
    <row r="159" spans="2:16">
      <c r="B159" s="85"/>
      <c r="C159" s="26"/>
      <c r="O159" s="27"/>
      <c r="P159" s="87"/>
    </row>
    <row r="160" spans="2:16">
      <c r="B160" s="85"/>
      <c r="C160" s="26"/>
      <c r="O160" s="27"/>
      <c r="P160" s="87"/>
    </row>
    <row r="161" spans="2:16">
      <c r="B161" s="85"/>
      <c r="C161" s="26"/>
      <c r="H161" s="73" t="s">
        <v>84</v>
      </c>
      <c r="I161" s="73"/>
      <c r="J161" s="73"/>
      <c r="K161" s="73"/>
      <c r="O161" s="27"/>
      <c r="P161" s="87"/>
    </row>
    <row r="162" spans="2:16">
      <c r="B162" s="85"/>
      <c r="C162" s="26"/>
      <c r="H162" s="73" t="s">
        <v>85</v>
      </c>
      <c r="O162" s="27"/>
      <c r="P162" s="87"/>
    </row>
    <row r="163" spans="2:16">
      <c r="B163" s="85"/>
      <c r="C163" s="26"/>
      <c r="H163" s="73" t="s">
        <v>86</v>
      </c>
      <c r="O163" s="27"/>
      <c r="P163" s="87"/>
    </row>
    <row r="164" spans="2:16">
      <c r="B164" s="85"/>
      <c r="C164" s="12"/>
      <c r="D164" s="74"/>
      <c r="E164" s="74"/>
      <c r="F164" s="74"/>
      <c r="G164" s="74"/>
      <c r="H164" s="73" t="s">
        <v>87</v>
      </c>
      <c r="I164" s="74"/>
      <c r="J164" s="74"/>
      <c r="K164" s="74"/>
      <c r="L164" s="74"/>
      <c r="M164" s="74"/>
      <c r="N164" s="74"/>
      <c r="O164" s="75"/>
      <c r="P164" s="92"/>
    </row>
    <row r="165" spans="2:16">
      <c r="B165" s="85"/>
      <c r="C165" s="26"/>
      <c r="H165" s="1" t="s">
        <v>88</v>
      </c>
      <c r="O165" s="27"/>
      <c r="P165" s="87"/>
    </row>
    <row r="166" spans="2:16">
      <c r="B166" s="85"/>
      <c r="C166" s="76" t="s">
        <v>89</v>
      </c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8"/>
      <c r="P166" s="87"/>
    </row>
    <row r="167" spans="2:16">
      <c r="B167" s="85"/>
      <c r="C167" s="323"/>
      <c r="D167" s="324"/>
      <c r="E167" s="324"/>
      <c r="F167" s="324"/>
      <c r="G167" s="324"/>
      <c r="H167" s="324"/>
      <c r="I167" s="324"/>
      <c r="J167" s="324"/>
      <c r="K167" s="324"/>
      <c r="L167" s="324"/>
      <c r="M167" s="324"/>
      <c r="N167" s="324"/>
      <c r="O167" s="325"/>
      <c r="P167" s="92"/>
    </row>
    <row r="168" spans="2:16">
      <c r="B168" s="85"/>
      <c r="C168" s="323"/>
      <c r="D168" s="324"/>
      <c r="E168" s="324"/>
      <c r="F168" s="324"/>
      <c r="G168" s="324"/>
      <c r="H168" s="324"/>
      <c r="I168" s="324"/>
      <c r="J168" s="324"/>
      <c r="K168" s="324"/>
      <c r="L168" s="324"/>
      <c r="M168" s="324"/>
      <c r="N168" s="324"/>
      <c r="O168" s="325"/>
      <c r="P168" s="92"/>
    </row>
    <row r="169" spans="2:16">
      <c r="B169" s="85"/>
      <c r="C169" s="12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5"/>
      <c r="P169" s="92"/>
    </row>
    <row r="170" spans="2:16">
      <c r="B170" s="85"/>
      <c r="C170" s="79" t="s">
        <v>90</v>
      </c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5"/>
      <c r="P170" s="92"/>
    </row>
    <row r="171" spans="2:16" ht="16" customHeight="1">
      <c r="B171" s="85"/>
      <c r="C171" s="320" t="s">
        <v>91</v>
      </c>
      <c r="D171" s="321"/>
      <c r="E171" s="321"/>
      <c r="F171" s="321"/>
      <c r="G171" s="321"/>
      <c r="H171" s="321"/>
      <c r="I171" s="321"/>
      <c r="J171" s="321"/>
      <c r="K171" s="321"/>
      <c r="L171" s="321"/>
      <c r="M171" s="321"/>
      <c r="N171" s="321"/>
      <c r="O171" s="322"/>
      <c r="P171" s="105"/>
    </row>
    <row r="172" spans="2:16" ht="35.75" customHeight="1">
      <c r="B172" s="85"/>
      <c r="C172" s="320"/>
      <c r="D172" s="321"/>
      <c r="E172" s="321"/>
      <c r="F172" s="321"/>
      <c r="G172" s="321"/>
      <c r="H172" s="321"/>
      <c r="I172" s="321"/>
      <c r="J172" s="321"/>
      <c r="K172" s="321"/>
      <c r="L172" s="321"/>
      <c r="M172" s="321"/>
      <c r="N172" s="321"/>
      <c r="O172" s="322"/>
      <c r="P172" s="105"/>
    </row>
    <row r="173" spans="2:16" ht="16.25" customHeight="1">
      <c r="B173" s="85"/>
      <c r="C173" s="338" t="s">
        <v>92</v>
      </c>
      <c r="D173" s="339"/>
      <c r="E173" s="339"/>
      <c r="F173" s="339"/>
      <c r="G173" s="339"/>
      <c r="H173" s="339"/>
      <c r="I173" s="339"/>
      <c r="J173" s="339"/>
      <c r="K173" s="339"/>
      <c r="L173" s="339"/>
      <c r="M173" s="339"/>
      <c r="N173" s="339"/>
      <c r="O173" s="340"/>
      <c r="P173" s="105"/>
    </row>
    <row r="174" spans="2:16" ht="40.25" customHeight="1">
      <c r="B174" s="85"/>
      <c r="C174" s="338"/>
      <c r="D174" s="339"/>
      <c r="E174" s="339"/>
      <c r="F174" s="339"/>
      <c r="G174" s="339"/>
      <c r="H174" s="339"/>
      <c r="I174" s="339"/>
      <c r="J174" s="339"/>
      <c r="K174" s="339"/>
      <c r="L174" s="339"/>
      <c r="M174" s="339"/>
      <c r="N174" s="339"/>
      <c r="O174" s="340"/>
      <c r="P174" s="105"/>
    </row>
    <row r="175" spans="2:16">
      <c r="B175" s="85"/>
      <c r="C175" s="12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5"/>
      <c r="P175" s="92"/>
    </row>
    <row r="176" spans="2:16">
      <c r="B176" s="85"/>
      <c r="C176" s="26"/>
      <c r="H176" s="73" t="s">
        <v>84</v>
      </c>
      <c r="O176" s="27"/>
      <c r="P176" s="87"/>
    </row>
    <row r="177" spans="2:16">
      <c r="B177" s="85"/>
      <c r="C177" s="26"/>
      <c r="H177" s="1" t="s">
        <v>85</v>
      </c>
      <c r="I177" s="37"/>
      <c r="J177" s="37"/>
      <c r="K177" s="37"/>
      <c r="O177" s="27"/>
      <c r="P177" s="87"/>
    </row>
    <row r="178" spans="2:16">
      <c r="B178" s="85"/>
      <c r="C178" s="26"/>
      <c r="H178" s="1" t="s">
        <v>93</v>
      </c>
      <c r="I178" s="80"/>
      <c r="J178" s="80"/>
      <c r="K178" s="80"/>
      <c r="O178" s="27"/>
      <c r="P178" s="87"/>
    </row>
    <row r="179" spans="2:16">
      <c r="B179" s="85"/>
      <c r="C179" s="81"/>
      <c r="D179" s="74"/>
      <c r="E179" s="74"/>
      <c r="F179" s="74"/>
      <c r="G179" s="74"/>
      <c r="H179" s="1" t="s">
        <v>87</v>
      </c>
      <c r="L179" s="74"/>
      <c r="M179" s="74"/>
      <c r="N179" s="74"/>
      <c r="O179" s="75"/>
      <c r="P179" s="92"/>
    </row>
    <row r="180" spans="2:16" ht="21.5" customHeight="1">
      <c r="B180" s="85"/>
      <c r="C180" s="81"/>
      <c r="D180" s="80"/>
      <c r="E180" s="80"/>
      <c r="K180" s="312"/>
      <c r="L180" s="312"/>
      <c r="M180" s="312"/>
      <c r="N180" s="312"/>
      <c r="O180" s="313"/>
      <c r="P180" s="106"/>
    </row>
    <row r="181" spans="2:16" ht="23.5" customHeight="1" thickBot="1">
      <c r="B181" s="85"/>
      <c r="C181" s="316"/>
      <c r="D181" s="317"/>
      <c r="E181" s="317"/>
      <c r="F181" s="54"/>
      <c r="G181" s="54"/>
      <c r="H181" s="54"/>
      <c r="I181" s="54"/>
      <c r="J181" s="54"/>
      <c r="K181" s="314"/>
      <c r="L181" s="314"/>
      <c r="M181" s="314"/>
      <c r="N181" s="314"/>
      <c r="O181" s="315"/>
      <c r="P181" s="106"/>
    </row>
    <row r="182" spans="2:16" ht="15" thickBot="1">
      <c r="B182" s="107"/>
      <c r="C182" s="108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  <c r="N182" s="108"/>
      <c r="O182" s="108"/>
      <c r="P182" s="109"/>
    </row>
    <row r="183" spans="2:16" ht="15" thickTop="1"/>
    <row r="184" spans="2:16" ht="15" thickBot="1"/>
    <row r="185" spans="2:16" ht="15" thickTop="1">
      <c r="B185" s="82"/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4"/>
    </row>
    <row r="186" spans="2:16" ht="60" customHeight="1">
      <c r="B186" s="85"/>
      <c r="C186" s="413"/>
      <c r="D186" s="413"/>
      <c r="E186" s="413"/>
      <c r="F186" s="413"/>
      <c r="G186" s="413"/>
      <c r="H186" s="413"/>
      <c r="I186" s="413"/>
      <c r="J186" s="413"/>
      <c r="K186" s="413"/>
      <c r="L186" s="413"/>
      <c r="M186" s="413"/>
      <c r="N186" s="413"/>
      <c r="O186" s="413"/>
      <c r="P186" s="86"/>
    </row>
    <row r="187" spans="2:16" ht="15" thickBot="1">
      <c r="B187" s="85"/>
      <c r="P187" s="87"/>
    </row>
    <row r="188" spans="2:16">
      <c r="B188" s="85"/>
      <c r="C188" s="403"/>
      <c r="D188" s="405"/>
      <c r="E188" s="406"/>
      <c r="F188" s="406"/>
      <c r="G188" s="406"/>
      <c r="H188" s="406"/>
      <c r="I188" s="406"/>
      <c r="J188" s="406"/>
      <c r="K188" s="407"/>
      <c r="L188" s="375"/>
      <c r="M188" s="376"/>
      <c r="N188" s="376"/>
      <c r="O188" s="377"/>
      <c r="P188" s="88"/>
    </row>
    <row r="189" spans="2:16">
      <c r="B189" s="85"/>
      <c r="C189" s="404"/>
      <c r="D189" s="387" t="s">
        <v>103</v>
      </c>
      <c r="E189" s="388"/>
      <c r="F189" s="388"/>
      <c r="G189" s="388"/>
      <c r="H189" s="388"/>
      <c r="I189" s="388"/>
      <c r="J189" s="388"/>
      <c r="K189" s="389"/>
      <c r="L189" s="378"/>
      <c r="M189" s="379"/>
      <c r="N189" s="379"/>
      <c r="O189" s="380"/>
      <c r="P189" s="88"/>
    </row>
    <row r="190" spans="2:16">
      <c r="B190" s="85"/>
      <c r="C190" s="404"/>
      <c r="D190" s="387"/>
      <c r="E190" s="388"/>
      <c r="F190" s="388"/>
      <c r="G190" s="388"/>
      <c r="H190" s="388"/>
      <c r="I190" s="388"/>
      <c r="J190" s="388"/>
      <c r="K190" s="389"/>
      <c r="L190" s="390" t="s">
        <v>41</v>
      </c>
      <c r="M190" s="381"/>
      <c r="N190" s="382"/>
      <c r="O190" s="383"/>
      <c r="P190" s="88"/>
    </row>
    <row r="191" spans="2:16">
      <c r="B191" s="85"/>
      <c r="C191" s="404"/>
      <c r="D191" s="387" t="s">
        <v>42</v>
      </c>
      <c r="E191" s="388"/>
      <c r="F191" s="388"/>
      <c r="G191" s="388"/>
      <c r="H191" s="388"/>
      <c r="I191" s="388"/>
      <c r="J191" s="388"/>
      <c r="K191" s="389"/>
      <c r="L191" s="408"/>
      <c r="M191" s="384"/>
      <c r="N191" s="385"/>
      <c r="O191" s="386"/>
      <c r="P191" s="89"/>
    </row>
    <row r="192" spans="2:16" ht="16" customHeight="1">
      <c r="B192" s="85"/>
      <c r="C192" s="404"/>
      <c r="D192" s="414"/>
      <c r="E192" s="415"/>
      <c r="F192" s="415"/>
      <c r="G192" s="415"/>
      <c r="H192" s="415"/>
      <c r="I192" s="415"/>
      <c r="J192" s="415"/>
      <c r="K192" s="416"/>
      <c r="L192" s="390" t="s">
        <v>43</v>
      </c>
      <c r="M192" s="390">
        <v>3</v>
      </c>
      <c r="N192" s="390" t="s">
        <v>44</v>
      </c>
      <c r="O192" s="373">
        <v>6</v>
      </c>
      <c r="P192" s="88"/>
    </row>
    <row r="193" spans="2:16">
      <c r="B193" s="85"/>
      <c r="C193" s="404"/>
      <c r="D193" s="414"/>
      <c r="E193" s="415"/>
      <c r="F193" s="415"/>
      <c r="G193" s="415"/>
      <c r="H193" s="415"/>
      <c r="I193" s="415"/>
      <c r="J193" s="415"/>
      <c r="K193" s="416"/>
      <c r="L193" s="391"/>
      <c r="M193" s="391"/>
      <c r="N193" s="391"/>
      <c r="O193" s="374"/>
      <c r="P193" s="88"/>
    </row>
    <row r="194" spans="2:16">
      <c r="B194" s="85"/>
      <c r="C194" s="404"/>
      <c r="D194" s="387" t="s">
        <v>45</v>
      </c>
      <c r="E194" s="388"/>
      <c r="F194" s="388"/>
      <c r="G194" s="388"/>
      <c r="H194" s="388"/>
      <c r="I194" s="388"/>
      <c r="J194" s="388"/>
      <c r="K194" s="389"/>
      <c r="L194" s="391"/>
      <c r="M194" s="391"/>
      <c r="N194" s="391"/>
      <c r="O194" s="374"/>
      <c r="P194" s="88"/>
    </row>
    <row r="195" spans="2:16" ht="15" thickBot="1">
      <c r="B195" s="85"/>
      <c r="C195" s="4"/>
      <c r="D195" s="5"/>
      <c r="E195" s="5"/>
      <c r="F195" s="5"/>
      <c r="G195" s="5"/>
      <c r="H195" s="5"/>
      <c r="I195" s="5"/>
      <c r="J195" s="5"/>
      <c r="K195" s="5"/>
      <c r="L195" s="5"/>
      <c r="M195" s="6"/>
      <c r="N195" s="6"/>
      <c r="O195" s="7"/>
      <c r="P195" s="90"/>
    </row>
    <row r="196" spans="2:16">
      <c r="B196" s="85"/>
      <c r="C196" s="8"/>
      <c r="D196" s="2"/>
      <c r="E196" s="2"/>
      <c r="F196" s="2"/>
      <c r="G196" s="2"/>
      <c r="H196" s="2"/>
      <c r="I196" s="2"/>
      <c r="J196" s="2"/>
      <c r="K196" s="2"/>
      <c r="L196" s="9" t="s">
        <v>46</v>
      </c>
      <c r="M196" s="10" t="s">
        <v>47</v>
      </c>
      <c r="N196" s="10" t="s">
        <v>48</v>
      </c>
      <c r="O196" s="11" t="s">
        <v>49</v>
      </c>
      <c r="P196" s="89"/>
    </row>
    <row r="197" spans="2:16">
      <c r="B197" s="85"/>
      <c r="C197" s="12"/>
      <c r="D197" s="3"/>
      <c r="E197" s="3"/>
      <c r="F197" s="3"/>
      <c r="G197" s="3"/>
      <c r="H197" s="3"/>
      <c r="I197" s="3"/>
      <c r="J197" s="3"/>
      <c r="K197" s="3"/>
      <c r="L197" s="13"/>
      <c r="M197" s="14"/>
      <c r="N197" s="14"/>
      <c r="O197" s="15"/>
      <c r="P197" s="91"/>
    </row>
    <row r="198" spans="2:16" ht="22.5" customHeight="1">
      <c r="B198" s="85"/>
      <c r="C198" s="318" t="s">
        <v>50</v>
      </c>
      <c r="D198" s="319"/>
      <c r="E198" s="319"/>
      <c r="F198" s="319"/>
      <c r="G198" s="3"/>
      <c r="H198" s="3"/>
      <c r="I198" s="3" t="s">
        <v>51</v>
      </c>
      <c r="K198" s="3"/>
      <c r="L198" s="13"/>
      <c r="O198" s="16"/>
      <c r="P198" s="91"/>
    </row>
    <row r="199" spans="2:16">
      <c r="B199" s="85"/>
      <c r="C199" s="17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9"/>
      <c r="P199" s="92"/>
    </row>
    <row r="200" spans="2:16" ht="15" thickBot="1">
      <c r="B200" s="85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2"/>
      <c r="P200" s="87"/>
    </row>
    <row r="201" spans="2:16" ht="15" thickBot="1">
      <c r="B201" s="85"/>
      <c r="C201" s="23"/>
      <c r="D201" s="24"/>
      <c r="E201" s="24"/>
      <c r="F201" s="24"/>
      <c r="G201" s="24"/>
      <c r="H201" s="24"/>
      <c r="K201" s="24"/>
      <c r="L201" s="24"/>
      <c r="M201" s="24"/>
      <c r="N201" s="24"/>
      <c r="O201" s="25"/>
      <c r="P201" s="87"/>
    </row>
    <row r="202" spans="2:16">
      <c r="B202" s="85"/>
      <c r="C202" s="394" t="s">
        <v>52</v>
      </c>
      <c r="D202" s="395"/>
      <c r="E202" s="395"/>
      <c r="F202" s="395"/>
      <c r="G202" s="395"/>
      <c r="H202" s="395"/>
      <c r="I202" s="395"/>
      <c r="J202" s="395"/>
      <c r="K202" s="395"/>
      <c r="L202" s="395"/>
      <c r="M202" s="395"/>
      <c r="N202" s="395"/>
      <c r="O202" s="396"/>
      <c r="P202" s="93"/>
    </row>
    <row r="203" spans="2:16" ht="15" thickBot="1">
      <c r="B203" s="85"/>
      <c r="C203" s="26"/>
      <c r="O203" s="27"/>
      <c r="P203" s="87"/>
    </row>
    <row r="204" spans="2:16">
      <c r="B204" s="85"/>
      <c r="C204" s="28" t="s">
        <v>53</v>
      </c>
      <c r="D204" s="417" t="s">
        <v>9</v>
      </c>
      <c r="E204" s="418"/>
      <c r="F204" s="418"/>
      <c r="G204" s="418"/>
      <c r="H204" s="418"/>
      <c r="I204" s="418"/>
      <c r="J204" s="418"/>
      <c r="K204" s="418"/>
      <c r="L204" s="419"/>
      <c r="M204" s="392" t="s">
        <v>54</v>
      </c>
      <c r="N204" s="393"/>
      <c r="O204" s="28" t="s">
        <v>11</v>
      </c>
      <c r="P204" s="94"/>
    </row>
    <row r="205" spans="2:16" ht="15" thickBot="1">
      <c r="B205" s="85"/>
      <c r="C205" s="29">
        <v>3</v>
      </c>
      <c r="D205" s="399" t="s">
        <v>109</v>
      </c>
      <c r="E205" s="411"/>
      <c r="F205" s="411"/>
      <c r="G205" s="411"/>
      <c r="H205" s="411"/>
      <c r="I205" s="411"/>
      <c r="J205" s="411"/>
      <c r="K205" s="411"/>
      <c r="L205" s="400"/>
      <c r="M205" s="399" t="s">
        <v>100</v>
      </c>
      <c r="N205" s="400"/>
      <c r="O205" s="30">
        <f>+'PRESUPUESTO OFICIAL (Entidad)'!I16</f>
        <v>80</v>
      </c>
      <c r="P205" s="95"/>
    </row>
    <row r="206" spans="2:16">
      <c r="B206" s="85"/>
      <c r="C206" s="355" t="s">
        <v>55</v>
      </c>
      <c r="D206" s="356"/>
      <c r="E206" s="356"/>
      <c r="F206" s="356"/>
      <c r="G206" s="356"/>
      <c r="H206" s="356"/>
      <c r="I206" s="356"/>
      <c r="J206" s="356"/>
      <c r="K206" s="356"/>
      <c r="L206" s="356"/>
      <c r="M206" s="356"/>
      <c r="N206" s="356"/>
      <c r="O206" s="357"/>
      <c r="P206" s="96"/>
    </row>
    <row r="207" spans="2:16">
      <c r="B207" s="85"/>
      <c r="C207" s="358"/>
      <c r="D207" s="359"/>
      <c r="E207" s="359"/>
      <c r="F207" s="359"/>
      <c r="G207" s="359"/>
      <c r="H207" s="359"/>
      <c r="I207" s="359"/>
      <c r="J207" s="359"/>
      <c r="K207" s="359"/>
      <c r="L207" s="359"/>
      <c r="M207" s="359"/>
      <c r="N207" s="359"/>
      <c r="O207" s="360"/>
      <c r="P207" s="96"/>
    </row>
    <row r="208" spans="2:16" ht="15" thickBot="1">
      <c r="B208" s="85"/>
      <c r="C208" s="361"/>
      <c r="D208" s="362"/>
      <c r="E208" s="362"/>
      <c r="F208" s="362"/>
      <c r="G208" s="362"/>
      <c r="H208" s="362"/>
      <c r="I208" s="362"/>
      <c r="J208" s="362"/>
      <c r="K208" s="362"/>
      <c r="L208" s="362"/>
      <c r="M208" s="362"/>
      <c r="N208" s="362"/>
      <c r="O208" s="363"/>
      <c r="P208" s="96"/>
    </row>
    <row r="209" spans="2:16">
      <c r="B209" s="85"/>
      <c r="C209" s="345" t="s">
        <v>9</v>
      </c>
      <c r="D209" s="401"/>
      <c r="E209" s="401"/>
      <c r="F209" s="401"/>
      <c r="G209" s="402"/>
      <c r="H209" s="351" t="s">
        <v>56</v>
      </c>
      <c r="I209" s="401"/>
      <c r="J209" s="409" t="s">
        <v>57</v>
      </c>
      <c r="K209" s="410"/>
      <c r="L209" s="32" t="s">
        <v>58</v>
      </c>
      <c r="M209" s="351" t="s">
        <v>59</v>
      </c>
      <c r="N209" s="352"/>
      <c r="O209" s="33" t="s">
        <v>60</v>
      </c>
      <c r="P209" s="97"/>
    </row>
    <row r="210" spans="2:16">
      <c r="B210" s="85"/>
      <c r="C210" s="326" t="s">
        <v>104</v>
      </c>
      <c r="D210" s="327"/>
      <c r="E210" s="327"/>
      <c r="F210" s="327"/>
      <c r="G210" s="367"/>
      <c r="H210" s="397"/>
      <c r="I210" s="367"/>
      <c r="J210" s="397"/>
      <c r="K210" s="367"/>
      <c r="L210" s="34"/>
      <c r="M210" s="398">
        <v>0.05</v>
      </c>
      <c r="N210" s="365"/>
      <c r="O210" s="35">
        <f>+M210*O236</f>
        <v>1068.75</v>
      </c>
      <c r="P210" s="98"/>
    </row>
    <row r="211" spans="2:16">
      <c r="B211" s="85"/>
      <c r="C211" s="36"/>
      <c r="D211" s="37"/>
      <c r="E211" s="37"/>
      <c r="F211" s="37"/>
      <c r="G211" s="38"/>
      <c r="H211" s="39"/>
      <c r="I211" s="38"/>
      <c r="J211" s="39"/>
      <c r="K211" s="38"/>
      <c r="L211" s="34"/>
      <c r="M211" s="364"/>
      <c r="N211" s="365"/>
      <c r="O211" s="35"/>
      <c r="P211" s="98"/>
    </row>
    <row r="212" spans="2:16" ht="15" thickBot="1">
      <c r="B212" s="85"/>
      <c r="C212" s="341"/>
      <c r="D212" s="342"/>
      <c r="E212" s="342"/>
      <c r="F212" s="342"/>
      <c r="G212" s="366"/>
      <c r="H212" s="370"/>
      <c r="I212" s="366"/>
      <c r="J212" s="370"/>
      <c r="K212" s="366"/>
      <c r="L212" s="40"/>
      <c r="M212" s="371"/>
      <c r="N212" s="372"/>
      <c r="O212" s="35"/>
      <c r="P212" s="98"/>
    </row>
    <row r="213" spans="2:16" ht="15" thickBot="1">
      <c r="B213" s="85"/>
      <c r="C213" s="332" t="s">
        <v>61</v>
      </c>
      <c r="D213" s="333"/>
      <c r="E213" s="333"/>
      <c r="F213" s="333"/>
      <c r="G213" s="333"/>
      <c r="H213" s="333"/>
      <c r="I213" s="333"/>
      <c r="J213" s="333"/>
      <c r="K213" s="333"/>
      <c r="L213" s="333"/>
      <c r="M213" s="333"/>
      <c r="N213" s="334"/>
      <c r="O213" s="41">
        <f>+O211+O210</f>
        <v>1068.75</v>
      </c>
      <c r="P213" s="99"/>
    </row>
    <row r="214" spans="2:16" ht="17" customHeight="1">
      <c r="B214" s="85"/>
      <c r="C214" s="355" t="s">
        <v>62</v>
      </c>
      <c r="D214" s="356"/>
      <c r="E214" s="356"/>
      <c r="F214" s="356"/>
      <c r="G214" s="356"/>
      <c r="H214" s="356"/>
      <c r="I214" s="356"/>
      <c r="J214" s="356"/>
      <c r="K214" s="356"/>
      <c r="L214" s="356"/>
      <c r="M214" s="356"/>
      <c r="N214" s="356"/>
      <c r="O214" s="357"/>
      <c r="P214" s="96"/>
    </row>
    <row r="215" spans="2:16">
      <c r="B215" s="85"/>
      <c r="C215" s="358"/>
      <c r="D215" s="359"/>
      <c r="E215" s="359"/>
      <c r="F215" s="359"/>
      <c r="G215" s="359"/>
      <c r="H215" s="359"/>
      <c r="I215" s="359"/>
      <c r="J215" s="359"/>
      <c r="K215" s="359"/>
      <c r="L215" s="359"/>
      <c r="M215" s="359"/>
      <c r="N215" s="359"/>
      <c r="O215" s="360"/>
      <c r="P215" s="96"/>
    </row>
    <row r="216" spans="2:16" ht="15" thickBot="1">
      <c r="B216" s="85"/>
      <c r="C216" s="361"/>
      <c r="D216" s="362"/>
      <c r="E216" s="362"/>
      <c r="F216" s="362"/>
      <c r="G216" s="362"/>
      <c r="H216" s="362"/>
      <c r="I216" s="362"/>
      <c r="J216" s="362"/>
      <c r="K216" s="362"/>
      <c r="L216" s="362"/>
      <c r="M216" s="362"/>
      <c r="N216" s="362"/>
      <c r="O216" s="363"/>
      <c r="P216" s="96"/>
    </row>
    <row r="217" spans="2:16">
      <c r="B217" s="85"/>
      <c r="C217" s="345" t="s">
        <v>9</v>
      </c>
      <c r="D217" s="346"/>
      <c r="E217" s="346"/>
      <c r="F217" s="346"/>
      <c r="G217" s="346"/>
      <c r="H217" s="346"/>
      <c r="I217" s="346"/>
      <c r="J217" s="352"/>
      <c r="K217" s="31" t="s">
        <v>54</v>
      </c>
      <c r="L217" s="32" t="s">
        <v>11</v>
      </c>
      <c r="M217" s="351" t="s">
        <v>63</v>
      </c>
      <c r="N217" s="352"/>
      <c r="O217" s="33" t="s">
        <v>60</v>
      </c>
      <c r="P217" s="97"/>
    </row>
    <row r="218" spans="2:16">
      <c r="B218" s="85"/>
      <c r="C218" s="326" t="s">
        <v>110</v>
      </c>
      <c r="D218" s="327"/>
      <c r="E218" s="327" t="s">
        <v>110</v>
      </c>
      <c r="F218" s="327"/>
      <c r="G218" s="327" t="s">
        <v>110</v>
      </c>
      <c r="H218" s="327"/>
      <c r="I218" s="327" t="s">
        <v>110</v>
      </c>
      <c r="J218" s="367"/>
      <c r="K218" s="43" t="s">
        <v>102</v>
      </c>
      <c r="L218" s="44">
        <v>0.26</v>
      </c>
      <c r="M218" s="368">
        <v>354871</v>
      </c>
      <c r="N218" s="369"/>
      <c r="O218" s="35">
        <f>+L218*M218</f>
        <v>92266.46</v>
      </c>
      <c r="P218" s="98"/>
    </row>
    <row r="219" spans="2:16" ht="15" thickBot="1">
      <c r="B219" s="85"/>
      <c r="C219" s="341"/>
      <c r="D219" s="342"/>
      <c r="E219" s="342"/>
      <c r="F219" s="342"/>
      <c r="G219" s="342"/>
      <c r="H219" s="342"/>
      <c r="I219" s="342"/>
      <c r="J219" s="366"/>
      <c r="K219" s="37"/>
      <c r="L219" s="45"/>
      <c r="M219" s="343"/>
      <c r="N219" s="344"/>
      <c r="O219" s="46"/>
      <c r="P219" s="98"/>
    </row>
    <row r="220" spans="2:16" ht="15" thickBot="1">
      <c r="B220" s="85"/>
      <c r="C220" s="332" t="s">
        <v>61</v>
      </c>
      <c r="D220" s="333"/>
      <c r="E220" s="333"/>
      <c r="F220" s="333"/>
      <c r="G220" s="333"/>
      <c r="H220" s="333"/>
      <c r="I220" s="333"/>
      <c r="J220" s="333"/>
      <c r="K220" s="333"/>
      <c r="L220" s="333"/>
      <c r="M220" s="333"/>
      <c r="N220" s="334"/>
      <c r="O220" s="47">
        <f>+O218</f>
        <v>92266.46</v>
      </c>
      <c r="P220" s="98"/>
    </row>
    <row r="221" spans="2:16">
      <c r="B221" s="85"/>
      <c r="C221" s="355" t="s">
        <v>64</v>
      </c>
      <c r="D221" s="356"/>
      <c r="E221" s="356"/>
      <c r="F221" s="356"/>
      <c r="G221" s="356"/>
      <c r="H221" s="356"/>
      <c r="I221" s="356"/>
      <c r="J221" s="356"/>
      <c r="K221" s="356"/>
      <c r="L221" s="356"/>
      <c r="M221" s="356"/>
      <c r="N221" s="356"/>
      <c r="O221" s="357"/>
      <c r="P221" s="96"/>
    </row>
    <row r="222" spans="2:16">
      <c r="B222" s="85"/>
      <c r="C222" s="358"/>
      <c r="D222" s="359"/>
      <c r="E222" s="359"/>
      <c r="F222" s="359"/>
      <c r="G222" s="359"/>
      <c r="H222" s="359"/>
      <c r="I222" s="359"/>
      <c r="J222" s="359"/>
      <c r="K222" s="359"/>
      <c r="L222" s="359"/>
      <c r="M222" s="359"/>
      <c r="N222" s="359"/>
      <c r="O222" s="360"/>
      <c r="P222" s="96"/>
    </row>
    <row r="223" spans="2:16" ht="15" thickBot="1">
      <c r="B223" s="85"/>
      <c r="C223" s="361"/>
      <c r="D223" s="362"/>
      <c r="E223" s="362"/>
      <c r="F223" s="362"/>
      <c r="G223" s="362"/>
      <c r="H223" s="362"/>
      <c r="I223" s="362"/>
      <c r="J223" s="362"/>
      <c r="K223" s="362"/>
      <c r="L223" s="362"/>
      <c r="M223" s="362"/>
      <c r="N223" s="362"/>
      <c r="O223" s="363"/>
      <c r="P223" s="96"/>
    </row>
    <row r="224" spans="2:16" ht="15">
      <c r="B224" s="85"/>
      <c r="C224" s="345" t="s">
        <v>65</v>
      </c>
      <c r="D224" s="346"/>
      <c r="E224" s="346"/>
      <c r="F224" s="346"/>
      <c r="G224" s="346"/>
      <c r="H224" s="346"/>
      <c r="I224" s="346"/>
      <c r="J224" s="48" t="s">
        <v>66</v>
      </c>
      <c r="K224" s="49" t="s">
        <v>67</v>
      </c>
      <c r="L224" s="50" t="s">
        <v>68</v>
      </c>
      <c r="M224" s="351" t="s">
        <v>69</v>
      </c>
      <c r="N224" s="352"/>
      <c r="O224" s="33" t="s">
        <v>60</v>
      </c>
      <c r="P224" s="97"/>
    </row>
    <row r="225" spans="2:16">
      <c r="B225" s="85"/>
      <c r="C225" s="326"/>
      <c r="D225" s="327"/>
      <c r="E225" s="327"/>
      <c r="F225" s="327"/>
      <c r="G225" s="327"/>
      <c r="H225" s="327"/>
      <c r="I225" s="327"/>
      <c r="J225" s="51"/>
      <c r="K225" s="52"/>
      <c r="L225" s="51"/>
      <c r="M225" s="349"/>
      <c r="N225" s="350"/>
      <c r="O225" s="35"/>
      <c r="P225" s="98"/>
    </row>
    <row r="226" spans="2:16" ht="15" thickBot="1">
      <c r="B226" s="85"/>
      <c r="C226" s="341"/>
      <c r="D226" s="342"/>
      <c r="E226" s="342"/>
      <c r="F226" s="342"/>
      <c r="G226" s="342"/>
      <c r="H226" s="342"/>
      <c r="I226" s="342"/>
      <c r="J226" s="53"/>
      <c r="K226" s="54"/>
      <c r="L226" s="53"/>
      <c r="M226" s="343"/>
      <c r="N226" s="344"/>
      <c r="O226" s="55"/>
      <c r="P226" s="98"/>
    </row>
    <row r="227" spans="2:16" ht="15" thickBot="1">
      <c r="B227" s="85"/>
      <c r="C227" s="332" t="s">
        <v>61</v>
      </c>
      <c r="D227" s="333"/>
      <c r="E227" s="333"/>
      <c r="F227" s="333"/>
      <c r="G227" s="333"/>
      <c r="H227" s="333"/>
      <c r="I227" s="333"/>
      <c r="J227" s="333"/>
      <c r="K227" s="333"/>
      <c r="L227" s="333"/>
      <c r="M227" s="333"/>
      <c r="N227" s="334"/>
      <c r="O227" s="41"/>
      <c r="P227" s="99"/>
    </row>
    <row r="228" spans="2:16">
      <c r="B228" s="85"/>
      <c r="C228" s="355" t="s">
        <v>70</v>
      </c>
      <c r="D228" s="356"/>
      <c r="E228" s="356"/>
      <c r="F228" s="356"/>
      <c r="G228" s="356"/>
      <c r="H228" s="356"/>
      <c r="I228" s="356"/>
      <c r="J228" s="356"/>
      <c r="K228" s="356"/>
      <c r="L228" s="356"/>
      <c r="M228" s="356"/>
      <c r="N228" s="356"/>
      <c r="O228" s="357"/>
      <c r="P228" s="96"/>
    </row>
    <row r="229" spans="2:16">
      <c r="B229" s="85"/>
      <c r="C229" s="358"/>
      <c r="D229" s="359"/>
      <c r="E229" s="359"/>
      <c r="F229" s="359"/>
      <c r="G229" s="359"/>
      <c r="H229" s="359"/>
      <c r="I229" s="359"/>
      <c r="J229" s="359"/>
      <c r="K229" s="359"/>
      <c r="L229" s="359"/>
      <c r="M229" s="359"/>
      <c r="N229" s="359"/>
      <c r="O229" s="360"/>
      <c r="P229" s="96"/>
    </row>
    <row r="230" spans="2:16" ht="15" thickBot="1">
      <c r="B230" s="85"/>
      <c r="C230" s="361"/>
      <c r="D230" s="362"/>
      <c r="E230" s="362"/>
      <c r="F230" s="362"/>
      <c r="G230" s="362"/>
      <c r="H230" s="362"/>
      <c r="I230" s="362"/>
      <c r="J230" s="362"/>
      <c r="K230" s="362"/>
      <c r="L230" s="362"/>
      <c r="M230" s="362"/>
      <c r="N230" s="362"/>
      <c r="O230" s="363"/>
      <c r="P230" s="96"/>
    </row>
    <row r="231" spans="2:16" ht="15">
      <c r="B231" s="85"/>
      <c r="C231" s="345" t="s">
        <v>71</v>
      </c>
      <c r="D231" s="346"/>
      <c r="E231" s="346"/>
      <c r="F231" s="346"/>
      <c r="G231" s="346"/>
      <c r="H231" s="346"/>
      <c r="I231" s="346"/>
      <c r="J231" s="32" t="s">
        <v>72</v>
      </c>
      <c r="K231" s="49" t="s">
        <v>73</v>
      </c>
      <c r="L231" s="48" t="s">
        <v>74</v>
      </c>
      <c r="M231" s="347" t="s">
        <v>59</v>
      </c>
      <c r="N231" s="348"/>
      <c r="O231" s="57" t="s">
        <v>60</v>
      </c>
      <c r="P231" s="100"/>
    </row>
    <row r="232" spans="2:16">
      <c r="B232" s="85"/>
      <c r="C232" s="58" t="s">
        <v>111</v>
      </c>
      <c r="D232" s="59"/>
      <c r="E232" s="59"/>
      <c r="F232" s="59"/>
      <c r="G232" s="59"/>
      <c r="H232" s="59"/>
      <c r="I232" s="59"/>
      <c r="J232" s="60"/>
      <c r="K232" s="61"/>
      <c r="L232" s="60">
        <v>18723</v>
      </c>
      <c r="M232" s="353">
        <v>1.48</v>
      </c>
      <c r="N232" s="354"/>
      <c r="O232" s="63">
        <f>+L232/M232</f>
        <v>12650.675675675675</v>
      </c>
      <c r="P232" s="101"/>
    </row>
    <row r="233" spans="2:16">
      <c r="B233" s="85"/>
      <c r="C233" s="58" t="s">
        <v>106</v>
      </c>
      <c r="D233" s="59"/>
      <c r="E233" s="59"/>
      <c r="F233" s="59"/>
      <c r="G233" s="59"/>
      <c r="H233" s="59"/>
      <c r="I233" s="59"/>
      <c r="J233" s="60"/>
      <c r="K233" s="61"/>
      <c r="L233" s="60">
        <v>12912</v>
      </c>
      <c r="M233" s="353">
        <v>1.48</v>
      </c>
      <c r="N233" s="354"/>
      <c r="O233" s="63">
        <f>+L233/M233</f>
        <v>8724.3243243243251</v>
      </c>
      <c r="P233" s="101"/>
    </row>
    <row r="234" spans="2:16">
      <c r="B234" s="85"/>
      <c r="C234" s="58"/>
      <c r="D234" s="59"/>
      <c r="E234" s="59"/>
      <c r="F234" s="59"/>
      <c r="G234" s="59"/>
      <c r="H234" s="59"/>
      <c r="I234" s="59"/>
      <c r="J234" s="60"/>
      <c r="K234" s="61"/>
      <c r="L234" s="62"/>
      <c r="M234" s="349"/>
      <c r="N234" s="350"/>
      <c r="O234" s="63"/>
      <c r="P234" s="101"/>
    </row>
    <row r="235" spans="2:16" ht="15" thickBot="1">
      <c r="B235" s="85"/>
      <c r="C235" s="341"/>
      <c r="D235" s="342"/>
      <c r="E235" s="342"/>
      <c r="F235" s="342"/>
      <c r="G235" s="342"/>
      <c r="H235" s="342"/>
      <c r="I235" s="342"/>
      <c r="J235" s="53"/>
      <c r="K235" s="54"/>
      <c r="L235" s="53"/>
      <c r="M235" s="343"/>
      <c r="N235" s="344"/>
      <c r="O235" s="55"/>
      <c r="P235" s="98"/>
    </row>
    <row r="236" spans="2:16" ht="15" thickBot="1">
      <c r="B236" s="85"/>
      <c r="C236" s="332" t="s">
        <v>61</v>
      </c>
      <c r="D236" s="333"/>
      <c r="E236" s="333"/>
      <c r="F236" s="333"/>
      <c r="G236" s="333"/>
      <c r="H236" s="333"/>
      <c r="I236" s="333"/>
      <c r="J236" s="333"/>
      <c r="K236" s="333"/>
      <c r="L236" s="333"/>
      <c r="M236" s="333"/>
      <c r="N236" s="334"/>
      <c r="O236" s="47">
        <f>+O232+O233</f>
        <v>21375</v>
      </c>
      <c r="P236" s="98"/>
    </row>
    <row r="237" spans="2:16" ht="15" thickBot="1">
      <c r="B237" s="85"/>
      <c r="C237" s="26"/>
      <c r="O237" s="27"/>
      <c r="P237" s="87"/>
    </row>
    <row r="238" spans="2:16" ht="15" thickBot="1">
      <c r="B238" s="85"/>
      <c r="C238" s="335" t="s">
        <v>75</v>
      </c>
      <c r="D238" s="336"/>
      <c r="E238" s="336"/>
      <c r="F238" s="336"/>
      <c r="G238" s="336"/>
      <c r="H238" s="336"/>
      <c r="I238" s="336"/>
      <c r="J238" s="336"/>
      <c r="K238" s="336"/>
      <c r="L238" s="336"/>
      <c r="M238" s="336"/>
      <c r="N238" s="337"/>
      <c r="O238" s="64">
        <f>+O236+O227+O220+O213</f>
        <v>114710.21</v>
      </c>
      <c r="P238" s="102"/>
    </row>
    <row r="239" spans="2:16">
      <c r="B239" s="85"/>
      <c r="C239" s="355" t="s">
        <v>76</v>
      </c>
      <c r="D239" s="356"/>
      <c r="E239" s="356"/>
      <c r="F239" s="356"/>
      <c r="G239" s="356"/>
      <c r="H239" s="356"/>
      <c r="I239" s="356"/>
      <c r="J239" s="356"/>
      <c r="K239" s="356"/>
      <c r="L239" s="356"/>
      <c r="M239" s="356"/>
      <c r="N239" s="356"/>
      <c r="O239" s="357"/>
      <c r="P239" s="96"/>
    </row>
    <row r="240" spans="2:16">
      <c r="B240" s="85"/>
      <c r="C240" s="358"/>
      <c r="D240" s="359"/>
      <c r="E240" s="359"/>
      <c r="F240" s="359"/>
      <c r="G240" s="359"/>
      <c r="H240" s="359"/>
      <c r="I240" s="359"/>
      <c r="J240" s="359"/>
      <c r="K240" s="359"/>
      <c r="L240" s="359"/>
      <c r="M240" s="359"/>
      <c r="N240" s="359"/>
      <c r="O240" s="360"/>
      <c r="P240" s="96"/>
    </row>
    <row r="241" spans="2:16" ht="15" thickBot="1">
      <c r="B241" s="85"/>
      <c r="C241" s="361"/>
      <c r="D241" s="362"/>
      <c r="E241" s="362"/>
      <c r="F241" s="362"/>
      <c r="G241" s="362"/>
      <c r="H241" s="362"/>
      <c r="I241" s="362"/>
      <c r="J241" s="362"/>
      <c r="K241" s="362"/>
      <c r="L241" s="362"/>
      <c r="M241" s="362"/>
      <c r="N241" s="362"/>
      <c r="O241" s="363"/>
      <c r="P241" s="96"/>
    </row>
    <row r="242" spans="2:16" ht="15">
      <c r="B242" s="85"/>
      <c r="C242" s="345" t="s">
        <v>77</v>
      </c>
      <c r="D242" s="346"/>
      <c r="E242" s="346"/>
      <c r="F242" s="346"/>
      <c r="G242" s="346"/>
      <c r="H242" s="346"/>
      <c r="I242" s="346"/>
      <c r="J242" s="42"/>
      <c r="K242" s="56"/>
      <c r="L242" s="48" t="s">
        <v>78</v>
      </c>
      <c r="M242" s="347" t="s">
        <v>79</v>
      </c>
      <c r="N242" s="348"/>
      <c r="O242" s="65"/>
      <c r="P242" s="100"/>
    </row>
    <row r="243" spans="2:16">
      <c r="B243" s="85"/>
      <c r="C243" s="326" t="s">
        <v>80</v>
      </c>
      <c r="D243" s="327"/>
      <c r="E243" s="327"/>
      <c r="F243" s="327"/>
      <c r="G243" s="327"/>
      <c r="H243" s="327"/>
      <c r="I243" s="327"/>
      <c r="J243" s="66"/>
      <c r="K243" s="67"/>
      <c r="L243" s="248">
        <f>+'PRESUPUESTO OFICIAL (Entidad)'!$K$27</f>
        <v>0</v>
      </c>
      <c r="M243" s="328">
        <f>+L243*O238</f>
        <v>0</v>
      </c>
      <c r="N243" s="329"/>
      <c r="O243" s="68"/>
      <c r="P243" s="103"/>
    </row>
    <row r="244" spans="2:16">
      <c r="B244" s="85"/>
      <c r="C244" s="36" t="s">
        <v>81</v>
      </c>
      <c r="D244" s="37"/>
      <c r="E244" s="37"/>
      <c r="F244" s="37"/>
      <c r="G244" s="37"/>
      <c r="H244" s="37"/>
      <c r="I244" s="37"/>
      <c r="J244" s="66"/>
      <c r="K244" s="67"/>
      <c r="L244" s="248">
        <f>+'PRESUPUESTO OFICIAL (Entidad)'!$K$28</f>
        <v>0</v>
      </c>
      <c r="M244" s="328">
        <f>+L244*O238</f>
        <v>0</v>
      </c>
      <c r="N244" s="329"/>
      <c r="O244" s="68"/>
      <c r="P244" s="103"/>
    </row>
    <row r="245" spans="2:16" ht="15" thickBot="1">
      <c r="B245" s="85"/>
      <c r="C245" s="20" t="s">
        <v>82</v>
      </c>
      <c r="D245" s="21"/>
      <c r="E245" s="21"/>
      <c r="F245" s="21"/>
      <c r="G245" s="21"/>
      <c r="H245" s="21"/>
      <c r="I245" s="21"/>
      <c r="J245" s="69"/>
      <c r="K245" s="70"/>
      <c r="L245" s="248">
        <f>+'PRESUPUESTO OFICIAL (Entidad)'!$K$29</f>
        <v>0</v>
      </c>
      <c r="M245" s="330">
        <f>+L245*O238</f>
        <v>0</v>
      </c>
      <c r="N245" s="331"/>
      <c r="O245" s="68"/>
      <c r="P245" s="103"/>
    </row>
    <row r="246" spans="2:16" ht="15" thickBot="1">
      <c r="B246" s="85"/>
      <c r="C246" s="332" t="s">
        <v>61</v>
      </c>
      <c r="D246" s="333"/>
      <c r="E246" s="333"/>
      <c r="F246" s="333"/>
      <c r="G246" s="333"/>
      <c r="H246" s="333"/>
      <c r="I246" s="333"/>
      <c r="J246" s="333"/>
      <c r="K246" s="333"/>
      <c r="L246" s="333"/>
      <c r="M246" s="333"/>
      <c r="N246" s="334"/>
      <c r="O246" s="71">
        <f>+M243+M244+M245</f>
        <v>0</v>
      </c>
      <c r="P246" s="104"/>
    </row>
    <row r="247" spans="2:16" ht="15" thickBot="1">
      <c r="B247" s="85"/>
      <c r="C247" s="26"/>
      <c r="O247" s="27"/>
      <c r="P247" s="87"/>
    </row>
    <row r="248" spans="2:16" ht="15" thickBot="1">
      <c r="B248" s="85"/>
      <c r="C248" s="335" t="s">
        <v>83</v>
      </c>
      <c r="D248" s="336"/>
      <c r="E248" s="336"/>
      <c r="F248" s="336"/>
      <c r="G248" s="336"/>
      <c r="H248" s="336"/>
      <c r="I248" s="336"/>
      <c r="J248" s="336"/>
      <c r="K248" s="336"/>
      <c r="L248" s="336"/>
      <c r="M248" s="336"/>
      <c r="N248" s="337"/>
      <c r="O248" s="72">
        <f>+O238+O246</f>
        <v>114710.21</v>
      </c>
      <c r="P248" s="104"/>
    </row>
    <row r="249" spans="2:16">
      <c r="B249" s="85"/>
      <c r="C249" s="23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5"/>
      <c r="P249" s="87"/>
    </row>
    <row r="250" spans="2:16">
      <c r="B250" s="85"/>
      <c r="C250" s="26"/>
      <c r="O250" s="27"/>
      <c r="P250" s="87"/>
    </row>
    <row r="251" spans="2:16">
      <c r="B251" s="85"/>
      <c r="C251" s="26"/>
      <c r="O251" s="27"/>
      <c r="P251" s="87"/>
    </row>
    <row r="252" spans="2:16">
      <c r="B252" s="85"/>
      <c r="C252" s="26"/>
      <c r="H252" s="73" t="s">
        <v>84</v>
      </c>
      <c r="I252" s="73"/>
      <c r="J252" s="73"/>
      <c r="K252" s="73"/>
      <c r="O252" s="27"/>
      <c r="P252" s="87"/>
    </row>
    <row r="253" spans="2:16">
      <c r="B253" s="85"/>
      <c r="C253" s="26"/>
      <c r="H253" s="73" t="s">
        <v>85</v>
      </c>
      <c r="O253" s="27"/>
      <c r="P253" s="87"/>
    </row>
    <row r="254" spans="2:16">
      <c r="B254" s="85"/>
      <c r="C254" s="26"/>
      <c r="H254" s="73" t="s">
        <v>86</v>
      </c>
      <c r="O254" s="27"/>
      <c r="P254" s="87"/>
    </row>
    <row r="255" spans="2:16">
      <c r="B255" s="85"/>
      <c r="C255" s="12"/>
      <c r="D255" s="74"/>
      <c r="E255" s="74"/>
      <c r="F255" s="74"/>
      <c r="G255" s="74"/>
      <c r="H255" s="73" t="s">
        <v>87</v>
      </c>
      <c r="I255" s="74"/>
      <c r="J255" s="74"/>
      <c r="K255" s="74"/>
      <c r="L255" s="74"/>
      <c r="M255" s="74"/>
      <c r="N255" s="74"/>
      <c r="O255" s="75"/>
      <c r="P255" s="92"/>
    </row>
    <row r="256" spans="2:16">
      <c r="B256" s="85"/>
      <c r="C256" s="26"/>
      <c r="H256" s="1" t="s">
        <v>88</v>
      </c>
      <c r="O256" s="27"/>
      <c r="P256" s="87"/>
    </row>
    <row r="257" spans="2:16">
      <c r="B257" s="85"/>
      <c r="C257" s="76" t="s">
        <v>89</v>
      </c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8"/>
      <c r="P257" s="87"/>
    </row>
    <row r="258" spans="2:16">
      <c r="B258" s="85"/>
      <c r="C258" s="323"/>
      <c r="D258" s="324"/>
      <c r="E258" s="324"/>
      <c r="F258" s="324"/>
      <c r="G258" s="324"/>
      <c r="H258" s="324"/>
      <c r="I258" s="324"/>
      <c r="J258" s="324"/>
      <c r="K258" s="324"/>
      <c r="L258" s="324"/>
      <c r="M258" s="324"/>
      <c r="N258" s="324"/>
      <c r="O258" s="325"/>
      <c r="P258" s="92"/>
    </row>
    <row r="259" spans="2:16">
      <c r="B259" s="85"/>
      <c r="C259" s="323"/>
      <c r="D259" s="324"/>
      <c r="E259" s="324"/>
      <c r="F259" s="324"/>
      <c r="G259" s="324"/>
      <c r="H259" s="324"/>
      <c r="I259" s="324"/>
      <c r="J259" s="324"/>
      <c r="K259" s="324"/>
      <c r="L259" s="324"/>
      <c r="M259" s="324"/>
      <c r="N259" s="324"/>
      <c r="O259" s="325"/>
      <c r="P259" s="92"/>
    </row>
    <row r="260" spans="2:16">
      <c r="B260" s="85"/>
      <c r="C260" s="12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5"/>
      <c r="P260" s="92"/>
    </row>
    <row r="261" spans="2:16">
      <c r="B261" s="85"/>
      <c r="C261" s="79" t="s">
        <v>90</v>
      </c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5"/>
      <c r="P261" s="92"/>
    </row>
    <row r="262" spans="2:16" ht="16" customHeight="1">
      <c r="B262" s="85"/>
      <c r="C262" s="320" t="s">
        <v>91</v>
      </c>
      <c r="D262" s="321"/>
      <c r="E262" s="321"/>
      <c r="F262" s="321"/>
      <c r="G262" s="321"/>
      <c r="H262" s="321"/>
      <c r="I262" s="321"/>
      <c r="J262" s="321"/>
      <c r="K262" s="321"/>
      <c r="L262" s="321"/>
      <c r="M262" s="321"/>
      <c r="N262" s="321"/>
      <c r="O262" s="322"/>
      <c r="P262" s="105"/>
    </row>
    <row r="263" spans="2:16" ht="35.75" customHeight="1">
      <c r="B263" s="85"/>
      <c r="C263" s="320"/>
      <c r="D263" s="321"/>
      <c r="E263" s="321"/>
      <c r="F263" s="321"/>
      <c r="G263" s="321"/>
      <c r="H263" s="321"/>
      <c r="I263" s="321"/>
      <c r="J263" s="321"/>
      <c r="K263" s="321"/>
      <c r="L263" s="321"/>
      <c r="M263" s="321"/>
      <c r="N263" s="321"/>
      <c r="O263" s="322"/>
      <c r="P263" s="105"/>
    </row>
    <row r="264" spans="2:16" ht="16.25" customHeight="1">
      <c r="B264" s="85"/>
      <c r="C264" s="338" t="s">
        <v>92</v>
      </c>
      <c r="D264" s="339"/>
      <c r="E264" s="339"/>
      <c r="F264" s="339"/>
      <c r="G264" s="339"/>
      <c r="H264" s="339"/>
      <c r="I264" s="339"/>
      <c r="J264" s="339"/>
      <c r="K264" s="339"/>
      <c r="L264" s="339"/>
      <c r="M264" s="339"/>
      <c r="N264" s="339"/>
      <c r="O264" s="340"/>
      <c r="P264" s="105"/>
    </row>
    <row r="265" spans="2:16" ht="40.25" customHeight="1">
      <c r="B265" s="85"/>
      <c r="C265" s="338"/>
      <c r="D265" s="339"/>
      <c r="E265" s="339"/>
      <c r="F265" s="339"/>
      <c r="G265" s="339"/>
      <c r="H265" s="339"/>
      <c r="I265" s="339"/>
      <c r="J265" s="339"/>
      <c r="K265" s="339"/>
      <c r="L265" s="339"/>
      <c r="M265" s="339"/>
      <c r="N265" s="339"/>
      <c r="O265" s="340"/>
      <c r="P265" s="105"/>
    </row>
    <row r="266" spans="2:16">
      <c r="B266" s="85"/>
      <c r="C266" s="12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5"/>
      <c r="P266" s="92"/>
    </row>
    <row r="267" spans="2:16">
      <c r="B267" s="85"/>
      <c r="C267" s="26"/>
      <c r="H267" s="73" t="s">
        <v>84</v>
      </c>
      <c r="O267" s="27"/>
      <c r="P267" s="87"/>
    </row>
    <row r="268" spans="2:16">
      <c r="B268" s="85"/>
      <c r="C268" s="26"/>
      <c r="H268" s="1" t="s">
        <v>85</v>
      </c>
      <c r="I268" s="37"/>
      <c r="J268" s="37"/>
      <c r="K268" s="37"/>
      <c r="O268" s="27"/>
      <c r="P268" s="87"/>
    </row>
    <row r="269" spans="2:16">
      <c r="B269" s="85"/>
      <c r="C269" s="26"/>
      <c r="H269" s="1" t="s">
        <v>93</v>
      </c>
      <c r="I269" s="80"/>
      <c r="J269" s="80"/>
      <c r="K269" s="80"/>
      <c r="O269" s="27"/>
      <c r="P269" s="87"/>
    </row>
    <row r="270" spans="2:16">
      <c r="B270" s="85"/>
      <c r="C270" s="81"/>
      <c r="D270" s="74"/>
      <c r="E270" s="74"/>
      <c r="F270" s="74"/>
      <c r="G270" s="74"/>
      <c r="H270" s="1" t="s">
        <v>87</v>
      </c>
      <c r="L270" s="74"/>
      <c r="M270" s="74"/>
      <c r="N270" s="74"/>
      <c r="O270" s="75"/>
      <c r="P270" s="92"/>
    </row>
    <row r="271" spans="2:16" ht="21.5" customHeight="1">
      <c r="B271" s="85"/>
      <c r="C271" s="81"/>
      <c r="D271" s="80"/>
      <c r="E271" s="80"/>
      <c r="K271" s="312"/>
      <c r="L271" s="312"/>
      <c r="M271" s="312"/>
      <c r="N271" s="312"/>
      <c r="O271" s="313"/>
      <c r="P271" s="106"/>
    </row>
    <row r="272" spans="2:16" ht="23.5" customHeight="1" thickBot="1">
      <c r="B272" s="85"/>
      <c r="C272" s="316"/>
      <c r="D272" s="317"/>
      <c r="E272" s="317"/>
      <c r="F272" s="54"/>
      <c r="G272" s="54"/>
      <c r="H272" s="54"/>
      <c r="I272" s="54"/>
      <c r="J272" s="54"/>
      <c r="K272" s="314"/>
      <c r="L272" s="314"/>
      <c r="M272" s="314"/>
      <c r="N272" s="314"/>
      <c r="O272" s="315"/>
      <c r="P272" s="106"/>
    </row>
    <row r="273" spans="2:16" ht="15" thickBot="1">
      <c r="B273" s="107"/>
      <c r="C273" s="108"/>
      <c r="D273" s="108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9"/>
    </row>
    <row r="274" spans="2:16" ht="15" thickTop="1"/>
    <row r="275" spans="2:16" ht="15" thickBot="1"/>
    <row r="276" spans="2:16" ht="15" thickTop="1">
      <c r="B276" s="82"/>
      <c r="C276" s="83"/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4"/>
    </row>
    <row r="277" spans="2:16" ht="60" customHeight="1">
      <c r="B277" s="85"/>
      <c r="C277" s="413"/>
      <c r="D277" s="413"/>
      <c r="E277" s="413"/>
      <c r="F277" s="413"/>
      <c r="G277" s="413"/>
      <c r="H277" s="413"/>
      <c r="I277" s="413"/>
      <c r="J277" s="413"/>
      <c r="K277" s="413"/>
      <c r="L277" s="413"/>
      <c r="M277" s="413"/>
      <c r="N277" s="413"/>
      <c r="O277" s="413"/>
      <c r="P277" s="86"/>
    </row>
    <row r="278" spans="2:16" ht="15" thickBot="1">
      <c r="B278" s="85"/>
      <c r="P278" s="87"/>
    </row>
    <row r="279" spans="2:16">
      <c r="B279" s="85"/>
      <c r="C279" s="403"/>
      <c r="D279" s="405"/>
      <c r="E279" s="406"/>
      <c r="F279" s="406"/>
      <c r="G279" s="406"/>
      <c r="H279" s="406"/>
      <c r="I279" s="406"/>
      <c r="J279" s="406"/>
      <c r="K279" s="407"/>
      <c r="L279" s="375"/>
      <c r="M279" s="376"/>
      <c r="N279" s="376"/>
      <c r="O279" s="377"/>
      <c r="P279" s="88"/>
    </row>
    <row r="280" spans="2:16">
      <c r="B280" s="85"/>
      <c r="C280" s="404"/>
      <c r="D280" s="387" t="s">
        <v>103</v>
      </c>
      <c r="E280" s="388"/>
      <c r="F280" s="388"/>
      <c r="G280" s="388"/>
      <c r="H280" s="388"/>
      <c r="I280" s="388"/>
      <c r="J280" s="388"/>
      <c r="K280" s="389"/>
      <c r="L280" s="378"/>
      <c r="M280" s="379"/>
      <c r="N280" s="379"/>
      <c r="O280" s="380"/>
      <c r="P280" s="88"/>
    </row>
    <row r="281" spans="2:16">
      <c r="B281" s="85"/>
      <c r="C281" s="404"/>
      <c r="D281" s="387"/>
      <c r="E281" s="388"/>
      <c r="F281" s="388"/>
      <c r="G281" s="388"/>
      <c r="H281" s="388"/>
      <c r="I281" s="388"/>
      <c r="J281" s="388"/>
      <c r="K281" s="389"/>
      <c r="L281" s="390" t="s">
        <v>41</v>
      </c>
      <c r="M281" s="381"/>
      <c r="N281" s="382"/>
      <c r="O281" s="383"/>
      <c r="P281" s="88"/>
    </row>
    <row r="282" spans="2:16">
      <c r="B282" s="85"/>
      <c r="C282" s="404"/>
      <c r="D282" s="387" t="s">
        <v>42</v>
      </c>
      <c r="E282" s="388"/>
      <c r="F282" s="388"/>
      <c r="G282" s="388"/>
      <c r="H282" s="388"/>
      <c r="I282" s="388"/>
      <c r="J282" s="388"/>
      <c r="K282" s="389"/>
      <c r="L282" s="408"/>
      <c r="M282" s="384"/>
      <c r="N282" s="385"/>
      <c r="O282" s="386"/>
      <c r="P282" s="89"/>
    </row>
    <row r="283" spans="2:16" ht="16" customHeight="1">
      <c r="B283" s="85"/>
      <c r="C283" s="404"/>
      <c r="D283" s="414"/>
      <c r="E283" s="415"/>
      <c r="F283" s="415"/>
      <c r="G283" s="415"/>
      <c r="H283" s="415"/>
      <c r="I283" s="415"/>
      <c r="J283" s="415"/>
      <c r="K283" s="416"/>
      <c r="L283" s="390" t="s">
        <v>43</v>
      </c>
      <c r="M283" s="390">
        <v>4</v>
      </c>
      <c r="N283" s="390" t="s">
        <v>44</v>
      </c>
      <c r="O283" s="373">
        <v>6</v>
      </c>
      <c r="P283" s="88"/>
    </row>
    <row r="284" spans="2:16">
      <c r="B284" s="85"/>
      <c r="C284" s="404"/>
      <c r="D284" s="414"/>
      <c r="E284" s="415"/>
      <c r="F284" s="415"/>
      <c r="G284" s="415"/>
      <c r="H284" s="415"/>
      <c r="I284" s="415"/>
      <c r="J284" s="415"/>
      <c r="K284" s="416"/>
      <c r="L284" s="391"/>
      <c r="M284" s="391"/>
      <c r="N284" s="391"/>
      <c r="O284" s="374"/>
      <c r="P284" s="88"/>
    </row>
    <row r="285" spans="2:16">
      <c r="B285" s="85"/>
      <c r="C285" s="404"/>
      <c r="D285" s="387" t="s">
        <v>45</v>
      </c>
      <c r="E285" s="388"/>
      <c r="F285" s="388"/>
      <c r="G285" s="388"/>
      <c r="H285" s="388"/>
      <c r="I285" s="388"/>
      <c r="J285" s="388"/>
      <c r="K285" s="389"/>
      <c r="L285" s="391"/>
      <c r="M285" s="391"/>
      <c r="N285" s="391"/>
      <c r="O285" s="374"/>
      <c r="P285" s="88"/>
    </row>
    <row r="286" spans="2:16" ht="15" thickBot="1">
      <c r="B286" s="85"/>
      <c r="C286" s="4"/>
      <c r="D286" s="5"/>
      <c r="E286" s="5"/>
      <c r="F286" s="5"/>
      <c r="G286" s="5"/>
      <c r="H286" s="5"/>
      <c r="I286" s="5"/>
      <c r="J286" s="5"/>
      <c r="K286" s="5"/>
      <c r="L286" s="5"/>
      <c r="M286" s="6"/>
      <c r="N286" s="6"/>
      <c r="O286" s="7"/>
      <c r="P286" s="90"/>
    </row>
    <row r="287" spans="2:16">
      <c r="B287" s="85"/>
      <c r="C287" s="8"/>
      <c r="D287" s="2"/>
      <c r="E287" s="2"/>
      <c r="F287" s="2"/>
      <c r="G287" s="2"/>
      <c r="H287" s="2"/>
      <c r="I287" s="2"/>
      <c r="J287" s="2"/>
      <c r="K287" s="2"/>
      <c r="L287" s="9" t="s">
        <v>46</v>
      </c>
      <c r="M287" s="10" t="s">
        <v>47</v>
      </c>
      <c r="N287" s="10" t="s">
        <v>48</v>
      </c>
      <c r="O287" s="11" t="s">
        <v>49</v>
      </c>
      <c r="P287" s="89"/>
    </row>
    <row r="288" spans="2:16">
      <c r="B288" s="85"/>
      <c r="C288" s="12"/>
      <c r="D288" s="3"/>
      <c r="E288" s="3"/>
      <c r="F288" s="3"/>
      <c r="G288" s="3"/>
      <c r="H288" s="3"/>
      <c r="I288" s="3"/>
      <c r="J288" s="3"/>
      <c r="K288" s="3"/>
      <c r="L288" s="13"/>
      <c r="M288" s="14"/>
      <c r="N288" s="14"/>
      <c r="O288" s="15"/>
      <c r="P288" s="91"/>
    </row>
    <row r="289" spans="2:16" ht="22.5" customHeight="1">
      <c r="B289" s="85"/>
      <c r="C289" s="318" t="s">
        <v>50</v>
      </c>
      <c r="D289" s="319"/>
      <c r="E289" s="319"/>
      <c r="F289" s="319"/>
      <c r="G289" s="3"/>
      <c r="H289" s="3"/>
      <c r="I289" s="3" t="s">
        <v>51</v>
      </c>
      <c r="K289" s="3"/>
      <c r="L289" s="13"/>
      <c r="O289" s="16"/>
      <c r="P289" s="91"/>
    </row>
    <row r="290" spans="2:16">
      <c r="B290" s="85"/>
      <c r="C290" s="17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9"/>
      <c r="P290" s="92"/>
    </row>
    <row r="291" spans="2:16" ht="15" thickBot="1">
      <c r="B291" s="85"/>
      <c r="C291" s="20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2"/>
      <c r="P291" s="87"/>
    </row>
    <row r="292" spans="2:16" ht="15" thickBot="1">
      <c r="B292" s="85"/>
      <c r="C292" s="23"/>
      <c r="D292" s="24"/>
      <c r="E292" s="24"/>
      <c r="F292" s="24"/>
      <c r="G292" s="24"/>
      <c r="H292" s="24"/>
      <c r="K292" s="24"/>
      <c r="L292" s="24"/>
      <c r="M292" s="24"/>
      <c r="N292" s="24"/>
      <c r="O292" s="25"/>
      <c r="P292" s="87"/>
    </row>
    <row r="293" spans="2:16">
      <c r="B293" s="85"/>
      <c r="C293" s="394" t="s">
        <v>52</v>
      </c>
      <c r="D293" s="395"/>
      <c r="E293" s="395"/>
      <c r="F293" s="395"/>
      <c r="G293" s="395"/>
      <c r="H293" s="395"/>
      <c r="I293" s="395"/>
      <c r="J293" s="395"/>
      <c r="K293" s="395"/>
      <c r="L293" s="395"/>
      <c r="M293" s="395"/>
      <c r="N293" s="395"/>
      <c r="O293" s="396"/>
      <c r="P293" s="93"/>
    </row>
    <row r="294" spans="2:16" ht="15" thickBot="1">
      <c r="B294" s="85"/>
      <c r="C294" s="26"/>
      <c r="O294" s="27"/>
      <c r="P294" s="87"/>
    </row>
    <row r="295" spans="2:16">
      <c r="B295" s="85"/>
      <c r="C295" s="28" t="s">
        <v>53</v>
      </c>
      <c r="D295" s="417" t="s">
        <v>9</v>
      </c>
      <c r="E295" s="418"/>
      <c r="F295" s="418"/>
      <c r="G295" s="418"/>
      <c r="H295" s="418"/>
      <c r="I295" s="418"/>
      <c r="J295" s="418"/>
      <c r="K295" s="418"/>
      <c r="L295" s="419"/>
      <c r="M295" s="392" t="s">
        <v>54</v>
      </c>
      <c r="N295" s="393"/>
      <c r="O295" s="28" t="s">
        <v>11</v>
      </c>
      <c r="P295" s="94"/>
    </row>
    <row r="296" spans="2:16" ht="15" thickBot="1">
      <c r="B296" s="85"/>
      <c r="C296" s="29">
        <v>4</v>
      </c>
      <c r="D296" s="399" t="s">
        <v>112</v>
      </c>
      <c r="E296" s="411"/>
      <c r="F296" s="411"/>
      <c r="G296" s="411"/>
      <c r="H296" s="411"/>
      <c r="I296" s="411"/>
      <c r="J296" s="411"/>
      <c r="K296" s="411"/>
      <c r="L296" s="400"/>
      <c r="M296" s="399" t="s">
        <v>100</v>
      </c>
      <c r="N296" s="400"/>
      <c r="O296" s="30">
        <f>+'PRESUPUESTO OFICIAL (Entidad)'!I17</f>
        <v>55</v>
      </c>
      <c r="P296" s="95"/>
    </row>
    <row r="297" spans="2:16">
      <c r="B297" s="85"/>
      <c r="C297" s="355" t="s">
        <v>55</v>
      </c>
      <c r="D297" s="356"/>
      <c r="E297" s="356"/>
      <c r="F297" s="356"/>
      <c r="G297" s="356"/>
      <c r="H297" s="356"/>
      <c r="I297" s="356"/>
      <c r="J297" s="356"/>
      <c r="K297" s="356"/>
      <c r="L297" s="356"/>
      <c r="M297" s="356"/>
      <c r="N297" s="356"/>
      <c r="O297" s="357"/>
      <c r="P297" s="96"/>
    </row>
    <row r="298" spans="2:16">
      <c r="B298" s="85"/>
      <c r="C298" s="358"/>
      <c r="D298" s="359"/>
      <c r="E298" s="359"/>
      <c r="F298" s="359"/>
      <c r="G298" s="359"/>
      <c r="H298" s="359"/>
      <c r="I298" s="359"/>
      <c r="J298" s="359"/>
      <c r="K298" s="359"/>
      <c r="L298" s="359"/>
      <c r="M298" s="359"/>
      <c r="N298" s="359"/>
      <c r="O298" s="360"/>
      <c r="P298" s="96"/>
    </row>
    <row r="299" spans="2:16" ht="15" thickBot="1">
      <c r="B299" s="85"/>
      <c r="C299" s="361"/>
      <c r="D299" s="362"/>
      <c r="E299" s="362"/>
      <c r="F299" s="362"/>
      <c r="G299" s="362"/>
      <c r="H299" s="362"/>
      <c r="I299" s="362"/>
      <c r="J299" s="362"/>
      <c r="K299" s="362"/>
      <c r="L299" s="362"/>
      <c r="M299" s="362"/>
      <c r="N299" s="362"/>
      <c r="O299" s="363"/>
      <c r="P299" s="96"/>
    </row>
    <row r="300" spans="2:16">
      <c r="B300" s="85"/>
      <c r="C300" s="345" t="s">
        <v>9</v>
      </c>
      <c r="D300" s="401"/>
      <c r="E300" s="401"/>
      <c r="F300" s="401"/>
      <c r="G300" s="402"/>
      <c r="H300" s="351" t="s">
        <v>56</v>
      </c>
      <c r="I300" s="401"/>
      <c r="J300" s="409" t="s">
        <v>57</v>
      </c>
      <c r="K300" s="410"/>
      <c r="L300" s="32" t="s">
        <v>58</v>
      </c>
      <c r="M300" s="351" t="s">
        <v>59</v>
      </c>
      <c r="N300" s="352"/>
      <c r="O300" s="33" t="s">
        <v>60</v>
      </c>
      <c r="P300" s="97"/>
    </row>
    <row r="301" spans="2:16">
      <c r="B301" s="85"/>
      <c r="C301" s="326" t="s">
        <v>104</v>
      </c>
      <c r="D301" s="327"/>
      <c r="E301" s="327"/>
      <c r="F301" s="327"/>
      <c r="G301" s="367"/>
      <c r="H301" s="397"/>
      <c r="I301" s="367"/>
      <c r="J301" s="397"/>
      <c r="K301" s="367"/>
      <c r="L301" s="34"/>
      <c r="M301" s="398">
        <v>0.05</v>
      </c>
      <c r="N301" s="365"/>
      <c r="O301" s="35">
        <f>+M301*O327</f>
        <v>263.3055555555556</v>
      </c>
      <c r="P301" s="98"/>
    </row>
    <row r="302" spans="2:16">
      <c r="B302" s="85"/>
      <c r="C302" s="36"/>
      <c r="D302" s="37"/>
      <c r="E302" s="37"/>
      <c r="F302" s="37"/>
      <c r="G302" s="38"/>
      <c r="H302" s="39"/>
      <c r="I302" s="38"/>
      <c r="J302" s="39"/>
      <c r="K302" s="38"/>
      <c r="L302" s="34"/>
      <c r="M302" s="364"/>
      <c r="N302" s="365"/>
      <c r="O302" s="35"/>
      <c r="P302" s="98"/>
    </row>
    <row r="303" spans="2:16" ht="15" thickBot="1">
      <c r="B303" s="85"/>
      <c r="C303" s="341"/>
      <c r="D303" s="342"/>
      <c r="E303" s="342"/>
      <c r="F303" s="342"/>
      <c r="G303" s="366"/>
      <c r="H303" s="370"/>
      <c r="I303" s="366"/>
      <c r="J303" s="370"/>
      <c r="K303" s="366"/>
      <c r="L303" s="40"/>
      <c r="M303" s="371"/>
      <c r="N303" s="372"/>
      <c r="O303" s="35"/>
      <c r="P303" s="98"/>
    </row>
    <row r="304" spans="2:16" ht="15" thickBot="1">
      <c r="B304" s="85"/>
      <c r="C304" s="332" t="s">
        <v>61</v>
      </c>
      <c r="D304" s="333"/>
      <c r="E304" s="333"/>
      <c r="F304" s="333"/>
      <c r="G304" s="333"/>
      <c r="H304" s="333"/>
      <c r="I304" s="333"/>
      <c r="J304" s="333"/>
      <c r="K304" s="333"/>
      <c r="L304" s="333"/>
      <c r="M304" s="333"/>
      <c r="N304" s="334"/>
      <c r="O304" s="41">
        <f>+O302+O301</f>
        <v>263.3055555555556</v>
      </c>
      <c r="P304" s="99"/>
    </row>
    <row r="305" spans="2:16" ht="17" customHeight="1">
      <c r="B305" s="85"/>
      <c r="C305" s="355" t="s">
        <v>62</v>
      </c>
      <c r="D305" s="356"/>
      <c r="E305" s="356"/>
      <c r="F305" s="356"/>
      <c r="G305" s="356"/>
      <c r="H305" s="356"/>
      <c r="I305" s="356"/>
      <c r="J305" s="356"/>
      <c r="K305" s="356"/>
      <c r="L305" s="356"/>
      <c r="M305" s="356"/>
      <c r="N305" s="356"/>
      <c r="O305" s="357"/>
      <c r="P305" s="96"/>
    </row>
    <row r="306" spans="2:16">
      <c r="B306" s="85"/>
      <c r="C306" s="358"/>
      <c r="D306" s="359"/>
      <c r="E306" s="359"/>
      <c r="F306" s="359"/>
      <c r="G306" s="359"/>
      <c r="H306" s="359"/>
      <c r="I306" s="359"/>
      <c r="J306" s="359"/>
      <c r="K306" s="359"/>
      <c r="L306" s="359"/>
      <c r="M306" s="359"/>
      <c r="N306" s="359"/>
      <c r="O306" s="360"/>
      <c r="P306" s="96"/>
    </row>
    <row r="307" spans="2:16" ht="15" thickBot="1">
      <c r="B307" s="85"/>
      <c r="C307" s="361"/>
      <c r="D307" s="362"/>
      <c r="E307" s="362"/>
      <c r="F307" s="362"/>
      <c r="G307" s="362"/>
      <c r="H307" s="362"/>
      <c r="I307" s="362"/>
      <c r="J307" s="362"/>
      <c r="K307" s="362"/>
      <c r="L307" s="362"/>
      <c r="M307" s="362"/>
      <c r="N307" s="362"/>
      <c r="O307" s="363"/>
      <c r="P307" s="96"/>
    </row>
    <row r="308" spans="2:16">
      <c r="B308" s="85"/>
      <c r="C308" s="345" t="s">
        <v>9</v>
      </c>
      <c r="D308" s="346"/>
      <c r="E308" s="346"/>
      <c r="F308" s="346"/>
      <c r="G308" s="346"/>
      <c r="H308" s="346"/>
      <c r="I308" s="346"/>
      <c r="J308" s="352"/>
      <c r="K308" s="31" t="s">
        <v>54</v>
      </c>
      <c r="L308" s="32" t="s">
        <v>11</v>
      </c>
      <c r="M308" s="351" t="s">
        <v>63</v>
      </c>
      <c r="N308" s="352"/>
      <c r="O308" s="33" t="s">
        <v>60</v>
      </c>
      <c r="P308" s="97"/>
    </row>
    <row r="309" spans="2:16">
      <c r="B309" s="85"/>
      <c r="C309" s="326" t="s">
        <v>113</v>
      </c>
      <c r="D309" s="327"/>
      <c r="E309" s="327"/>
      <c r="F309" s="327"/>
      <c r="G309" s="327"/>
      <c r="H309" s="327"/>
      <c r="I309" s="327"/>
      <c r="J309" s="367"/>
      <c r="K309" s="43" t="s">
        <v>102</v>
      </c>
      <c r="L309" s="44">
        <v>0.5</v>
      </c>
      <c r="M309" s="368">
        <v>1600</v>
      </c>
      <c r="N309" s="369"/>
      <c r="O309" s="35">
        <f>+L309*M309</f>
        <v>800</v>
      </c>
      <c r="P309" s="98"/>
    </row>
    <row r="310" spans="2:16" ht="15" thickBot="1">
      <c r="B310" s="85"/>
      <c r="C310" s="341"/>
      <c r="D310" s="342"/>
      <c r="E310" s="342"/>
      <c r="F310" s="342"/>
      <c r="G310" s="342"/>
      <c r="H310" s="342"/>
      <c r="I310" s="342"/>
      <c r="J310" s="366"/>
      <c r="K310" s="37"/>
      <c r="L310" s="45"/>
      <c r="M310" s="343"/>
      <c r="N310" s="344"/>
      <c r="O310" s="46"/>
      <c r="P310" s="98"/>
    </row>
    <row r="311" spans="2:16" ht="15" thickBot="1">
      <c r="B311" s="85"/>
      <c r="C311" s="332" t="s">
        <v>61</v>
      </c>
      <c r="D311" s="333"/>
      <c r="E311" s="333"/>
      <c r="F311" s="333"/>
      <c r="G311" s="333"/>
      <c r="H311" s="333"/>
      <c r="I311" s="333"/>
      <c r="J311" s="333"/>
      <c r="K311" s="333"/>
      <c r="L311" s="333"/>
      <c r="M311" s="333"/>
      <c r="N311" s="334"/>
      <c r="O311" s="47">
        <f>+O309</f>
        <v>800</v>
      </c>
      <c r="P311" s="98"/>
    </row>
    <row r="312" spans="2:16">
      <c r="B312" s="85"/>
      <c r="C312" s="355" t="s">
        <v>64</v>
      </c>
      <c r="D312" s="356"/>
      <c r="E312" s="356"/>
      <c r="F312" s="356"/>
      <c r="G312" s="356"/>
      <c r="H312" s="356"/>
      <c r="I312" s="356"/>
      <c r="J312" s="356"/>
      <c r="K312" s="356"/>
      <c r="L312" s="356"/>
      <c r="M312" s="356"/>
      <c r="N312" s="356"/>
      <c r="O312" s="357"/>
      <c r="P312" s="96"/>
    </row>
    <row r="313" spans="2:16">
      <c r="B313" s="85"/>
      <c r="C313" s="358"/>
      <c r="D313" s="359"/>
      <c r="E313" s="359"/>
      <c r="F313" s="359"/>
      <c r="G313" s="359"/>
      <c r="H313" s="359"/>
      <c r="I313" s="359"/>
      <c r="J313" s="359"/>
      <c r="K313" s="359"/>
      <c r="L313" s="359"/>
      <c r="M313" s="359"/>
      <c r="N313" s="359"/>
      <c r="O313" s="360"/>
      <c r="P313" s="96"/>
    </row>
    <row r="314" spans="2:16" ht="15" thickBot="1">
      <c r="B314" s="85"/>
      <c r="C314" s="361"/>
      <c r="D314" s="362"/>
      <c r="E314" s="362"/>
      <c r="F314" s="362"/>
      <c r="G314" s="362"/>
      <c r="H314" s="362"/>
      <c r="I314" s="362"/>
      <c r="J314" s="362"/>
      <c r="K314" s="362"/>
      <c r="L314" s="362"/>
      <c r="M314" s="362"/>
      <c r="N314" s="362"/>
      <c r="O314" s="363"/>
      <c r="P314" s="96"/>
    </row>
    <row r="315" spans="2:16" ht="15">
      <c r="B315" s="85"/>
      <c r="C315" s="345" t="s">
        <v>65</v>
      </c>
      <c r="D315" s="346"/>
      <c r="E315" s="346"/>
      <c r="F315" s="346"/>
      <c r="G315" s="346"/>
      <c r="H315" s="346"/>
      <c r="I315" s="346"/>
      <c r="J315" s="48" t="s">
        <v>66</v>
      </c>
      <c r="K315" s="49" t="s">
        <v>67</v>
      </c>
      <c r="L315" s="50" t="s">
        <v>68</v>
      </c>
      <c r="M315" s="351" t="s">
        <v>69</v>
      </c>
      <c r="N315" s="352"/>
      <c r="O315" s="33" t="s">
        <v>60</v>
      </c>
      <c r="P315" s="97"/>
    </row>
    <row r="316" spans="2:16">
      <c r="B316" s="85"/>
      <c r="C316" s="326"/>
      <c r="D316" s="327"/>
      <c r="E316" s="327"/>
      <c r="F316" s="327"/>
      <c r="G316" s="327"/>
      <c r="H316" s="327"/>
      <c r="I316" s="327"/>
      <c r="J316" s="51"/>
      <c r="K316" s="52"/>
      <c r="L316" s="51"/>
      <c r="M316" s="349"/>
      <c r="N316" s="350"/>
      <c r="O316" s="35"/>
      <c r="P316" s="98"/>
    </row>
    <row r="317" spans="2:16" ht="15" thickBot="1">
      <c r="B317" s="85"/>
      <c r="C317" s="341"/>
      <c r="D317" s="342"/>
      <c r="E317" s="342"/>
      <c r="F317" s="342"/>
      <c r="G317" s="342"/>
      <c r="H317" s="342"/>
      <c r="I317" s="342"/>
      <c r="J317" s="53"/>
      <c r="K317" s="54"/>
      <c r="L317" s="53"/>
      <c r="M317" s="343"/>
      <c r="N317" s="344"/>
      <c r="O317" s="55"/>
      <c r="P317" s="98"/>
    </row>
    <row r="318" spans="2:16" ht="15" thickBot="1">
      <c r="B318" s="85"/>
      <c r="C318" s="332" t="s">
        <v>61</v>
      </c>
      <c r="D318" s="333"/>
      <c r="E318" s="333"/>
      <c r="F318" s="333"/>
      <c r="G318" s="333"/>
      <c r="H318" s="333"/>
      <c r="I318" s="333"/>
      <c r="J318" s="333"/>
      <c r="K318" s="333"/>
      <c r="L318" s="333"/>
      <c r="M318" s="333"/>
      <c r="N318" s="334"/>
      <c r="O318" s="41"/>
      <c r="P318" s="99"/>
    </row>
    <row r="319" spans="2:16">
      <c r="B319" s="85"/>
      <c r="C319" s="355" t="s">
        <v>70</v>
      </c>
      <c r="D319" s="356"/>
      <c r="E319" s="356"/>
      <c r="F319" s="356"/>
      <c r="G319" s="356"/>
      <c r="H319" s="356"/>
      <c r="I319" s="356"/>
      <c r="J319" s="356"/>
      <c r="K319" s="356"/>
      <c r="L319" s="356"/>
      <c r="M319" s="356"/>
      <c r="N319" s="356"/>
      <c r="O319" s="357"/>
      <c r="P319" s="96"/>
    </row>
    <row r="320" spans="2:16">
      <c r="B320" s="85"/>
      <c r="C320" s="358"/>
      <c r="D320" s="359"/>
      <c r="E320" s="359"/>
      <c r="F320" s="359"/>
      <c r="G320" s="359"/>
      <c r="H320" s="359"/>
      <c r="I320" s="359"/>
      <c r="J320" s="359"/>
      <c r="K320" s="359"/>
      <c r="L320" s="359"/>
      <c r="M320" s="359"/>
      <c r="N320" s="359"/>
      <c r="O320" s="360"/>
      <c r="P320" s="96"/>
    </row>
    <row r="321" spans="2:16" ht="15" thickBot="1">
      <c r="B321" s="85"/>
      <c r="C321" s="361"/>
      <c r="D321" s="362"/>
      <c r="E321" s="362"/>
      <c r="F321" s="362"/>
      <c r="G321" s="362"/>
      <c r="H321" s="362"/>
      <c r="I321" s="362"/>
      <c r="J321" s="362"/>
      <c r="K321" s="362"/>
      <c r="L321" s="362"/>
      <c r="M321" s="362"/>
      <c r="N321" s="362"/>
      <c r="O321" s="363"/>
      <c r="P321" s="96"/>
    </row>
    <row r="322" spans="2:16" ht="15">
      <c r="B322" s="85"/>
      <c r="C322" s="345" t="s">
        <v>71</v>
      </c>
      <c r="D322" s="346"/>
      <c r="E322" s="346"/>
      <c r="F322" s="346"/>
      <c r="G322" s="346"/>
      <c r="H322" s="346"/>
      <c r="I322" s="346"/>
      <c r="J322" s="32" t="s">
        <v>72</v>
      </c>
      <c r="K322" s="49" t="s">
        <v>73</v>
      </c>
      <c r="L322" s="48" t="s">
        <v>74</v>
      </c>
      <c r="M322" s="347" t="s">
        <v>59</v>
      </c>
      <c r="N322" s="348"/>
      <c r="O322" s="57" t="s">
        <v>60</v>
      </c>
      <c r="P322" s="100"/>
    </row>
    <row r="323" spans="2:16">
      <c r="B323" s="85"/>
      <c r="C323" s="58" t="s">
        <v>106</v>
      </c>
      <c r="D323" s="59"/>
      <c r="E323" s="59"/>
      <c r="F323" s="59"/>
      <c r="G323" s="59"/>
      <c r="H323" s="59"/>
      <c r="I323" s="59"/>
      <c r="J323" s="60"/>
      <c r="K323" s="61"/>
      <c r="L323" s="60">
        <v>9479</v>
      </c>
      <c r="M323" s="353">
        <v>1.8</v>
      </c>
      <c r="N323" s="354"/>
      <c r="O323" s="63">
        <f>+L323/M323</f>
        <v>5266.1111111111113</v>
      </c>
      <c r="P323" s="101"/>
    </row>
    <row r="324" spans="2:16">
      <c r="B324" s="85"/>
      <c r="C324" s="58"/>
      <c r="D324" s="59"/>
      <c r="E324" s="59"/>
      <c r="F324" s="59"/>
      <c r="G324" s="59"/>
      <c r="H324" s="59"/>
      <c r="I324" s="59"/>
      <c r="J324" s="60"/>
      <c r="K324" s="61"/>
      <c r="L324" s="62"/>
      <c r="M324" s="353"/>
      <c r="N324" s="354"/>
      <c r="O324" s="63"/>
      <c r="P324" s="101"/>
    </row>
    <row r="325" spans="2:16">
      <c r="B325" s="85"/>
      <c r="C325" s="58"/>
      <c r="D325" s="59"/>
      <c r="E325" s="59"/>
      <c r="F325" s="59"/>
      <c r="G325" s="59"/>
      <c r="H325" s="59"/>
      <c r="I325" s="59"/>
      <c r="J325" s="60"/>
      <c r="K325" s="61"/>
      <c r="L325" s="62"/>
      <c r="M325" s="349"/>
      <c r="N325" s="350"/>
      <c r="O325" s="63"/>
      <c r="P325" s="101"/>
    </row>
    <row r="326" spans="2:16" ht="15" thickBot="1">
      <c r="B326" s="85"/>
      <c r="C326" s="341"/>
      <c r="D326" s="342"/>
      <c r="E326" s="342"/>
      <c r="F326" s="342"/>
      <c r="G326" s="342"/>
      <c r="H326" s="342"/>
      <c r="I326" s="342"/>
      <c r="J326" s="53"/>
      <c r="K326" s="54"/>
      <c r="L326" s="53"/>
      <c r="M326" s="343"/>
      <c r="N326" s="344"/>
      <c r="O326" s="55"/>
      <c r="P326" s="98"/>
    </row>
    <row r="327" spans="2:16" ht="15" thickBot="1">
      <c r="B327" s="85"/>
      <c r="C327" s="332" t="s">
        <v>61</v>
      </c>
      <c r="D327" s="333"/>
      <c r="E327" s="333"/>
      <c r="F327" s="333"/>
      <c r="G327" s="333"/>
      <c r="H327" s="333"/>
      <c r="I327" s="333"/>
      <c r="J327" s="333"/>
      <c r="K327" s="333"/>
      <c r="L327" s="333"/>
      <c r="M327" s="333"/>
      <c r="N327" s="334"/>
      <c r="O327" s="47">
        <f>+O323+O324</f>
        <v>5266.1111111111113</v>
      </c>
      <c r="P327" s="98"/>
    </row>
    <row r="328" spans="2:16" ht="15" thickBot="1">
      <c r="B328" s="85"/>
      <c r="C328" s="26"/>
      <c r="O328" s="27"/>
      <c r="P328" s="87"/>
    </row>
    <row r="329" spans="2:16" ht="15" thickBot="1">
      <c r="B329" s="85"/>
      <c r="C329" s="335" t="s">
        <v>75</v>
      </c>
      <c r="D329" s="336"/>
      <c r="E329" s="336"/>
      <c r="F329" s="336"/>
      <c r="G329" s="336"/>
      <c r="H329" s="336"/>
      <c r="I329" s="336"/>
      <c r="J329" s="336"/>
      <c r="K329" s="336"/>
      <c r="L329" s="336"/>
      <c r="M329" s="336"/>
      <c r="N329" s="337"/>
      <c r="O329" s="241">
        <f>+O327+O318+O311+O304</f>
        <v>6329.416666666667</v>
      </c>
      <c r="P329" s="102"/>
    </row>
    <row r="330" spans="2:16">
      <c r="B330" s="85"/>
      <c r="C330" s="355" t="s">
        <v>76</v>
      </c>
      <c r="D330" s="356"/>
      <c r="E330" s="356"/>
      <c r="F330" s="356"/>
      <c r="G330" s="356"/>
      <c r="H330" s="356"/>
      <c r="I330" s="356"/>
      <c r="J330" s="356"/>
      <c r="K330" s="356"/>
      <c r="L330" s="356"/>
      <c r="M330" s="356"/>
      <c r="N330" s="356"/>
      <c r="O330" s="357"/>
      <c r="P330" s="96"/>
    </row>
    <row r="331" spans="2:16">
      <c r="B331" s="85"/>
      <c r="C331" s="358"/>
      <c r="D331" s="359"/>
      <c r="E331" s="359"/>
      <c r="F331" s="359"/>
      <c r="G331" s="359"/>
      <c r="H331" s="359"/>
      <c r="I331" s="359"/>
      <c r="J331" s="359"/>
      <c r="K331" s="359"/>
      <c r="L331" s="359"/>
      <c r="M331" s="359"/>
      <c r="N331" s="359"/>
      <c r="O331" s="360"/>
      <c r="P331" s="96"/>
    </row>
    <row r="332" spans="2:16" ht="15" thickBot="1">
      <c r="B332" s="85"/>
      <c r="C332" s="361"/>
      <c r="D332" s="362"/>
      <c r="E332" s="362"/>
      <c r="F332" s="362"/>
      <c r="G332" s="362"/>
      <c r="H332" s="362"/>
      <c r="I332" s="362"/>
      <c r="J332" s="362"/>
      <c r="K332" s="362"/>
      <c r="L332" s="362"/>
      <c r="M332" s="362"/>
      <c r="N332" s="362"/>
      <c r="O332" s="363"/>
      <c r="P332" s="96"/>
    </row>
    <row r="333" spans="2:16" ht="15">
      <c r="B333" s="85"/>
      <c r="C333" s="345" t="s">
        <v>77</v>
      </c>
      <c r="D333" s="346"/>
      <c r="E333" s="346"/>
      <c r="F333" s="346"/>
      <c r="G333" s="346"/>
      <c r="H333" s="346"/>
      <c r="I333" s="346"/>
      <c r="J333" s="42"/>
      <c r="K333" s="56"/>
      <c r="L333" s="48" t="s">
        <v>78</v>
      </c>
      <c r="M333" s="347" t="s">
        <v>79</v>
      </c>
      <c r="N333" s="348"/>
      <c r="O333" s="65"/>
      <c r="P333" s="100"/>
    </row>
    <row r="334" spans="2:16">
      <c r="B334" s="85"/>
      <c r="C334" s="326" t="s">
        <v>80</v>
      </c>
      <c r="D334" s="327"/>
      <c r="E334" s="327"/>
      <c r="F334" s="327"/>
      <c r="G334" s="327"/>
      <c r="H334" s="327"/>
      <c r="I334" s="327"/>
      <c r="J334" s="66"/>
      <c r="K334" s="67"/>
      <c r="L334" s="248">
        <f>+'PRESUPUESTO OFICIAL (Entidad)'!$K$27</f>
        <v>0</v>
      </c>
      <c r="M334" s="328">
        <f>+L334*O329</f>
        <v>0</v>
      </c>
      <c r="N334" s="329"/>
      <c r="O334" s="68"/>
      <c r="P334" s="103"/>
    </row>
    <row r="335" spans="2:16">
      <c r="B335" s="85"/>
      <c r="C335" s="36" t="s">
        <v>81</v>
      </c>
      <c r="D335" s="37"/>
      <c r="E335" s="37"/>
      <c r="F335" s="37"/>
      <c r="G335" s="37"/>
      <c r="H335" s="37"/>
      <c r="I335" s="37"/>
      <c r="J335" s="66"/>
      <c r="K335" s="67"/>
      <c r="L335" s="248">
        <f>+'PRESUPUESTO OFICIAL (Entidad)'!$K$28</f>
        <v>0</v>
      </c>
      <c r="M335" s="328">
        <f>+L335*O329</f>
        <v>0</v>
      </c>
      <c r="N335" s="329"/>
      <c r="O335" s="68"/>
      <c r="P335" s="103"/>
    </row>
    <row r="336" spans="2:16" ht="15" thickBot="1">
      <c r="B336" s="85"/>
      <c r="C336" s="20" t="s">
        <v>82</v>
      </c>
      <c r="D336" s="21"/>
      <c r="E336" s="21"/>
      <c r="F336" s="21"/>
      <c r="G336" s="21"/>
      <c r="H336" s="21"/>
      <c r="I336" s="21"/>
      <c r="J336" s="69"/>
      <c r="K336" s="70"/>
      <c r="L336" s="248">
        <f>+'PRESUPUESTO OFICIAL (Entidad)'!$K$29</f>
        <v>0</v>
      </c>
      <c r="M336" s="330">
        <f>+L336*O329</f>
        <v>0</v>
      </c>
      <c r="N336" s="331"/>
      <c r="O336" s="68"/>
      <c r="P336" s="103"/>
    </row>
    <row r="337" spans="2:16" ht="15" thickBot="1">
      <c r="B337" s="85"/>
      <c r="C337" s="332" t="s">
        <v>61</v>
      </c>
      <c r="D337" s="333"/>
      <c r="E337" s="333"/>
      <c r="F337" s="333"/>
      <c r="G337" s="333"/>
      <c r="H337" s="333"/>
      <c r="I337" s="333"/>
      <c r="J337" s="333"/>
      <c r="K337" s="333"/>
      <c r="L337" s="333"/>
      <c r="M337" s="333"/>
      <c r="N337" s="334"/>
      <c r="O337" s="71">
        <f>+M334+M335+M336</f>
        <v>0</v>
      </c>
      <c r="P337" s="104"/>
    </row>
    <row r="338" spans="2:16" ht="15" thickBot="1">
      <c r="B338" s="85"/>
      <c r="C338" s="26"/>
      <c r="O338" s="27"/>
      <c r="P338" s="87"/>
    </row>
    <row r="339" spans="2:16" ht="15" thickBot="1">
      <c r="B339" s="85"/>
      <c r="C339" s="335" t="s">
        <v>83</v>
      </c>
      <c r="D339" s="336"/>
      <c r="E339" s="336"/>
      <c r="F339" s="336"/>
      <c r="G339" s="336"/>
      <c r="H339" s="336"/>
      <c r="I339" s="336"/>
      <c r="J339" s="336"/>
      <c r="K339" s="336"/>
      <c r="L339" s="336"/>
      <c r="M339" s="336"/>
      <c r="N339" s="337"/>
      <c r="O339" s="72">
        <f>+O329+O337</f>
        <v>6329.416666666667</v>
      </c>
      <c r="P339" s="104"/>
    </row>
    <row r="340" spans="2:16">
      <c r="B340" s="85"/>
      <c r="C340" s="23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5"/>
      <c r="P340" s="87"/>
    </row>
    <row r="341" spans="2:16">
      <c r="B341" s="85"/>
      <c r="C341" s="26"/>
      <c r="O341" s="27"/>
      <c r="P341" s="87"/>
    </row>
    <row r="342" spans="2:16">
      <c r="B342" s="85"/>
      <c r="C342" s="26"/>
      <c r="O342" s="27"/>
      <c r="P342" s="87"/>
    </row>
    <row r="343" spans="2:16">
      <c r="B343" s="85"/>
      <c r="C343" s="26"/>
      <c r="H343" s="73" t="s">
        <v>84</v>
      </c>
      <c r="I343" s="73"/>
      <c r="J343" s="73"/>
      <c r="K343" s="73"/>
      <c r="O343" s="27"/>
      <c r="P343" s="87"/>
    </row>
    <row r="344" spans="2:16">
      <c r="B344" s="85"/>
      <c r="C344" s="26"/>
      <c r="H344" s="73" t="s">
        <v>85</v>
      </c>
      <c r="O344" s="27"/>
      <c r="P344" s="87"/>
    </row>
    <row r="345" spans="2:16">
      <c r="B345" s="85"/>
      <c r="C345" s="26"/>
      <c r="H345" s="73" t="s">
        <v>86</v>
      </c>
      <c r="O345" s="27"/>
      <c r="P345" s="87"/>
    </row>
    <row r="346" spans="2:16">
      <c r="B346" s="85"/>
      <c r="C346" s="12"/>
      <c r="D346" s="74"/>
      <c r="E346" s="74"/>
      <c r="F346" s="74"/>
      <c r="G346" s="74"/>
      <c r="H346" s="73" t="s">
        <v>87</v>
      </c>
      <c r="I346" s="74"/>
      <c r="J346" s="74"/>
      <c r="K346" s="74"/>
      <c r="L346" s="74"/>
      <c r="M346" s="74"/>
      <c r="N346" s="74"/>
      <c r="O346" s="75"/>
      <c r="P346" s="92"/>
    </row>
    <row r="347" spans="2:16">
      <c r="B347" s="85"/>
      <c r="C347" s="26"/>
      <c r="H347" s="1" t="s">
        <v>88</v>
      </c>
      <c r="O347" s="27"/>
      <c r="P347" s="87"/>
    </row>
    <row r="348" spans="2:16">
      <c r="B348" s="85"/>
      <c r="C348" s="76" t="s">
        <v>89</v>
      </c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8"/>
      <c r="P348" s="87"/>
    </row>
    <row r="349" spans="2:16">
      <c r="B349" s="85"/>
      <c r="C349" s="323"/>
      <c r="D349" s="324"/>
      <c r="E349" s="324"/>
      <c r="F349" s="324"/>
      <c r="G349" s="324"/>
      <c r="H349" s="324"/>
      <c r="I349" s="324"/>
      <c r="J349" s="324"/>
      <c r="K349" s="324"/>
      <c r="L349" s="324"/>
      <c r="M349" s="324"/>
      <c r="N349" s="324"/>
      <c r="O349" s="325"/>
      <c r="P349" s="92"/>
    </row>
    <row r="350" spans="2:16">
      <c r="B350" s="85"/>
      <c r="C350" s="323"/>
      <c r="D350" s="324"/>
      <c r="E350" s="324"/>
      <c r="F350" s="324"/>
      <c r="G350" s="324"/>
      <c r="H350" s="324"/>
      <c r="I350" s="324"/>
      <c r="J350" s="324"/>
      <c r="K350" s="324"/>
      <c r="L350" s="324"/>
      <c r="M350" s="324"/>
      <c r="N350" s="324"/>
      <c r="O350" s="325"/>
      <c r="P350" s="92"/>
    </row>
    <row r="351" spans="2:16">
      <c r="B351" s="85"/>
      <c r="C351" s="12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5"/>
      <c r="P351" s="92"/>
    </row>
    <row r="352" spans="2:16">
      <c r="B352" s="85"/>
      <c r="C352" s="79" t="s">
        <v>90</v>
      </c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5"/>
      <c r="P352" s="92"/>
    </row>
    <row r="353" spans="2:16" ht="16" customHeight="1">
      <c r="B353" s="85"/>
      <c r="C353" s="320" t="s">
        <v>91</v>
      </c>
      <c r="D353" s="321"/>
      <c r="E353" s="321"/>
      <c r="F353" s="321"/>
      <c r="G353" s="321"/>
      <c r="H353" s="321"/>
      <c r="I353" s="321"/>
      <c r="J353" s="321"/>
      <c r="K353" s="321"/>
      <c r="L353" s="321"/>
      <c r="M353" s="321"/>
      <c r="N353" s="321"/>
      <c r="O353" s="322"/>
      <c r="P353" s="105"/>
    </row>
    <row r="354" spans="2:16" ht="35.75" customHeight="1">
      <c r="B354" s="85"/>
      <c r="C354" s="320"/>
      <c r="D354" s="321"/>
      <c r="E354" s="321"/>
      <c r="F354" s="321"/>
      <c r="G354" s="321"/>
      <c r="H354" s="321"/>
      <c r="I354" s="321"/>
      <c r="J354" s="321"/>
      <c r="K354" s="321"/>
      <c r="L354" s="321"/>
      <c r="M354" s="321"/>
      <c r="N354" s="321"/>
      <c r="O354" s="322"/>
      <c r="P354" s="105"/>
    </row>
    <row r="355" spans="2:16" ht="16.25" customHeight="1">
      <c r="B355" s="85"/>
      <c r="C355" s="338" t="s">
        <v>92</v>
      </c>
      <c r="D355" s="339"/>
      <c r="E355" s="339"/>
      <c r="F355" s="339"/>
      <c r="G355" s="339"/>
      <c r="H355" s="339"/>
      <c r="I355" s="339"/>
      <c r="J355" s="339"/>
      <c r="K355" s="339"/>
      <c r="L355" s="339"/>
      <c r="M355" s="339"/>
      <c r="N355" s="339"/>
      <c r="O355" s="340"/>
      <c r="P355" s="105"/>
    </row>
    <row r="356" spans="2:16" ht="40.25" customHeight="1">
      <c r="B356" s="85"/>
      <c r="C356" s="338"/>
      <c r="D356" s="339"/>
      <c r="E356" s="339"/>
      <c r="F356" s="339"/>
      <c r="G356" s="339"/>
      <c r="H356" s="339"/>
      <c r="I356" s="339"/>
      <c r="J356" s="339"/>
      <c r="K356" s="339"/>
      <c r="L356" s="339"/>
      <c r="M356" s="339"/>
      <c r="N356" s="339"/>
      <c r="O356" s="340"/>
      <c r="P356" s="105"/>
    </row>
    <row r="357" spans="2:16">
      <c r="B357" s="85"/>
      <c r="C357" s="12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5"/>
      <c r="P357" s="92"/>
    </row>
    <row r="358" spans="2:16">
      <c r="B358" s="85"/>
      <c r="C358" s="26"/>
      <c r="H358" s="73" t="s">
        <v>84</v>
      </c>
      <c r="O358" s="27"/>
      <c r="P358" s="87"/>
    </row>
    <row r="359" spans="2:16">
      <c r="B359" s="85"/>
      <c r="C359" s="26"/>
      <c r="H359" s="1" t="s">
        <v>85</v>
      </c>
      <c r="I359" s="37"/>
      <c r="J359" s="37"/>
      <c r="K359" s="37"/>
      <c r="O359" s="27"/>
      <c r="P359" s="87"/>
    </row>
    <row r="360" spans="2:16">
      <c r="B360" s="85"/>
      <c r="C360" s="26"/>
      <c r="H360" s="1" t="s">
        <v>93</v>
      </c>
      <c r="I360" s="80"/>
      <c r="J360" s="80"/>
      <c r="K360" s="80"/>
      <c r="O360" s="27"/>
      <c r="P360" s="87"/>
    </row>
    <row r="361" spans="2:16">
      <c r="B361" s="85"/>
      <c r="C361" s="81"/>
      <c r="D361" s="74"/>
      <c r="E361" s="74"/>
      <c r="F361" s="74"/>
      <c r="G361" s="74"/>
      <c r="H361" s="1" t="s">
        <v>87</v>
      </c>
      <c r="L361" s="74"/>
      <c r="M361" s="74"/>
      <c r="N361" s="74"/>
      <c r="O361" s="75"/>
      <c r="P361" s="92"/>
    </row>
    <row r="362" spans="2:16" ht="21.5" customHeight="1">
      <c r="B362" s="85"/>
      <c r="C362" s="81"/>
      <c r="D362" s="80"/>
      <c r="E362" s="80"/>
      <c r="K362" s="312"/>
      <c r="L362" s="312"/>
      <c r="M362" s="312"/>
      <c r="N362" s="312"/>
      <c r="O362" s="313"/>
      <c r="P362" s="106"/>
    </row>
    <row r="363" spans="2:16" ht="23.5" customHeight="1" thickBot="1">
      <c r="B363" s="85"/>
      <c r="C363" s="316"/>
      <c r="D363" s="317"/>
      <c r="E363" s="317"/>
      <c r="F363" s="54"/>
      <c r="G363" s="54"/>
      <c r="H363" s="54"/>
      <c r="I363" s="54"/>
      <c r="J363" s="54"/>
      <c r="K363" s="314"/>
      <c r="L363" s="314"/>
      <c r="M363" s="314"/>
      <c r="N363" s="314"/>
      <c r="O363" s="315"/>
      <c r="P363" s="106"/>
    </row>
    <row r="364" spans="2:16" ht="15" thickBot="1">
      <c r="B364" s="107"/>
      <c r="C364" s="108"/>
      <c r="D364" s="108"/>
      <c r="E364" s="108"/>
      <c r="F364" s="108"/>
      <c r="G364" s="108"/>
      <c r="H364" s="108"/>
      <c r="I364" s="108"/>
      <c r="J364" s="108"/>
      <c r="K364" s="108"/>
      <c r="L364" s="108"/>
      <c r="M364" s="108"/>
      <c r="N364" s="108"/>
      <c r="O364" s="108"/>
      <c r="P364" s="109"/>
    </row>
    <row r="365" spans="2:16" ht="15" thickTop="1"/>
    <row r="366" spans="2:16" ht="15" thickBot="1"/>
    <row r="367" spans="2:16" ht="15" thickTop="1">
      <c r="B367" s="82"/>
      <c r="C367" s="83"/>
      <c r="D367" s="83"/>
      <c r="E367" s="83"/>
      <c r="F367" s="83"/>
      <c r="G367" s="83"/>
      <c r="H367" s="83"/>
      <c r="I367" s="83"/>
      <c r="J367" s="83"/>
      <c r="K367" s="83"/>
      <c r="L367" s="83"/>
      <c r="M367" s="83"/>
      <c r="N367" s="83"/>
      <c r="O367" s="83"/>
      <c r="P367" s="84"/>
    </row>
    <row r="368" spans="2:16" ht="60" customHeight="1">
      <c r="B368" s="85"/>
      <c r="C368" s="413"/>
      <c r="D368" s="413"/>
      <c r="E368" s="413"/>
      <c r="F368" s="413"/>
      <c r="G368" s="413"/>
      <c r="H368" s="413"/>
      <c r="I368" s="413"/>
      <c r="J368" s="413"/>
      <c r="K368" s="413"/>
      <c r="L368" s="413"/>
      <c r="M368" s="413"/>
      <c r="N368" s="413"/>
      <c r="O368" s="413"/>
      <c r="P368" s="86"/>
    </row>
    <row r="369" spans="2:16" ht="15" thickBot="1">
      <c r="B369" s="85"/>
      <c r="P369" s="87"/>
    </row>
    <row r="370" spans="2:16">
      <c r="B370" s="85"/>
      <c r="C370" s="403"/>
      <c r="D370" s="405"/>
      <c r="E370" s="406"/>
      <c r="F370" s="406"/>
      <c r="G370" s="406"/>
      <c r="H370" s="406"/>
      <c r="I370" s="406"/>
      <c r="J370" s="406"/>
      <c r="K370" s="407"/>
      <c r="L370" s="375"/>
      <c r="M370" s="376"/>
      <c r="N370" s="376"/>
      <c r="O370" s="377"/>
      <c r="P370" s="88"/>
    </row>
    <row r="371" spans="2:16">
      <c r="B371" s="85"/>
      <c r="C371" s="404"/>
      <c r="D371" s="387" t="s">
        <v>103</v>
      </c>
      <c r="E371" s="388"/>
      <c r="F371" s="388"/>
      <c r="G371" s="388"/>
      <c r="H371" s="388"/>
      <c r="I371" s="388"/>
      <c r="J371" s="388"/>
      <c r="K371" s="389"/>
      <c r="L371" s="378"/>
      <c r="M371" s="379"/>
      <c r="N371" s="379"/>
      <c r="O371" s="380"/>
      <c r="P371" s="88"/>
    </row>
    <row r="372" spans="2:16">
      <c r="B372" s="85"/>
      <c r="C372" s="404"/>
      <c r="D372" s="387"/>
      <c r="E372" s="388"/>
      <c r="F372" s="388"/>
      <c r="G372" s="388"/>
      <c r="H372" s="388"/>
      <c r="I372" s="388"/>
      <c r="J372" s="388"/>
      <c r="K372" s="389"/>
      <c r="L372" s="390" t="s">
        <v>41</v>
      </c>
      <c r="M372" s="381"/>
      <c r="N372" s="382"/>
      <c r="O372" s="383"/>
      <c r="P372" s="88"/>
    </row>
    <row r="373" spans="2:16">
      <c r="B373" s="85"/>
      <c r="C373" s="404"/>
      <c r="D373" s="387" t="s">
        <v>42</v>
      </c>
      <c r="E373" s="388"/>
      <c r="F373" s="388"/>
      <c r="G373" s="388"/>
      <c r="H373" s="388"/>
      <c r="I373" s="388"/>
      <c r="J373" s="388"/>
      <c r="K373" s="389"/>
      <c r="L373" s="408"/>
      <c r="M373" s="384"/>
      <c r="N373" s="385"/>
      <c r="O373" s="386"/>
      <c r="P373" s="89"/>
    </row>
    <row r="374" spans="2:16" ht="16" customHeight="1">
      <c r="B374" s="85"/>
      <c r="C374" s="404"/>
      <c r="D374" s="414"/>
      <c r="E374" s="415"/>
      <c r="F374" s="415"/>
      <c r="G374" s="415"/>
      <c r="H374" s="415"/>
      <c r="I374" s="415"/>
      <c r="J374" s="415"/>
      <c r="K374" s="416"/>
      <c r="L374" s="390" t="s">
        <v>43</v>
      </c>
      <c r="M374" s="390">
        <v>5</v>
      </c>
      <c r="N374" s="390" t="s">
        <v>44</v>
      </c>
      <c r="O374" s="373">
        <v>6</v>
      </c>
      <c r="P374" s="88"/>
    </row>
    <row r="375" spans="2:16">
      <c r="B375" s="85"/>
      <c r="C375" s="404"/>
      <c r="D375" s="414"/>
      <c r="E375" s="415"/>
      <c r="F375" s="415"/>
      <c r="G375" s="415"/>
      <c r="H375" s="415"/>
      <c r="I375" s="415"/>
      <c r="J375" s="415"/>
      <c r="K375" s="416"/>
      <c r="L375" s="391"/>
      <c r="M375" s="391"/>
      <c r="N375" s="391"/>
      <c r="O375" s="374"/>
      <c r="P375" s="88"/>
    </row>
    <row r="376" spans="2:16">
      <c r="B376" s="85"/>
      <c r="C376" s="404"/>
      <c r="D376" s="387" t="s">
        <v>45</v>
      </c>
      <c r="E376" s="388"/>
      <c r="F376" s="388"/>
      <c r="G376" s="388"/>
      <c r="H376" s="388"/>
      <c r="I376" s="388"/>
      <c r="J376" s="388"/>
      <c r="K376" s="389"/>
      <c r="L376" s="391"/>
      <c r="M376" s="391"/>
      <c r="N376" s="391"/>
      <c r="O376" s="374"/>
      <c r="P376" s="88"/>
    </row>
    <row r="377" spans="2:16" ht="15" thickBot="1">
      <c r="B377" s="85"/>
      <c r="C377" s="4"/>
      <c r="D377" s="5"/>
      <c r="E377" s="5"/>
      <c r="F377" s="5"/>
      <c r="G377" s="5"/>
      <c r="H377" s="5"/>
      <c r="I377" s="5"/>
      <c r="J377" s="5"/>
      <c r="K377" s="5"/>
      <c r="L377" s="5"/>
      <c r="M377" s="6"/>
      <c r="N377" s="6"/>
      <c r="O377" s="7"/>
      <c r="P377" s="90"/>
    </row>
    <row r="378" spans="2:16">
      <c r="B378" s="85"/>
      <c r="C378" s="8"/>
      <c r="D378" s="2"/>
      <c r="E378" s="2"/>
      <c r="F378" s="2"/>
      <c r="G378" s="2"/>
      <c r="H378" s="2"/>
      <c r="I378" s="2"/>
      <c r="J378" s="2"/>
      <c r="K378" s="2"/>
      <c r="L378" s="9" t="s">
        <v>46</v>
      </c>
      <c r="M378" s="10" t="s">
        <v>47</v>
      </c>
      <c r="N378" s="10" t="s">
        <v>48</v>
      </c>
      <c r="O378" s="11" t="s">
        <v>49</v>
      </c>
      <c r="P378" s="89"/>
    </row>
    <row r="379" spans="2:16">
      <c r="B379" s="85"/>
      <c r="C379" s="12"/>
      <c r="D379" s="3"/>
      <c r="E379" s="3"/>
      <c r="F379" s="3"/>
      <c r="G379" s="3"/>
      <c r="H379" s="3"/>
      <c r="I379" s="3"/>
      <c r="J379" s="3"/>
      <c r="K379" s="3"/>
      <c r="L379" s="13"/>
      <c r="M379" s="14"/>
      <c r="N379" s="14"/>
      <c r="O379" s="15"/>
      <c r="P379" s="91"/>
    </row>
    <row r="380" spans="2:16" ht="22.5" customHeight="1">
      <c r="B380" s="85"/>
      <c r="C380" s="318" t="s">
        <v>50</v>
      </c>
      <c r="D380" s="319"/>
      <c r="E380" s="319"/>
      <c r="F380" s="319"/>
      <c r="G380" s="3"/>
      <c r="H380" s="3"/>
      <c r="I380" s="3" t="s">
        <v>51</v>
      </c>
      <c r="K380" s="3"/>
      <c r="L380" s="13"/>
      <c r="O380" s="16"/>
      <c r="P380" s="91"/>
    </row>
    <row r="381" spans="2:16">
      <c r="B381" s="85"/>
      <c r="C381" s="17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9"/>
      <c r="P381" s="92"/>
    </row>
    <row r="382" spans="2:16" ht="15" thickBot="1">
      <c r="B382" s="85"/>
      <c r="C382" s="20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2"/>
      <c r="P382" s="87"/>
    </row>
    <row r="383" spans="2:16" ht="15" thickBot="1">
      <c r="B383" s="85"/>
      <c r="C383" s="23"/>
      <c r="D383" s="24"/>
      <c r="E383" s="24"/>
      <c r="F383" s="24"/>
      <c r="G383" s="24"/>
      <c r="H383" s="24"/>
      <c r="K383" s="24"/>
      <c r="L383" s="24"/>
      <c r="M383" s="24"/>
      <c r="N383" s="24"/>
      <c r="O383" s="25"/>
      <c r="P383" s="87"/>
    </row>
    <row r="384" spans="2:16">
      <c r="B384" s="85"/>
      <c r="C384" s="394" t="s">
        <v>52</v>
      </c>
      <c r="D384" s="395"/>
      <c r="E384" s="395"/>
      <c r="F384" s="395"/>
      <c r="G384" s="395"/>
      <c r="H384" s="395"/>
      <c r="I384" s="395"/>
      <c r="J384" s="395"/>
      <c r="K384" s="395"/>
      <c r="L384" s="395"/>
      <c r="M384" s="395"/>
      <c r="N384" s="395"/>
      <c r="O384" s="396"/>
      <c r="P384" s="93"/>
    </row>
    <row r="385" spans="2:16" ht="15" thickBot="1">
      <c r="B385" s="85"/>
      <c r="C385" s="26"/>
      <c r="O385" s="27"/>
      <c r="P385" s="87"/>
    </row>
    <row r="386" spans="2:16">
      <c r="B386" s="85"/>
      <c r="C386" s="28" t="s">
        <v>53</v>
      </c>
      <c r="D386" s="417" t="s">
        <v>9</v>
      </c>
      <c r="E386" s="418"/>
      <c r="F386" s="418"/>
      <c r="G386" s="418"/>
      <c r="H386" s="418"/>
      <c r="I386" s="418"/>
      <c r="J386" s="418"/>
      <c r="K386" s="418"/>
      <c r="L386" s="419"/>
      <c r="M386" s="392" t="s">
        <v>54</v>
      </c>
      <c r="N386" s="393"/>
      <c r="O386" s="28" t="s">
        <v>11</v>
      </c>
      <c r="P386" s="94"/>
    </row>
    <row r="387" spans="2:16" ht="15" thickBot="1">
      <c r="B387" s="85"/>
      <c r="C387" s="29">
        <v>5</v>
      </c>
      <c r="D387" s="399" t="s">
        <v>114</v>
      </c>
      <c r="E387" s="411"/>
      <c r="F387" s="411"/>
      <c r="G387" s="411"/>
      <c r="H387" s="411"/>
      <c r="I387" s="411"/>
      <c r="J387" s="411"/>
      <c r="K387" s="411"/>
      <c r="L387" s="400"/>
      <c r="M387" s="399" t="s">
        <v>100</v>
      </c>
      <c r="N387" s="400"/>
      <c r="O387" s="30">
        <f>+'PRESUPUESTO OFICIAL (Entidad)'!I18</f>
        <v>582</v>
      </c>
      <c r="P387" s="95"/>
    </row>
    <row r="388" spans="2:16">
      <c r="B388" s="85"/>
      <c r="C388" s="355" t="s">
        <v>55</v>
      </c>
      <c r="D388" s="356"/>
      <c r="E388" s="356"/>
      <c r="F388" s="356"/>
      <c r="G388" s="356"/>
      <c r="H388" s="356"/>
      <c r="I388" s="356"/>
      <c r="J388" s="356"/>
      <c r="K388" s="356"/>
      <c r="L388" s="356"/>
      <c r="M388" s="356"/>
      <c r="N388" s="356"/>
      <c r="O388" s="357"/>
      <c r="P388" s="96"/>
    </row>
    <row r="389" spans="2:16">
      <c r="B389" s="85"/>
      <c r="C389" s="358"/>
      <c r="D389" s="359"/>
      <c r="E389" s="359"/>
      <c r="F389" s="359"/>
      <c r="G389" s="359"/>
      <c r="H389" s="359"/>
      <c r="I389" s="359"/>
      <c r="J389" s="359"/>
      <c r="K389" s="359"/>
      <c r="L389" s="359"/>
      <c r="M389" s="359"/>
      <c r="N389" s="359"/>
      <c r="O389" s="360"/>
      <c r="P389" s="96"/>
    </row>
    <row r="390" spans="2:16" ht="15" thickBot="1">
      <c r="B390" s="85"/>
      <c r="C390" s="361"/>
      <c r="D390" s="362"/>
      <c r="E390" s="362"/>
      <c r="F390" s="362"/>
      <c r="G390" s="362"/>
      <c r="H390" s="362"/>
      <c r="I390" s="362"/>
      <c r="J390" s="362"/>
      <c r="K390" s="362"/>
      <c r="L390" s="362"/>
      <c r="M390" s="362"/>
      <c r="N390" s="362"/>
      <c r="O390" s="363"/>
      <c r="P390" s="96"/>
    </row>
    <row r="391" spans="2:16">
      <c r="B391" s="85"/>
      <c r="C391" s="345" t="s">
        <v>9</v>
      </c>
      <c r="D391" s="401"/>
      <c r="E391" s="401"/>
      <c r="F391" s="401"/>
      <c r="G391" s="402"/>
      <c r="H391" s="351" t="s">
        <v>56</v>
      </c>
      <c r="I391" s="401"/>
      <c r="J391" s="409" t="s">
        <v>57</v>
      </c>
      <c r="K391" s="410"/>
      <c r="L391" s="32" t="s">
        <v>58</v>
      </c>
      <c r="M391" s="351" t="s">
        <v>59</v>
      </c>
      <c r="N391" s="352"/>
      <c r="O391" s="33" t="s">
        <v>60</v>
      </c>
      <c r="P391" s="97"/>
    </row>
    <row r="392" spans="2:16">
      <c r="B392" s="85"/>
      <c r="C392" s="326" t="s">
        <v>104</v>
      </c>
      <c r="D392" s="327"/>
      <c r="E392" s="327"/>
      <c r="F392" s="327"/>
      <c r="G392" s="367"/>
      <c r="H392" s="397"/>
      <c r="I392" s="367"/>
      <c r="J392" s="397"/>
      <c r="K392" s="367"/>
      <c r="L392" s="34"/>
      <c r="M392" s="398">
        <v>0.05</v>
      </c>
      <c r="N392" s="365"/>
      <c r="O392" s="35">
        <f>+M392*O418</f>
        <v>774.1</v>
      </c>
      <c r="P392" s="98"/>
    </row>
    <row r="393" spans="2:16">
      <c r="B393" s="85"/>
      <c r="C393" s="36" t="s">
        <v>115</v>
      </c>
      <c r="D393" s="37"/>
      <c r="E393" s="37"/>
      <c r="F393" s="37"/>
      <c r="G393" s="38"/>
      <c r="H393" s="39"/>
      <c r="I393" s="38"/>
      <c r="J393" s="39"/>
      <c r="K393" s="38"/>
      <c r="L393" s="34">
        <v>41126</v>
      </c>
      <c r="M393" s="364">
        <v>15</v>
      </c>
      <c r="N393" s="365"/>
      <c r="O393" s="35">
        <f>+L393/M393</f>
        <v>2741.7333333333331</v>
      </c>
      <c r="P393" s="98"/>
    </row>
    <row r="394" spans="2:16" ht="15" thickBot="1">
      <c r="B394" s="85"/>
      <c r="C394" s="341" t="s">
        <v>107</v>
      </c>
      <c r="D394" s="342"/>
      <c r="E394" s="342"/>
      <c r="F394" s="342"/>
      <c r="G394" s="366"/>
      <c r="H394" s="370"/>
      <c r="I394" s="366"/>
      <c r="J394" s="370"/>
      <c r="K394" s="366"/>
      <c r="L394" s="40">
        <v>1422</v>
      </c>
      <c r="M394" s="371">
        <v>15</v>
      </c>
      <c r="N394" s="372"/>
      <c r="O394" s="35">
        <f>+L394/M394</f>
        <v>94.8</v>
      </c>
      <c r="P394" s="98"/>
    </row>
    <row r="395" spans="2:16" ht="15" thickBot="1">
      <c r="B395" s="85"/>
      <c r="C395" s="332" t="s">
        <v>61</v>
      </c>
      <c r="D395" s="333"/>
      <c r="E395" s="333"/>
      <c r="F395" s="333"/>
      <c r="G395" s="333"/>
      <c r="H395" s="333"/>
      <c r="I395" s="333"/>
      <c r="J395" s="333"/>
      <c r="K395" s="333"/>
      <c r="L395" s="333"/>
      <c r="M395" s="333"/>
      <c r="N395" s="334"/>
      <c r="O395" s="41">
        <f>+O393+O392+O394</f>
        <v>3610.6333333333332</v>
      </c>
      <c r="P395" s="99"/>
    </row>
    <row r="396" spans="2:16" ht="17" customHeight="1">
      <c r="B396" s="85"/>
      <c r="C396" s="355" t="s">
        <v>62</v>
      </c>
      <c r="D396" s="356"/>
      <c r="E396" s="356"/>
      <c r="F396" s="356"/>
      <c r="G396" s="356"/>
      <c r="H396" s="356"/>
      <c r="I396" s="356"/>
      <c r="J396" s="356"/>
      <c r="K396" s="356"/>
      <c r="L396" s="356"/>
      <c r="M396" s="356"/>
      <c r="N396" s="356"/>
      <c r="O396" s="357"/>
      <c r="P396" s="96"/>
    </row>
    <row r="397" spans="2:16">
      <c r="B397" s="85"/>
      <c r="C397" s="358"/>
      <c r="D397" s="359"/>
      <c r="E397" s="359"/>
      <c r="F397" s="359"/>
      <c r="G397" s="359"/>
      <c r="H397" s="359"/>
      <c r="I397" s="359"/>
      <c r="J397" s="359"/>
      <c r="K397" s="359"/>
      <c r="L397" s="359"/>
      <c r="M397" s="359"/>
      <c r="N397" s="359"/>
      <c r="O397" s="360"/>
      <c r="P397" s="96"/>
    </row>
    <row r="398" spans="2:16" ht="15" thickBot="1">
      <c r="B398" s="85"/>
      <c r="C398" s="361"/>
      <c r="D398" s="362"/>
      <c r="E398" s="362"/>
      <c r="F398" s="362"/>
      <c r="G398" s="362"/>
      <c r="H398" s="362"/>
      <c r="I398" s="362"/>
      <c r="J398" s="362"/>
      <c r="K398" s="362"/>
      <c r="L398" s="362"/>
      <c r="M398" s="362"/>
      <c r="N398" s="362"/>
      <c r="O398" s="363"/>
      <c r="P398" s="96"/>
    </row>
    <row r="399" spans="2:16">
      <c r="B399" s="85"/>
      <c r="C399" s="345" t="s">
        <v>9</v>
      </c>
      <c r="D399" s="346"/>
      <c r="E399" s="346"/>
      <c r="F399" s="346"/>
      <c r="G399" s="346"/>
      <c r="H399" s="346"/>
      <c r="I399" s="346"/>
      <c r="J399" s="352"/>
      <c r="K399" s="31" t="s">
        <v>54</v>
      </c>
      <c r="L399" s="32" t="s">
        <v>11</v>
      </c>
      <c r="M399" s="351" t="s">
        <v>63</v>
      </c>
      <c r="N399" s="352"/>
      <c r="O399" s="33" t="s">
        <v>60</v>
      </c>
      <c r="P399" s="97"/>
    </row>
    <row r="400" spans="2:16">
      <c r="B400" s="85"/>
      <c r="C400" s="326" t="s">
        <v>117</v>
      </c>
      <c r="D400" s="327"/>
      <c r="E400" s="327"/>
      <c r="F400" s="327"/>
      <c r="G400" s="327"/>
      <c r="H400" s="327"/>
      <c r="I400" s="327"/>
      <c r="J400" s="367"/>
      <c r="K400" s="43" t="s">
        <v>118</v>
      </c>
      <c r="L400" s="44">
        <v>0.06</v>
      </c>
      <c r="M400" s="422">
        <v>87493</v>
      </c>
      <c r="N400" s="423">
        <v>87493</v>
      </c>
      <c r="O400" s="35">
        <f>+M400*L400</f>
        <v>5249.58</v>
      </c>
      <c r="P400" s="98"/>
    </row>
    <row r="401" spans="2:16" ht="15" thickBot="1">
      <c r="B401" s="85"/>
      <c r="C401" s="326" t="s">
        <v>116</v>
      </c>
      <c r="D401" s="327"/>
      <c r="E401" s="327"/>
      <c r="F401" s="327"/>
      <c r="G401" s="327"/>
      <c r="H401" s="327"/>
      <c r="I401" s="327"/>
      <c r="J401" s="367"/>
      <c r="K401" s="227" t="s">
        <v>119</v>
      </c>
      <c r="L401" s="45">
        <v>0.06</v>
      </c>
      <c r="M401" s="420">
        <v>9013</v>
      </c>
      <c r="N401" s="421">
        <v>9013</v>
      </c>
      <c r="O401" s="35">
        <f>+M401*L401</f>
        <v>540.78</v>
      </c>
      <c r="P401" s="98"/>
    </row>
    <row r="402" spans="2:16" ht="15" thickBot="1">
      <c r="B402" s="85"/>
      <c r="C402" s="332" t="s">
        <v>61</v>
      </c>
      <c r="D402" s="333"/>
      <c r="E402" s="333"/>
      <c r="F402" s="333"/>
      <c r="G402" s="333"/>
      <c r="H402" s="333"/>
      <c r="I402" s="333"/>
      <c r="J402" s="333"/>
      <c r="K402" s="333"/>
      <c r="L402" s="333"/>
      <c r="M402" s="333"/>
      <c r="N402" s="334"/>
      <c r="O402" s="47">
        <f>+O400+O401</f>
        <v>5790.36</v>
      </c>
      <c r="P402" s="98"/>
    </row>
    <row r="403" spans="2:16">
      <c r="B403" s="85"/>
      <c r="C403" s="355" t="s">
        <v>64</v>
      </c>
      <c r="D403" s="356"/>
      <c r="E403" s="356"/>
      <c r="F403" s="356"/>
      <c r="G403" s="356"/>
      <c r="H403" s="356"/>
      <c r="I403" s="356"/>
      <c r="J403" s="356"/>
      <c r="K403" s="356"/>
      <c r="L403" s="356"/>
      <c r="M403" s="356"/>
      <c r="N403" s="356"/>
      <c r="O403" s="357"/>
      <c r="P403" s="96"/>
    </row>
    <row r="404" spans="2:16">
      <c r="B404" s="85"/>
      <c r="C404" s="358"/>
      <c r="D404" s="359"/>
      <c r="E404" s="359"/>
      <c r="F404" s="359"/>
      <c r="G404" s="359"/>
      <c r="H404" s="359"/>
      <c r="I404" s="359"/>
      <c r="J404" s="359"/>
      <c r="K404" s="359"/>
      <c r="L404" s="359"/>
      <c r="M404" s="359"/>
      <c r="N404" s="359"/>
      <c r="O404" s="360"/>
      <c r="P404" s="96"/>
    </row>
    <row r="405" spans="2:16" ht="15" thickBot="1">
      <c r="B405" s="85"/>
      <c r="C405" s="361"/>
      <c r="D405" s="362"/>
      <c r="E405" s="362"/>
      <c r="F405" s="362"/>
      <c r="G405" s="362"/>
      <c r="H405" s="362"/>
      <c r="I405" s="362"/>
      <c r="J405" s="362"/>
      <c r="K405" s="362"/>
      <c r="L405" s="362"/>
      <c r="M405" s="362"/>
      <c r="N405" s="362"/>
      <c r="O405" s="363"/>
      <c r="P405" s="96"/>
    </row>
    <row r="406" spans="2:16" ht="15">
      <c r="B406" s="85"/>
      <c r="C406" s="345" t="s">
        <v>65</v>
      </c>
      <c r="D406" s="346"/>
      <c r="E406" s="346"/>
      <c r="F406" s="346"/>
      <c r="G406" s="346"/>
      <c r="H406" s="346"/>
      <c r="I406" s="346"/>
      <c r="J406" s="48" t="s">
        <v>66</v>
      </c>
      <c r="K406" s="49" t="s">
        <v>67</v>
      </c>
      <c r="L406" s="50" t="s">
        <v>68</v>
      </c>
      <c r="M406" s="351" t="s">
        <v>69</v>
      </c>
      <c r="N406" s="352"/>
      <c r="O406" s="33" t="s">
        <v>60</v>
      </c>
      <c r="P406" s="97"/>
    </row>
    <row r="407" spans="2:16">
      <c r="B407" s="85"/>
      <c r="C407" s="326"/>
      <c r="D407" s="327"/>
      <c r="E407" s="327"/>
      <c r="F407" s="327"/>
      <c r="G407" s="327"/>
      <c r="H407" s="327"/>
      <c r="I407" s="327"/>
      <c r="J407" s="51"/>
      <c r="K407" s="52"/>
      <c r="L407" s="51"/>
      <c r="M407" s="349"/>
      <c r="N407" s="350"/>
      <c r="O407" s="35"/>
      <c r="P407" s="98"/>
    </row>
    <row r="408" spans="2:16" ht="15" thickBot="1">
      <c r="B408" s="85"/>
      <c r="C408" s="341"/>
      <c r="D408" s="342"/>
      <c r="E408" s="342"/>
      <c r="F408" s="342"/>
      <c r="G408" s="342"/>
      <c r="H408" s="342"/>
      <c r="I408" s="342"/>
      <c r="J408" s="53"/>
      <c r="K408" s="54"/>
      <c r="L408" s="53"/>
      <c r="M408" s="343"/>
      <c r="N408" s="344"/>
      <c r="O408" s="55"/>
      <c r="P408" s="98"/>
    </row>
    <row r="409" spans="2:16" ht="15" thickBot="1">
      <c r="B409" s="85"/>
      <c r="C409" s="332" t="s">
        <v>61</v>
      </c>
      <c r="D409" s="333"/>
      <c r="E409" s="333"/>
      <c r="F409" s="333"/>
      <c r="G409" s="333"/>
      <c r="H409" s="333"/>
      <c r="I409" s="333"/>
      <c r="J409" s="333"/>
      <c r="K409" s="333"/>
      <c r="L409" s="333"/>
      <c r="M409" s="333"/>
      <c r="N409" s="334"/>
      <c r="O409" s="41"/>
      <c r="P409" s="99"/>
    </row>
    <row r="410" spans="2:16">
      <c r="B410" s="85"/>
      <c r="C410" s="355" t="s">
        <v>70</v>
      </c>
      <c r="D410" s="356"/>
      <c r="E410" s="356"/>
      <c r="F410" s="356"/>
      <c r="G410" s="356"/>
      <c r="H410" s="356"/>
      <c r="I410" s="356"/>
      <c r="J410" s="356"/>
      <c r="K410" s="356"/>
      <c r="L410" s="356"/>
      <c r="M410" s="356"/>
      <c r="N410" s="356"/>
      <c r="O410" s="357"/>
      <c r="P410" s="96"/>
    </row>
    <row r="411" spans="2:16">
      <c r="B411" s="85"/>
      <c r="C411" s="358"/>
      <c r="D411" s="359"/>
      <c r="E411" s="359"/>
      <c r="F411" s="359"/>
      <c r="G411" s="359"/>
      <c r="H411" s="359"/>
      <c r="I411" s="359"/>
      <c r="J411" s="359"/>
      <c r="K411" s="359"/>
      <c r="L411" s="359"/>
      <c r="M411" s="359"/>
      <c r="N411" s="359"/>
      <c r="O411" s="360"/>
      <c r="P411" s="96"/>
    </row>
    <row r="412" spans="2:16" ht="15" thickBot="1">
      <c r="B412" s="85"/>
      <c r="C412" s="361"/>
      <c r="D412" s="362"/>
      <c r="E412" s="362"/>
      <c r="F412" s="362"/>
      <c r="G412" s="362"/>
      <c r="H412" s="362"/>
      <c r="I412" s="362"/>
      <c r="J412" s="362"/>
      <c r="K412" s="362"/>
      <c r="L412" s="362"/>
      <c r="M412" s="362"/>
      <c r="N412" s="362"/>
      <c r="O412" s="363"/>
      <c r="P412" s="96"/>
    </row>
    <row r="413" spans="2:16" ht="15">
      <c r="B413" s="85"/>
      <c r="C413" s="345" t="s">
        <v>71</v>
      </c>
      <c r="D413" s="346"/>
      <c r="E413" s="346"/>
      <c r="F413" s="346"/>
      <c r="G413" s="346"/>
      <c r="H413" s="346"/>
      <c r="I413" s="346"/>
      <c r="J413" s="32" t="s">
        <v>72</v>
      </c>
      <c r="K413" s="49" t="s">
        <v>73</v>
      </c>
      <c r="L413" s="48" t="s">
        <v>74</v>
      </c>
      <c r="M413" s="347" t="s">
        <v>59</v>
      </c>
      <c r="N413" s="348"/>
      <c r="O413" s="57" t="s">
        <v>60</v>
      </c>
      <c r="P413" s="100"/>
    </row>
    <row r="414" spans="2:16">
      <c r="B414" s="85"/>
      <c r="C414" s="58" t="s">
        <v>106</v>
      </c>
      <c r="D414" s="59"/>
      <c r="E414" s="59"/>
      <c r="F414" s="59"/>
      <c r="G414" s="59"/>
      <c r="H414" s="59"/>
      <c r="I414" s="59"/>
      <c r="J414" s="60"/>
      <c r="K414" s="61"/>
      <c r="L414" s="60">
        <v>9479</v>
      </c>
      <c r="M414" s="353">
        <v>1.5</v>
      </c>
      <c r="N414" s="354"/>
      <c r="O414" s="63">
        <f>+L414/M414</f>
        <v>6319.333333333333</v>
      </c>
      <c r="P414" s="101"/>
    </row>
    <row r="415" spans="2:16">
      <c r="B415" s="85"/>
      <c r="C415" s="58" t="s">
        <v>111</v>
      </c>
      <c r="D415" s="59"/>
      <c r="E415" s="59"/>
      <c r="F415" s="59"/>
      <c r="G415" s="59"/>
      <c r="H415" s="59"/>
      <c r="I415" s="59"/>
      <c r="J415" s="60"/>
      <c r="K415" s="61"/>
      <c r="L415" s="60">
        <v>13744</v>
      </c>
      <c r="M415" s="353">
        <v>1.5</v>
      </c>
      <c r="N415" s="354"/>
      <c r="O415" s="63">
        <f>+L415/M415</f>
        <v>9162.6666666666661</v>
      </c>
      <c r="P415" s="101"/>
    </row>
    <row r="416" spans="2:16">
      <c r="B416" s="85"/>
      <c r="C416" s="58"/>
      <c r="D416" s="59"/>
      <c r="E416" s="59"/>
      <c r="F416" s="59"/>
      <c r="G416" s="59"/>
      <c r="H416" s="59"/>
      <c r="I416" s="59"/>
      <c r="J416" s="60"/>
      <c r="K416" s="61"/>
      <c r="L416" s="62"/>
      <c r="M416" s="349"/>
      <c r="N416" s="350"/>
      <c r="O416" s="63"/>
      <c r="P416" s="101"/>
    </row>
    <row r="417" spans="2:16" ht="15" thickBot="1">
      <c r="B417" s="85"/>
      <c r="C417" s="341"/>
      <c r="D417" s="342"/>
      <c r="E417" s="342"/>
      <c r="F417" s="342"/>
      <c r="G417" s="342"/>
      <c r="H417" s="342"/>
      <c r="I417" s="342"/>
      <c r="J417" s="53"/>
      <c r="K417" s="54"/>
      <c r="L417" s="53"/>
      <c r="M417" s="343"/>
      <c r="N417" s="344"/>
      <c r="O417" s="55"/>
      <c r="P417" s="98"/>
    </row>
    <row r="418" spans="2:16" ht="15" thickBot="1">
      <c r="B418" s="85"/>
      <c r="C418" s="332" t="s">
        <v>61</v>
      </c>
      <c r="D418" s="333"/>
      <c r="E418" s="333"/>
      <c r="F418" s="333"/>
      <c r="G418" s="333"/>
      <c r="H418" s="333"/>
      <c r="I418" s="333"/>
      <c r="J418" s="333"/>
      <c r="K418" s="333"/>
      <c r="L418" s="333"/>
      <c r="M418" s="333"/>
      <c r="N418" s="334"/>
      <c r="O418" s="47">
        <f>+O414+O415</f>
        <v>15482</v>
      </c>
      <c r="P418" s="98"/>
    </row>
    <row r="419" spans="2:16" ht="15" thickBot="1">
      <c r="B419" s="85"/>
      <c r="C419" s="26"/>
      <c r="O419" s="27"/>
      <c r="P419" s="87"/>
    </row>
    <row r="420" spans="2:16" ht="15" thickBot="1">
      <c r="B420" s="85"/>
      <c r="C420" s="335" t="s">
        <v>75</v>
      </c>
      <c r="D420" s="336"/>
      <c r="E420" s="336"/>
      <c r="F420" s="336"/>
      <c r="G420" s="336"/>
      <c r="H420" s="336"/>
      <c r="I420" s="336"/>
      <c r="J420" s="336"/>
      <c r="K420" s="336"/>
      <c r="L420" s="336"/>
      <c r="M420" s="336"/>
      <c r="N420" s="337"/>
      <c r="O420" s="241">
        <f>+O418+O409+O402+O395</f>
        <v>24882.993333333332</v>
      </c>
      <c r="P420" s="102"/>
    </row>
    <row r="421" spans="2:16">
      <c r="B421" s="85"/>
      <c r="C421" s="355" t="s">
        <v>76</v>
      </c>
      <c r="D421" s="356"/>
      <c r="E421" s="356"/>
      <c r="F421" s="356"/>
      <c r="G421" s="356"/>
      <c r="H421" s="356"/>
      <c r="I421" s="356"/>
      <c r="J421" s="356"/>
      <c r="K421" s="356"/>
      <c r="L421" s="356"/>
      <c r="M421" s="356"/>
      <c r="N421" s="356"/>
      <c r="O421" s="357"/>
      <c r="P421" s="96"/>
    </row>
    <row r="422" spans="2:16">
      <c r="B422" s="85"/>
      <c r="C422" s="358"/>
      <c r="D422" s="359"/>
      <c r="E422" s="359"/>
      <c r="F422" s="359"/>
      <c r="G422" s="359"/>
      <c r="H422" s="359"/>
      <c r="I422" s="359"/>
      <c r="J422" s="359"/>
      <c r="K422" s="359"/>
      <c r="L422" s="359"/>
      <c r="M422" s="359"/>
      <c r="N422" s="359"/>
      <c r="O422" s="360"/>
      <c r="P422" s="96"/>
    </row>
    <row r="423" spans="2:16" ht="15" thickBot="1">
      <c r="B423" s="85"/>
      <c r="C423" s="361"/>
      <c r="D423" s="362"/>
      <c r="E423" s="362"/>
      <c r="F423" s="362"/>
      <c r="G423" s="362"/>
      <c r="H423" s="362"/>
      <c r="I423" s="362"/>
      <c r="J423" s="362"/>
      <c r="K423" s="362"/>
      <c r="L423" s="362"/>
      <c r="M423" s="362"/>
      <c r="N423" s="362"/>
      <c r="O423" s="363"/>
      <c r="P423" s="96"/>
    </row>
    <row r="424" spans="2:16" ht="15">
      <c r="B424" s="85"/>
      <c r="C424" s="345" t="s">
        <v>77</v>
      </c>
      <c r="D424" s="346"/>
      <c r="E424" s="346"/>
      <c r="F424" s="346"/>
      <c r="G424" s="346"/>
      <c r="H424" s="346"/>
      <c r="I424" s="346"/>
      <c r="J424" s="42"/>
      <c r="K424" s="56"/>
      <c r="L424" s="48" t="s">
        <v>78</v>
      </c>
      <c r="M424" s="347" t="s">
        <v>79</v>
      </c>
      <c r="N424" s="348"/>
      <c r="O424" s="65"/>
      <c r="P424" s="100"/>
    </row>
    <row r="425" spans="2:16">
      <c r="B425" s="85"/>
      <c r="C425" s="326" t="s">
        <v>80</v>
      </c>
      <c r="D425" s="327"/>
      <c r="E425" s="327"/>
      <c r="F425" s="327"/>
      <c r="G425" s="327"/>
      <c r="H425" s="327"/>
      <c r="I425" s="327"/>
      <c r="J425" s="66"/>
      <c r="K425" s="67"/>
      <c r="L425" s="248">
        <f>+'PRESUPUESTO OFICIAL (Entidad)'!$K$27</f>
        <v>0</v>
      </c>
      <c r="M425" s="328">
        <f>+L425*O420</f>
        <v>0</v>
      </c>
      <c r="N425" s="329"/>
      <c r="O425" s="68"/>
      <c r="P425" s="103"/>
    </row>
    <row r="426" spans="2:16">
      <c r="B426" s="85"/>
      <c r="C426" s="36" t="s">
        <v>81</v>
      </c>
      <c r="D426" s="37"/>
      <c r="E426" s="37"/>
      <c r="F426" s="37"/>
      <c r="G426" s="37"/>
      <c r="H426" s="37"/>
      <c r="I426" s="37"/>
      <c r="J426" s="66"/>
      <c r="K426" s="67"/>
      <c r="L426" s="248">
        <f>+'PRESUPUESTO OFICIAL (Entidad)'!$K$28</f>
        <v>0</v>
      </c>
      <c r="M426" s="328">
        <f>+L426*O420</f>
        <v>0</v>
      </c>
      <c r="N426" s="329"/>
      <c r="O426" s="68"/>
      <c r="P426" s="103"/>
    </row>
    <row r="427" spans="2:16" ht="15" thickBot="1">
      <c r="B427" s="85"/>
      <c r="C427" s="20" t="s">
        <v>82</v>
      </c>
      <c r="D427" s="21"/>
      <c r="E427" s="21"/>
      <c r="F427" s="21"/>
      <c r="G427" s="21"/>
      <c r="H427" s="21"/>
      <c r="I427" s="21"/>
      <c r="J427" s="69"/>
      <c r="K427" s="70"/>
      <c r="L427" s="248">
        <f>+'PRESUPUESTO OFICIAL (Entidad)'!$K$29</f>
        <v>0</v>
      </c>
      <c r="M427" s="330">
        <f>+L427*O420</f>
        <v>0</v>
      </c>
      <c r="N427" s="331"/>
      <c r="O427" s="68"/>
      <c r="P427" s="103"/>
    </row>
    <row r="428" spans="2:16" ht="15" thickBot="1">
      <c r="B428" s="85"/>
      <c r="C428" s="332" t="s">
        <v>61</v>
      </c>
      <c r="D428" s="333"/>
      <c r="E428" s="333"/>
      <c r="F428" s="333"/>
      <c r="G428" s="333"/>
      <c r="H428" s="333"/>
      <c r="I428" s="333"/>
      <c r="J428" s="333"/>
      <c r="K428" s="333"/>
      <c r="L428" s="333"/>
      <c r="M428" s="333"/>
      <c r="N428" s="334"/>
      <c r="O428" s="71">
        <f>+M425+M426+M427</f>
        <v>0</v>
      </c>
      <c r="P428" s="104"/>
    </row>
    <row r="429" spans="2:16" ht="15" thickBot="1">
      <c r="B429" s="85"/>
      <c r="C429" s="26"/>
      <c r="O429" s="27"/>
      <c r="P429" s="87"/>
    </row>
    <row r="430" spans="2:16" ht="15" thickBot="1">
      <c r="B430" s="85"/>
      <c r="C430" s="335" t="s">
        <v>83</v>
      </c>
      <c r="D430" s="336"/>
      <c r="E430" s="336"/>
      <c r="F430" s="336"/>
      <c r="G430" s="336"/>
      <c r="H430" s="336"/>
      <c r="I430" s="336"/>
      <c r="J430" s="336"/>
      <c r="K430" s="336"/>
      <c r="L430" s="336"/>
      <c r="M430" s="336"/>
      <c r="N430" s="337"/>
      <c r="O430" s="72">
        <f>+O420+O428</f>
        <v>24882.993333333332</v>
      </c>
      <c r="P430" s="104"/>
    </row>
    <row r="431" spans="2:16">
      <c r="B431" s="85"/>
      <c r="C431" s="23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5"/>
      <c r="P431" s="87"/>
    </row>
    <row r="432" spans="2:16">
      <c r="B432" s="85"/>
      <c r="C432" s="26"/>
      <c r="O432" s="27"/>
      <c r="P432" s="87"/>
    </row>
    <row r="433" spans="2:16">
      <c r="B433" s="85"/>
      <c r="C433" s="26"/>
      <c r="O433" s="27"/>
      <c r="P433" s="87"/>
    </row>
    <row r="434" spans="2:16">
      <c r="B434" s="85"/>
      <c r="C434" s="26"/>
      <c r="H434" s="73" t="s">
        <v>84</v>
      </c>
      <c r="I434" s="73"/>
      <c r="J434" s="73"/>
      <c r="K434" s="73"/>
      <c r="O434" s="27"/>
      <c r="P434" s="87"/>
    </row>
    <row r="435" spans="2:16">
      <c r="B435" s="85"/>
      <c r="C435" s="26"/>
      <c r="H435" s="73" t="s">
        <v>85</v>
      </c>
      <c r="O435" s="27"/>
      <c r="P435" s="87"/>
    </row>
    <row r="436" spans="2:16">
      <c r="B436" s="85"/>
      <c r="C436" s="26"/>
      <c r="H436" s="73" t="s">
        <v>86</v>
      </c>
      <c r="O436" s="27"/>
      <c r="P436" s="87"/>
    </row>
    <row r="437" spans="2:16">
      <c r="B437" s="85"/>
      <c r="C437" s="12"/>
      <c r="D437" s="74"/>
      <c r="E437" s="74"/>
      <c r="F437" s="74"/>
      <c r="G437" s="74"/>
      <c r="H437" s="73" t="s">
        <v>87</v>
      </c>
      <c r="I437" s="74"/>
      <c r="J437" s="74"/>
      <c r="K437" s="74"/>
      <c r="L437" s="74"/>
      <c r="M437" s="74"/>
      <c r="N437" s="74"/>
      <c r="O437" s="75"/>
      <c r="P437" s="92"/>
    </row>
    <row r="438" spans="2:16">
      <c r="B438" s="85"/>
      <c r="C438" s="26"/>
      <c r="H438" s="1" t="s">
        <v>88</v>
      </c>
      <c r="O438" s="27"/>
      <c r="P438" s="87"/>
    </row>
    <row r="439" spans="2:16">
      <c r="B439" s="85"/>
      <c r="C439" s="76" t="s">
        <v>89</v>
      </c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8"/>
      <c r="P439" s="87"/>
    </row>
    <row r="440" spans="2:16">
      <c r="B440" s="85"/>
      <c r="C440" s="323"/>
      <c r="D440" s="324"/>
      <c r="E440" s="324"/>
      <c r="F440" s="324"/>
      <c r="G440" s="324"/>
      <c r="H440" s="324"/>
      <c r="I440" s="324"/>
      <c r="J440" s="324"/>
      <c r="K440" s="324"/>
      <c r="L440" s="324"/>
      <c r="M440" s="324"/>
      <c r="N440" s="324"/>
      <c r="O440" s="325"/>
      <c r="P440" s="92"/>
    </row>
    <row r="441" spans="2:16">
      <c r="B441" s="85"/>
      <c r="C441" s="323"/>
      <c r="D441" s="324"/>
      <c r="E441" s="324"/>
      <c r="F441" s="324"/>
      <c r="G441" s="324"/>
      <c r="H441" s="324"/>
      <c r="I441" s="324"/>
      <c r="J441" s="324"/>
      <c r="K441" s="324"/>
      <c r="L441" s="324"/>
      <c r="M441" s="324"/>
      <c r="N441" s="324"/>
      <c r="O441" s="325"/>
      <c r="P441" s="92"/>
    </row>
    <row r="442" spans="2:16">
      <c r="B442" s="85"/>
      <c r="C442" s="12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5"/>
      <c r="P442" s="92"/>
    </row>
    <row r="443" spans="2:16">
      <c r="B443" s="85"/>
      <c r="C443" s="79" t="s">
        <v>90</v>
      </c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5"/>
      <c r="P443" s="92"/>
    </row>
    <row r="444" spans="2:16" ht="16" customHeight="1">
      <c r="B444" s="85"/>
      <c r="C444" s="320" t="s">
        <v>91</v>
      </c>
      <c r="D444" s="321"/>
      <c r="E444" s="321"/>
      <c r="F444" s="321"/>
      <c r="G444" s="321"/>
      <c r="H444" s="321"/>
      <c r="I444" s="321"/>
      <c r="J444" s="321"/>
      <c r="K444" s="321"/>
      <c r="L444" s="321"/>
      <c r="M444" s="321"/>
      <c r="N444" s="321"/>
      <c r="O444" s="322"/>
      <c r="P444" s="105"/>
    </row>
    <row r="445" spans="2:16" ht="35.75" customHeight="1">
      <c r="B445" s="85"/>
      <c r="C445" s="320"/>
      <c r="D445" s="321"/>
      <c r="E445" s="321"/>
      <c r="F445" s="321"/>
      <c r="G445" s="321"/>
      <c r="H445" s="321"/>
      <c r="I445" s="321"/>
      <c r="J445" s="321"/>
      <c r="K445" s="321"/>
      <c r="L445" s="321"/>
      <c r="M445" s="321"/>
      <c r="N445" s="321"/>
      <c r="O445" s="322"/>
      <c r="P445" s="105"/>
    </row>
    <row r="446" spans="2:16" ht="16.25" customHeight="1">
      <c r="B446" s="85"/>
      <c r="C446" s="338" t="s">
        <v>92</v>
      </c>
      <c r="D446" s="339"/>
      <c r="E446" s="339"/>
      <c r="F446" s="339"/>
      <c r="G446" s="339"/>
      <c r="H446" s="339"/>
      <c r="I446" s="339"/>
      <c r="J446" s="339"/>
      <c r="K446" s="339"/>
      <c r="L446" s="339"/>
      <c r="M446" s="339"/>
      <c r="N446" s="339"/>
      <c r="O446" s="340"/>
      <c r="P446" s="105"/>
    </row>
    <row r="447" spans="2:16" ht="40.25" customHeight="1">
      <c r="B447" s="85"/>
      <c r="C447" s="338"/>
      <c r="D447" s="339"/>
      <c r="E447" s="339"/>
      <c r="F447" s="339"/>
      <c r="G447" s="339"/>
      <c r="H447" s="339"/>
      <c r="I447" s="339"/>
      <c r="J447" s="339"/>
      <c r="K447" s="339"/>
      <c r="L447" s="339"/>
      <c r="M447" s="339"/>
      <c r="N447" s="339"/>
      <c r="O447" s="340"/>
      <c r="P447" s="105"/>
    </row>
    <row r="448" spans="2:16">
      <c r="B448" s="85"/>
      <c r="C448" s="12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5"/>
      <c r="P448" s="92"/>
    </row>
    <row r="449" spans="2:16">
      <c r="B449" s="85"/>
      <c r="C449" s="26"/>
      <c r="H449" s="73" t="s">
        <v>84</v>
      </c>
      <c r="O449" s="27"/>
      <c r="P449" s="87"/>
    </row>
    <row r="450" spans="2:16">
      <c r="B450" s="85"/>
      <c r="C450" s="26"/>
      <c r="H450" s="1" t="s">
        <v>85</v>
      </c>
      <c r="I450" s="37"/>
      <c r="J450" s="37"/>
      <c r="K450" s="37"/>
      <c r="O450" s="27"/>
      <c r="P450" s="87"/>
    </row>
    <row r="451" spans="2:16">
      <c r="B451" s="85"/>
      <c r="C451" s="26"/>
      <c r="H451" s="1" t="s">
        <v>93</v>
      </c>
      <c r="I451" s="80"/>
      <c r="J451" s="80"/>
      <c r="K451" s="80"/>
      <c r="O451" s="27"/>
      <c r="P451" s="87"/>
    </row>
    <row r="452" spans="2:16">
      <c r="B452" s="85"/>
      <c r="C452" s="81"/>
      <c r="D452" s="74"/>
      <c r="E452" s="74"/>
      <c r="F452" s="74"/>
      <c r="G452" s="74"/>
      <c r="H452" s="1" t="s">
        <v>87</v>
      </c>
      <c r="L452" s="74"/>
      <c r="M452" s="74"/>
      <c r="N452" s="74"/>
      <c r="O452" s="75"/>
      <c r="P452" s="92"/>
    </row>
    <row r="453" spans="2:16" ht="21.5" customHeight="1">
      <c r="B453" s="85"/>
      <c r="C453" s="81"/>
      <c r="D453" s="80"/>
      <c r="E453" s="80"/>
      <c r="K453" s="312"/>
      <c r="L453" s="312"/>
      <c r="M453" s="312"/>
      <c r="N453" s="312"/>
      <c r="O453" s="313"/>
      <c r="P453" s="106"/>
    </row>
    <row r="454" spans="2:16" ht="23.5" customHeight="1" thickBot="1">
      <c r="B454" s="85"/>
      <c r="C454" s="316"/>
      <c r="D454" s="317"/>
      <c r="E454" s="317"/>
      <c r="F454" s="54"/>
      <c r="G454" s="54"/>
      <c r="H454" s="54"/>
      <c r="I454" s="54"/>
      <c r="J454" s="54"/>
      <c r="K454" s="314"/>
      <c r="L454" s="314"/>
      <c r="M454" s="314"/>
      <c r="N454" s="314"/>
      <c r="O454" s="315"/>
      <c r="P454" s="106"/>
    </row>
    <row r="455" spans="2:16" ht="15" thickBot="1">
      <c r="B455" s="107"/>
      <c r="C455" s="108"/>
      <c r="D455" s="108"/>
      <c r="E455" s="108"/>
      <c r="F455" s="108"/>
      <c r="G455" s="108"/>
      <c r="H455" s="108"/>
      <c r="I455" s="108"/>
      <c r="J455" s="108"/>
      <c r="K455" s="108"/>
      <c r="L455" s="108"/>
      <c r="M455" s="108"/>
      <c r="N455" s="108"/>
      <c r="O455" s="108"/>
      <c r="P455" s="109"/>
    </row>
    <row r="456" spans="2:16" ht="15" thickTop="1"/>
    <row r="457" spans="2:16" ht="15" thickBot="1"/>
    <row r="458" spans="2:16" ht="15" thickTop="1">
      <c r="B458" s="82"/>
      <c r="C458" s="83"/>
      <c r="D458" s="83"/>
      <c r="E458" s="83"/>
      <c r="F458" s="83"/>
      <c r="G458" s="83"/>
      <c r="H458" s="83"/>
      <c r="I458" s="83"/>
      <c r="J458" s="83"/>
      <c r="K458" s="83"/>
      <c r="L458" s="83"/>
      <c r="M458" s="83"/>
      <c r="N458" s="83"/>
      <c r="O458" s="83"/>
      <c r="P458" s="84"/>
    </row>
    <row r="459" spans="2:16" ht="60" customHeight="1">
      <c r="B459" s="85"/>
      <c r="C459" s="413"/>
      <c r="D459" s="413"/>
      <c r="E459" s="413"/>
      <c r="F459" s="413"/>
      <c r="G459" s="413"/>
      <c r="H459" s="413"/>
      <c r="I459" s="413"/>
      <c r="J459" s="413"/>
      <c r="K459" s="413"/>
      <c r="L459" s="413"/>
      <c r="M459" s="413"/>
      <c r="N459" s="413"/>
      <c r="O459" s="413"/>
      <c r="P459" s="86"/>
    </row>
    <row r="460" spans="2:16" ht="15" thickBot="1">
      <c r="B460" s="85"/>
      <c r="P460" s="87"/>
    </row>
    <row r="461" spans="2:16">
      <c r="B461" s="85"/>
      <c r="C461" s="403"/>
      <c r="D461" s="405"/>
      <c r="E461" s="406"/>
      <c r="F461" s="406"/>
      <c r="G461" s="406"/>
      <c r="H461" s="406"/>
      <c r="I461" s="406"/>
      <c r="J461" s="406"/>
      <c r="K461" s="407"/>
      <c r="L461" s="375"/>
      <c r="M461" s="376"/>
      <c r="N461" s="376"/>
      <c r="O461" s="377"/>
      <c r="P461" s="88"/>
    </row>
    <row r="462" spans="2:16">
      <c r="B462" s="85"/>
      <c r="C462" s="404"/>
      <c r="D462" s="387" t="s">
        <v>103</v>
      </c>
      <c r="E462" s="388"/>
      <c r="F462" s="388"/>
      <c r="G462" s="388"/>
      <c r="H462" s="388"/>
      <c r="I462" s="388"/>
      <c r="J462" s="388"/>
      <c r="K462" s="389"/>
      <c r="L462" s="378"/>
      <c r="M462" s="379"/>
      <c r="N462" s="379"/>
      <c r="O462" s="380"/>
      <c r="P462" s="88"/>
    </row>
    <row r="463" spans="2:16">
      <c r="B463" s="85"/>
      <c r="C463" s="404"/>
      <c r="D463" s="387"/>
      <c r="E463" s="388"/>
      <c r="F463" s="388"/>
      <c r="G463" s="388"/>
      <c r="H463" s="388"/>
      <c r="I463" s="388"/>
      <c r="J463" s="388"/>
      <c r="K463" s="389"/>
      <c r="L463" s="390" t="s">
        <v>41</v>
      </c>
      <c r="M463" s="381"/>
      <c r="N463" s="382"/>
      <c r="O463" s="383"/>
      <c r="P463" s="88"/>
    </row>
    <row r="464" spans="2:16">
      <c r="B464" s="85"/>
      <c r="C464" s="404"/>
      <c r="D464" s="387" t="s">
        <v>42</v>
      </c>
      <c r="E464" s="388"/>
      <c r="F464" s="388"/>
      <c r="G464" s="388"/>
      <c r="H464" s="388"/>
      <c r="I464" s="388"/>
      <c r="J464" s="388"/>
      <c r="K464" s="389"/>
      <c r="L464" s="408"/>
      <c r="M464" s="384"/>
      <c r="N464" s="385"/>
      <c r="O464" s="386"/>
      <c r="P464" s="89"/>
    </row>
    <row r="465" spans="2:16" ht="16" customHeight="1">
      <c r="B465" s="85"/>
      <c r="C465" s="404"/>
      <c r="D465" s="414"/>
      <c r="E465" s="415"/>
      <c r="F465" s="415"/>
      <c r="G465" s="415"/>
      <c r="H465" s="415"/>
      <c r="I465" s="415"/>
      <c r="J465" s="415"/>
      <c r="K465" s="416"/>
      <c r="L465" s="390" t="s">
        <v>43</v>
      </c>
      <c r="M465" s="390">
        <v>6</v>
      </c>
      <c r="N465" s="390" t="s">
        <v>44</v>
      </c>
      <c r="O465" s="373">
        <v>6</v>
      </c>
      <c r="P465" s="88"/>
    </row>
    <row r="466" spans="2:16">
      <c r="B466" s="85"/>
      <c r="C466" s="404"/>
      <c r="D466" s="414"/>
      <c r="E466" s="415"/>
      <c r="F466" s="415"/>
      <c r="G466" s="415"/>
      <c r="H466" s="415"/>
      <c r="I466" s="415"/>
      <c r="J466" s="415"/>
      <c r="K466" s="416"/>
      <c r="L466" s="391"/>
      <c r="M466" s="391"/>
      <c r="N466" s="391"/>
      <c r="O466" s="374"/>
      <c r="P466" s="88"/>
    </row>
    <row r="467" spans="2:16">
      <c r="B467" s="85"/>
      <c r="C467" s="404"/>
      <c r="D467" s="387" t="s">
        <v>45</v>
      </c>
      <c r="E467" s="388"/>
      <c r="F467" s="388"/>
      <c r="G467" s="388"/>
      <c r="H467" s="388"/>
      <c r="I467" s="388"/>
      <c r="J467" s="388"/>
      <c r="K467" s="389"/>
      <c r="L467" s="391"/>
      <c r="M467" s="391"/>
      <c r="N467" s="391"/>
      <c r="O467" s="374"/>
      <c r="P467" s="88"/>
    </row>
    <row r="468" spans="2:16" ht="15" thickBot="1">
      <c r="B468" s="85"/>
      <c r="C468" s="4"/>
      <c r="D468" s="5"/>
      <c r="E468" s="5"/>
      <c r="F468" s="5"/>
      <c r="G468" s="5"/>
      <c r="H468" s="5"/>
      <c r="I468" s="5"/>
      <c r="J468" s="5"/>
      <c r="K468" s="5"/>
      <c r="L468" s="5"/>
      <c r="M468" s="6"/>
      <c r="N468" s="6"/>
      <c r="O468" s="7"/>
      <c r="P468" s="90"/>
    </row>
    <row r="469" spans="2:16">
      <c r="B469" s="85"/>
      <c r="C469" s="8"/>
      <c r="D469" s="2"/>
      <c r="E469" s="2"/>
      <c r="F469" s="2"/>
      <c r="G469" s="2"/>
      <c r="H469" s="2"/>
      <c r="I469" s="2"/>
      <c r="J469" s="2"/>
      <c r="K469" s="2"/>
      <c r="L469" s="9" t="s">
        <v>46</v>
      </c>
      <c r="M469" s="10" t="s">
        <v>47</v>
      </c>
      <c r="N469" s="10" t="s">
        <v>48</v>
      </c>
      <c r="O469" s="11" t="s">
        <v>49</v>
      </c>
      <c r="P469" s="89"/>
    </row>
    <row r="470" spans="2:16">
      <c r="B470" s="85"/>
      <c r="C470" s="12"/>
      <c r="D470" s="3"/>
      <c r="E470" s="3"/>
      <c r="F470" s="3"/>
      <c r="G470" s="3"/>
      <c r="H470" s="3"/>
      <c r="I470" s="3"/>
      <c r="J470" s="3"/>
      <c r="K470" s="3"/>
      <c r="L470" s="13"/>
      <c r="M470" s="14"/>
      <c r="N470" s="14"/>
      <c r="O470" s="15"/>
      <c r="P470" s="91"/>
    </row>
    <row r="471" spans="2:16" ht="22.5" customHeight="1">
      <c r="B471" s="85"/>
      <c r="C471" s="318" t="s">
        <v>50</v>
      </c>
      <c r="D471" s="319"/>
      <c r="E471" s="319"/>
      <c r="F471" s="319"/>
      <c r="G471" s="3"/>
      <c r="H471" s="3"/>
      <c r="I471" s="3" t="s">
        <v>51</v>
      </c>
      <c r="K471" s="3"/>
      <c r="L471" s="13"/>
      <c r="O471" s="16"/>
      <c r="P471" s="91"/>
    </row>
    <row r="472" spans="2:16">
      <c r="B472" s="85"/>
      <c r="C472" s="17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9"/>
      <c r="P472" s="92"/>
    </row>
    <row r="473" spans="2:16" ht="15" thickBot="1">
      <c r="B473" s="85"/>
      <c r="C473" s="20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2"/>
      <c r="P473" s="87"/>
    </row>
    <row r="474" spans="2:16" ht="15" thickBot="1">
      <c r="B474" s="85"/>
      <c r="C474" s="23"/>
      <c r="D474" s="24"/>
      <c r="E474" s="24"/>
      <c r="F474" s="24"/>
      <c r="G474" s="24"/>
      <c r="H474" s="24"/>
      <c r="K474" s="24"/>
      <c r="L474" s="24"/>
      <c r="M474" s="24"/>
      <c r="N474" s="24"/>
      <c r="O474" s="25"/>
      <c r="P474" s="87"/>
    </row>
    <row r="475" spans="2:16">
      <c r="B475" s="85"/>
      <c r="C475" s="394" t="s">
        <v>52</v>
      </c>
      <c r="D475" s="395"/>
      <c r="E475" s="395"/>
      <c r="F475" s="395"/>
      <c r="G475" s="395"/>
      <c r="H475" s="395"/>
      <c r="I475" s="395"/>
      <c r="J475" s="395"/>
      <c r="K475" s="395"/>
      <c r="L475" s="395"/>
      <c r="M475" s="395"/>
      <c r="N475" s="395"/>
      <c r="O475" s="396"/>
      <c r="P475" s="93"/>
    </row>
    <row r="476" spans="2:16" ht="15" thickBot="1">
      <c r="B476" s="85"/>
      <c r="C476" s="26"/>
      <c r="O476" s="27"/>
      <c r="P476" s="87"/>
    </row>
    <row r="477" spans="2:16">
      <c r="B477" s="85"/>
      <c r="C477" s="28" t="s">
        <v>53</v>
      </c>
      <c r="D477" s="417" t="s">
        <v>9</v>
      </c>
      <c r="E477" s="418"/>
      <c r="F477" s="418"/>
      <c r="G477" s="418"/>
      <c r="H477" s="418"/>
      <c r="I477" s="418"/>
      <c r="J477" s="418"/>
      <c r="K477" s="418"/>
      <c r="L477" s="419"/>
      <c r="M477" s="392" t="s">
        <v>54</v>
      </c>
      <c r="N477" s="393"/>
      <c r="O477" s="28" t="s">
        <v>11</v>
      </c>
      <c r="P477" s="94"/>
    </row>
    <row r="478" spans="2:16" ht="15" thickBot="1">
      <c r="B478" s="85"/>
      <c r="C478" s="29">
        <v>6</v>
      </c>
      <c r="D478" s="399" t="s">
        <v>120</v>
      </c>
      <c r="E478" s="411"/>
      <c r="F478" s="411"/>
      <c r="G478" s="411"/>
      <c r="H478" s="411"/>
      <c r="I478" s="411"/>
      <c r="J478" s="411"/>
      <c r="K478" s="411"/>
      <c r="L478" s="400"/>
      <c r="M478" s="399" t="s">
        <v>119</v>
      </c>
      <c r="N478" s="400"/>
      <c r="O478" s="30">
        <f>+'PRESUPUESTO OFICIAL (Entidad)'!I19</f>
        <v>4102</v>
      </c>
      <c r="P478" s="95"/>
    </row>
    <row r="479" spans="2:16">
      <c r="B479" s="85"/>
      <c r="C479" s="355" t="s">
        <v>55</v>
      </c>
      <c r="D479" s="356"/>
      <c r="E479" s="356"/>
      <c r="F479" s="356"/>
      <c r="G479" s="356"/>
      <c r="H479" s="356"/>
      <c r="I479" s="356"/>
      <c r="J479" s="356"/>
      <c r="K479" s="356"/>
      <c r="L479" s="356"/>
      <c r="M479" s="356"/>
      <c r="N479" s="356"/>
      <c r="O479" s="357"/>
      <c r="P479" s="96"/>
    </row>
    <row r="480" spans="2:16">
      <c r="B480" s="85"/>
      <c r="C480" s="358"/>
      <c r="D480" s="359"/>
      <c r="E480" s="359"/>
      <c r="F480" s="359"/>
      <c r="G480" s="359"/>
      <c r="H480" s="359"/>
      <c r="I480" s="359"/>
      <c r="J480" s="359"/>
      <c r="K480" s="359"/>
      <c r="L480" s="359"/>
      <c r="M480" s="359"/>
      <c r="N480" s="359"/>
      <c r="O480" s="360"/>
      <c r="P480" s="96"/>
    </row>
    <row r="481" spans="2:16" ht="15" thickBot="1">
      <c r="B481" s="85"/>
      <c r="C481" s="361"/>
      <c r="D481" s="362"/>
      <c r="E481" s="362"/>
      <c r="F481" s="362"/>
      <c r="G481" s="362"/>
      <c r="H481" s="362"/>
      <c r="I481" s="362"/>
      <c r="J481" s="362"/>
      <c r="K481" s="362"/>
      <c r="L481" s="362"/>
      <c r="M481" s="362"/>
      <c r="N481" s="362"/>
      <c r="O481" s="363"/>
      <c r="P481" s="96"/>
    </row>
    <row r="482" spans="2:16">
      <c r="B482" s="85"/>
      <c r="C482" s="345" t="s">
        <v>9</v>
      </c>
      <c r="D482" s="401"/>
      <c r="E482" s="401"/>
      <c r="F482" s="401"/>
      <c r="G482" s="402"/>
      <c r="H482" s="351" t="s">
        <v>56</v>
      </c>
      <c r="I482" s="401"/>
      <c r="J482" s="409" t="s">
        <v>57</v>
      </c>
      <c r="K482" s="410"/>
      <c r="L482" s="32" t="s">
        <v>58</v>
      </c>
      <c r="M482" s="351" t="s">
        <v>59</v>
      </c>
      <c r="N482" s="352"/>
      <c r="O482" s="33" t="s">
        <v>60</v>
      </c>
      <c r="P482" s="97"/>
    </row>
    <row r="483" spans="2:16">
      <c r="B483" s="85"/>
      <c r="C483" s="326" t="s">
        <v>104</v>
      </c>
      <c r="D483" s="327"/>
      <c r="E483" s="327"/>
      <c r="F483" s="327"/>
      <c r="G483" s="367"/>
      <c r="H483" s="397"/>
      <c r="I483" s="367"/>
      <c r="J483" s="397"/>
      <c r="K483" s="367"/>
      <c r="L483" s="34"/>
      <c r="M483" s="398">
        <v>0.05</v>
      </c>
      <c r="N483" s="365"/>
      <c r="O483" s="35">
        <f>+M483*O509</f>
        <v>347.66407185628753</v>
      </c>
      <c r="P483" s="98"/>
    </row>
    <row r="484" spans="2:16">
      <c r="B484" s="85"/>
      <c r="C484" s="36"/>
      <c r="D484" s="37"/>
      <c r="E484" s="37"/>
      <c r="F484" s="37"/>
      <c r="G484" s="38"/>
      <c r="H484" s="39"/>
      <c r="I484" s="38"/>
      <c r="J484" s="39"/>
      <c r="K484" s="38"/>
      <c r="L484" s="34"/>
      <c r="M484" s="364"/>
      <c r="N484" s="365"/>
      <c r="O484" s="35"/>
      <c r="P484" s="98"/>
    </row>
    <row r="485" spans="2:16" ht="15" thickBot="1">
      <c r="B485" s="85"/>
      <c r="C485" s="341"/>
      <c r="D485" s="342"/>
      <c r="E485" s="342"/>
      <c r="F485" s="342"/>
      <c r="G485" s="366"/>
      <c r="H485" s="370"/>
      <c r="I485" s="366"/>
      <c r="J485" s="370"/>
      <c r="K485" s="366"/>
      <c r="L485" s="40"/>
      <c r="M485" s="371"/>
      <c r="N485" s="372"/>
      <c r="O485" s="35"/>
      <c r="P485" s="98"/>
    </row>
    <row r="486" spans="2:16" ht="15" thickBot="1">
      <c r="B486" s="85"/>
      <c r="C486" s="332" t="s">
        <v>61</v>
      </c>
      <c r="D486" s="333"/>
      <c r="E486" s="333"/>
      <c r="F486" s="333"/>
      <c r="G486" s="333"/>
      <c r="H486" s="333"/>
      <c r="I486" s="333"/>
      <c r="J486" s="333"/>
      <c r="K486" s="333"/>
      <c r="L486" s="333"/>
      <c r="M486" s="333"/>
      <c r="N486" s="334"/>
      <c r="O486" s="41">
        <f>+O484+O483+O485</f>
        <v>347.66407185628753</v>
      </c>
      <c r="P486" s="99"/>
    </row>
    <row r="487" spans="2:16" ht="17" customHeight="1">
      <c r="B487" s="85"/>
      <c r="C487" s="355" t="s">
        <v>62</v>
      </c>
      <c r="D487" s="356"/>
      <c r="E487" s="356"/>
      <c r="F487" s="356"/>
      <c r="G487" s="356"/>
      <c r="H487" s="356"/>
      <c r="I487" s="356"/>
      <c r="J487" s="356"/>
      <c r="K487" s="356"/>
      <c r="L487" s="356"/>
      <c r="M487" s="356"/>
      <c r="N487" s="356"/>
      <c r="O487" s="357"/>
      <c r="P487" s="96"/>
    </row>
    <row r="488" spans="2:16">
      <c r="B488" s="85"/>
      <c r="C488" s="358"/>
      <c r="D488" s="359"/>
      <c r="E488" s="359"/>
      <c r="F488" s="359"/>
      <c r="G488" s="359"/>
      <c r="H488" s="359"/>
      <c r="I488" s="359"/>
      <c r="J488" s="359"/>
      <c r="K488" s="359"/>
      <c r="L488" s="359"/>
      <c r="M488" s="359"/>
      <c r="N488" s="359"/>
      <c r="O488" s="360"/>
      <c r="P488" s="96"/>
    </row>
    <row r="489" spans="2:16" ht="15" thickBot="1">
      <c r="B489" s="85"/>
      <c r="C489" s="361"/>
      <c r="D489" s="362"/>
      <c r="E489" s="362"/>
      <c r="F489" s="362"/>
      <c r="G489" s="362"/>
      <c r="H489" s="362"/>
      <c r="I489" s="362"/>
      <c r="J489" s="362"/>
      <c r="K489" s="362"/>
      <c r="L489" s="362"/>
      <c r="M489" s="362"/>
      <c r="N489" s="362"/>
      <c r="O489" s="363"/>
      <c r="P489" s="96"/>
    </row>
    <row r="490" spans="2:16">
      <c r="B490" s="85"/>
      <c r="C490" s="345" t="s">
        <v>9</v>
      </c>
      <c r="D490" s="346"/>
      <c r="E490" s="346"/>
      <c r="F490" s="346"/>
      <c r="G490" s="346"/>
      <c r="H490" s="346"/>
      <c r="I490" s="346"/>
      <c r="J490" s="352"/>
      <c r="K490" s="31" t="s">
        <v>54</v>
      </c>
      <c r="L490" s="32" t="s">
        <v>11</v>
      </c>
      <c r="M490" s="351" t="s">
        <v>63</v>
      </c>
      <c r="N490" s="352"/>
      <c r="O490" s="33" t="s">
        <v>60</v>
      </c>
      <c r="P490" s="97"/>
    </row>
    <row r="491" spans="2:16">
      <c r="B491" s="85"/>
      <c r="C491" s="326"/>
      <c r="D491" s="327"/>
      <c r="E491" s="327"/>
      <c r="F491" s="327"/>
      <c r="G491" s="327"/>
      <c r="H491" s="327"/>
      <c r="I491" s="327"/>
      <c r="J491" s="367"/>
      <c r="K491" s="43"/>
      <c r="L491" s="44"/>
      <c r="M491" s="422"/>
      <c r="N491" s="423"/>
      <c r="O491" s="35">
        <f>+M491*L491</f>
        <v>0</v>
      </c>
      <c r="P491" s="98"/>
    </row>
    <row r="492" spans="2:16" ht="15" thickBot="1">
      <c r="B492" s="85"/>
      <c r="C492" s="326"/>
      <c r="D492" s="327"/>
      <c r="E492" s="327"/>
      <c r="F492" s="327"/>
      <c r="G492" s="327"/>
      <c r="H492" s="327"/>
      <c r="I492" s="327"/>
      <c r="J492" s="367"/>
      <c r="K492" s="227"/>
      <c r="L492" s="45"/>
      <c r="M492" s="420"/>
      <c r="N492" s="421"/>
      <c r="O492" s="35">
        <f>+M492*L492</f>
        <v>0</v>
      </c>
      <c r="P492" s="98"/>
    </row>
    <row r="493" spans="2:16" ht="15" thickBot="1">
      <c r="B493" s="85"/>
      <c r="C493" s="332" t="s">
        <v>61</v>
      </c>
      <c r="D493" s="333"/>
      <c r="E493" s="333"/>
      <c r="F493" s="333"/>
      <c r="G493" s="333"/>
      <c r="H493" s="333"/>
      <c r="I493" s="333"/>
      <c r="J493" s="333"/>
      <c r="K493" s="333"/>
      <c r="L493" s="333"/>
      <c r="M493" s="333"/>
      <c r="N493" s="334"/>
      <c r="O493" s="47">
        <f>+O491+O492</f>
        <v>0</v>
      </c>
      <c r="P493" s="98"/>
    </row>
    <row r="494" spans="2:16">
      <c r="B494" s="85"/>
      <c r="C494" s="355" t="s">
        <v>64</v>
      </c>
      <c r="D494" s="356"/>
      <c r="E494" s="356"/>
      <c r="F494" s="356"/>
      <c r="G494" s="356"/>
      <c r="H494" s="356"/>
      <c r="I494" s="356"/>
      <c r="J494" s="356"/>
      <c r="K494" s="356"/>
      <c r="L494" s="356"/>
      <c r="M494" s="356"/>
      <c r="N494" s="356"/>
      <c r="O494" s="357"/>
      <c r="P494" s="96"/>
    </row>
    <row r="495" spans="2:16">
      <c r="B495" s="85"/>
      <c r="C495" s="358"/>
      <c r="D495" s="359"/>
      <c r="E495" s="359"/>
      <c r="F495" s="359"/>
      <c r="G495" s="359"/>
      <c r="H495" s="359"/>
      <c r="I495" s="359"/>
      <c r="J495" s="359"/>
      <c r="K495" s="359"/>
      <c r="L495" s="359"/>
      <c r="M495" s="359"/>
      <c r="N495" s="359"/>
      <c r="O495" s="360"/>
      <c r="P495" s="96"/>
    </row>
    <row r="496" spans="2:16" ht="15" thickBot="1">
      <c r="B496" s="85"/>
      <c r="C496" s="361"/>
      <c r="D496" s="362"/>
      <c r="E496" s="362"/>
      <c r="F496" s="362"/>
      <c r="G496" s="362"/>
      <c r="H496" s="362"/>
      <c r="I496" s="362"/>
      <c r="J496" s="362"/>
      <c r="K496" s="362"/>
      <c r="L496" s="362"/>
      <c r="M496" s="362"/>
      <c r="N496" s="362"/>
      <c r="O496" s="363"/>
      <c r="P496" s="96"/>
    </row>
    <row r="497" spans="2:16" ht="15">
      <c r="B497" s="85"/>
      <c r="C497" s="345" t="s">
        <v>65</v>
      </c>
      <c r="D497" s="346"/>
      <c r="E497" s="346"/>
      <c r="F497" s="346"/>
      <c r="G497" s="346"/>
      <c r="H497" s="346"/>
      <c r="I497" s="346"/>
      <c r="J497" s="48" t="s">
        <v>66</v>
      </c>
      <c r="K497" s="49" t="s">
        <v>67</v>
      </c>
      <c r="L497" s="50" t="s">
        <v>68</v>
      </c>
      <c r="M497" s="351" t="s">
        <v>69</v>
      </c>
      <c r="N497" s="352"/>
      <c r="O497" s="33" t="s">
        <v>60</v>
      </c>
      <c r="P497" s="97"/>
    </row>
    <row r="498" spans="2:16">
      <c r="B498" s="85"/>
      <c r="C498" s="326" t="s">
        <v>121</v>
      </c>
      <c r="D498" s="327"/>
      <c r="E498" s="327"/>
      <c r="F498" s="327"/>
      <c r="G498" s="327"/>
      <c r="H498" s="327"/>
      <c r="I498" s="327"/>
      <c r="J498" s="51"/>
      <c r="K498" s="52">
        <v>25</v>
      </c>
      <c r="L498" s="51">
        <v>1</v>
      </c>
      <c r="M498" s="349">
        <v>472.48</v>
      </c>
      <c r="N498" s="350"/>
      <c r="O498" s="35">
        <f>+L498*M498</f>
        <v>472.48</v>
      </c>
      <c r="P498" s="98"/>
    </row>
    <row r="499" spans="2:16" ht="15" thickBot="1">
      <c r="B499" s="85"/>
      <c r="C499" s="341"/>
      <c r="D499" s="342"/>
      <c r="E499" s="342"/>
      <c r="F499" s="342"/>
      <c r="G499" s="342"/>
      <c r="H499" s="342"/>
      <c r="I499" s="342"/>
      <c r="J499" s="53"/>
      <c r="K499" s="54"/>
      <c r="L499" s="53"/>
      <c r="M499" s="343"/>
      <c r="N499" s="344"/>
      <c r="O499" s="55"/>
      <c r="P499" s="98"/>
    </row>
    <row r="500" spans="2:16" ht="15" thickBot="1">
      <c r="B500" s="85"/>
      <c r="C500" s="332" t="s">
        <v>61</v>
      </c>
      <c r="D500" s="333"/>
      <c r="E500" s="333"/>
      <c r="F500" s="333"/>
      <c r="G500" s="333"/>
      <c r="H500" s="333"/>
      <c r="I500" s="333"/>
      <c r="J500" s="333"/>
      <c r="K500" s="333"/>
      <c r="L500" s="333"/>
      <c r="M500" s="333"/>
      <c r="N500" s="334"/>
      <c r="O500" s="41">
        <f>+O498</f>
        <v>472.48</v>
      </c>
      <c r="P500" s="99"/>
    </row>
    <row r="501" spans="2:16">
      <c r="B501" s="85"/>
      <c r="C501" s="355" t="s">
        <v>70</v>
      </c>
      <c r="D501" s="356"/>
      <c r="E501" s="356"/>
      <c r="F501" s="356"/>
      <c r="G501" s="356"/>
      <c r="H501" s="356"/>
      <c r="I501" s="356"/>
      <c r="J501" s="356"/>
      <c r="K501" s="356"/>
      <c r="L501" s="356"/>
      <c r="M501" s="356"/>
      <c r="N501" s="356"/>
      <c r="O501" s="357"/>
      <c r="P501" s="96"/>
    </row>
    <row r="502" spans="2:16">
      <c r="B502" s="85"/>
      <c r="C502" s="358"/>
      <c r="D502" s="359"/>
      <c r="E502" s="359"/>
      <c r="F502" s="359"/>
      <c r="G502" s="359"/>
      <c r="H502" s="359"/>
      <c r="I502" s="359"/>
      <c r="J502" s="359"/>
      <c r="K502" s="359"/>
      <c r="L502" s="359"/>
      <c r="M502" s="359"/>
      <c r="N502" s="359"/>
      <c r="O502" s="360"/>
      <c r="P502" s="96"/>
    </row>
    <row r="503" spans="2:16" ht="15" thickBot="1">
      <c r="B503" s="85"/>
      <c r="C503" s="361"/>
      <c r="D503" s="362"/>
      <c r="E503" s="362"/>
      <c r="F503" s="362"/>
      <c r="G503" s="362"/>
      <c r="H503" s="362"/>
      <c r="I503" s="362"/>
      <c r="J503" s="362"/>
      <c r="K503" s="362"/>
      <c r="L503" s="362"/>
      <c r="M503" s="362"/>
      <c r="N503" s="362"/>
      <c r="O503" s="363"/>
      <c r="P503" s="96"/>
    </row>
    <row r="504" spans="2:16" ht="15">
      <c r="B504" s="85"/>
      <c r="C504" s="345" t="s">
        <v>71</v>
      </c>
      <c r="D504" s="346"/>
      <c r="E504" s="346"/>
      <c r="F504" s="346"/>
      <c r="G504" s="346"/>
      <c r="H504" s="346"/>
      <c r="I504" s="346"/>
      <c r="J504" s="32" t="s">
        <v>72</v>
      </c>
      <c r="K504" s="49" t="s">
        <v>73</v>
      </c>
      <c r="L504" s="48" t="s">
        <v>74</v>
      </c>
      <c r="M504" s="347" t="s">
        <v>59</v>
      </c>
      <c r="N504" s="348"/>
      <c r="O504" s="57" t="s">
        <v>60</v>
      </c>
      <c r="P504" s="100"/>
    </row>
    <row r="505" spans="2:16">
      <c r="B505" s="85"/>
      <c r="C505" s="58" t="s">
        <v>106</v>
      </c>
      <c r="D505" s="59"/>
      <c r="E505" s="59"/>
      <c r="F505" s="59"/>
      <c r="G505" s="59"/>
      <c r="H505" s="59"/>
      <c r="I505" s="59"/>
      <c r="J505" s="60"/>
      <c r="K505" s="61"/>
      <c r="L505" s="60">
        <v>9479.17</v>
      </c>
      <c r="M505" s="353">
        <v>3.34</v>
      </c>
      <c r="N505" s="354"/>
      <c r="O505" s="63">
        <f>+L505/M505</f>
        <v>2838.0748502994015</v>
      </c>
      <c r="P505" s="101"/>
    </row>
    <row r="506" spans="2:16">
      <c r="B506" s="85"/>
      <c r="C506" s="58" t="s">
        <v>111</v>
      </c>
      <c r="D506" s="59"/>
      <c r="E506" s="59"/>
      <c r="F506" s="59"/>
      <c r="G506" s="59"/>
      <c r="H506" s="59"/>
      <c r="I506" s="59"/>
      <c r="J506" s="60"/>
      <c r="K506" s="61"/>
      <c r="L506" s="60">
        <v>13744.79</v>
      </c>
      <c r="M506" s="353">
        <v>3.34</v>
      </c>
      <c r="N506" s="354"/>
      <c r="O506" s="63">
        <f>+L506/M506</f>
        <v>4115.206586826348</v>
      </c>
      <c r="P506" s="101"/>
    </row>
    <row r="507" spans="2:16">
      <c r="B507" s="85"/>
      <c r="C507" s="58"/>
      <c r="D507" s="59"/>
      <c r="E507" s="59"/>
      <c r="F507" s="59"/>
      <c r="G507" s="59"/>
      <c r="H507" s="59"/>
      <c r="I507" s="59"/>
      <c r="J507" s="60"/>
      <c r="K507" s="61"/>
      <c r="L507" s="62"/>
      <c r="M507" s="349"/>
      <c r="N507" s="350"/>
      <c r="O507" s="63"/>
      <c r="P507" s="101"/>
    </row>
    <row r="508" spans="2:16" ht="15" thickBot="1">
      <c r="B508" s="85"/>
      <c r="C508" s="341"/>
      <c r="D508" s="342"/>
      <c r="E508" s="342"/>
      <c r="F508" s="342"/>
      <c r="G508" s="342"/>
      <c r="H508" s="342"/>
      <c r="I508" s="342"/>
      <c r="J508" s="53"/>
      <c r="K508" s="54"/>
      <c r="L508" s="53"/>
      <c r="M508" s="343"/>
      <c r="N508" s="344"/>
      <c r="O508" s="55"/>
      <c r="P508" s="98"/>
    </row>
    <row r="509" spans="2:16" ht="15" thickBot="1">
      <c r="B509" s="85"/>
      <c r="C509" s="332" t="s">
        <v>61</v>
      </c>
      <c r="D509" s="333"/>
      <c r="E509" s="333"/>
      <c r="F509" s="333"/>
      <c r="G509" s="333"/>
      <c r="H509" s="333"/>
      <c r="I509" s="333"/>
      <c r="J509" s="333"/>
      <c r="K509" s="333"/>
      <c r="L509" s="333"/>
      <c r="M509" s="333"/>
      <c r="N509" s="334"/>
      <c r="O509" s="47">
        <f>+O505+O506</f>
        <v>6953.28143712575</v>
      </c>
      <c r="P509" s="98"/>
    </row>
    <row r="510" spans="2:16" ht="15" thickBot="1">
      <c r="B510" s="85"/>
      <c r="C510" s="26"/>
      <c r="O510" s="27"/>
      <c r="P510" s="87"/>
    </row>
    <row r="511" spans="2:16" ht="15" thickBot="1">
      <c r="B511" s="85"/>
      <c r="C511" s="335" t="s">
        <v>75</v>
      </c>
      <c r="D511" s="336"/>
      <c r="E511" s="336"/>
      <c r="F511" s="336"/>
      <c r="G511" s="336"/>
      <c r="H511" s="336"/>
      <c r="I511" s="336"/>
      <c r="J511" s="336"/>
      <c r="K511" s="336"/>
      <c r="L511" s="336"/>
      <c r="M511" s="336"/>
      <c r="N511" s="337"/>
      <c r="O511" s="241">
        <f>+O509+O500+O493+O486</f>
        <v>7773.4255089820372</v>
      </c>
      <c r="P511" s="102"/>
    </row>
    <row r="512" spans="2:16">
      <c r="B512" s="85"/>
      <c r="C512" s="355" t="s">
        <v>76</v>
      </c>
      <c r="D512" s="356"/>
      <c r="E512" s="356"/>
      <c r="F512" s="356"/>
      <c r="G512" s="356"/>
      <c r="H512" s="356"/>
      <c r="I512" s="356"/>
      <c r="J512" s="356"/>
      <c r="K512" s="356"/>
      <c r="L512" s="356"/>
      <c r="M512" s="356"/>
      <c r="N512" s="356"/>
      <c r="O512" s="357"/>
      <c r="P512" s="96"/>
    </row>
    <row r="513" spans="2:16">
      <c r="B513" s="85"/>
      <c r="C513" s="358"/>
      <c r="D513" s="359"/>
      <c r="E513" s="359"/>
      <c r="F513" s="359"/>
      <c r="G513" s="359"/>
      <c r="H513" s="359"/>
      <c r="I513" s="359"/>
      <c r="J513" s="359"/>
      <c r="K513" s="359"/>
      <c r="L513" s="359"/>
      <c r="M513" s="359"/>
      <c r="N513" s="359"/>
      <c r="O513" s="360"/>
      <c r="P513" s="96"/>
    </row>
    <row r="514" spans="2:16" ht="15" thickBot="1">
      <c r="B514" s="85"/>
      <c r="C514" s="361"/>
      <c r="D514" s="362"/>
      <c r="E514" s="362"/>
      <c r="F514" s="362"/>
      <c r="G514" s="362"/>
      <c r="H514" s="362"/>
      <c r="I514" s="362"/>
      <c r="J514" s="362"/>
      <c r="K514" s="362"/>
      <c r="L514" s="362"/>
      <c r="M514" s="362"/>
      <c r="N514" s="362"/>
      <c r="O514" s="363"/>
      <c r="P514" s="96"/>
    </row>
    <row r="515" spans="2:16" ht="15">
      <c r="B515" s="85"/>
      <c r="C515" s="345" t="s">
        <v>77</v>
      </c>
      <c r="D515" s="346"/>
      <c r="E515" s="346"/>
      <c r="F515" s="346"/>
      <c r="G515" s="346"/>
      <c r="H515" s="346"/>
      <c r="I515" s="346"/>
      <c r="J515" s="42"/>
      <c r="K515" s="56"/>
      <c r="L515" s="48" t="s">
        <v>78</v>
      </c>
      <c r="M515" s="347" t="s">
        <v>79</v>
      </c>
      <c r="N515" s="348"/>
      <c r="O515" s="65"/>
      <c r="P515" s="100"/>
    </row>
    <row r="516" spans="2:16">
      <c r="B516" s="85"/>
      <c r="C516" s="326" t="s">
        <v>80</v>
      </c>
      <c r="D516" s="327"/>
      <c r="E516" s="327"/>
      <c r="F516" s="327"/>
      <c r="G516" s="327"/>
      <c r="H516" s="327"/>
      <c r="I516" s="327"/>
      <c r="J516" s="66"/>
      <c r="K516" s="67"/>
      <c r="L516" s="248">
        <f>+'PRESUPUESTO OFICIAL (Entidad)'!$K$27</f>
        <v>0</v>
      </c>
      <c r="M516" s="328">
        <f>+L516*O511</f>
        <v>0</v>
      </c>
      <c r="N516" s="329"/>
      <c r="O516" s="68"/>
      <c r="P516" s="103"/>
    </row>
    <row r="517" spans="2:16">
      <c r="B517" s="85"/>
      <c r="C517" s="36" t="s">
        <v>81</v>
      </c>
      <c r="D517" s="37"/>
      <c r="E517" s="37"/>
      <c r="F517" s="37"/>
      <c r="G517" s="37"/>
      <c r="H517" s="37"/>
      <c r="I517" s="37"/>
      <c r="J517" s="66"/>
      <c r="K517" s="67"/>
      <c r="L517" s="248">
        <f>+'PRESUPUESTO OFICIAL (Entidad)'!$K$28</f>
        <v>0</v>
      </c>
      <c r="M517" s="328">
        <f>+L517*O511</f>
        <v>0</v>
      </c>
      <c r="N517" s="329"/>
      <c r="O517" s="68"/>
      <c r="P517" s="103"/>
    </row>
    <row r="518" spans="2:16" ht="15" thickBot="1">
      <c r="B518" s="85"/>
      <c r="C518" s="20" t="s">
        <v>82</v>
      </c>
      <c r="D518" s="21"/>
      <c r="E518" s="21"/>
      <c r="F518" s="21"/>
      <c r="G518" s="21"/>
      <c r="H518" s="21"/>
      <c r="I518" s="21"/>
      <c r="J518" s="69"/>
      <c r="K518" s="70"/>
      <c r="L518" s="248">
        <f>+'PRESUPUESTO OFICIAL (Entidad)'!$K$29</f>
        <v>0</v>
      </c>
      <c r="M518" s="330">
        <f>+L518*O511</f>
        <v>0</v>
      </c>
      <c r="N518" s="331"/>
      <c r="O518" s="68"/>
      <c r="P518" s="103"/>
    </row>
    <row r="519" spans="2:16" ht="15" thickBot="1">
      <c r="B519" s="85"/>
      <c r="C519" s="332" t="s">
        <v>61</v>
      </c>
      <c r="D519" s="333"/>
      <c r="E519" s="333"/>
      <c r="F519" s="333"/>
      <c r="G519" s="333"/>
      <c r="H519" s="333"/>
      <c r="I519" s="333"/>
      <c r="J519" s="333"/>
      <c r="K519" s="333"/>
      <c r="L519" s="333"/>
      <c r="M519" s="333"/>
      <c r="N519" s="334"/>
      <c r="O519" s="71">
        <f>+M516+M517+M518</f>
        <v>0</v>
      </c>
      <c r="P519" s="104"/>
    </row>
    <row r="520" spans="2:16" ht="15" thickBot="1">
      <c r="B520" s="85"/>
      <c r="C520" s="26"/>
      <c r="O520" s="27"/>
      <c r="P520" s="87"/>
    </row>
    <row r="521" spans="2:16" ht="15" thickBot="1">
      <c r="B521" s="85"/>
      <c r="C521" s="335" t="s">
        <v>83</v>
      </c>
      <c r="D521" s="336"/>
      <c r="E521" s="336"/>
      <c r="F521" s="336"/>
      <c r="G521" s="336"/>
      <c r="H521" s="336"/>
      <c r="I521" s="336"/>
      <c r="J521" s="336"/>
      <c r="K521" s="336"/>
      <c r="L521" s="336"/>
      <c r="M521" s="336"/>
      <c r="N521" s="337"/>
      <c r="O521" s="72">
        <f>+O511+O519</f>
        <v>7773.4255089820372</v>
      </c>
      <c r="P521" s="104"/>
    </row>
    <row r="522" spans="2:16">
      <c r="B522" s="85"/>
      <c r="C522" s="23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5"/>
      <c r="P522" s="87"/>
    </row>
    <row r="523" spans="2:16">
      <c r="B523" s="85"/>
      <c r="C523" s="26"/>
      <c r="O523" s="27"/>
      <c r="P523" s="87"/>
    </row>
    <row r="524" spans="2:16">
      <c r="B524" s="85"/>
      <c r="C524" s="26"/>
      <c r="O524" s="27"/>
      <c r="P524" s="87"/>
    </row>
    <row r="525" spans="2:16">
      <c r="B525" s="85"/>
      <c r="C525" s="26"/>
      <c r="H525" s="73" t="s">
        <v>84</v>
      </c>
      <c r="I525" s="73"/>
      <c r="J525" s="73"/>
      <c r="K525" s="73"/>
      <c r="O525" s="27"/>
      <c r="P525" s="87"/>
    </row>
    <row r="526" spans="2:16">
      <c r="B526" s="85"/>
      <c r="C526" s="26"/>
      <c r="H526" s="73" t="s">
        <v>85</v>
      </c>
      <c r="O526" s="27"/>
      <c r="P526" s="87"/>
    </row>
    <row r="527" spans="2:16">
      <c r="B527" s="85"/>
      <c r="C527" s="26"/>
      <c r="H527" s="73" t="s">
        <v>86</v>
      </c>
      <c r="O527" s="27"/>
      <c r="P527" s="87"/>
    </row>
    <row r="528" spans="2:16">
      <c r="B528" s="85"/>
      <c r="C528" s="12"/>
      <c r="D528" s="74"/>
      <c r="E528" s="74"/>
      <c r="F528" s="74"/>
      <c r="G528" s="74"/>
      <c r="H528" s="73" t="s">
        <v>87</v>
      </c>
      <c r="I528" s="74"/>
      <c r="J528" s="74"/>
      <c r="K528" s="74"/>
      <c r="L528" s="74"/>
      <c r="M528" s="74"/>
      <c r="N528" s="74"/>
      <c r="O528" s="75"/>
      <c r="P528" s="92"/>
    </row>
    <row r="529" spans="2:16">
      <c r="B529" s="85"/>
      <c r="C529" s="26"/>
      <c r="H529" s="1" t="s">
        <v>88</v>
      </c>
      <c r="O529" s="27"/>
      <c r="P529" s="87"/>
    </row>
    <row r="530" spans="2:16">
      <c r="B530" s="85"/>
      <c r="C530" s="76" t="s">
        <v>89</v>
      </c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8"/>
      <c r="P530" s="87"/>
    </row>
    <row r="531" spans="2:16">
      <c r="B531" s="85"/>
      <c r="C531" s="323"/>
      <c r="D531" s="324"/>
      <c r="E531" s="324"/>
      <c r="F531" s="324"/>
      <c r="G531" s="324"/>
      <c r="H531" s="324"/>
      <c r="I531" s="324"/>
      <c r="J531" s="324"/>
      <c r="K531" s="324"/>
      <c r="L531" s="324"/>
      <c r="M531" s="324"/>
      <c r="N531" s="324"/>
      <c r="O531" s="325"/>
      <c r="P531" s="92"/>
    </row>
    <row r="532" spans="2:16">
      <c r="B532" s="85"/>
      <c r="C532" s="323"/>
      <c r="D532" s="324"/>
      <c r="E532" s="324"/>
      <c r="F532" s="324"/>
      <c r="G532" s="324"/>
      <c r="H532" s="324"/>
      <c r="I532" s="324"/>
      <c r="J532" s="324"/>
      <c r="K532" s="324"/>
      <c r="L532" s="324"/>
      <c r="M532" s="324"/>
      <c r="N532" s="324"/>
      <c r="O532" s="325"/>
      <c r="P532" s="92"/>
    </row>
    <row r="533" spans="2:16">
      <c r="B533" s="85"/>
      <c r="C533" s="12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5"/>
      <c r="P533" s="92"/>
    </row>
    <row r="534" spans="2:16">
      <c r="B534" s="85"/>
      <c r="C534" s="79" t="s">
        <v>90</v>
      </c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5"/>
      <c r="P534" s="92"/>
    </row>
    <row r="535" spans="2:16" ht="16" customHeight="1">
      <c r="B535" s="85"/>
      <c r="C535" s="320" t="s">
        <v>91</v>
      </c>
      <c r="D535" s="321"/>
      <c r="E535" s="321"/>
      <c r="F535" s="321"/>
      <c r="G535" s="321"/>
      <c r="H535" s="321"/>
      <c r="I535" s="321"/>
      <c r="J535" s="321"/>
      <c r="K535" s="321"/>
      <c r="L535" s="321"/>
      <c r="M535" s="321"/>
      <c r="N535" s="321"/>
      <c r="O535" s="322"/>
      <c r="P535" s="105"/>
    </row>
    <row r="536" spans="2:16" ht="35.75" customHeight="1">
      <c r="B536" s="85"/>
      <c r="C536" s="320"/>
      <c r="D536" s="321"/>
      <c r="E536" s="321"/>
      <c r="F536" s="321"/>
      <c r="G536" s="321"/>
      <c r="H536" s="321"/>
      <c r="I536" s="321"/>
      <c r="J536" s="321"/>
      <c r="K536" s="321"/>
      <c r="L536" s="321"/>
      <c r="M536" s="321"/>
      <c r="N536" s="321"/>
      <c r="O536" s="322"/>
      <c r="P536" s="105"/>
    </row>
    <row r="537" spans="2:16" ht="16.25" customHeight="1">
      <c r="B537" s="85"/>
      <c r="C537" s="338" t="s">
        <v>92</v>
      </c>
      <c r="D537" s="339"/>
      <c r="E537" s="339"/>
      <c r="F537" s="339"/>
      <c r="G537" s="339"/>
      <c r="H537" s="339"/>
      <c r="I537" s="339"/>
      <c r="J537" s="339"/>
      <c r="K537" s="339"/>
      <c r="L537" s="339"/>
      <c r="M537" s="339"/>
      <c r="N537" s="339"/>
      <c r="O537" s="340"/>
      <c r="P537" s="105"/>
    </row>
    <row r="538" spans="2:16" ht="40.25" customHeight="1">
      <c r="B538" s="85"/>
      <c r="C538" s="338"/>
      <c r="D538" s="339"/>
      <c r="E538" s="339"/>
      <c r="F538" s="339"/>
      <c r="G538" s="339"/>
      <c r="H538" s="339"/>
      <c r="I538" s="339"/>
      <c r="J538" s="339"/>
      <c r="K538" s="339"/>
      <c r="L538" s="339"/>
      <c r="M538" s="339"/>
      <c r="N538" s="339"/>
      <c r="O538" s="340"/>
      <c r="P538" s="105"/>
    </row>
    <row r="539" spans="2:16">
      <c r="B539" s="85"/>
      <c r="C539" s="12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5"/>
      <c r="P539" s="92"/>
    </row>
    <row r="540" spans="2:16">
      <c r="B540" s="85"/>
      <c r="C540" s="26"/>
      <c r="H540" s="73" t="s">
        <v>84</v>
      </c>
      <c r="O540" s="27"/>
      <c r="P540" s="87"/>
    </row>
    <row r="541" spans="2:16">
      <c r="B541" s="85"/>
      <c r="C541" s="26"/>
      <c r="H541" s="1" t="s">
        <v>85</v>
      </c>
      <c r="I541" s="37"/>
      <c r="J541" s="37"/>
      <c r="K541" s="37"/>
      <c r="O541" s="27"/>
      <c r="P541" s="87"/>
    </row>
    <row r="542" spans="2:16">
      <c r="B542" s="85"/>
      <c r="C542" s="26"/>
      <c r="H542" s="1" t="s">
        <v>93</v>
      </c>
      <c r="I542" s="80"/>
      <c r="J542" s="80"/>
      <c r="K542" s="80"/>
      <c r="O542" s="27"/>
      <c r="P542" s="87"/>
    </row>
    <row r="543" spans="2:16">
      <c r="B543" s="85"/>
      <c r="C543" s="81"/>
      <c r="D543" s="74"/>
      <c r="E543" s="74"/>
      <c r="F543" s="74"/>
      <c r="G543" s="74"/>
      <c r="H543" s="1" t="s">
        <v>87</v>
      </c>
      <c r="L543" s="74"/>
      <c r="M543" s="74"/>
      <c r="N543" s="74"/>
      <c r="O543" s="75"/>
      <c r="P543" s="92"/>
    </row>
    <row r="544" spans="2:16" ht="21.5" customHeight="1">
      <c r="B544" s="85"/>
      <c r="C544" s="81"/>
      <c r="D544" s="80"/>
      <c r="E544" s="80"/>
      <c r="K544" s="312"/>
      <c r="L544" s="312"/>
      <c r="M544" s="312"/>
      <c r="N544" s="312"/>
      <c r="O544" s="313"/>
      <c r="P544" s="106"/>
    </row>
    <row r="545" spans="2:16" ht="23.5" customHeight="1" thickBot="1">
      <c r="B545" s="85"/>
      <c r="C545" s="316"/>
      <c r="D545" s="317"/>
      <c r="E545" s="317"/>
      <c r="F545" s="54"/>
      <c r="G545" s="54"/>
      <c r="H545" s="54"/>
      <c r="I545" s="54"/>
      <c r="J545" s="54"/>
      <c r="K545" s="314"/>
      <c r="L545" s="314"/>
      <c r="M545" s="314"/>
      <c r="N545" s="314"/>
      <c r="O545" s="315"/>
      <c r="P545" s="106"/>
    </row>
    <row r="546" spans="2:16" ht="15" thickBot="1">
      <c r="B546" s="107"/>
      <c r="C546" s="108"/>
      <c r="D546" s="108"/>
      <c r="E546" s="108"/>
      <c r="F546" s="108"/>
      <c r="G546" s="108"/>
      <c r="H546" s="108"/>
      <c r="I546" s="108"/>
      <c r="J546" s="108"/>
      <c r="K546" s="108"/>
      <c r="L546" s="108"/>
      <c r="M546" s="108"/>
      <c r="N546" s="108"/>
      <c r="O546" s="108"/>
      <c r="P546" s="109"/>
    </row>
    <row r="547" spans="2:16" ht="15" thickTop="1"/>
  </sheetData>
  <mergeCells count="463">
    <mergeCell ref="C532:O532"/>
    <mergeCell ref="C535:O536"/>
    <mergeCell ref="C537:O538"/>
    <mergeCell ref="K544:O545"/>
    <mergeCell ref="C545:E545"/>
    <mergeCell ref="M517:N517"/>
    <mergeCell ref="M518:N518"/>
    <mergeCell ref="C519:N519"/>
    <mergeCell ref="C521:N521"/>
    <mergeCell ref="C531:O531"/>
    <mergeCell ref="C512:O514"/>
    <mergeCell ref="C515:I515"/>
    <mergeCell ref="M515:N515"/>
    <mergeCell ref="C516:I516"/>
    <mergeCell ref="M516:N516"/>
    <mergeCell ref="M507:N507"/>
    <mergeCell ref="C508:I508"/>
    <mergeCell ref="M508:N508"/>
    <mergeCell ref="C509:N509"/>
    <mergeCell ref="C511:N511"/>
    <mergeCell ref="C501:O503"/>
    <mergeCell ref="C504:I504"/>
    <mergeCell ref="M504:N504"/>
    <mergeCell ref="M505:N505"/>
    <mergeCell ref="M506:N506"/>
    <mergeCell ref="C498:I498"/>
    <mergeCell ref="M498:N498"/>
    <mergeCell ref="C499:I499"/>
    <mergeCell ref="M499:N499"/>
    <mergeCell ref="C500:N500"/>
    <mergeCell ref="C492:J492"/>
    <mergeCell ref="M492:N492"/>
    <mergeCell ref="C493:N493"/>
    <mergeCell ref="C494:O496"/>
    <mergeCell ref="C497:I497"/>
    <mergeCell ref="M497:N497"/>
    <mergeCell ref="C487:O489"/>
    <mergeCell ref="C490:J490"/>
    <mergeCell ref="M490:N490"/>
    <mergeCell ref="C491:J491"/>
    <mergeCell ref="M491:N491"/>
    <mergeCell ref="C485:G485"/>
    <mergeCell ref="H485:I485"/>
    <mergeCell ref="J485:K485"/>
    <mergeCell ref="M485:N485"/>
    <mergeCell ref="C486:N486"/>
    <mergeCell ref="C483:G483"/>
    <mergeCell ref="H483:I483"/>
    <mergeCell ref="J483:K483"/>
    <mergeCell ref="M483:N483"/>
    <mergeCell ref="M484:N484"/>
    <mergeCell ref="C479:O481"/>
    <mergeCell ref="C482:G482"/>
    <mergeCell ref="H482:I482"/>
    <mergeCell ref="J482:K482"/>
    <mergeCell ref="M482:N482"/>
    <mergeCell ref="C471:F471"/>
    <mergeCell ref="C475:O475"/>
    <mergeCell ref="D477:L477"/>
    <mergeCell ref="M477:N477"/>
    <mergeCell ref="D478:L478"/>
    <mergeCell ref="M478:N478"/>
    <mergeCell ref="C459:O459"/>
    <mergeCell ref="C461:C467"/>
    <mergeCell ref="D461:K461"/>
    <mergeCell ref="L461:O462"/>
    <mergeCell ref="D462:K462"/>
    <mergeCell ref="D463:K463"/>
    <mergeCell ref="L463:L464"/>
    <mergeCell ref="M463:O464"/>
    <mergeCell ref="D464:K464"/>
    <mergeCell ref="D465:K466"/>
    <mergeCell ref="L465:L467"/>
    <mergeCell ref="M465:M467"/>
    <mergeCell ref="N465:N467"/>
    <mergeCell ref="O465:O467"/>
    <mergeCell ref="D467:K467"/>
    <mergeCell ref="C441:O441"/>
    <mergeCell ref="C444:O445"/>
    <mergeCell ref="C446:O447"/>
    <mergeCell ref="K453:O454"/>
    <mergeCell ref="C454:E454"/>
    <mergeCell ref="M426:N426"/>
    <mergeCell ref="M427:N427"/>
    <mergeCell ref="C428:N428"/>
    <mergeCell ref="C430:N430"/>
    <mergeCell ref="C440:O440"/>
    <mergeCell ref="C421:O423"/>
    <mergeCell ref="C424:I424"/>
    <mergeCell ref="M424:N424"/>
    <mergeCell ref="C425:I425"/>
    <mergeCell ref="M425:N425"/>
    <mergeCell ref="M416:N416"/>
    <mergeCell ref="C417:I417"/>
    <mergeCell ref="M417:N417"/>
    <mergeCell ref="C418:N418"/>
    <mergeCell ref="C420:N420"/>
    <mergeCell ref="C410:O412"/>
    <mergeCell ref="C413:I413"/>
    <mergeCell ref="M413:N413"/>
    <mergeCell ref="M414:N414"/>
    <mergeCell ref="M415:N415"/>
    <mergeCell ref="C407:I407"/>
    <mergeCell ref="M407:N407"/>
    <mergeCell ref="C408:I408"/>
    <mergeCell ref="M408:N408"/>
    <mergeCell ref="C409:N409"/>
    <mergeCell ref="C401:J401"/>
    <mergeCell ref="M401:N401"/>
    <mergeCell ref="C402:N402"/>
    <mergeCell ref="C403:O405"/>
    <mergeCell ref="C406:I406"/>
    <mergeCell ref="M406:N406"/>
    <mergeCell ref="C396:O398"/>
    <mergeCell ref="C399:J399"/>
    <mergeCell ref="M399:N399"/>
    <mergeCell ref="C400:J400"/>
    <mergeCell ref="M400:N400"/>
    <mergeCell ref="C394:G394"/>
    <mergeCell ref="H394:I394"/>
    <mergeCell ref="J394:K394"/>
    <mergeCell ref="M394:N394"/>
    <mergeCell ref="C395:N395"/>
    <mergeCell ref="C392:G392"/>
    <mergeCell ref="H392:I392"/>
    <mergeCell ref="J392:K392"/>
    <mergeCell ref="M392:N392"/>
    <mergeCell ref="M393:N393"/>
    <mergeCell ref="C388:O390"/>
    <mergeCell ref="C391:G391"/>
    <mergeCell ref="H391:I391"/>
    <mergeCell ref="J391:K391"/>
    <mergeCell ref="M391:N391"/>
    <mergeCell ref="C380:F380"/>
    <mergeCell ref="C384:O384"/>
    <mergeCell ref="D386:L386"/>
    <mergeCell ref="M386:N386"/>
    <mergeCell ref="D387:L387"/>
    <mergeCell ref="M387:N387"/>
    <mergeCell ref="C368:O368"/>
    <mergeCell ref="C370:C376"/>
    <mergeCell ref="D370:K370"/>
    <mergeCell ref="L370:O371"/>
    <mergeCell ref="D371:K371"/>
    <mergeCell ref="D372:K372"/>
    <mergeCell ref="L372:L373"/>
    <mergeCell ref="M372:O373"/>
    <mergeCell ref="D373:K373"/>
    <mergeCell ref="D374:K375"/>
    <mergeCell ref="L374:L376"/>
    <mergeCell ref="M374:M376"/>
    <mergeCell ref="N374:N376"/>
    <mergeCell ref="O374:O376"/>
    <mergeCell ref="D376:K376"/>
    <mergeCell ref="C350:O350"/>
    <mergeCell ref="C353:O354"/>
    <mergeCell ref="C355:O356"/>
    <mergeCell ref="K362:O363"/>
    <mergeCell ref="C363:E363"/>
    <mergeCell ref="M335:N335"/>
    <mergeCell ref="M336:N336"/>
    <mergeCell ref="C337:N337"/>
    <mergeCell ref="C339:N339"/>
    <mergeCell ref="C349:O349"/>
    <mergeCell ref="C330:O332"/>
    <mergeCell ref="C333:I333"/>
    <mergeCell ref="M333:N333"/>
    <mergeCell ref="C334:I334"/>
    <mergeCell ref="M334:N334"/>
    <mergeCell ref="M325:N325"/>
    <mergeCell ref="C326:I326"/>
    <mergeCell ref="M326:N326"/>
    <mergeCell ref="C327:N327"/>
    <mergeCell ref="C329:N329"/>
    <mergeCell ref="C319:O321"/>
    <mergeCell ref="C322:I322"/>
    <mergeCell ref="M322:N322"/>
    <mergeCell ref="M323:N323"/>
    <mergeCell ref="M324:N324"/>
    <mergeCell ref="C316:I316"/>
    <mergeCell ref="M316:N316"/>
    <mergeCell ref="C317:I317"/>
    <mergeCell ref="M317:N317"/>
    <mergeCell ref="C318:N318"/>
    <mergeCell ref="C310:J310"/>
    <mergeCell ref="M310:N310"/>
    <mergeCell ref="C311:N311"/>
    <mergeCell ref="C312:O314"/>
    <mergeCell ref="C315:I315"/>
    <mergeCell ref="M315:N315"/>
    <mergeCell ref="C305:O307"/>
    <mergeCell ref="C308:J308"/>
    <mergeCell ref="M308:N308"/>
    <mergeCell ref="C309:J309"/>
    <mergeCell ref="M309:N309"/>
    <mergeCell ref="C303:G303"/>
    <mergeCell ref="H303:I303"/>
    <mergeCell ref="J303:K303"/>
    <mergeCell ref="M303:N303"/>
    <mergeCell ref="C304:N304"/>
    <mergeCell ref="C301:G301"/>
    <mergeCell ref="H301:I301"/>
    <mergeCell ref="J301:K301"/>
    <mergeCell ref="M301:N301"/>
    <mergeCell ref="M302:N302"/>
    <mergeCell ref="C297:O299"/>
    <mergeCell ref="C300:G300"/>
    <mergeCell ref="H300:I300"/>
    <mergeCell ref="J300:K300"/>
    <mergeCell ref="M300:N300"/>
    <mergeCell ref="C289:F289"/>
    <mergeCell ref="C293:O293"/>
    <mergeCell ref="D295:L295"/>
    <mergeCell ref="M295:N295"/>
    <mergeCell ref="D296:L296"/>
    <mergeCell ref="M296:N296"/>
    <mergeCell ref="C277:O277"/>
    <mergeCell ref="C279:C285"/>
    <mergeCell ref="D279:K279"/>
    <mergeCell ref="L279:O280"/>
    <mergeCell ref="D280:K280"/>
    <mergeCell ref="D281:K281"/>
    <mergeCell ref="L281:L282"/>
    <mergeCell ref="M281:O282"/>
    <mergeCell ref="D282:K282"/>
    <mergeCell ref="D283:K284"/>
    <mergeCell ref="L283:L285"/>
    <mergeCell ref="M283:M285"/>
    <mergeCell ref="N283:N285"/>
    <mergeCell ref="O283:O285"/>
    <mergeCell ref="D285:K285"/>
    <mergeCell ref="C259:O259"/>
    <mergeCell ref="C262:O263"/>
    <mergeCell ref="C264:O265"/>
    <mergeCell ref="K271:O272"/>
    <mergeCell ref="C272:E272"/>
    <mergeCell ref="M244:N244"/>
    <mergeCell ref="M245:N245"/>
    <mergeCell ref="C246:N246"/>
    <mergeCell ref="C248:N248"/>
    <mergeCell ref="C258:O258"/>
    <mergeCell ref="C239:O241"/>
    <mergeCell ref="C242:I242"/>
    <mergeCell ref="M242:N242"/>
    <mergeCell ref="C243:I243"/>
    <mergeCell ref="M243:N243"/>
    <mergeCell ref="M234:N234"/>
    <mergeCell ref="C235:I235"/>
    <mergeCell ref="M235:N235"/>
    <mergeCell ref="C236:N236"/>
    <mergeCell ref="C238:N238"/>
    <mergeCell ref="C228:O230"/>
    <mergeCell ref="C231:I231"/>
    <mergeCell ref="M231:N231"/>
    <mergeCell ref="M232:N232"/>
    <mergeCell ref="M233:N233"/>
    <mergeCell ref="C225:I225"/>
    <mergeCell ref="M225:N225"/>
    <mergeCell ref="C226:I226"/>
    <mergeCell ref="M226:N226"/>
    <mergeCell ref="C227:N227"/>
    <mergeCell ref="C219:J219"/>
    <mergeCell ref="M219:N219"/>
    <mergeCell ref="C220:N220"/>
    <mergeCell ref="C221:O223"/>
    <mergeCell ref="C224:I224"/>
    <mergeCell ref="M224:N224"/>
    <mergeCell ref="C214:O216"/>
    <mergeCell ref="C217:J217"/>
    <mergeCell ref="M217:N217"/>
    <mergeCell ref="C218:J218"/>
    <mergeCell ref="M218:N218"/>
    <mergeCell ref="C212:G212"/>
    <mergeCell ref="H212:I212"/>
    <mergeCell ref="J212:K212"/>
    <mergeCell ref="M212:N212"/>
    <mergeCell ref="C213:N213"/>
    <mergeCell ref="C210:G210"/>
    <mergeCell ref="H210:I210"/>
    <mergeCell ref="J210:K210"/>
    <mergeCell ref="M210:N210"/>
    <mergeCell ref="M211:N211"/>
    <mergeCell ref="D205:L205"/>
    <mergeCell ref="M205:N205"/>
    <mergeCell ref="C206:O208"/>
    <mergeCell ref="C209:G209"/>
    <mergeCell ref="H209:I209"/>
    <mergeCell ref="J209:K209"/>
    <mergeCell ref="M209:N209"/>
    <mergeCell ref="O192:O194"/>
    <mergeCell ref="D194:K194"/>
    <mergeCell ref="C198:F198"/>
    <mergeCell ref="C202:O202"/>
    <mergeCell ref="D204:L204"/>
    <mergeCell ref="M204:N204"/>
    <mergeCell ref="K180:O181"/>
    <mergeCell ref="C181:E181"/>
    <mergeCell ref="C186:O186"/>
    <mergeCell ref="C188:C194"/>
    <mergeCell ref="D188:K188"/>
    <mergeCell ref="L188:O189"/>
    <mergeCell ref="D189:K189"/>
    <mergeCell ref="D190:K190"/>
    <mergeCell ref="L190:L191"/>
    <mergeCell ref="M190:O191"/>
    <mergeCell ref="D191:K191"/>
    <mergeCell ref="D192:K193"/>
    <mergeCell ref="L192:L194"/>
    <mergeCell ref="M192:M194"/>
    <mergeCell ref="N192:N194"/>
    <mergeCell ref="C167:O167"/>
    <mergeCell ref="C168:O168"/>
    <mergeCell ref="C171:O172"/>
    <mergeCell ref="C173:O174"/>
    <mergeCell ref="M151:N151"/>
    <mergeCell ref="C148:O150"/>
    <mergeCell ref="C151:I151"/>
    <mergeCell ref="C152:I152"/>
    <mergeCell ref="M152:N152"/>
    <mergeCell ref="M153:N153"/>
    <mergeCell ref="M154:N154"/>
    <mergeCell ref="C155:N155"/>
    <mergeCell ref="C157:N157"/>
    <mergeCell ref="C145:N145"/>
    <mergeCell ref="C147:N147"/>
    <mergeCell ref="M140:N140"/>
    <mergeCell ref="M141:N141"/>
    <mergeCell ref="C140:I140"/>
    <mergeCell ref="M142:N142"/>
    <mergeCell ref="M143:N143"/>
    <mergeCell ref="C144:I144"/>
    <mergeCell ref="M144:N144"/>
    <mergeCell ref="C134:I134"/>
    <mergeCell ref="M134:N134"/>
    <mergeCell ref="C135:I135"/>
    <mergeCell ref="M135:N135"/>
    <mergeCell ref="C136:N136"/>
    <mergeCell ref="C137:O139"/>
    <mergeCell ref="C130:O132"/>
    <mergeCell ref="C133:I133"/>
    <mergeCell ref="M133:N133"/>
    <mergeCell ref="C123:O125"/>
    <mergeCell ref="C126:J126"/>
    <mergeCell ref="M126:N126"/>
    <mergeCell ref="C127:J127"/>
    <mergeCell ref="M127:N127"/>
    <mergeCell ref="C128:J128"/>
    <mergeCell ref="M128:N128"/>
    <mergeCell ref="C129:N129"/>
    <mergeCell ref="M120:N120"/>
    <mergeCell ref="C121:G121"/>
    <mergeCell ref="H121:I121"/>
    <mergeCell ref="J121:K121"/>
    <mergeCell ref="M121:N121"/>
    <mergeCell ref="C122:N122"/>
    <mergeCell ref="C118:G118"/>
    <mergeCell ref="H118:I118"/>
    <mergeCell ref="J118:K118"/>
    <mergeCell ref="M118:N118"/>
    <mergeCell ref="C119:G119"/>
    <mergeCell ref="H119:I119"/>
    <mergeCell ref="J119:K119"/>
    <mergeCell ref="M119:N119"/>
    <mergeCell ref="C115:O117"/>
    <mergeCell ref="D113:L113"/>
    <mergeCell ref="M113:N113"/>
    <mergeCell ref="D114:L114"/>
    <mergeCell ref="M114:N114"/>
    <mergeCell ref="C107:F107"/>
    <mergeCell ref="C111:O111"/>
    <mergeCell ref="D97:K97"/>
    <mergeCell ref="D100:K100"/>
    <mergeCell ref="C95:O95"/>
    <mergeCell ref="C97:C103"/>
    <mergeCell ref="L97:O98"/>
    <mergeCell ref="D98:K98"/>
    <mergeCell ref="D99:K99"/>
    <mergeCell ref="L99:L100"/>
    <mergeCell ref="M99:O100"/>
    <mergeCell ref="D101:K102"/>
    <mergeCell ref="L101:L103"/>
    <mergeCell ref="M101:M103"/>
    <mergeCell ref="N101:N103"/>
    <mergeCell ref="O101:O103"/>
    <mergeCell ref="D103:K103"/>
    <mergeCell ref="D24:L24"/>
    <mergeCell ref="C25:O27"/>
    <mergeCell ref="B1:K1"/>
    <mergeCell ref="C5:O5"/>
    <mergeCell ref="M11:M13"/>
    <mergeCell ref="N11:N13"/>
    <mergeCell ref="D13:K13"/>
    <mergeCell ref="D11:K12"/>
    <mergeCell ref="D23:L23"/>
    <mergeCell ref="C39:N39"/>
    <mergeCell ref="M36:N36"/>
    <mergeCell ref="C33:O35"/>
    <mergeCell ref="O11:O13"/>
    <mergeCell ref="L7:O8"/>
    <mergeCell ref="M9:O10"/>
    <mergeCell ref="D10:K10"/>
    <mergeCell ref="L11:L1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C7:C13"/>
    <mergeCell ref="D7:K7"/>
    <mergeCell ref="D8:K8"/>
    <mergeCell ref="D9:K9"/>
    <mergeCell ref="L9:L10"/>
    <mergeCell ref="J28:K28"/>
    <mergeCell ref="M28:N28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rowBreaks count="5" manualBreakCount="5">
    <brk id="92" max="16" man="1"/>
    <brk id="183" max="16" man="1"/>
    <brk id="274" max="16" man="1"/>
    <brk id="365" max="16" man="1"/>
    <brk id="456" max="16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 OFICIAL (Entidad)</vt:lpstr>
      <vt:lpstr>BIENES</vt:lpstr>
      <vt:lpstr>PROPUESTA ECONOMICA(Proponente)</vt:lpstr>
      <vt:lpstr>INDICAR CÓDIGO DEL ITEM DE PAGO</vt:lpstr>
      <vt:lpstr>BIENES!Área_de_impresión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Esteban Leal Joven</cp:lastModifiedBy>
  <cp:revision/>
  <dcterms:created xsi:type="dcterms:W3CDTF">2006-06-27T16:47:25Z</dcterms:created>
  <dcterms:modified xsi:type="dcterms:W3CDTF">2026-06-09T22:31:24Z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