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dcastrol_sena_edu_co/Documents/Contratación Despacho Dirección Regional Nariño 2026/Proceso Exámenes SST/Evaluación/"/>
    </mc:Choice>
  </mc:AlternateContent>
  <xr:revisionPtr revIDLastSave="265" documentId="8_{FDD510FE-018E-4D72-8AB6-0E76281DF29D}" xr6:coauthVersionLast="47" xr6:coauthVersionMax="47" xr10:uidLastSave="{55455698-B218-44A1-B92C-951E3ED48491}"/>
  <bookViews>
    <workbookView xWindow="-120" yWindow="-120" windowWidth="29040" windowHeight="15720" xr2:uid="{6EF9C098-6AC4-4740-9559-D8FCD3D67CE7}"/>
  </bookViews>
  <sheets>
    <sheet name="Lot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6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F21" i="1"/>
  <c r="K21" i="1"/>
  <c r="G21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<sst xmlns="http://schemas.openxmlformats.org/spreadsheetml/2006/main" count="51" uniqueCount="34">
  <si>
    <r>
      <t>Versión:</t>
    </r>
    <r>
      <rPr>
        <sz val="11"/>
        <rFont val="Aptos Narrow"/>
        <family val="2"/>
        <scheme val="minor"/>
      </rPr>
      <t xml:space="preserve"> 01 </t>
    </r>
  </si>
  <si>
    <t>Código: 
GOR-F-013</t>
  </si>
  <si>
    <t xml:space="preserve">Proceso Gestión Contractual </t>
  </si>
  <si>
    <t>Item</t>
  </si>
  <si>
    <t>Código UNSPSC</t>
  </si>
  <si>
    <t xml:space="preserve">Descripción </t>
  </si>
  <si>
    <t xml:space="preserve">Cantidad </t>
  </si>
  <si>
    <t xml:space="preserve">Unidad de Medida </t>
  </si>
  <si>
    <t xml:space="preserve">Precio unitario estimado </t>
  </si>
  <si>
    <t>Antígeno prostático</t>
  </si>
  <si>
    <t>UN</t>
  </si>
  <si>
    <t>TSH</t>
  </si>
  <si>
    <t>Glicemia</t>
  </si>
  <si>
    <t>Perfil lipídico</t>
  </si>
  <si>
    <t>Colinesterasa</t>
  </si>
  <si>
    <t>Extendido de sangre periférica</t>
  </si>
  <si>
    <t>Cuadro hemático</t>
  </si>
  <si>
    <t>Coprológico</t>
  </si>
  <si>
    <t>TGO</t>
  </si>
  <si>
    <t>TGP</t>
  </si>
  <si>
    <t>Cultivo faríngeo</t>
  </si>
  <si>
    <t>Anticuerpo para brucella</t>
  </si>
  <si>
    <t>KOH uñas</t>
  </si>
  <si>
    <t>Uroanalisis</t>
  </si>
  <si>
    <t>Titulación anticuerpos para Hepatitis B</t>
  </si>
  <si>
    <t xml:space="preserve"> Evaluación Oferta Económica Lote 1</t>
  </si>
  <si>
    <t>Sumatoria precios unitarios</t>
  </si>
  <si>
    <t>SOMEB SAS</t>
  </si>
  <si>
    <t>CLINIZAD SAS</t>
  </si>
  <si>
    <t>IPS AM PM 24 SAS</t>
  </si>
  <si>
    <t>Verificación</t>
  </si>
  <si>
    <t>Se verificó la información contenida en la oferta del SECOP II y el Anexo 1 - Formato de Presentación de la Oferta Económica de las 3 ofertas presentadas, constatando que coinciden plenamente con el valor asignado. Asimismo, se comprobó que los formatos incluyen todos los ítems solicitados.  La oferta más económica para el Lote 1 es la de LABORATORIOS DE ESPECIALIDADES CLINIZAD SAS.  La oferta del proveedor IPS AM PM 24 SAS en los ítems 8, 11 y 12 los valores establecidos superan el precio unitario estimado por lo cual no puede ser tenida en cuenta</t>
  </si>
  <si>
    <t>CUMPLE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</si>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</sst>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9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ptos"/>
      <family val="2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242424"/>
      <name val="Aptos Narrow"/>
      <charset val="1"/>
    </font>
    <font>
      <sz val="11"/>
      <color rgb="FF00000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75757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3" fontId="0" fillId="0" borderId="1" xfId="0" applyNumberFormat="1" applyBorder="1"/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0" borderId="1" xfId="0" applyNumberFormat="1" applyFont="1" applyBorder="1"/>
    <xf numFmtId="0" fontId="7" fillId="0" borderId="0" xfId="0" applyFont="1"/>
    <xf numFmtId="0" fontId="8" fillId="0" borderId="0" xfId="0" applyFont="1"/>
    <xf numFmtId="3" fontId="0" fillId="3" borderId="1" xfId="0" applyNumberFormat="1" applyFill="1" applyBorder="1"/>
    <xf numFmtId="0" fontId="6" fillId="0" borderId="1" xfId="0" applyFont="1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1E61-3670-4D00-9028-2E8BA9C645B1}">
  <dimension ref="A1:L32"/>
  <sheetViews>
    <sheetView tabSelected="1" workbookViewId="0">
      <selection activeCell="K29" sqref="K29"/>
    </sheetView>
  </sheetViews>
  <sheetFormatPr baseColWidth="10" defaultColWidth="11.42578125" defaultRowHeight="15" x14ac:dyDescent="0.25"/>
  <cols>
    <col min="1" max="1" width="4.85546875" bestFit="1" customWidth="1"/>
    <col min="2" max="2" width="15.42578125" bestFit="1" customWidth="1"/>
    <col min="3" max="3" width="35.85546875" bestFit="1" customWidth="1"/>
    <col min="4" max="4" width="9.42578125" bestFit="1" customWidth="1"/>
    <col min="5" max="5" width="17.5703125" bestFit="1" customWidth="1"/>
    <col min="6" max="6" width="23.7109375" bestFit="1" customWidth="1"/>
    <col min="7" max="8" width="12.28515625" customWidth="1"/>
    <col min="9" max="10" width="12.5703125" customWidth="1"/>
    <col min="11" max="11" width="16.5703125" bestFit="1" customWidth="1"/>
  </cols>
  <sheetData>
    <row r="1" spans="1:12" x14ac:dyDescent="0.25">
      <c r="A1" s="16" t="e" vm="1">
        <v>#VALUE!</v>
      </c>
      <c r="B1" s="17"/>
      <c r="C1" s="17"/>
      <c r="D1" s="17"/>
      <c r="E1" s="17"/>
      <c r="F1" s="17"/>
      <c r="G1" s="17"/>
      <c r="H1" s="17"/>
      <c r="I1" s="17"/>
      <c r="J1" s="17"/>
      <c r="K1" s="18"/>
      <c r="L1" s="2" t="s">
        <v>0</v>
      </c>
    </row>
    <row r="2" spans="1:12" ht="30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1"/>
      <c r="L2" s="3" t="s">
        <v>1</v>
      </c>
    </row>
    <row r="3" spans="1:12" ht="15" customHeight="1" x14ac:dyDescent="0.25">
      <c r="A3" s="22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15" customHeight="1" x14ac:dyDescent="0.25">
      <c r="A4" s="24" t="s">
        <v>25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s="9" customFormat="1" x14ac:dyDescent="0.25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27</v>
      </c>
      <c r="H5" s="7" t="s">
        <v>30</v>
      </c>
      <c r="I5" s="7" t="s">
        <v>28</v>
      </c>
      <c r="J5" s="7" t="s">
        <v>30</v>
      </c>
      <c r="K5" s="8" t="s">
        <v>29</v>
      </c>
      <c r="L5" s="8" t="s">
        <v>30</v>
      </c>
    </row>
    <row r="6" spans="1:12" x14ac:dyDescent="0.25">
      <c r="A6" s="1">
        <v>1</v>
      </c>
      <c r="B6" s="1">
        <v>85121801</v>
      </c>
      <c r="C6" s="1" t="s">
        <v>9</v>
      </c>
      <c r="D6" s="1">
        <v>1</v>
      </c>
      <c r="E6" s="1" t="s">
        <v>10</v>
      </c>
      <c r="F6" s="5">
        <v>61675</v>
      </c>
      <c r="G6" s="5">
        <v>59824.75</v>
      </c>
      <c r="H6" s="5" t="str">
        <f>IF(G6&lt;F6,"CUMPLE","NO CUMPLE")</f>
        <v>CUMPLE</v>
      </c>
      <c r="I6" s="5">
        <v>46256.25</v>
      </c>
      <c r="J6" s="1" t="str">
        <f>IF(I6&lt;F6,"CUMPLE","NO CUMPLE")</f>
        <v>CUMPLE</v>
      </c>
      <c r="K6" s="10">
        <v>52600</v>
      </c>
      <c r="L6" s="14" t="str">
        <f>IF(K6&lt;F6,"CUMPLE","NO CUMPLE")</f>
        <v>CUMPLE</v>
      </c>
    </row>
    <row r="7" spans="1:12" x14ac:dyDescent="0.25">
      <c r="A7" s="1">
        <v>2</v>
      </c>
      <c r="B7" s="1">
        <v>85121801</v>
      </c>
      <c r="C7" s="1" t="s">
        <v>11</v>
      </c>
      <c r="D7" s="1">
        <v>1</v>
      </c>
      <c r="E7" s="1" t="s">
        <v>10</v>
      </c>
      <c r="F7" s="5">
        <v>44200</v>
      </c>
      <c r="G7" s="5">
        <v>42874</v>
      </c>
      <c r="H7" s="5" t="str">
        <f t="shared" ref="H7:H20" si="0">IF(G7&lt;F7,"CUMPLE","NO CUMPLE")</f>
        <v>CUMPLE</v>
      </c>
      <c r="I7" s="5">
        <v>33150</v>
      </c>
      <c r="J7" s="1" t="str">
        <f t="shared" ref="J7:J20" si="1">IF(I7&lt;F7,"CUMPLE","NO CUMPLE")</f>
        <v>CUMPLE</v>
      </c>
      <c r="K7" s="10">
        <v>36900</v>
      </c>
      <c r="L7" s="14" t="str">
        <f t="shared" ref="L7:L20" si="2">IF(K7&lt;F7,"CUMPLE","NO CUMPLE")</f>
        <v>CUMPLE</v>
      </c>
    </row>
    <row r="8" spans="1:12" x14ac:dyDescent="0.25">
      <c r="A8" s="1">
        <v>3</v>
      </c>
      <c r="B8" s="1">
        <v>85121801</v>
      </c>
      <c r="C8" s="1" t="s">
        <v>12</v>
      </c>
      <c r="D8" s="1">
        <v>1</v>
      </c>
      <c r="E8" s="1" t="s">
        <v>10</v>
      </c>
      <c r="F8" s="5">
        <v>18520</v>
      </c>
      <c r="G8" s="5">
        <v>17964.400000000001</v>
      </c>
      <c r="H8" s="5" t="str">
        <f t="shared" si="0"/>
        <v>CUMPLE</v>
      </c>
      <c r="I8" s="5">
        <v>13890</v>
      </c>
      <c r="J8" s="1" t="str">
        <f t="shared" si="1"/>
        <v>CUMPLE</v>
      </c>
      <c r="K8" s="10">
        <v>15800</v>
      </c>
      <c r="L8" s="14" t="str">
        <f t="shared" si="2"/>
        <v>CUMPLE</v>
      </c>
    </row>
    <row r="9" spans="1:12" x14ac:dyDescent="0.25">
      <c r="A9" s="1">
        <v>4</v>
      </c>
      <c r="B9" s="1">
        <v>85121801</v>
      </c>
      <c r="C9" s="1" t="s">
        <v>13</v>
      </c>
      <c r="D9" s="1">
        <v>1</v>
      </c>
      <c r="E9" s="1" t="s">
        <v>10</v>
      </c>
      <c r="F9" s="5">
        <v>44280</v>
      </c>
      <c r="G9" s="5">
        <v>42951.6</v>
      </c>
      <c r="H9" s="5" t="str">
        <f t="shared" si="0"/>
        <v>CUMPLE</v>
      </c>
      <c r="I9" s="5">
        <v>33210</v>
      </c>
      <c r="J9" s="1" t="str">
        <f t="shared" si="1"/>
        <v>CUMPLE</v>
      </c>
      <c r="K9" s="10">
        <v>31600</v>
      </c>
      <c r="L9" s="14" t="str">
        <f t="shared" si="2"/>
        <v>CUMPLE</v>
      </c>
    </row>
    <row r="10" spans="1:12" x14ac:dyDescent="0.25">
      <c r="A10" s="1">
        <v>5</v>
      </c>
      <c r="B10" s="1">
        <v>85121801</v>
      </c>
      <c r="C10" s="1" t="s">
        <v>14</v>
      </c>
      <c r="D10" s="1">
        <v>1</v>
      </c>
      <c r="E10" s="1" t="s">
        <v>10</v>
      </c>
      <c r="F10" s="5">
        <v>53200</v>
      </c>
      <c r="G10" s="5">
        <v>51604</v>
      </c>
      <c r="H10" s="5" t="str">
        <f t="shared" si="0"/>
        <v>CUMPLE</v>
      </c>
      <c r="I10" s="5">
        <v>39900</v>
      </c>
      <c r="J10" s="1" t="str">
        <f t="shared" si="1"/>
        <v>CUMPLE</v>
      </c>
      <c r="K10" s="10">
        <v>36900</v>
      </c>
      <c r="L10" s="14" t="str">
        <f t="shared" si="2"/>
        <v>CUMPLE</v>
      </c>
    </row>
    <row r="11" spans="1:12" x14ac:dyDescent="0.25">
      <c r="A11" s="1">
        <v>6</v>
      </c>
      <c r="B11" s="1">
        <v>85121801</v>
      </c>
      <c r="C11" s="1" t="s">
        <v>15</v>
      </c>
      <c r="D11" s="1">
        <v>1</v>
      </c>
      <c r="E11" s="1" t="s">
        <v>10</v>
      </c>
      <c r="F11" s="5">
        <v>19520</v>
      </c>
      <c r="G11" s="5">
        <v>18934.400000000001</v>
      </c>
      <c r="H11" s="5" t="str">
        <f t="shared" si="0"/>
        <v>CUMPLE</v>
      </c>
      <c r="I11" s="5">
        <v>14640</v>
      </c>
      <c r="J11" s="1" t="str">
        <f t="shared" si="1"/>
        <v>CUMPLE</v>
      </c>
      <c r="K11" s="10">
        <v>18500</v>
      </c>
      <c r="L11" s="14" t="str">
        <f t="shared" si="2"/>
        <v>CUMPLE</v>
      </c>
    </row>
    <row r="12" spans="1:12" x14ac:dyDescent="0.25">
      <c r="A12" s="1">
        <v>7</v>
      </c>
      <c r="B12" s="1">
        <v>85121801</v>
      </c>
      <c r="C12" s="1" t="s">
        <v>16</v>
      </c>
      <c r="D12" s="1">
        <v>1</v>
      </c>
      <c r="E12" s="1" t="s">
        <v>10</v>
      </c>
      <c r="F12" s="5">
        <v>25280</v>
      </c>
      <c r="G12" s="5">
        <v>24521.599999999999</v>
      </c>
      <c r="H12" s="5" t="str">
        <f t="shared" si="0"/>
        <v>CUMPLE</v>
      </c>
      <c r="I12" s="5">
        <v>18960</v>
      </c>
      <c r="J12" s="1" t="str">
        <f t="shared" si="1"/>
        <v>CUMPLE</v>
      </c>
      <c r="K12" s="10">
        <v>23200</v>
      </c>
      <c r="L12" s="14" t="str">
        <f t="shared" si="2"/>
        <v>CUMPLE</v>
      </c>
    </row>
    <row r="13" spans="1:12" x14ac:dyDescent="0.25">
      <c r="A13" s="1">
        <v>8</v>
      </c>
      <c r="B13" s="1">
        <v>85121802</v>
      </c>
      <c r="C13" s="1" t="s">
        <v>17</v>
      </c>
      <c r="D13" s="1">
        <v>1</v>
      </c>
      <c r="E13" s="1" t="s">
        <v>10</v>
      </c>
      <c r="F13" s="5">
        <v>15220</v>
      </c>
      <c r="G13" s="5">
        <v>14763.4</v>
      </c>
      <c r="H13" s="5" t="str">
        <f t="shared" si="0"/>
        <v>CUMPLE</v>
      </c>
      <c r="I13" s="5">
        <v>11415</v>
      </c>
      <c r="J13" s="1" t="str">
        <f t="shared" si="1"/>
        <v>CUMPLE</v>
      </c>
      <c r="K13" s="10">
        <v>15800</v>
      </c>
      <c r="L13" s="14" t="str">
        <f t="shared" si="2"/>
        <v>NO CUMPLE</v>
      </c>
    </row>
    <row r="14" spans="1:12" x14ac:dyDescent="0.25">
      <c r="A14" s="1">
        <v>9</v>
      </c>
      <c r="B14" s="1">
        <v>85121802</v>
      </c>
      <c r="C14" s="1" t="s">
        <v>18</v>
      </c>
      <c r="D14" s="1">
        <v>1</v>
      </c>
      <c r="E14" s="1" t="s">
        <v>10</v>
      </c>
      <c r="F14" s="5">
        <v>20600</v>
      </c>
      <c r="G14" s="5">
        <v>19982</v>
      </c>
      <c r="H14" s="5" t="str">
        <f t="shared" si="0"/>
        <v>CUMPLE</v>
      </c>
      <c r="I14" s="5">
        <v>15450</v>
      </c>
      <c r="J14" s="1" t="str">
        <f t="shared" si="1"/>
        <v>CUMPLE</v>
      </c>
      <c r="K14" s="10">
        <v>15800</v>
      </c>
      <c r="L14" s="14" t="str">
        <f t="shared" si="2"/>
        <v>CUMPLE</v>
      </c>
    </row>
    <row r="15" spans="1:12" x14ac:dyDescent="0.25">
      <c r="A15" s="1">
        <v>10</v>
      </c>
      <c r="B15" s="1">
        <v>85121802</v>
      </c>
      <c r="C15" s="1" t="s">
        <v>19</v>
      </c>
      <c r="D15" s="1">
        <v>1</v>
      </c>
      <c r="E15" s="1" t="s">
        <v>10</v>
      </c>
      <c r="F15" s="5">
        <v>19500</v>
      </c>
      <c r="G15" s="5">
        <v>18915</v>
      </c>
      <c r="H15" s="5" t="str">
        <f t="shared" si="0"/>
        <v>CUMPLE</v>
      </c>
      <c r="I15" s="5">
        <v>14625</v>
      </c>
      <c r="J15" s="1" t="str">
        <f t="shared" si="1"/>
        <v>CUMPLE</v>
      </c>
      <c r="K15" s="10">
        <v>15800</v>
      </c>
      <c r="L15" s="14" t="str">
        <f t="shared" si="2"/>
        <v>CUMPLE</v>
      </c>
    </row>
    <row r="16" spans="1:12" x14ac:dyDescent="0.25">
      <c r="A16" s="1">
        <v>11</v>
      </c>
      <c r="B16" s="1">
        <v>85121802</v>
      </c>
      <c r="C16" s="1" t="s">
        <v>20</v>
      </c>
      <c r="D16" s="1">
        <v>1</v>
      </c>
      <c r="E16" s="1" t="s">
        <v>10</v>
      </c>
      <c r="F16" s="5">
        <v>73980</v>
      </c>
      <c r="G16" s="5">
        <v>71760.600000000006</v>
      </c>
      <c r="H16" s="5" t="str">
        <f t="shared" si="0"/>
        <v>CUMPLE</v>
      </c>
      <c r="I16" s="5">
        <v>55485</v>
      </c>
      <c r="J16" s="1" t="str">
        <f t="shared" si="1"/>
        <v>CUMPLE</v>
      </c>
      <c r="K16" s="10">
        <v>87600</v>
      </c>
      <c r="L16" s="14" t="str">
        <f t="shared" si="2"/>
        <v>NO CUMPLE</v>
      </c>
    </row>
    <row r="17" spans="1:12" x14ac:dyDescent="0.25">
      <c r="A17" s="1">
        <v>12</v>
      </c>
      <c r="B17" s="1">
        <v>85121802</v>
      </c>
      <c r="C17" s="1" t="s">
        <v>21</v>
      </c>
      <c r="D17" s="1">
        <v>1</v>
      </c>
      <c r="E17" s="1" t="s">
        <v>10</v>
      </c>
      <c r="F17" s="5">
        <v>99050</v>
      </c>
      <c r="G17" s="5">
        <v>96078.5</v>
      </c>
      <c r="H17" s="5" t="str">
        <f t="shared" si="0"/>
        <v>CUMPLE</v>
      </c>
      <c r="I17" s="5">
        <v>74287.5</v>
      </c>
      <c r="J17" s="1" t="str">
        <f t="shared" si="1"/>
        <v>CUMPLE</v>
      </c>
      <c r="K17" s="10">
        <v>104000</v>
      </c>
      <c r="L17" s="14" t="str">
        <f t="shared" si="2"/>
        <v>NO CUMPLE</v>
      </c>
    </row>
    <row r="18" spans="1:12" x14ac:dyDescent="0.25">
      <c r="A18" s="1">
        <v>13</v>
      </c>
      <c r="B18" s="1">
        <v>85121803</v>
      </c>
      <c r="C18" s="1" t="s">
        <v>22</v>
      </c>
      <c r="D18" s="1">
        <v>1</v>
      </c>
      <c r="E18" s="1" t="s">
        <v>10</v>
      </c>
      <c r="F18" s="5">
        <v>16140</v>
      </c>
      <c r="G18" s="5">
        <v>15655.8</v>
      </c>
      <c r="H18" s="5" t="str">
        <f t="shared" si="0"/>
        <v>CUMPLE</v>
      </c>
      <c r="I18" s="5">
        <v>12105</v>
      </c>
      <c r="J18" s="1" t="str">
        <f t="shared" si="1"/>
        <v>CUMPLE</v>
      </c>
      <c r="K18" s="10">
        <v>14800</v>
      </c>
      <c r="L18" s="14" t="str">
        <f t="shared" si="2"/>
        <v>CUMPLE</v>
      </c>
    </row>
    <row r="19" spans="1:12" x14ac:dyDescent="0.25">
      <c r="A19" s="1">
        <v>14</v>
      </c>
      <c r="B19" s="1">
        <v>85121801</v>
      </c>
      <c r="C19" s="1" t="s">
        <v>23</v>
      </c>
      <c r="D19" s="1">
        <v>1</v>
      </c>
      <c r="E19" s="1" t="s">
        <v>10</v>
      </c>
      <c r="F19" s="5">
        <v>18060</v>
      </c>
      <c r="G19" s="5">
        <v>17518.2</v>
      </c>
      <c r="H19" s="5" t="str">
        <f t="shared" si="0"/>
        <v>CUMPLE</v>
      </c>
      <c r="I19" s="5">
        <v>13545</v>
      </c>
      <c r="J19" s="1" t="str">
        <f t="shared" si="1"/>
        <v>CUMPLE</v>
      </c>
      <c r="K19" s="10">
        <v>16800</v>
      </c>
      <c r="L19" s="14" t="str">
        <f t="shared" si="2"/>
        <v>CUMPLE</v>
      </c>
    </row>
    <row r="20" spans="1:12" x14ac:dyDescent="0.25">
      <c r="A20" s="1">
        <v>15</v>
      </c>
      <c r="B20" s="1">
        <v>85121801</v>
      </c>
      <c r="C20" s="1" t="s">
        <v>24</v>
      </c>
      <c r="D20" s="1">
        <v>1</v>
      </c>
      <c r="E20" s="1" t="s">
        <v>10</v>
      </c>
      <c r="F20" s="5">
        <v>57220</v>
      </c>
      <c r="G20" s="5">
        <v>55503.4</v>
      </c>
      <c r="H20" s="5" t="str">
        <f t="shared" si="0"/>
        <v>CUMPLE</v>
      </c>
      <c r="I20" s="5">
        <v>42915</v>
      </c>
      <c r="J20" s="1" t="str">
        <f t="shared" si="1"/>
        <v>CUMPLE</v>
      </c>
      <c r="K20" s="10">
        <v>50100</v>
      </c>
      <c r="L20" s="14" t="str">
        <f t="shared" si="2"/>
        <v>CUMPLE</v>
      </c>
    </row>
    <row r="21" spans="1:12" x14ac:dyDescent="0.25">
      <c r="A21" s="15" t="s">
        <v>26</v>
      </c>
      <c r="B21" s="15"/>
      <c r="C21" s="15"/>
      <c r="D21" s="15"/>
      <c r="E21" s="15"/>
      <c r="F21" s="5">
        <f>SUM(F6:F20)</f>
        <v>586445</v>
      </c>
      <c r="G21" s="5">
        <f>SUM(G6:G20)</f>
        <v>568851.65</v>
      </c>
      <c r="H21" s="5" t="s">
        <v>32</v>
      </c>
      <c r="I21" s="13">
        <f>SUM(I6:I20)</f>
        <v>439833.75</v>
      </c>
      <c r="J21" s="13" t="s">
        <v>32</v>
      </c>
      <c r="K21" s="10">
        <f>SUM(K6:K20)</f>
        <v>536200</v>
      </c>
      <c r="L21" s="14" t="s">
        <v>33</v>
      </c>
    </row>
    <row r="22" spans="1:12" x14ac:dyDescent="0.25">
      <c r="F22" s="4"/>
      <c r="G22" s="4"/>
      <c r="H22" s="4"/>
      <c r="I22" s="4"/>
      <c r="J22" s="4"/>
    </row>
    <row r="23" spans="1:12" x14ac:dyDescent="0.25">
      <c r="F23" s="4"/>
      <c r="G23" s="4"/>
      <c r="H23" s="4"/>
      <c r="I23" s="4"/>
      <c r="J23" s="4"/>
    </row>
    <row r="24" spans="1:12" ht="15" customHeight="1" x14ac:dyDescent="0.25">
      <c r="A24" s="26" t="s">
        <v>31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1:12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1:12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9" spans="1:12" x14ac:dyDescent="0.25">
      <c r="B29" s="11"/>
    </row>
    <row r="31" spans="1:12" x14ac:dyDescent="0.25">
      <c r="B31" s="12"/>
    </row>
    <row r="32" spans="1:12" x14ac:dyDescent="0.25">
      <c r="B32" s="6"/>
    </row>
  </sheetData>
  <mergeCells count="5">
    <mergeCell ref="A21:E21"/>
    <mergeCell ref="A1:K2"/>
    <mergeCell ref="A3:L3"/>
    <mergeCell ref="A4:L4"/>
    <mergeCell ref="A24:L26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Mercedes Castro León</dc:creator>
  <cp:keywords/>
  <dc:description/>
  <cp:lastModifiedBy>Diana Mercedes Castro León</cp:lastModifiedBy>
  <cp:revision/>
  <dcterms:created xsi:type="dcterms:W3CDTF">2025-05-05T18:44:33Z</dcterms:created>
  <dcterms:modified xsi:type="dcterms:W3CDTF">2026-05-29T13:52:41Z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2025-05-05T18:59:04Z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3f691ff6-e867-4484-a0d6-57c1bbad15bd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