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rol_sena_edu_co/Documents/Contratación Despacho Dirección Regional Nariño 2026/Proceso Exámenes SST/Evaluación/"/>
    </mc:Choice>
  </mc:AlternateContent>
  <xr:revisionPtr revIDLastSave="145" documentId="8_{8AB6ECC4-E2DB-4A7B-BBC9-8F492ADF75FD}" xr6:coauthVersionLast="47" xr6:coauthVersionMax="47" xr10:uidLastSave="{05B71795-9672-4725-A67F-BF0FF1E55659}"/>
  <bookViews>
    <workbookView xWindow="-120" yWindow="-120" windowWidth="29040" windowHeight="15720" xr2:uid="{ECC42EB0-58CD-4F90-A33F-CE202570DF5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6" i="1"/>
  <c r="J7" i="1"/>
  <c r="J8" i="1"/>
  <c r="J6" i="1"/>
  <c r="H7" i="1"/>
  <c r="H8" i="1"/>
  <c r="H6" i="1"/>
  <c r="K9" i="1"/>
  <c r="I9" i="1"/>
  <c r="F9" i="1"/>
  <c r="G9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<sst xmlns="http://schemas.openxmlformats.org/spreadsheetml/2006/main" count="27" uniqueCount="22">
  <si>
    <r>
      <t>Versión:</t>
    </r>
    <r>
      <rPr>
        <sz val="11"/>
        <rFont val="Aptos Narrow"/>
        <family val="2"/>
        <scheme val="minor"/>
      </rPr>
      <t xml:space="preserve"> 01 </t>
    </r>
  </si>
  <si>
    <t>Código: 
GOR-F-013</t>
  </si>
  <si>
    <t xml:space="preserve">Proceso Gestión Contractual </t>
  </si>
  <si>
    <t>Item</t>
  </si>
  <si>
    <t>Código UNSPSC</t>
  </si>
  <si>
    <t xml:space="preserve">Descripción </t>
  </si>
  <si>
    <t xml:space="preserve">Cantidad </t>
  </si>
  <si>
    <t xml:space="preserve">Unidad de Medida </t>
  </si>
  <si>
    <t xml:space="preserve">Precio unitario estimado </t>
  </si>
  <si>
    <t>Vacuna para Influenza</t>
  </si>
  <si>
    <t>UN</t>
  </si>
  <si>
    <t>Vacuna antitetánica</t>
  </si>
  <si>
    <t>Vacuna Hepatitis B</t>
  </si>
  <si>
    <t>Sumatoria precios unitarios</t>
  </si>
  <si>
    <t>SOMEB SAS</t>
  </si>
  <si>
    <t>PROVIVACUNAS SAS</t>
  </si>
  <si>
    <t>IPS AM PM 24</t>
  </si>
  <si>
    <t>Evaluación Económica Lote 2</t>
  </si>
  <si>
    <t>Verificación</t>
  </si>
  <si>
    <t>CUMPLE</t>
  </si>
  <si>
    <t>NO CUMPLE</t>
  </si>
  <si>
    <t>Se verificó la información contenida en la oferta del SECOP II y el Anexo 2 - Formato de Presentación de la Oferta Económica de las 3 ofertas presentadas, constatando que coinciden plenamente con el valor asignado. Asi mismo, se comprobó que los formatos incluyen todos los ítems solicitados.  La oferta más económica para el Lote 2 es la de PROVEEDORA DE VACUNAS SAS.  Sin embargo, la oferta del proveedor IPS AM PM 24 en los ítems 1 y 3 los valores unitarios superan los valores unitarios estimados por la Entidad, por lo que esta oferta no podrá ser tenido en 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</si>
</sst>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242424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1" xfId="0" applyNumberFormat="1" applyBorder="1"/>
    <xf numFmtId="0" fontId="6" fillId="0" borderId="0" xfId="0" applyFont="1"/>
    <xf numFmtId="0" fontId="7" fillId="0" borderId="0" xfId="0" applyFont="1"/>
    <xf numFmtId="4" fontId="5" fillId="0" borderId="1" xfId="0" applyNumberFormat="1" applyFont="1" applyBorder="1"/>
    <xf numFmtId="4" fontId="0" fillId="3" borderId="1" xfId="0" applyNumberFormat="1" applyFill="1" applyBorder="1"/>
    <xf numFmtId="0" fontId="5" fillId="0" borderId="1" xfId="0" applyFont="1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70343-E076-4250-837C-A46BE38C2158}">
  <dimension ref="A1:L17"/>
  <sheetViews>
    <sheetView tabSelected="1" workbookViewId="0">
      <selection activeCell="E20" sqref="E20"/>
    </sheetView>
  </sheetViews>
  <sheetFormatPr baseColWidth="10" defaultColWidth="11.42578125" defaultRowHeight="15" x14ac:dyDescent="0.25"/>
  <cols>
    <col min="1" max="1" width="4.85546875" bestFit="1" customWidth="1"/>
    <col min="2" max="2" width="15.42578125" bestFit="1" customWidth="1"/>
    <col min="3" max="3" width="35.85546875" bestFit="1" customWidth="1"/>
    <col min="4" max="4" width="9.42578125" bestFit="1" customWidth="1"/>
    <col min="5" max="5" width="17.5703125" bestFit="1" customWidth="1"/>
    <col min="6" max="6" width="23.7109375" bestFit="1" customWidth="1"/>
    <col min="7" max="8" width="16.28515625" customWidth="1"/>
    <col min="9" max="9" width="19.28515625" bestFit="1" customWidth="1"/>
    <col min="10" max="10" width="19.28515625" customWidth="1"/>
    <col min="11" max="11" width="12.5703125" bestFit="1" customWidth="1"/>
  </cols>
  <sheetData>
    <row r="1" spans="1:12" x14ac:dyDescent="0.25">
      <c r="A1" s="14" t="e" vm="1">
        <v>#VALUE!</v>
      </c>
      <c r="B1" s="15"/>
      <c r="C1" s="15"/>
      <c r="D1" s="15"/>
      <c r="E1" s="15"/>
      <c r="F1" s="15"/>
      <c r="G1" s="15"/>
      <c r="H1" s="15"/>
      <c r="I1" s="15"/>
      <c r="J1" s="15"/>
      <c r="K1" s="16"/>
      <c r="L1" s="2" t="s">
        <v>0</v>
      </c>
    </row>
    <row r="2" spans="1:12" ht="30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9"/>
      <c r="L2" s="3" t="s">
        <v>1</v>
      </c>
    </row>
    <row r="3" spans="1:12" ht="14.45" customHeight="1" x14ac:dyDescent="0.25">
      <c r="A3" s="20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14.45" customHeight="1" x14ac:dyDescent="0.25">
      <c r="A4" s="22" t="s">
        <v>17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s="6" customFormat="1" x14ac:dyDescent="0.2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14</v>
      </c>
      <c r="H5" s="5" t="s">
        <v>18</v>
      </c>
      <c r="I5" s="5" t="s">
        <v>15</v>
      </c>
      <c r="J5" s="5" t="s">
        <v>18</v>
      </c>
      <c r="K5" s="5" t="s">
        <v>16</v>
      </c>
      <c r="L5" s="5" t="s">
        <v>18</v>
      </c>
    </row>
    <row r="6" spans="1:12" x14ac:dyDescent="0.25">
      <c r="A6" s="1">
        <v>1</v>
      </c>
      <c r="B6" s="1">
        <v>85111510</v>
      </c>
      <c r="C6" s="1" t="s">
        <v>9</v>
      </c>
      <c r="D6" s="1">
        <v>1</v>
      </c>
      <c r="E6" s="1" t="s">
        <v>10</v>
      </c>
      <c r="F6" s="7">
        <v>68400</v>
      </c>
      <c r="G6" s="10">
        <v>66348</v>
      </c>
      <c r="H6" s="10" t="str">
        <f>IF(G6&lt;F6,"CUMPLE","NO CUMPLE")</f>
        <v>CUMPLE</v>
      </c>
      <c r="I6" s="10">
        <v>50000</v>
      </c>
      <c r="J6" s="10" t="str">
        <f>IF(I6&lt;F6,"CUMPLE","NO CUMPLE")</f>
        <v>CUMPLE</v>
      </c>
      <c r="K6" s="10">
        <v>80000</v>
      </c>
      <c r="L6" s="12" t="str">
        <f>IF(K6&lt;F6,"CUMPLE","NO CUMPLE")</f>
        <v>NO CUMPLE</v>
      </c>
    </row>
    <row r="7" spans="1:12" x14ac:dyDescent="0.25">
      <c r="A7" s="1">
        <v>2</v>
      </c>
      <c r="B7" s="1">
        <v>85111510</v>
      </c>
      <c r="C7" s="1" t="s">
        <v>11</v>
      </c>
      <c r="D7" s="1">
        <v>1</v>
      </c>
      <c r="E7" s="1" t="s">
        <v>10</v>
      </c>
      <c r="F7" s="7">
        <v>29780</v>
      </c>
      <c r="G7" s="10">
        <v>28887</v>
      </c>
      <c r="H7" s="10" t="str">
        <f t="shared" ref="H7:H8" si="0">IF(G7&lt;F7,"CUMPLE","NO CUMPLE")</f>
        <v>CUMPLE</v>
      </c>
      <c r="I7" s="10">
        <v>19000</v>
      </c>
      <c r="J7" s="10" t="str">
        <f t="shared" ref="J7:J8" si="1">IF(I7&lt;F7,"CUMPLE","NO CUMPLE")</f>
        <v>CUMPLE</v>
      </c>
      <c r="K7" s="10">
        <v>24600</v>
      </c>
      <c r="L7" s="12" t="str">
        <f t="shared" ref="L7:L8" si="2">IF(K7&lt;F7,"CUMPLE","NO CUMPLE")</f>
        <v>CUMPLE</v>
      </c>
    </row>
    <row r="8" spans="1:12" x14ac:dyDescent="0.25">
      <c r="A8" s="1">
        <v>3</v>
      </c>
      <c r="B8" s="1">
        <v>85111510</v>
      </c>
      <c r="C8" s="1" t="s">
        <v>12</v>
      </c>
      <c r="D8" s="1">
        <v>1</v>
      </c>
      <c r="E8" s="1" t="s">
        <v>10</v>
      </c>
      <c r="F8" s="7">
        <v>60020</v>
      </c>
      <c r="G8" s="10">
        <v>58219</v>
      </c>
      <c r="H8" s="10" t="str">
        <f t="shared" si="0"/>
        <v>CUMPLE</v>
      </c>
      <c r="I8" s="10">
        <v>42000</v>
      </c>
      <c r="J8" s="10" t="str">
        <f t="shared" si="1"/>
        <v>CUMPLE</v>
      </c>
      <c r="K8" s="10">
        <v>68100</v>
      </c>
      <c r="L8" s="12" t="str">
        <f t="shared" si="2"/>
        <v>NO CUMPLE</v>
      </c>
    </row>
    <row r="9" spans="1:12" x14ac:dyDescent="0.25">
      <c r="A9" s="13" t="s">
        <v>13</v>
      </c>
      <c r="B9" s="13"/>
      <c r="C9" s="13"/>
      <c r="D9" s="13"/>
      <c r="E9" s="13"/>
      <c r="F9" s="7">
        <f>SUM(F6:F8)</f>
        <v>158200</v>
      </c>
      <c r="G9" s="7">
        <f>SUM(G6:G8)</f>
        <v>153454</v>
      </c>
      <c r="H9" s="7" t="s">
        <v>19</v>
      </c>
      <c r="I9" s="11">
        <f>SUM(I6:I8)</f>
        <v>111000</v>
      </c>
      <c r="J9" s="11" t="s">
        <v>19</v>
      </c>
      <c r="K9" s="7">
        <f>SUM(K6:K8)</f>
        <v>172700</v>
      </c>
      <c r="L9" s="1" t="s">
        <v>20</v>
      </c>
    </row>
    <row r="12" spans="1:12" ht="15" customHeight="1" x14ac:dyDescent="0.25">
      <c r="A12" s="24" t="s">
        <v>21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x14ac:dyDescent="0.25">
      <c r="B15" s="8"/>
    </row>
    <row r="17" spans="2:2" x14ac:dyDescent="0.25">
      <c r="B17" s="9"/>
    </row>
  </sheetData>
  <mergeCells count="5">
    <mergeCell ref="A9:E9"/>
    <mergeCell ref="A1:K2"/>
    <mergeCell ref="A3:L3"/>
    <mergeCell ref="A4:L4"/>
    <mergeCell ref="A12:L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Mercedes Castro León</dc:creator>
  <cp:keywords/>
  <dc:description/>
  <cp:lastModifiedBy>Diana Mercedes Castro León</cp:lastModifiedBy>
  <cp:revision/>
  <dcterms:created xsi:type="dcterms:W3CDTF">2025-05-05T18:59:09Z</dcterms:created>
  <dcterms:modified xsi:type="dcterms:W3CDTF">2026-05-29T13:59:21Z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2025-05-05T19:04:05Z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421dfd02-71ca-4704-935f-35917bbe0817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