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hp\Documents\CARLOS DELGADO\ANTONIO NARIÑO\"/>
    </mc:Choice>
  </mc:AlternateContent>
  <xr:revisionPtr revIDLastSave="0" documentId="13_ncr:1_{0CA6FF46-EDE6-40C4-8EEE-5229D61CEFE6}" xr6:coauthVersionLast="47" xr6:coauthVersionMax="47" xr10:uidLastSave="{00000000-0000-0000-0000-000000000000}"/>
  <bookViews>
    <workbookView showHorizontalScroll="0" showVerticalScroll="0" showSheetTabs="0" xWindow="-120" yWindow="-120" windowWidth="20730" windowHeight="11040" xr2:uid="{00000000-000D-0000-FFFF-FFFF00000000}"/>
  </bookViews>
  <sheets>
    <sheet name="Hoja1" sheetId="1" r:id="rId1"/>
    <sheet name="Hoja2" sheetId="2" r:id="rId2"/>
  </sheets>
  <definedNames>
    <definedName name="_xlnm._FilterDatabase" localSheetId="0" hidden="1">Hoja1!$A$6:$I$6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2" i="1" l="1"/>
  <c r="I8" i="1"/>
  <c r="I9" i="1"/>
  <c r="I10" i="1"/>
  <c r="I12" i="1" s="1"/>
  <c r="I11" i="1"/>
  <c r="I7" i="1"/>
  <c r="H8" i="1"/>
  <c r="H9" i="1"/>
  <c r="H10" i="1"/>
  <c r="H11" i="1"/>
  <c r="G8" i="1"/>
  <c r="G9" i="1"/>
  <c r="G10" i="1"/>
  <c r="G11" i="1"/>
  <c r="H7" i="1"/>
  <c r="G7" i="1"/>
  <c r="G11" i="2" l="1"/>
  <c r="C1" i="2"/>
</calcChain>
</file>

<file path=xl/sharedStrings.xml><?xml version="1.0" encoding="utf-8"?>
<sst xmlns="http://schemas.openxmlformats.org/spreadsheetml/2006/main" count="49" uniqueCount="44">
  <si>
    <t>ITEM</t>
  </si>
  <si>
    <t>ELEMENTO Y/O PRODUCTO</t>
  </si>
  <si>
    <t>DESCRIPCIÓN / ESPECIFICACIÓN TÉCNICA</t>
  </si>
  <si>
    <t>UNIDAD DE MEDIDA</t>
  </si>
  <si>
    <t>CANTIDAD A COTIZAR</t>
  </si>
  <si>
    <t xml:space="preserve">TOTAL </t>
  </si>
  <si>
    <t>Nota: Señor Oferente, para la presentación de la cotización, usted deberá diligenciar los datos de la empresa que representa, con la respectiva firma que acredite la veracidad de la misma.</t>
  </si>
  <si>
    <t xml:space="preserve">PROFESIONAL QUE REALIZO LA COTIZACION: </t>
  </si>
  <si>
    <t xml:space="preserve">FECHA: </t>
  </si>
  <si>
    <t>VALOR UNITARIO ANTES DE IVA</t>
  </si>
  <si>
    <t>IVA</t>
  </si>
  <si>
    <t>UNIDAD</t>
  </si>
  <si>
    <t>SECRETARIA DE GOBIERNO  
ALCALDIA LOCAL DE ANTONIO NARIÑO</t>
  </si>
  <si>
    <t>PROPUESTA ECONOMICA</t>
  </si>
  <si>
    <t>Para diligenciar la propusta economica tener en cuenta que se debe revisar el Anexo tecnico de cada una de las especificaciones de los productos.</t>
  </si>
  <si>
    <t>NOTA:1</t>
  </si>
  <si>
    <t>NOTA:2</t>
  </si>
  <si>
    <t>NOTA:3</t>
  </si>
  <si>
    <t>NOTA:4</t>
  </si>
  <si>
    <t>El diligenciamiento de la propuesta económica debe hacerse con valores enteros, sin decimales ni valores ocultos. En caso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</si>
  <si>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NOTA:5</t>
  </si>
  <si>
    <t>En caso que sea necesario, la entidad se reserva el derecho a hacer correcciones aritméticas en las fórmulas u operaciones matematicas, valores de la propuesta que seran aceptados por los proponentes.  En el caso en que los valores ajustados bajo esta regla superen el "Total valor estimado por la entidad", la propuesta será rechazada.</t>
  </si>
  <si>
    <t>NOTA:6</t>
  </si>
  <si>
    <t>NOTA:7</t>
  </si>
  <si>
    <t>NOTA:8</t>
  </si>
  <si>
    <t>El proponente deberá diligenciar los datos completos de la empresa y estos se diligenciarán de manera automática en el anexo propuesta economica, el cual es el que debe presentar el proponente finalmente, como “ANEXO OFERTA ECONÓMICA”.</t>
  </si>
  <si>
    <t>Refrigerios</t>
  </si>
  <si>
    <t>Refrigerios Tipo A (• Producto de panadería: de sal o de dulce de 150 gramos o sándwich (pan tipo molde, 2 rodajas de jamón (cerdo, pollo, cordero, pavo, etc.) de 70 gr, 2 rodajas de queso (doble crema o mozzarella), 60 gr de lechuga (lisa o rizada)) • Bebida: Jugo de fruta, leche o derivados, sorbetes, malteada, gaseosas en empaque biodegradable o reciclable. No en bolsas • Fruta • Empaque biodegradable • Presentar 4 alternativas o atender a solicitud de enfoque diferencial cuando así lo requiera la Entidad. (Incluida opción Vegetariana) Incluye transporte y servicio(distribución en sitio de realización del evento o actividad e impuesto al consumo si aplica, así mismo se debe garantizar la cadena de frio hasta la entrega a la entidad y en caso de requerirse y se solicite por la dependencia garantizar el servicio de refrigeración a través de cavas que permitan garantizar la cadena de frio de los alimentos o bebidas hasta su distribución en el evento)).(se entiende servicio - cocina como la persona que realiza mise en place, porciona y emplata- servido en plato).</t>
  </si>
  <si>
    <t>Buzos en Algodón</t>
  </si>
  <si>
    <t>Buso en algodón cuello redondo, manga larga con dobladillo en collarin, la prenda debe guardar siemtria, empalmes en cortes y prendas sin hilos sueltos. Se deben incluir todas las tallas desde la S hasta la XL; de la misma manera la posibilidad de personalizar con estampados en DTF, vinil textil, sublimación y bordados, lo que permite una amplia variedad de diseños.</t>
  </si>
  <si>
    <t>Sticker para establecimientos 7x 7</t>
  </si>
  <si>
    <t>Uso de vinilo (duradero, ideal para exteriores/interiores) o papel adhesivo, con acabados mate o brillante. con alta adhesión: Diseñados para fijarse firmemente en superficies lisas, curvas, empaques y ventanas sin despegarse fácilmente. Versatilidad de Diseño: Personalización total en formas (troquelados), tamaños y colores vibrantes que reflejan la identidad de marca. Resistencia Ambiental: Impermeables y capaces de soportar cambios de temperatura (refrigeración o calor). Versatilidad de Uso: Ideales para etiquetado de productos (bobinas o individuales), señalización de seguridad, decoración de vitrinas</t>
  </si>
  <si>
    <t>Folletos 2 caras</t>
  </si>
  <si>
    <t xml:space="preserve">Afiche - Tamaño final: 28cm ancho x 45cm alto | Impresión: a cuatricromía (4x0) digital | Policromía Papel: PAPELES ESMALTADOS C2S GLOSS de 200gr/m2Finalización: Cortar a tamaño final | Según las referencias o diseños que requiera la ENTIDAD. | Incluye entrega en Bosa </t>
  </si>
  <si>
    <t>Bolsa de Tela</t>
  </si>
  <si>
    <t xml:space="preserve">Bolsa de tela marcada a full color con cordón ajustable. Color morado, estampado con logo . Tamaño demarcación 30 x 40 CM.
</t>
  </si>
  <si>
    <r>
      <t xml:space="preserve">EL PRESUPUESTO OFICIAL PARA LA PRESENTE CONTRATACION CORRESPONDE A LA SUMA DE TREINTA MILLONES TRESCIENTOS CINCUENTA Y TRES MIL SETECIENTOS TREINTA Y DOS </t>
    </r>
    <r>
      <rPr>
        <b/>
        <sz val="11"/>
        <rFont val="Century Gothic"/>
        <family val="2"/>
      </rPr>
      <t xml:space="preserve">PESOS. (30,353,732) </t>
    </r>
  </si>
  <si>
    <r>
      <t>El valor total de la propuesta no podrá sobrepasar el valor total de presupuesto oficial el cual corresponde a</t>
    </r>
    <r>
      <rPr>
        <sz val="11"/>
        <color rgb="FFFF0000"/>
        <rFont val="Calibri"/>
        <family val="2"/>
        <scheme val="minor"/>
      </rPr>
      <t xml:space="preserve"> </t>
    </r>
    <r>
      <rPr>
        <b/>
        <sz val="11"/>
        <rFont val="Calibri"/>
        <family val="2"/>
        <scheme val="minor"/>
      </rPr>
      <t xml:space="preserve">TREINTA MILLONES TRESCIENTOS CINCUENTA Y TRES MIL SETECIENTOS TREINTA Y DOS PESOS. (30,353,732) </t>
    </r>
    <r>
      <rPr>
        <sz val="11"/>
        <color rgb="FFFF0000"/>
        <rFont val="Calibri"/>
        <family val="2"/>
        <scheme val="minor"/>
      </rPr>
      <t xml:space="preserve"> </t>
    </r>
    <r>
      <rPr>
        <sz val="11"/>
        <color theme="1"/>
        <rFont val="Calibri"/>
        <family val="2"/>
        <scheme val="minor"/>
      </rPr>
      <t xml:space="preserve"> ni podrá sobrepasar los “Valores de los precios techos unitarios establecidos por la Entidad" en el documento estudio de mercado, en caso de sobrepasar dichos valores, la propuesta será rechazada.</t>
    </r>
  </si>
  <si>
    <t>Objeto: “REALIZAR LA ADQUISICIÓN DE ELEMENTOS PEDAGOGICOS PARA EL DESARROLLO DE LAS ACTIVIDADES  EN EL MARCO DEL PROYECTO DE INVERSIÓN 2335 ACCIONES PARA MUJERES EN EL EJERCICIO DE DERECHOS Y EL FORTALECIMIENTO DE SU AUTONOMIA EN LA LOCALIDAD DE ANTONIO NARIÑO”.</t>
  </si>
  <si>
    <t>Se deja constancia que los valores establecidos para todos los elementos  contratados incluyen la totalidad de los impuestos aplicables, según la normativa fiscal vigente. En particular, se aclara que los valores correspondientes a refrigerios, almuerzos y demás que contengan elementos de canasta familiar, incluyen el impuesto al consumo (imp consumo), así como cualquier otro tributo que recaiga sobre este tipo de bienes y servicios. Asimismo, se informa que en los valores techos establecidos por la entidad, se encuentran incluidos los gastos de administración, la utilidad y cualquier otro costo asociado a la prestación de los servicios o suministro de los elementos contratados. Esta nota tiene como finalidad dejar expresa constancia del carácter integral de los valores ofertados, para efectos contables, presupuestales y contractuales.</t>
  </si>
  <si>
    <t>VALOR TOTAL</t>
  </si>
  <si>
    <t>Teniendo en cuenta que el presente contrato es de suministro y el estudio de mercado (cotizaciones), todos los ítems estarán gravados de manera integral con el impuesto sobre las ventas (IVA) del 19%, de conformidad con lo dispuesto en el artículo 477 del Estatuto Tributario de Colombia establece los bienes exentos del IVA. Es decir, productos que sí están gravados, pero con tarifa 0%, por lo que el responsable puede descontar el IVA pagado en sus costos y gastos”. Así mismo, se aplicarán los demás impuestos, gravámenes, tasas y contribuciones que resulten procedentes, conforme a la normatividad vigente, lo dispuesto por el órgano competente y el estudio previo del presente proceso de contratación.</t>
  </si>
  <si>
    <t>VALOR UNITARIO OFERTADOS (INCLUIDO IVA E IMPUESTOS)</t>
  </si>
  <si>
    <t>Para presentar la propuesta de forma correcta, se deberá diligenciar la columna H denominada "VALOR UNITARIO OFERENTE (INCLUIDO IVA E  IMPUESTOS) ” cual hace parte del anexo "ANEXO PROPUESTA ECONOMICA",  y la  columna I "VALOR TOTAL IVA INCLUIDO"." contiene los valores techo por cada uno de los ítems; los cuales no podrán ser superados ni modificados, so pena de rechazo de la propuesta, los valores ofertados, deben incluir impuestos  segun  aplique, IVA INCLUIDO si aplica, tasas y contribuciones a que haya lugar, así como todos los costos directos e indirectos relacionados con la suscripción, ejecución y liquidación del contrato. El valor ofertado para los refirgerios debe comprender todos los costos directos e indirectos, tasas, contribuciones e impuestos de ley, tales como el IVA (si aplica) o el Impuesto Nacional al Consumo  , según el régimen tributario que aplique. La omisión del oferente en el cálculo de sus obligaciones tributarias no dará lugar a reajustes económicos ni modificaciones al valor del contrato tras la adjudicación. Cuando se oferte algún bien o servicio sin IVA, el oferente debe indicar la norma que señala la exención, exclusión, o el régimen contributivo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</si>
</sst>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quot;$&quot;* #,##0_-;\-&quot;$&quot;* #,##0_-;_-&quot;$&quot;* &quot;-&quot;_-;_-@_-"/>
    <numFmt numFmtId="165" formatCode="_-&quot;$&quot;\ * #,##0_-;\-&quot;$&quot;\ * #,##0_-;_-&quot;$&quot;\ * &quot;-&quot;_-;_-@_-"/>
    <numFmt numFmtId="166" formatCode="_-&quot;$&quot;\ * #,##0.00_-;\-&quot;$&quot;\ * #,##0.00_-;_-&quot;$&quot;\ * &quot;-&quot;??_-;_-@_-"/>
    <numFmt numFmtId="167" formatCode="_-&quot;$&quot;\ * #,##0_-;\-&quot;$&quot;\ * #,##0_-;_-&quot;$&quot;\ * &quot;-&quot;??_-;_-@_-"/>
    <numFmt numFmtId="168" formatCode="&quot;$&quot;\ #,##0"/>
    <numFmt numFmtId="169" formatCode="_-[$$-240A]\ * #,##0_-;\-[$$-240A]\ * #,##0_-;_-[$$-240A]\ * &quot;-&quot;??_-;_-@_-"/>
  </numFmts>
  <fonts count="22" x14ac:knownFonts="1">
    <font>
      <sz val="11"/>
      <color theme="1"/>
      <name val="Calibri"/>
      <family val="2"/>
      <scheme val="minor"/>
    </font>
    <font>
      <sz val="11"/>
      <color theme="1"/>
      <name val="Calibri"/>
      <family val="2"/>
      <scheme val="minor"/>
    </font>
    <font>
      <sz val="8"/>
      <name val="Calibri"/>
      <family val="2"/>
      <scheme val="minor"/>
    </font>
    <font>
      <sz val="12"/>
      <color theme="1"/>
      <name val="Calibri"/>
      <family val="2"/>
      <scheme val="minor"/>
    </font>
    <font>
      <sz val="11"/>
      <color theme="1"/>
      <name val="Garamond"/>
      <family val="1"/>
    </font>
    <font>
      <b/>
      <sz val="11"/>
      <color rgb="FF000000"/>
      <name val="Garamond"/>
      <family val="1"/>
    </font>
    <font>
      <b/>
      <sz val="24"/>
      <color theme="1"/>
      <name val="Garamond"/>
      <family val="1"/>
    </font>
    <font>
      <sz val="24"/>
      <color theme="1"/>
      <name val="Garamond"/>
      <family val="1"/>
    </font>
    <font>
      <b/>
      <sz val="11"/>
      <color theme="1"/>
      <name val="Garamond"/>
      <family val="1"/>
    </font>
    <font>
      <sz val="7"/>
      <color rgb="FF000000"/>
      <name val="Arial"/>
      <family val="2"/>
    </font>
    <font>
      <sz val="12"/>
      <color theme="1"/>
      <name val="Garamond"/>
      <family val="1"/>
    </font>
    <font>
      <b/>
      <sz val="12"/>
      <color theme="1"/>
      <name val="Garamond"/>
      <family val="1"/>
    </font>
    <font>
      <b/>
      <sz val="11"/>
      <color theme="1"/>
      <name val="Century Gothic"/>
      <family val="2"/>
    </font>
    <font>
      <sz val="11"/>
      <color rgb="FFFF0000"/>
      <name val="Calibri"/>
      <family val="2"/>
      <scheme val="minor"/>
    </font>
    <font>
      <b/>
      <sz val="11"/>
      <name val="Garamond"/>
      <family val="1"/>
    </font>
    <font>
      <sz val="11"/>
      <name val="Garamond"/>
      <family val="1"/>
    </font>
    <font>
      <sz val="11"/>
      <color rgb="FF000000"/>
      <name val="Garamond"/>
      <family val="1"/>
    </font>
    <font>
      <b/>
      <sz val="11"/>
      <name val="Century Gothic"/>
      <family val="2"/>
    </font>
    <font>
      <b/>
      <sz val="11"/>
      <name val="Calibri"/>
      <family val="2"/>
      <scheme val="minor"/>
    </font>
    <font>
      <b/>
      <sz val="12"/>
      <color rgb="FF000000"/>
      <name val="Garamond"/>
      <family val="1"/>
    </font>
    <font>
      <b/>
      <sz val="11"/>
      <color rgb="FF000000"/>
      <name val="Century Gothic"/>
      <family val="2"/>
    </font>
    <font>
      <sz val="11"/>
      <color rgb="FF000000"/>
      <name val="Century Gothic"/>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bgColor rgb="FFBFBFBF"/>
      </patternFill>
    </fill>
    <fill>
      <patternFill patternType="solid">
        <fgColor them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6">
    <xf numFmtId="0" fontId="0" fillId="0" borderId="0"/>
    <xf numFmtId="166" fontId="1"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0" fontId="1" fillId="0" borderId="0"/>
    <xf numFmtId="43" fontId="1" fillId="0" borderId="0" applyFont="0" applyFill="0" applyBorder="0" applyAlignment="0" applyProtection="0"/>
  </cellStyleXfs>
  <cellXfs count="73">
    <xf numFmtId="0" fontId="0" fillId="0" borderId="0" xfId="0"/>
    <xf numFmtId="0" fontId="5" fillId="0" borderId="0" xfId="0" applyFont="1" applyAlignment="1">
      <alignment vertical="center"/>
    </xf>
    <xf numFmtId="0" fontId="4" fillId="0" borderId="0" xfId="0" applyFont="1" applyAlignment="1">
      <alignment vertical="center"/>
    </xf>
    <xf numFmtId="0" fontId="4" fillId="3" borderId="1" xfId="0" applyFont="1" applyFill="1" applyBorder="1" applyAlignment="1">
      <alignment horizontal="center" vertical="center"/>
    </xf>
    <xf numFmtId="0" fontId="4" fillId="0" borderId="1" xfId="4" applyFont="1" applyBorder="1" applyAlignment="1">
      <alignment horizontal="left" vertical="center" wrapText="1"/>
    </xf>
    <xf numFmtId="168" fontId="4" fillId="0" borderId="1" xfId="1" applyNumberFormat="1" applyFont="1" applyBorder="1" applyAlignment="1">
      <alignment horizontal="center" vertical="center"/>
    </xf>
    <xf numFmtId="168" fontId="4" fillId="3" borderId="1" xfId="1" applyNumberFormat="1" applyFont="1" applyFill="1" applyBorder="1" applyAlignment="1" applyProtection="1">
      <alignment horizontal="center" vertical="center"/>
      <protection locked="0"/>
    </xf>
    <xf numFmtId="0" fontId="4" fillId="0" borderId="1" xfId="4" applyFont="1" applyBorder="1" applyAlignment="1">
      <alignment horizontal="center" vertical="center" wrapText="1"/>
    </xf>
    <xf numFmtId="0" fontId="4" fillId="0" borderId="1" xfId="4" applyFont="1" applyBorder="1" applyAlignment="1">
      <alignment horizontal="center" vertical="center"/>
    </xf>
    <xf numFmtId="168" fontId="7" fillId="0" borderId="1" xfId="1" applyNumberFormat="1" applyFont="1" applyBorder="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xf>
    <xf numFmtId="164" fontId="4" fillId="0" borderId="0" xfId="0" applyNumberFormat="1" applyFont="1" applyAlignment="1">
      <alignment vertical="center"/>
    </xf>
    <xf numFmtId="0" fontId="8" fillId="0" borderId="0" xfId="0" applyFont="1" applyAlignment="1">
      <alignment horizontal="center" vertical="center"/>
    </xf>
    <xf numFmtId="167" fontId="4" fillId="0" borderId="0" xfId="1" applyNumberFormat="1" applyFont="1" applyAlignment="1">
      <alignment vertical="center"/>
    </xf>
    <xf numFmtId="165" fontId="4" fillId="0" borderId="0" xfId="0" applyNumberFormat="1" applyFont="1" applyAlignment="1">
      <alignment vertical="center"/>
    </xf>
    <xf numFmtId="0" fontId="8" fillId="0" borderId="0" xfId="0" applyFont="1" applyAlignment="1">
      <alignment vertical="center"/>
    </xf>
    <xf numFmtId="0" fontId="9" fillId="0" borderId="0" xfId="0" applyFont="1"/>
    <xf numFmtId="0" fontId="10" fillId="0" borderId="0" xfId="0" applyFont="1" applyAlignment="1">
      <alignment vertical="center"/>
    </xf>
    <xf numFmtId="0" fontId="10" fillId="0" borderId="0" xfId="0" applyFont="1" applyAlignment="1">
      <alignment horizontal="center" vertical="center"/>
    </xf>
    <xf numFmtId="0" fontId="10" fillId="0" borderId="5" xfId="0" applyFont="1" applyBorder="1" applyAlignment="1">
      <alignment horizontal="center" vertical="center"/>
    </xf>
    <xf numFmtId="0" fontId="10" fillId="0" borderId="5" xfId="0" applyFont="1" applyBorder="1" applyAlignment="1">
      <alignment vertical="center"/>
    </xf>
    <xf numFmtId="0" fontId="10" fillId="3" borderId="0" xfId="0" applyFont="1" applyFill="1" applyAlignment="1">
      <alignment vertical="center"/>
    </xf>
    <xf numFmtId="169" fontId="10" fillId="0" borderId="5" xfId="5" applyNumberFormat="1" applyFont="1" applyBorder="1" applyAlignment="1">
      <alignment vertical="center"/>
    </xf>
    <xf numFmtId="169" fontId="10" fillId="0" borderId="11" xfId="5" applyNumberFormat="1" applyFont="1" applyBorder="1" applyAlignment="1">
      <alignment vertical="center"/>
    </xf>
    <xf numFmtId="169" fontId="5" fillId="0" borderId="0" xfId="5" applyNumberFormat="1" applyFont="1" applyAlignment="1">
      <alignment horizontal="center" vertical="center" wrapText="1"/>
    </xf>
    <xf numFmtId="169" fontId="5" fillId="0" borderId="0" xfId="5" applyNumberFormat="1" applyFont="1" applyAlignment="1">
      <alignment vertical="center"/>
    </xf>
    <xf numFmtId="169" fontId="4" fillId="0" borderId="0" xfId="5" applyNumberFormat="1" applyFont="1" applyAlignment="1">
      <alignment vertical="center"/>
    </xf>
    <xf numFmtId="169" fontId="10" fillId="0" borderId="0" xfId="5" applyNumberFormat="1" applyFont="1" applyAlignment="1">
      <alignment vertical="center"/>
    </xf>
    <xf numFmtId="0" fontId="12" fillId="0" borderId="0" xfId="0" applyFont="1" applyAlignment="1">
      <alignment vertical="center" wrapText="1"/>
    </xf>
    <xf numFmtId="0" fontId="12" fillId="0" borderId="1" xfId="0" applyFont="1" applyBorder="1" applyAlignment="1">
      <alignment horizontal="center" vertical="center" wrapText="1"/>
    </xf>
    <xf numFmtId="0" fontId="12" fillId="0" borderId="1" xfId="0" applyFont="1" applyBorder="1" applyAlignment="1">
      <alignment vertical="center" wrapText="1"/>
    </xf>
    <xf numFmtId="0" fontId="5" fillId="2" borderId="1" xfId="0" applyFont="1" applyFill="1" applyBorder="1" applyAlignment="1">
      <alignment horizontal="center" vertical="center" wrapText="1"/>
    </xf>
    <xf numFmtId="167" fontId="8" fillId="5" borderId="5" xfId="1" applyNumberFormat="1" applyFont="1" applyFill="1" applyBorder="1" applyAlignment="1">
      <alignment horizontal="center" vertical="center" wrapText="1"/>
    </xf>
    <xf numFmtId="169" fontId="4" fillId="3" borderId="1" xfId="5" applyNumberFormat="1" applyFont="1" applyFill="1" applyBorder="1" applyAlignment="1">
      <alignment horizontal="center" vertical="center" wrapText="1"/>
    </xf>
    <xf numFmtId="169" fontId="16" fillId="4" borderId="1" xfId="5" applyNumberFormat="1" applyFont="1" applyFill="1" applyBorder="1" applyAlignment="1">
      <alignment horizontal="center" vertical="center"/>
    </xf>
    <xf numFmtId="169" fontId="5" fillId="4" borderId="1" xfId="5" applyNumberFormat="1" applyFont="1" applyFill="1" applyBorder="1" applyAlignment="1">
      <alignment horizontal="center" vertical="center"/>
    </xf>
    <xf numFmtId="169" fontId="8" fillId="3" borderId="1" xfId="5" applyNumberFormat="1" applyFont="1" applyFill="1" applyBorder="1" applyAlignment="1">
      <alignment vertical="center"/>
    </xf>
    <xf numFmtId="169" fontId="4" fillId="0" borderId="1" xfId="5" applyNumberFormat="1" applyFont="1" applyBorder="1" applyAlignment="1">
      <alignment horizontal="center" vertical="center"/>
    </xf>
    <xf numFmtId="0" fontId="19" fillId="4" borderId="1" xfId="0" applyFont="1" applyFill="1" applyBorder="1" applyAlignment="1">
      <alignment horizontal="center" vertical="center"/>
    </xf>
    <xf numFmtId="0" fontId="20" fillId="3" borderId="1" xfId="0" applyFont="1" applyFill="1" applyBorder="1" applyAlignment="1">
      <alignment horizontal="center" vertical="center" wrapText="1"/>
    </xf>
    <xf numFmtId="0" fontId="21" fillId="3" borderId="1" xfId="0" applyFont="1" applyFill="1" applyBorder="1" applyAlignment="1">
      <alignment horizontal="justify" vertical="center" wrapText="1"/>
    </xf>
    <xf numFmtId="0" fontId="21" fillId="3" borderId="1"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xf>
    <xf numFmtId="0" fontId="10" fillId="0" borderId="1" xfId="0" applyFont="1" applyBorder="1" applyAlignment="1">
      <alignment horizontal="center" vertical="center"/>
    </xf>
    <xf numFmtId="0" fontId="4"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0" fillId="0" borderId="1" xfId="0" applyBorder="1" applyAlignment="1">
      <alignment horizontal="center" vertical="center" wrapText="1"/>
    </xf>
    <xf numFmtId="0" fontId="14" fillId="2" borderId="6"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8" fillId="0" borderId="9" xfId="0"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10" xfId="0" applyFont="1" applyBorder="1" applyAlignment="1">
      <alignment horizontal="center" vertical="center"/>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3" borderId="2" xfId="0" applyFont="1" applyFill="1" applyBorder="1" applyAlignment="1">
      <alignment horizontal="center" vertical="center"/>
    </xf>
    <xf numFmtId="0" fontId="8" fillId="3" borderId="4" xfId="0" applyFont="1" applyFill="1" applyBorder="1" applyAlignment="1">
      <alignment horizontal="center" vertical="center"/>
    </xf>
    <xf numFmtId="0" fontId="8" fillId="3" borderId="3" xfId="0" applyFont="1" applyFill="1" applyBorder="1" applyAlignment="1">
      <alignment horizontal="center" vertical="center"/>
    </xf>
    <xf numFmtId="0" fontId="8" fillId="0" borderId="0" xfId="0" applyFont="1" applyAlignment="1">
      <alignment horizontal="left" vertical="center" wrapText="1"/>
    </xf>
    <xf numFmtId="0" fontId="6" fillId="3" borderId="2" xfId="0" applyFont="1" applyFill="1" applyBorder="1" applyAlignment="1">
      <alignment horizontal="center" vertical="center"/>
    </xf>
    <xf numFmtId="0" fontId="6" fillId="3" borderId="4" xfId="0" applyFont="1" applyFill="1" applyBorder="1" applyAlignment="1">
      <alignment horizontal="center" vertical="center"/>
    </xf>
    <xf numFmtId="0" fontId="6" fillId="3" borderId="3" xfId="0" applyFont="1" applyFill="1" applyBorder="1" applyAlignment="1">
      <alignment horizontal="center" vertical="center"/>
    </xf>
  </cellXfs>
  <cellStyles count="6">
    <cellStyle name="Millares" xfId="5" builtinId="3"/>
    <cellStyle name="Moneda" xfId="1" builtinId="4"/>
    <cellStyle name="Moneda 2" xfId="2" xr:uid="{00000000-0005-0000-0000-000001000000}"/>
    <cellStyle name="Moneda 7" xfId="3" xr:uid="{00000000-0005-0000-0000-000002000000}"/>
    <cellStyle name="Normal" xfId="0" builtinId="0"/>
    <cellStyle name="Normal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6"/>
  <sheetViews>
    <sheetView tabSelected="1" topLeftCell="D11" zoomScaleNormal="100" workbookViewId="0">
      <selection activeCell="I12" sqref="I12"/>
    </sheetView>
  </sheetViews>
  <sheetFormatPr baseColWidth="10" defaultColWidth="11.42578125" defaultRowHeight="15.75" x14ac:dyDescent="0.25"/>
  <cols>
    <col min="1" max="1" width="11" style="19" customWidth="1"/>
    <col min="2" max="2" width="31.140625" style="19" customWidth="1"/>
    <col min="3" max="3" width="104.7109375" style="18" customWidth="1"/>
    <col min="4" max="5" width="22" style="18" customWidth="1"/>
    <col min="6" max="6" width="23.42578125" style="28" bestFit="1" customWidth="1"/>
    <col min="7" max="7" width="21.42578125" style="28" customWidth="1"/>
    <col min="8" max="8" width="29.42578125" style="28" customWidth="1"/>
    <col min="9" max="9" width="33.28515625" style="28" customWidth="1"/>
    <col min="10" max="16384" width="11.42578125" style="18"/>
  </cols>
  <sheetData>
    <row r="1" spans="1:9" ht="16.5" thickBot="1" x14ac:dyDescent="0.3">
      <c r="A1" s="20"/>
      <c r="B1" s="20"/>
      <c r="C1" s="21"/>
      <c r="D1" s="21"/>
      <c r="E1" s="21"/>
      <c r="F1" s="23"/>
      <c r="G1" s="23"/>
      <c r="H1" s="24"/>
      <c r="I1" s="24"/>
    </row>
    <row r="2" spans="1:9" ht="35.1" customHeight="1" x14ac:dyDescent="0.25">
      <c r="A2" s="51" t="s">
        <v>12</v>
      </c>
      <c r="B2" s="52"/>
      <c r="C2" s="53"/>
      <c r="D2" s="53"/>
      <c r="E2" s="53"/>
      <c r="F2" s="53"/>
      <c r="G2" s="53"/>
      <c r="H2" s="54"/>
      <c r="I2" s="55"/>
    </row>
    <row r="3" spans="1:9" ht="28.5" customHeight="1" x14ac:dyDescent="0.25">
      <c r="A3" s="56" t="s">
        <v>13</v>
      </c>
      <c r="B3" s="57"/>
      <c r="C3" s="57"/>
      <c r="D3" s="57"/>
      <c r="E3" s="57"/>
      <c r="F3" s="57"/>
      <c r="G3" s="57"/>
      <c r="H3" s="58"/>
      <c r="I3" s="59"/>
    </row>
    <row r="4" spans="1:9" ht="35.25" customHeight="1" x14ac:dyDescent="0.25">
      <c r="A4" s="60" t="s">
        <v>38</v>
      </c>
      <c r="B4" s="61"/>
      <c r="C4" s="61"/>
      <c r="D4" s="61"/>
      <c r="E4" s="61"/>
      <c r="F4" s="61"/>
      <c r="G4" s="61"/>
      <c r="H4" s="61"/>
      <c r="I4" s="62"/>
    </row>
    <row r="5" spans="1:9" ht="38.25" customHeight="1" x14ac:dyDescent="0.25">
      <c r="A5" s="63"/>
      <c r="B5" s="64"/>
      <c r="C5" s="64"/>
      <c r="D5" s="64"/>
      <c r="E5" s="64"/>
      <c r="F5" s="64"/>
      <c r="G5" s="64"/>
      <c r="H5" s="64"/>
      <c r="I5" s="65"/>
    </row>
    <row r="6" spans="1:9" ht="60" customHeight="1" x14ac:dyDescent="0.25">
      <c r="A6" s="32" t="s">
        <v>0</v>
      </c>
      <c r="B6" s="32" t="s">
        <v>1</v>
      </c>
      <c r="C6" s="32" t="s">
        <v>2</v>
      </c>
      <c r="D6" s="32" t="s">
        <v>3</v>
      </c>
      <c r="E6" s="32" t="s">
        <v>4</v>
      </c>
      <c r="F6" s="33" t="s">
        <v>9</v>
      </c>
      <c r="G6" s="33" t="s">
        <v>10</v>
      </c>
      <c r="H6" s="33" t="s">
        <v>42</v>
      </c>
      <c r="I6" s="33" t="s">
        <v>40</v>
      </c>
    </row>
    <row r="7" spans="1:9" s="22" customFormat="1" ht="198" x14ac:dyDescent="0.25">
      <c r="A7" s="39">
        <v>1</v>
      </c>
      <c r="B7" s="40" t="s">
        <v>26</v>
      </c>
      <c r="C7" s="41" t="s">
        <v>27</v>
      </c>
      <c r="D7" s="42" t="s">
        <v>11</v>
      </c>
      <c r="E7" s="43">
        <v>120</v>
      </c>
      <c r="F7" s="34">
        <v>15000</v>
      </c>
      <c r="G7" s="35">
        <f>F7*0.19</f>
        <v>2850</v>
      </c>
      <c r="H7" s="34">
        <f>F7+G7</f>
        <v>17850</v>
      </c>
      <c r="I7" s="36">
        <f>H7*E7</f>
        <v>2142000</v>
      </c>
    </row>
    <row r="8" spans="1:9" s="22" customFormat="1" ht="90.95" customHeight="1" x14ac:dyDescent="0.25">
      <c r="A8" s="39">
        <v>2</v>
      </c>
      <c r="B8" s="40" t="s">
        <v>28</v>
      </c>
      <c r="C8" s="41" t="s">
        <v>29</v>
      </c>
      <c r="D8" s="42" t="s">
        <v>11</v>
      </c>
      <c r="E8" s="43">
        <v>12</v>
      </c>
      <c r="F8" s="34">
        <v>72000</v>
      </c>
      <c r="G8" s="35">
        <f t="shared" ref="G8:G11" si="0">F8*0.19</f>
        <v>13680</v>
      </c>
      <c r="H8" s="34">
        <f t="shared" ref="H8:H11" si="1">F8+G8</f>
        <v>85680</v>
      </c>
      <c r="I8" s="36">
        <f t="shared" ref="I8:I11" si="2">H8*E8</f>
        <v>1028160</v>
      </c>
    </row>
    <row r="9" spans="1:9" s="22" customFormat="1" ht="168.95" customHeight="1" x14ac:dyDescent="0.25">
      <c r="A9" s="39">
        <v>3</v>
      </c>
      <c r="B9" s="40" t="s">
        <v>30</v>
      </c>
      <c r="C9" s="41" t="s">
        <v>31</v>
      </c>
      <c r="D9" s="42" t="s">
        <v>11</v>
      </c>
      <c r="E9" s="43">
        <v>2000</v>
      </c>
      <c r="F9" s="34">
        <v>420</v>
      </c>
      <c r="G9" s="35">
        <f t="shared" si="0"/>
        <v>79.8</v>
      </c>
      <c r="H9" s="34">
        <f t="shared" si="1"/>
        <v>499.8</v>
      </c>
      <c r="I9" s="36">
        <f t="shared" si="2"/>
        <v>999600</v>
      </c>
    </row>
    <row r="10" spans="1:9" s="22" customFormat="1" ht="228" customHeight="1" x14ac:dyDescent="0.25">
      <c r="A10" s="39">
        <v>4</v>
      </c>
      <c r="B10" s="40" t="s">
        <v>32</v>
      </c>
      <c r="C10" s="41" t="s">
        <v>33</v>
      </c>
      <c r="D10" s="42" t="s">
        <v>11</v>
      </c>
      <c r="E10" s="43">
        <v>2000</v>
      </c>
      <c r="F10" s="34">
        <v>3350</v>
      </c>
      <c r="G10" s="35">
        <f t="shared" si="0"/>
        <v>636.5</v>
      </c>
      <c r="H10" s="34">
        <f t="shared" si="1"/>
        <v>3986.5</v>
      </c>
      <c r="I10" s="36">
        <f t="shared" si="2"/>
        <v>7973000</v>
      </c>
    </row>
    <row r="11" spans="1:9" s="22" customFormat="1" ht="75.599999999999994" customHeight="1" x14ac:dyDescent="0.25">
      <c r="A11" s="39">
        <v>5</v>
      </c>
      <c r="B11" s="40" t="s">
        <v>34</v>
      </c>
      <c r="C11" s="41" t="s">
        <v>35</v>
      </c>
      <c r="D11" s="42" t="s">
        <v>11</v>
      </c>
      <c r="E11" s="43">
        <v>2000</v>
      </c>
      <c r="F11" s="34">
        <v>5000</v>
      </c>
      <c r="G11" s="35">
        <f t="shared" si="0"/>
        <v>950</v>
      </c>
      <c r="H11" s="34">
        <f t="shared" si="1"/>
        <v>5950</v>
      </c>
      <c r="I11" s="36">
        <f t="shared" si="2"/>
        <v>11900000</v>
      </c>
    </row>
    <row r="12" spans="1:9" x14ac:dyDescent="0.25">
      <c r="A12" s="66" t="s">
        <v>5</v>
      </c>
      <c r="B12" s="67"/>
      <c r="C12" s="67"/>
      <c r="D12" s="67"/>
      <c r="E12" s="68"/>
      <c r="F12" s="37"/>
      <c r="G12" s="37"/>
      <c r="H12" s="37">
        <f>SUM(H7:H11)</f>
        <v>113966.3</v>
      </c>
      <c r="I12" s="38">
        <f>SUM(I7:I11)</f>
        <v>24042760</v>
      </c>
    </row>
    <row r="13" spans="1:9" x14ac:dyDescent="0.25">
      <c r="A13" s="10"/>
      <c r="B13" s="10"/>
      <c r="C13" s="10"/>
      <c r="D13" s="10"/>
      <c r="E13" s="10"/>
      <c r="F13" s="25"/>
      <c r="G13" s="26"/>
      <c r="H13" s="26"/>
      <c r="I13" s="27"/>
    </row>
    <row r="14" spans="1:9" ht="15.6" customHeight="1" x14ac:dyDescent="0.25">
      <c r="A14" s="29"/>
      <c r="B14" s="48" t="s">
        <v>36</v>
      </c>
      <c r="C14" s="48"/>
      <c r="D14" s="48"/>
      <c r="E14" s="48"/>
      <c r="F14" s="48"/>
      <c r="G14" s="48"/>
      <c r="H14" s="48"/>
      <c r="I14" s="48"/>
    </row>
    <row r="15" spans="1:9" x14ac:dyDescent="0.25">
      <c r="B15" s="48"/>
      <c r="C15" s="48"/>
      <c r="D15" s="48"/>
      <c r="E15" s="48"/>
      <c r="F15" s="48"/>
      <c r="G15" s="48"/>
      <c r="H15" s="48"/>
      <c r="I15" s="48"/>
    </row>
    <row r="16" spans="1:9" x14ac:dyDescent="0.25">
      <c r="A16" s="30"/>
      <c r="B16" s="48" t="s">
        <v>14</v>
      </c>
      <c r="C16" s="48"/>
      <c r="D16" s="48"/>
      <c r="E16" s="48"/>
      <c r="F16" s="48"/>
      <c r="G16" s="48"/>
      <c r="H16" s="48"/>
      <c r="I16" s="48"/>
    </row>
    <row r="17" spans="1:9" ht="36" customHeight="1" x14ac:dyDescent="0.25">
      <c r="A17" s="31" t="s">
        <v>15</v>
      </c>
      <c r="B17" s="48"/>
      <c r="C17" s="48"/>
      <c r="D17" s="48"/>
      <c r="E17" s="48"/>
      <c r="F17" s="48"/>
      <c r="G17" s="48"/>
      <c r="H17" s="48"/>
      <c r="I17" s="48"/>
    </row>
    <row r="18" spans="1:9" ht="46.5" customHeight="1" x14ac:dyDescent="0.25">
      <c r="A18" s="48" t="s">
        <v>16</v>
      </c>
      <c r="B18" s="49" t="s">
        <v>43</v>
      </c>
      <c r="C18" s="49"/>
      <c r="D18" s="49"/>
      <c r="E18" s="49"/>
      <c r="F18" s="49"/>
      <c r="G18" s="49"/>
      <c r="H18" s="49"/>
      <c r="I18" s="49"/>
    </row>
    <row r="19" spans="1:9" ht="16.5" customHeight="1" x14ac:dyDescent="0.25">
      <c r="A19" s="48"/>
      <c r="B19" s="49"/>
      <c r="C19" s="49"/>
      <c r="D19" s="49"/>
      <c r="E19" s="49"/>
      <c r="F19" s="49"/>
      <c r="G19" s="49"/>
      <c r="H19" s="49"/>
      <c r="I19" s="49"/>
    </row>
    <row r="20" spans="1:9" x14ac:dyDescent="0.25">
      <c r="A20" s="48" t="s">
        <v>17</v>
      </c>
      <c r="B20" s="50" t="s">
        <v>37</v>
      </c>
      <c r="C20" s="50"/>
      <c r="D20" s="50"/>
      <c r="E20" s="50"/>
      <c r="F20" s="50"/>
      <c r="G20" s="50"/>
      <c r="H20" s="50"/>
      <c r="I20" s="50"/>
    </row>
    <row r="21" spans="1:9" ht="23.25" customHeight="1" x14ac:dyDescent="0.25">
      <c r="A21" s="48"/>
      <c r="B21" s="50"/>
      <c r="C21" s="50"/>
      <c r="D21" s="50"/>
      <c r="E21" s="50"/>
      <c r="F21" s="50"/>
      <c r="G21" s="50"/>
      <c r="H21" s="50"/>
      <c r="I21" s="50"/>
    </row>
    <row r="22" spans="1:9" x14ac:dyDescent="0.25">
      <c r="A22" s="48" t="s">
        <v>18</v>
      </c>
      <c r="B22" s="47" t="s">
        <v>25</v>
      </c>
      <c r="C22" s="47"/>
      <c r="D22" s="47"/>
      <c r="E22" s="47"/>
      <c r="F22" s="47"/>
      <c r="G22" s="47"/>
      <c r="H22" s="47"/>
      <c r="I22" s="47"/>
    </row>
    <row r="23" spans="1:9" ht="15.6" customHeight="1" x14ac:dyDescent="0.25">
      <c r="A23" s="48"/>
      <c r="B23" s="47"/>
      <c r="C23" s="47"/>
      <c r="D23" s="47"/>
      <c r="E23" s="47"/>
      <c r="F23" s="47"/>
      <c r="G23" s="47"/>
      <c r="H23" s="47"/>
      <c r="I23" s="47"/>
    </row>
    <row r="24" spans="1:9" ht="15.75" customHeight="1" x14ac:dyDescent="0.25">
      <c r="A24" s="45" t="s">
        <v>20</v>
      </c>
      <c r="B24" s="47" t="s">
        <v>19</v>
      </c>
      <c r="C24" s="47"/>
      <c r="D24" s="47"/>
      <c r="E24" s="47"/>
      <c r="F24" s="47"/>
      <c r="G24" s="47"/>
      <c r="H24" s="47"/>
      <c r="I24" s="47"/>
    </row>
    <row r="25" spans="1:9" x14ac:dyDescent="0.25">
      <c r="A25" s="46"/>
      <c r="B25" s="47"/>
      <c r="C25" s="47"/>
      <c r="D25" s="47"/>
      <c r="E25" s="47"/>
      <c r="F25" s="47"/>
      <c r="G25" s="47"/>
      <c r="H25" s="47"/>
      <c r="I25" s="47"/>
    </row>
    <row r="26" spans="1:9" ht="15.6" customHeight="1" x14ac:dyDescent="0.25">
      <c r="A26" s="46"/>
      <c r="B26" s="47"/>
      <c r="C26" s="47"/>
      <c r="D26" s="47"/>
      <c r="E26" s="47"/>
      <c r="F26" s="47"/>
      <c r="G26" s="47"/>
      <c r="H26" s="47"/>
      <c r="I26" s="47"/>
    </row>
    <row r="27" spans="1:9" x14ac:dyDescent="0.25">
      <c r="A27" s="45" t="s">
        <v>22</v>
      </c>
      <c r="B27" s="44" t="s">
        <v>21</v>
      </c>
      <c r="C27" s="44"/>
      <c r="D27" s="44"/>
      <c r="E27" s="44"/>
      <c r="F27" s="44"/>
      <c r="G27" s="44"/>
      <c r="H27" s="44"/>
      <c r="I27" s="44"/>
    </row>
    <row r="28" spans="1:9" ht="15.6" customHeight="1" x14ac:dyDescent="0.25">
      <c r="A28" s="46"/>
      <c r="B28" s="44"/>
      <c r="C28" s="44"/>
      <c r="D28" s="44"/>
      <c r="E28" s="44"/>
      <c r="F28" s="44"/>
      <c r="G28" s="44"/>
      <c r="H28" s="44"/>
      <c r="I28" s="44"/>
    </row>
    <row r="29" spans="1:9" x14ac:dyDescent="0.25">
      <c r="A29" s="46"/>
      <c r="B29" s="44"/>
      <c r="C29" s="44"/>
      <c r="D29" s="44"/>
      <c r="E29" s="44"/>
      <c r="F29" s="44"/>
      <c r="G29" s="44"/>
      <c r="H29" s="44"/>
      <c r="I29" s="44"/>
    </row>
    <row r="30" spans="1:9" x14ac:dyDescent="0.25">
      <c r="A30" s="45" t="s">
        <v>23</v>
      </c>
      <c r="B30" s="44" t="s">
        <v>39</v>
      </c>
      <c r="C30" s="44"/>
      <c r="D30" s="44"/>
      <c r="E30" s="44"/>
      <c r="F30" s="44"/>
      <c r="G30" s="44"/>
      <c r="H30" s="44"/>
      <c r="I30" s="44"/>
    </row>
    <row r="31" spans="1:9" x14ac:dyDescent="0.25">
      <c r="A31" s="46"/>
      <c r="B31" s="44"/>
      <c r="C31" s="44"/>
      <c r="D31" s="44"/>
      <c r="E31" s="44"/>
      <c r="F31" s="44"/>
      <c r="G31" s="44"/>
      <c r="H31" s="44"/>
      <c r="I31" s="44"/>
    </row>
    <row r="32" spans="1:9" ht="36.950000000000003" customHeight="1" x14ac:dyDescent="0.25">
      <c r="A32" s="46"/>
      <c r="B32" s="44"/>
      <c r="C32" s="44"/>
      <c r="D32" s="44"/>
      <c r="E32" s="44"/>
      <c r="F32" s="44"/>
      <c r="G32" s="44"/>
      <c r="H32" s="44"/>
      <c r="I32" s="44"/>
    </row>
    <row r="33" spans="1:9" x14ac:dyDescent="0.25">
      <c r="A33" s="45" t="s">
        <v>24</v>
      </c>
      <c r="B33" s="44" t="s">
        <v>41</v>
      </c>
      <c r="C33" s="44"/>
      <c r="D33" s="44"/>
      <c r="E33" s="44"/>
      <c r="F33" s="44"/>
      <c r="G33" s="44"/>
      <c r="H33" s="44"/>
      <c r="I33" s="44"/>
    </row>
    <row r="34" spans="1:9" x14ac:dyDescent="0.25">
      <c r="A34" s="45"/>
      <c r="B34" s="44"/>
      <c r="C34" s="44"/>
      <c r="D34" s="44"/>
      <c r="E34" s="44"/>
      <c r="F34" s="44"/>
      <c r="G34" s="44"/>
      <c r="H34" s="44"/>
      <c r="I34" s="44"/>
    </row>
    <row r="35" spans="1:9" x14ac:dyDescent="0.25">
      <c r="A35" s="45"/>
      <c r="B35" s="44"/>
      <c r="C35" s="44"/>
      <c r="D35" s="44"/>
      <c r="E35" s="44"/>
      <c r="F35" s="44"/>
      <c r="G35" s="44"/>
      <c r="H35" s="44"/>
      <c r="I35" s="44"/>
    </row>
    <row r="36" spans="1:9" x14ac:dyDescent="0.25">
      <c r="A36" s="45"/>
      <c r="B36" s="44"/>
      <c r="C36" s="44"/>
      <c r="D36" s="44"/>
      <c r="E36" s="44"/>
      <c r="F36" s="44"/>
      <c r="G36" s="44"/>
      <c r="H36" s="44"/>
      <c r="I36" s="44"/>
    </row>
  </sheetData>
  <mergeCells count="20">
    <mergeCell ref="A2:I2"/>
    <mergeCell ref="A3:I3"/>
    <mergeCell ref="A4:I5"/>
    <mergeCell ref="A12:E12"/>
    <mergeCell ref="B14:I15"/>
    <mergeCell ref="B22:I23"/>
    <mergeCell ref="A22:A23"/>
    <mergeCell ref="B24:I26"/>
    <mergeCell ref="A24:A26"/>
    <mergeCell ref="B16:I17"/>
    <mergeCell ref="B18:I19"/>
    <mergeCell ref="A18:A19"/>
    <mergeCell ref="B20:I21"/>
    <mergeCell ref="A20:A21"/>
    <mergeCell ref="B27:I29"/>
    <mergeCell ref="A27:A29"/>
    <mergeCell ref="B30:I32"/>
    <mergeCell ref="A30:A32"/>
    <mergeCell ref="B33:I36"/>
    <mergeCell ref="A33:A36"/>
  </mergeCells>
  <phoneticPr fontId="2" type="noConversion"/>
  <pageMargins left="0.7" right="0.7" top="0.75" bottom="0.75" header="0.3" footer="0.3"/>
  <pageSetup paperSize="9" scale="6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6"/>
  <sheetViews>
    <sheetView workbookViewId="0">
      <selection activeCell="A10" sqref="A10:G16"/>
    </sheetView>
  </sheetViews>
  <sheetFormatPr baseColWidth="10" defaultColWidth="11.42578125" defaultRowHeight="15" x14ac:dyDescent="0.25"/>
  <sheetData>
    <row r="1" spans="1:7" x14ac:dyDescent="0.25">
      <c r="A1" s="17">
        <v>56640000</v>
      </c>
      <c r="B1">
        <v>8</v>
      </c>
      <c r="C1">
        <f>A1/B1</f>
        <v>7080000</v>
      </c>
    </row>
    <row r="3" spans="1:7" x14ac:dyDescent="0.25">
      <c r="A3">
        <v>321310</v>
      </c>
    </row>
    <row r="10" spans="1:7" x14ac:dyDescent="0.25">
      <c r="A10" s="3"/>
      <c r="B10" s="7"/>
      <c r="C10" s="4"/>
      <c r="D10" s="4"/>
      <c r="E10" s="8"/>
      <c r="F10" s="6"/>
      <c r="G10" s="5"/>
    </row>
    <row r="11" spans="1:7" ht="30.75" x14ac:dyDescent="0.25">
      <c r="A11" s="70" t="s">
        <v>5</v>
      </c>
      <c r="B11" s="71"/>
      <c r="C11" s="71"/>
      <c r="D11" s="71"/>
      <c r="E11" s="71"/>
      <c r="F11" s="72"/>
      <c r="G11" s="9">
        <f>SUM(G10:G10)</f>
        <v>0</v>
      </c>
    </row>
    <row r="12" spans="1:7" x14ac:dyDescent="0.25">
      <c r="A12" s="10"/>
      <c r="B12" s="10"/>
      <c r="C12" s="10"/>
      <c r="D12" s="10"/>
      <c r="E12" s="11"/>
      <c r="F12" s="1"/>
      <c r="G12" s="12"/>
    </row>
    <row r="13" spans="1:7" x14ac:dyDescent="0.25">
      <c r="A13" s="69" t="s">
        <v>6</v>
      </c>
      <c r="B13" s="69"/>
      <c r="C13" s="69"/>
      <c r="D13" s="69"/>
      <c r="E13" s="69"/>
      <c r="F13" s="69"/>
      <c r="G13" s="69"/>
    </row>
    <row r="14" spans="1:7" x14ac:dyDescent="0.25">
      <c r="A14" s="2"/>
      <c r="B14" s="2"/>
      <c r="C14" s="2"/>
      <c r="D14" s="2"/>
      <c r="E14" s="13"/>
      <c r="F14" s="14"/>
      <c r="G14" s="15"/>
    </row>
    <row r="15" spans="1:7" x14ac:dyDescent="0.25">
      <c r="A15" s="16" t="s">
        <v>7</v>
      </c>
      <c r="B15" s="16"/>
      <c r="C15" s="2"/>
      <c r="D15" s="2"/>
      <c r="E15" s="2"/>
      <c r="F15" s="14"/>
      <c r="G15" s="2"/>
    </row>
    <row r="16" spans="1:7" x14ac:dyDescent="0.25">
      <c r="A16" s="16" t="s">
        <v>8</v>
      </c>
      <c r="B16" s="16"/>
      <c r="C16" s="2"/>
      <c r="D16" s="2"/>
      <c r="E16" s="2"/>
      <c r="F16" s="14"/>
      <c r="G16" s="2"/>
    </row>
  </sheetData>
  <mergeCells count="2">
    <mergeCell ref="A13:G13"/>
    <mergeCell ref="A11:F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Paola Cepeda Galindo</dc:creator>
  <cp:keywords/>
  <dc:description/>
  <cp:lastModifiedBy>hp</cp:lastModifiedBy>
  <cp:revision/>
  <dcterms:created xsi:type="dcterms:W3CDTF">2022-02-23T18:47:10Z</dcterms:created>
  <dcterms:modified xsi:type="dcterms:W3CDTF">2026-05-25T18:54:10Z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2026-04-08T14:41:07Z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c93f96bf-f0e2-461c-ad8b-b0e046a8d1b5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