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3.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D:\PROCESOS 2026\11-9-2026-051432-MATERIALES FORMACIÓN NUBIA CMM ok\"/>
    </mc:Choice>
  </mc:AlternateContent>
  <xr:revisionPtr revIDLastSave="0" documentId="13_ncr:1_{2EF94F76-5312-4698-9114-00C97C145F1A}" xr6:coauthVersionLast="47" xr6:coauthVersionMax="47" xr10:uidLastSave="{00000000-0000-0000-0000-000000000000}"/>
  <bookViews>
    <workbookView xWindow="-120" yWindow="-120" windowWidth="29040" windowHeight="15840" activeTab="2" xr2:uid="{D638130C-5882-4672-8AF0-9429C7EE23E0}"/>
  </bookViews>
  <sheets>
    <sheet name="LOTE 1 ACEROS" sheetId="1" r:id="rId1"/>
    <sheet name="LOTE 2 HERRAMIENTAS" sheetId="3" r:id="rId2"/>
    <sheet name="LOTE 3 PREDICTIVO" sheetId="4" r:id="rId3"/>
  </sheets>
  <definedNames>
    <definedName name="CARGO">#REF!</definedName>
    <definedName name="CARGO..">#REF!</definedName>
    <definedName name="dos">#REF!</definedName>
    <definedName name="ESTADO">#REF!</definedName>
    <definedName name="EXENTO">#REF!</definedName>
    <definedName name="EXENTO0">#REF!</definedName>
    <definedName name="INC">#REF!</definedName>
    <definedName name="INC0">#REF!</definedName>
    <definedName name="IVA">#REF!</definedName>
    <definedName name="IVA0">#REF!</definedName>
    <definedName name="jbhi">#REF!</definedName>
    <definedName name="QUESOLICITA">#REF!</definedName>
    <definedName name="ROLES">#REF!</definedName>
    <definedName name="ROLESSIG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5" i="4" l="1"/>
  <c r="M16" i="4"/>
  <c r="N159" i="3"/>
  <c r="M155" i="3"/>
  <c r="N154" i="3"/>
  <c r="M151" i="3"/>
  <c r="N150" i="3"/>
  <c r="M147" i="3"/>
  <c r="N146" i="3"/>
  <c r="M143" i="3"/>
  <c r="N142" i="3"/>
  <c r="M139" i="3"/>
  <c r="N138" i="3"/>
  <c r="M135" i="3"/>
  <c r="N134" i="3"/>
  <c r="M131" i="3"/>
  <c r="N130" i="3"/>
  <c r="M127" i="3"/>
  <c r="N126" i="3"/>
  <c r="M123" i="3"/>
  <c r="N122" i="3"/>
  <c r="M119" i="3"/>
  <c r="N118" i="3"/>
  <c r="M115" i="3"/>
  <c r="N114" i="3"/>
  <c r="M111" i="3"/>
  <c r="N110" i="3"/>
  <c r="M107" i="3"/>
  <c r="N106" i="3"/>
  <c r="M103" i="3"/>
  <c r="N102" i="3"/>
  <c r="M99" i="3"/>
  <c r="N98" i="3"/>
  <c r="M95" i="3"/>
  <c r="N94" i="3"/>
  <c r="M91" i="3"/>
  <c r="N90" i="3"/>
  <c r="M87" i="3"/>
  <c r="N86" i="3"/>
  <c r="M83" i="3"/>
  <c r="N82" i="3"/>
  <c r="M79" i="3"/>
  <c r="N78" i="3"/>
  <c r="M75" i="3"/>
  <c r="N74" i="3"/>
  <c r="M71" i="3"/>
  <c r="N70" i="3"/>
  <c r="M67" i="3"/>
  <c r="N66" i="3"/>
  <c r="M63" i="3"/>
  <c r="N62" i="3"/>
  <c r="M59" i="3"/>
  <c r="N58" i="3"/>
  <c r="M55" i="3"/>
  <c r="N54" i="3"/>
  <c r="M51" i="3"/>
  <c r="N50" i="3"/>
  <c r="M47" i="3"/>
  <c r="N46" i="3"/>
  <c r="M43" i="3"/>
  <c r="N42" i="3"/>
  <c r="M39" i="3"/>
  <c r="N38" i="3"/>
  <c r="M35" i="3"/>
  <c r="N34" i="3"/>
  <c r="M31" i="3"/>
  <c r="N30" i="3"/>
  <c r="M27" i="3"/>
  <c r="N26" i="3"/>
  <c r="M23" i="3"/>
  <c r="N22" i="3"/>
  <c r="M19" i="3"/>
  <c r="N18" i="3"/>
  <c r="M15" i="3"/>
  <c r="N14" i="3"/>
  <c r="P23" i="4"/>
  <c r="L17" i="4"/>
  <c r="N17" i="4" s="1"/>
  <c r="K17" i="4"/>
  <c r="M17" i="4" s="1"/>
  <c r="O17" i="4" s="1"/>
  <c r="P17" i="4" s="1"/>
  <c r="L16" i="4"/>
  <c r="N16" i="4" s="1"/>
  <c r="K16" i="4"/>
  <c r="L15" i="4"/>
  <c r="K15" i="4"/>
  <c r="M15" i="4" s="1"/>
  <c r="O15" i="4" s="1"/>
  <c r="L14" i="4"/>
  <c r="N14" i="4" s="1"/>
  <c r="K14" i="4"/>
  <c r="M14" i="4" s="1"/>
  <c r="O14" i="4" s="1"/>
  <c r="P14" i="4" s="1"/>
  <c r="L13" i="4"/>
  <c r="N13" i="4" s="1"/>
  <c r="K13" i="4"/>
  <c r="M13" i="4" s="1"/>
  <c r="O13" i="4" s="1"/>
  <c r="P13" i="4" s="1"/>
  <c r="P165" i="3"/>
  <c r="L159" i="3"/>
  <c r="K159" i="3"/>
  <c r="M159" i="3" s="1"/>
  <c r="O159" i="3" s="1"/>
  <c r="L158" i="3"/>
  <c r="N158" i="3" s="1"/>
  <c r="K158" i="3"/>
  <c r="M158" i="3" s="1"/>
  <c r="L157" i="3"/>
  <c r="N157" i="3" s="1"/>
  <c r="K157" i="3"/>
  <c r="M157" i="3" s="1"/>
  <c r="L156" i="3"/>
  <c r="N156" i="3" s="1"/>
  <c r="K156" i="3"/>
  <c r="M156" i="3" s="1"/>
  <c r="O156" i="3" s="1"/>
  <c r="P156" i="3" s="1"/>
  <c r="L155" i="3"/>
  <c r="N155" i="3" s="1"/>
  <c r="K155" i="3"/>
  <c r="L154" i="3"/>
  <c r="K154" i="3"/>
  <c r="M154" i="3" s="1"/>
  <c r="O154" i="3" s="1"/>
  <c r="P154" i="3" s="1"/>
  <c r="L153" i="3"/>
  <c r="N153" i="3" s="1"/>
  <c r="K153" i="3"/>
  <c r="M153" i="3" s="1"/>
  <c r="L152" i="3"/>
  <c r="N152" i="3" s="1"/>
  <c r="K152" i="3"/>
  <c r="M152" i="3" s="1"/>
  <c r="O152" i="3" s="1"/>
  <c r="P152" i="3" s="1"/>
  <c r="L151" i="3"/>
  <c r="N151" i="3" s="1"/>
  <c r="K151" i="3"/>
  <c r="L150" i="3"/>
  <c r="K150" i="3"/>
  <c r="M150" i="3" s="1"/>
  <c r="O150" i="3" s="1"/>
  <c r="P150" i="3" s="1"/>
  <c r="L149" i="3"/>
  <c r="N149" i="3" s="1"/>
  <c r="K149" i="3"/>
  <c r="M149" i="3" s="1"/>
  <c r="L148" i="3"/>
  <c r="N148" i="3" s="1"/>
  <c r="K148" i="3"/>
  <c r="M148" i="3" s="1"/>
  <c r="O148" i="3" s="1"/>
  <c r="P148" i="3" s="1"/>
  <c r="L147" i="3"/>
  <c r="N147" i="3" s="1"/>
  <c r="K147" i="3"/>
  <c r="L146" i="3"/>
  <c r="K146" i="3"/>
  <c r="M146" i="3" s="1"/>
  <c r="O146" i="3" s="1"/>
  <c r="P146" i="3" s="1"/>
  <c r="L145" i="3"/>
  <c r="N145" i="3" s="1"/>
  <c r="K145" i="3"/>
  <c r="M145" i="3" s="1"/>
  <c r="L144" i="3"/>
  <c r="N144" i="3" s="1"/>
  <c r="K144" i="3"/>
  <c r="M144" i="3" s="1"/>
  <c r="O144" i="3" s="1"/>
  <c r="P144" i="3" s="1"/>
  <c r="L143" i="3"/>
  <c r="N143" i="3" s="1"/>
  <c r="K143" i="3"/>
  <c r="L142" i="3"/>
  <c r="K142" i="3"/>
  <c r="M142" i="3" s="1"/>
  <c r="O142" i="3" s="1"/>
  <c r="P142" i="3" s="1"/>
  <c r="L141" i="3"/>
  <c r="N141" i="3" s="1"/>
  <c r="K141" i="3"/>
  <c r="M141" i="3" s="1"/>
  <c r="L140" i="3"/>
  <c r="N140" i="3" s="1"/>
  <c r="K140" i="3"/>
  <c r="M140" i="3" s="1"/>
  <c r="O140" i="3" s="1"/>
  <c r="P140" i="3" s="1"/>
  <c r="L139" i="3"/>
  <c r="N139" i="3" s="1"/>
  <c r="K139" i="3"/>
  <c r="L138" i="3"/>
  <c r="K138" i="3"/>
  <c r="M138" i="3" s="1"/>
  <c r="O138" i="3" s="1"/>
  <c r="P138" i="3" s="1"/>
  <c r="L137" i="3"/>
  <c r="N137" i="3" s="1"/>
  <c r="K137" i="3"/>
  <c r="M137" i="3" s="1"/>
  <c r="L136" i="3"/>
  <c r="N136" i="3" s="1"/>
  <c r="K136" i="3"/>
  <c r="M136" i="3" s="1"/>
  <c r="O136" i="3" s="1"/>
  <c r="P136" i="3" s="1"/>
  <c r="L135" i="3"/>
  <c r="N135" i="3" s="1"/>
  <c r="K135" i="3"/>
  <c r="L134" i="3"/>
  <c r="K134" i="3"/>
  <c r="M134" i="3" s="1"/>
  <c r="O134" i="3" s="1"/>
  <c r="P134" i="3" s="1"/>
  <c r="L133" i="3"/>
  <c r="N133" i="3" s="1"/>
  <c r="K133" i="3"/>
  <c r="M133" i="3" s="1"/>
  <c r="L132" i="3"/>
  <c r="N132" i="3" s="1"/>
  <c r="K132" i="3"/>
  <c r="M132" i="3" s="1"/>
  <c r="O132" i="3" s="1"/>
  <c r="P132" i="3" s="1"/>
  <c r="L131" i="3"/>
  <c r="N131" i="3" s="1"/>
  <c r="K131" i="3"/>
  <c r="L130" i="3"/>
  <c r="K130" i="3"/>
  <c r="M130" i="3" s="1"/>
  <c r="O130" i="3" s="1"/>
  <c r="P130" i="3" s="1"/>
  <c r="L129" i="3"/>
  <c r="N129" i="3" s="1"/>
  <c r="K129" i="3"/>
  <c r="M129" i="3" s="1"/>
  <c r="L128" i="3"/>
  <c r="N128" i="3" s="1"/>
  <c r="K128" i="3"/>
  <c r="M128" i="3" s="1"/>
  <c r="O128" i="3" s="1"/>
  <c r="P128" i="3" s="1"/>
  <c r="L127" i="3"/>
  <c r="N127" i="3" s="1"/>
  <c r="K127" i="3"/>
  <c r="L126" i="3"/>
  <c r="K126" i="3"/>
  <c r="M126" i="3" s="1"/>
  <c r="O126" i="3" s="1"/>
  <c r="P126" i="3" s="1"/>
  <c r="L125" i="3"/>
  <c r="N125" i="3" s="1"/>
  <c r="K125" i="3"/>
  <c r="M125" i="3" s="1"/>
  <c r="L124" i="3"/>
  <c r="N124" i="3" s="1"/>
  <c r="K124" i="3"/>
  <c r="M124" i="3" s="1"/>
  <c r="O124" i="3" s="1"/>
  <c r="P124" i="3" s="1"/>
  <c r="L123" i="3"/>
  <c r="N123" i="3" s="1"/>
  <c r="K123" i="3"/>
  <c r="L122" i="3"/>
  <c r="K122" i="3"/>
  <c r="M122" i="3" s="1"/>
  <c r="O122" i="3" s="1"/>
  <c r="P122" i="3" s="1"/>
  <c r="L121" i="3"/>
  <c r="N121" i="3" s="1"/>
  <c r="K121" i="3"/>
  <c r="M121" i="3" s="1"/>
  <c r="L120" i="3"/>
  <c r="N120" i="3" s="1"/>
  <c r="K120" i="3"/>
  <c r="M120" i="3" s="1"/>
  <c r="O120" i="3" s="1"/>
  <c r="P120" i="3" s="1"/>
  <c r="L119" i="3"/>
  <c r="N119" i="3" s="1"/>
  <c r="K119" i="3"/>
  <c r="L118" i="3"/>
  <c r="K118" i="3"/>
  <c r="M118" i="3" s="1"/>
  <c r="O118" i="3" s="1"/>
  <c r="P118" i="3" s="1"/>
  <c r="L117" i="3"/>
  <c r="N117" i="3" s="1"/>
  <c r="K117" i="3"/>
  <c r="M117" i="3" s="1"/>
  <c r="L116" i="3"/>
  <c r="N116" i="3" s="1"/>
  <c r="K116" i="3"/>
  <c r="M116" i="3" s="1"/>
  <c r="O116" i="3" s="1"/>
  <c r="P116" i="3" s="1"/>
  <c r="L115" i="3"/>
  <c r="N115" i="3" s="1"/>
  <c r="K115" i="3"/>
  <c r="L114" i="3"/>
  <c r="K114" i="3"/>
  <c r="M114" i="3" s="1"/>
  <c r="O114" i="3" s="1"/>
  <c r="P114" i="3" s="1"/>
  <c r="L113" i="3"/>
  <c r="N113" i="3" s="1"/>
  <c r="K113" i="3"/>
  <c r="M113" i="3" s="1"/>
  <c r="L112" i="3"/>
  <c r="N112" i="3" s="1"/>
  <c r="K112" i="3"/>
  <c r="M112" i="3" s="1"/>
  <c r="O112" i="3" s="1"/>
  <c r="P112" i="3" s="1"/>
  <c r="L111" i="3"/>
  <c r="N111" i="3" s="1"/>
  <c r="K111" i="3"/>
  <c r="L110" i="3"/>
  <c r="K110" i="3"/>
  <c r="M110" i="3" s="1"/>
  <c r="O110" i="3" s="1"/>
  <c r="P110" i="3" s="1"/>
  <c r="L109" i="3"/>
  <c r="N109" i="3" s="1"/>
  <c r="K109" i="3"/>
  <c r="M109" i="3" s="1"/>
  <c r="L108" i="3"/>
  <c r="N108" i="3" s="1"/>
  <c r="K108" i="3"/>
  <c r="M108" i="3" s="1"/>
  <c r="O108" i="3" s="1"/>
  <c r="P108" i="3" s="1"/>
  <c r="L107" i="3"/>
  <c r="N107" i="3" s="1"/>
  <c r="K107" i="3"/>
  <c r="L106" i="3"/>
  <c r="K106" i="3"/>
  <c r="M106" i="3" s="1"/>
  <c r="O106" i="3" s="1"/>
  <c r="P106" i="3" s="1"/>
  <c r="L105" i="3"/>
  <c r="N105" i="3" s="1"/>
  <c r="K105" i="3"/>
  <c r="M105" i="3" s="1"/>
  <c r="L104" i="3"/>
  <c r="N104" i="3" s="1"/>
  <c r="K104" i="3"/>
  <c r="M104" i="3" s="1"/>
  <c r="O104" i="3" s="1"/>
  <c r="P104" i="3" s="1"/>
  <c r="L103" i="3"/>
  <c r="N103" i="3" s="1"/>
  <c r="K103" i="3"/>
  <c r="L102" i="3"/>
  <c r="K102" i="3"/>
  <c r="M102" i="3" s="1"/>
  <c r="O102" i="3" s="1"/>
  <c r="P102" i="3" s="1"/>
  <c r="L101" i="3"/>
  <c r="N101" i="3" s="1"/>
  <c r="K101" i="3"/>
  <c r="M101" i="3" s="1"/>
  <c r="L100" i="3"/>
  <c r="N100" i="3" s="1"/>
  <c r="K100" i="3"/>
  <c r="M100" i="3" s="1"/>
  <c r="O100" i="3" s="1"/>
  <c r="P100" i="3" s="1"/>
  <c r="L99" i="3"/>
  <c r="N99" i="3" s="1"/>
  <c r="K99" i="3"/>
  <c r="L98" i="3"/>
  <c r="K98" i="3"/>
  <c r="M98" i="3" s="1"/>
  <c r="O98" i="3" s="1"/>
  <c r="P98" i="3" s="1"/>
  <c r="L97" i="3"/>
  <c r="N97" i="3" s="1"/>
  <c r="K97" i="3"/>
  <c r="M97" i="3" s="1"/>
  <c r="L96" i="3"/>
  <c r="N96" i="3" s="1"/>
  <c r="K96" i="3"/>
  <c r="M96" i="3" s="1"/>
  <c r="O96" i="3" s="1"/>
  <c r="P96" i="3" s="1"/>
  <c r="L95" i="3"/>
  <c r="N95" i="3" s="1"/>
  <c r="K95" i="3"/>
  <c r="L94" i="3"/>
  <c r="K94" i="3"/>
  <c r="M94" i="3" s="1"/>
  <c r="O94" i="3" s="1"/>
  <c r="P94" i="3" s="1"/>
  <c r="L93" i="3"/>
  <c r="N93" i="3" s="1"/>
  <c r="K93" i="3"/>
  <c r="M93" i="3" s="1"/>
  <c r="L92" i="3"/>
  <c r="N92" i="3" s="1"/>
  <c r="K92" i="3"/>
  <c r="M92" i="3" s="1"/>
  <c r="O92" i="3" s="1"/>
  <c r="P92" i="3" s="1"/>
  <c r="L91" i="3"/>
  <c r="N91" i="3" s="1"/>
  <c r="K91" i="3"/>
  <c r="L90" i="3"/>
  <c r="K90" i="3"/>
  <c r="M90" i="3" s="1"/>
  <c r="O90" i="3" s="1"/>
  <c r="P90" i="3" s="1"/>
  <c r="L89" i="3"/>
  <c r="N89" i="3" s="1"/>
  <c r="K89" i="3"/>
  <c r="M89" i="3" s="1"/>
  <c r="L88" i="3"/>
  <c r="N88" i="3" s="1"/>
  <c r="K88" i="3"/>
  <c r="M88" i="3" s="1"/>
  <c r="O88" i="3" s="1"/>
  <c r="P88" i="3" s="1"/>
  <c r="L87" i="3"/>
  <c r="N87" i="3" s="1"/>
  <c r="K87" i="3"/>
  <c r="L86" i="3"/>
  <c r="K86" i="3"/>
  <c r="M86" i="3" s="1"/>
  <c r="O86" i="3" s="1"/>
  <c r="P86" i="3" s="1"/>
  <c r="L85" i="3"/>
  <c r="N85" i="3" s="1"/>
  <c r="K85" i="3"/>
  <c r="M85" i="3" s="1"/>
  <c r="L84" i="3"/>
  <c r="N84" i="3" s="1"/>
  <c r="K84" i="3"/>
  <c r="M84" i="3" s="1"/>
  <c r="O84" i="3" s="1"/>
  <c r="P84" i="3" s="1"/>
  <c r="L83" i="3"/>
  <c r="N83" i="3" s="1"/>
  <c r="K83" i="3"/>
  <c r="L82" i="3"/>
  <c r="K82" i="3"/>
  <c r="M82" i="3" s="1"/>
  <c r="O82" i="3" s="1"/>
  <c r="P82" i="3" s="1"/>
  <c r="L81" i="3"/>
  <c r="N81" i="3" s="1"/>
  <c r="K81" i="3"/>
  <c r="M81" i="3" s="1"/>
  <c r="L80" i="3"/>
  <c r="N80" i="3" s="1"/>
  <c r="K80" i="3"/>
  <c r="M80" i="3" s="1"/>
  <c r="O80" i="3" s="1"/>
  <c r="P80" i="3" s="1"/>
  <c r="L79" i="3"/>
  <c r="N79" i="3" s="1"/>
  <c r="K79" i="3"/>
  <c r="L78" i="3"/>
  <c r="K78" i="3"/>
  <c r="M78" i="3" s="1"/>
  <c r="O78" i="3" s="1"/>
  <c r="P78" i="3" s="1"/>
  <c r="L77" i="3"/>
  <c r="N77" i="3" s="1"/>
  <c r="K77" i="3"/>
  <c r="M77" i="3" s="1"/>
  <c r="L76" i="3"/>
  <c r="N76" i="3" s="1"/>
  <c r="K76" i="3"/>
  <c r="M76" i="3" s="1"/>
  <c r="O76" i="3" s="1"/>
  <c r="P76" i="3" s="1"/>
  <c r="L75" i="3"/>
  <c r="N75" i="3" s="1"/>
  <c r="K75" i="3"/>
  <c r="L74" i="3"/>
  <c r="K74" i="3"/>
  <c r="M74" i="3" s="1"/>
  <c r="O74" i="3" s="1"/>
  <c r="P74" i="3" s="1"/>
  <c r="L73" i="3"/>
  <c r="N73" i="3" s="1"/>
  <c r="K73" i="3"/>
  <c r="M73" i="3" s="1"/>
  <c r="L72" i="3"/>
  <c r="N72" i="3" s="1"/>
  <c r="K72" i="3"/>
  <c r="M72" i="3" s="1"/>
  <c r="O72" i="3" s="1"/>
  <c r="P72" i="3" s="1"/>
  <c r="L71" i="3"/>
  <c r="N71" i="3" s="1"/>
  <c r="K71" i="3"/>
  <c r="L70" i="3"/>
  <c r="K70" i="3"/>
  <c r="M70" i="3" s="1"/>
  <c r="O70" i="3" s="1"/>
  <c r="P70" i="3" s="1"/>
  <c r="L69" i="3"/>
  <c r="N69" i="3" s="1"/>
  <c r="K69" i="3"/>
  <c r="M69" i="3" s="1"/>
  <c r="L68" i="3"/>
  <c r="N68" i="3" s="1"/>
  <c r="K68" i="3"/>
  <c r="M68" i="3" s="1"/>
  <c r="O68" i="3" s="1"/>
  <c r="P68" i="3" s="1"/>
  <c r="L67" i="3"/>
  <c r="N67" i="3" s="1"/>
  <c r="K67" i="3"/>
  <c r="L66" i="3"/>
  <c r="K66" i="3"/>
  <c r="M66" i="3" s="1"/>
  <c r="O66" i="3" s="1"/>
  <c r="P66" i="3" s="1"/>
  <c r="L65" i="3"/>
  <c r="N65" i="3" s="1"/>
  <c r="K65" i="3"/>
  <c r="M65" i="3" s="1"/>
  <c r="L64" i="3"/>
  <c r="N64" i="3" s="1"/>
  <c r="K64" i="3"/>
  <c r="M64" i="3" s="1"/>
  <c r="O64" i="3" s="1"/>
  <c r="P64" i="3" s="1"/>
  <c r="L63" i="3"/>
  <c r="N63" i="3" s="1"/>
  <c r="K63" i="3"/>
  <c r="L62" i="3"/>
  <c r="K62" i="3"/>
  <c r="M62" i="3" s="1"/>
  <c r="O62" i="3" s="1"/>
  <c r="P62" i="3" s="1"/>
  <c r="L61" i="3"/>
  <c r="N61" i="3" s="1"/>
  <c r="K61" i="3"/>
  <c r="M61" i="3" s="1"/>
  <c r="L60" i="3"/>
  <c r="N60" i="3" s="1"/>
  <c r="K60" i="3"/>
  <c r="M60" i="3" s="1"/>
  <c r="O60" i="3" s="1"/>
  <c r="P60" i="3" s="1"/>
  <c r="L59" i="3"/>
  <c r="N59" i="3" s="1"/>
  <c r="K59" i="3"/>
  <c r="L58" i="3"/>
  <c r="K58" i="3"/>
  <c r="M58" i="3" s="1"/>
  <c r="O58" i="3" s="1"/>
  <c r="P58" i="3" s="1"/>
  <c r="L57" i="3"/>
  <c r="N57" i="3" s="1"/>
  <c r="K57" i="3"/>
  <c r="M57" i="3" s="1"/>
  <c r="L56" i="3"/>
  <c r="N56" i="3" s="1"/>
  <c r="K56" i="3"/>
  <c r="M56" i="3" s="1"/>
  <c r="O56" i="3" s="1"/>
  <c r="P56" i="3" s="1"/>
  <c r="L55" i="3"/>
  <c r="N55" i="3" s="1"/>
  <c r="K55" i="3"/>
  <c r="L54" i="3"/>
  <c r="K54" i="3"/>
  <c r="M54" i="3" s="1"/>
  <c r="O54" i="3" s="1"/>
  <c r="P54" i="3" s="1"/>
  <c r="L53" i="3"/>
  <c r="N53" i="3" s="1"/>
  <c r="K53" i="3"/>
  <c r="M53" i="3" s="1"/>
  <c r="L52" i="3"/>
  <c r="N52" i="3" s="1"/>
  <c r="K52" i="3"/>
  <c r="M52" i="3" s="1"/>
  <c r="O52" i="3" s="1"/>
  <c r="P52" i="3" s="1"/>
  <c r="L51" i="3"/>
  <c r="N51" i="3" s="1"/>
  <c r="K51" i="3"/>
  <c r="L50" i="3"/>
  <c r="K50" i="3"/>
  <c r="M50" i="3" s="1"/>
  <c r="O50" i="3" s="1"/>
  <c r="P50" i="3" s="1"/>
  <c r="L49" i="3"/>
  <c r="N49" i="3" s="1"/>
  <c r="K49" i="3"/>
  <c r="M49" i="3" s="1"/>
  <c r="L48" i="3"/>
  <c r="N48" i="3" s="1"/>
  <c r="K48" i="3"/>
  <c r="M48" i="3" s="1"/>
  <c r="O48" i="3" s="1"/>
  <c r="P48" i="3" s="1"/>
  <c r="L47" i="3"/>
  <c r="N47" i="3" s="1"/>
  <c r="K47" i="3"/>
  <c r="L46" i="3"/>
  <c r="K46" i="3"/>
  <c r="M46" i="3" s="1"/>
  <c r="O46" i="3" s="1"/>
  <c r="P46" i="3" s="1"/>
  <c r="L45" i="3"/>
  <c r="N45" i="3" s="1"/>
  <c r="K45" i="3"/>
  <c r="M45" i="3" s="1"/>
  <c r="L44" i="3"/>
  <c r="N44" i="3" s="1"/>
  <c r="K44" i="3"/>
  <c r="M44" i="3" s="1"/>
  <c r="O44" i="3" s="1"/>
  <c r="P44" i="3" s="1"/>
  <c r="L43" i="3"/>
  <c r="N43" i="3" s="1"/>
  <c r="K43" i="3"/>
  <c r="L42" i="3"/>
  <c r="K42" i="3"/>
  <c r="M42" i="3" s="1"/>
  <c r="O42" i="3" s="1"/>
  <c r="P42" i="3" s="1"/>
  <c r="L41" i="3"/>
  <c r="N41" i="3" s="1"/>
  <c r="K41" i="3"/>
  <c r="M41" i="3" s="1"/>
  <c r="L40" i="3"/>
  <c r="N40" i="3" s="1"/>
  <c r="K40" i="3"/>
  <c r="M40" i="3" s="1"/>
  <c r="O40" i="3" s="1"/>
  <c r="P40" i="3" s="1"/>
  <c r="L39" i="3"/>
  <c r="N39" i="3" s="1"/>
  <c r="K39" i="3"/>
  <c r="L38" i="3"/>
  <c r="K38" i="3"/>
  <c r="M38" i="3" s="1"/>
  <c r="O38" i="3" s="1"/>
  <c r="P38" i="3" s="1"/>
  <c r="L37" i="3"/>
  <c r="N37" i="3" s="1"/>
  <c r="K37" i="3"/>
  <c r="M37" i="3" s="1"/>
  <c r="L36" i="3"/>
  <c r="N36" i="3" s="1"/>
  <c r="K36" i="3"/>
  <c r="M36" i="3" s="1"/>
  <c r="O36" i="3" s="1"/>
  <c r="P36" i="3" s="1"/>
  <c r="L35" i="3"/>
  <c r="N35" i="3" s="1"/>
  <c r="K35" i="3"/>
  <c r="L34" i="3"/>
  <c r="K34" i="3"/>
  <c r="M34" i="3" s="1"/>
  <c r="O34" i="3" s="1"/>
  <c r="P34" i="3" s="1"/>
  <c r="L33" i="3"/>
  <c r="N33" i="3" s="1"/>
  <c r="K33" i="3"/>
  <c r="M33" i="3" s="1"/>
  <c r="L32" i="3"/>
  <c r="N32" i="3" s="1"/>
  <c r="K32" i="3"/>
  <c r="M32" i="3" s="1"/>
  <c r="O32" i="3" s="1"/>
  <c r="P32" i="3" s="1"/>
  <c r="L31" i="3"/>
  <c r="N31" i="3" s="1"/>
  <c r="K31" i="3"/>
  <c r="L30" i="3"/>
  <c r="K30" i="3"/>
  <c r="M30" i="3" s="1"/>
  <c r="O30" i="3" s="1"/>
  <c r="P30" i="3" s="1"/>
  <c r="L29" i="3"/>
  <c r="N29" i="3" s="1"/>
  <c r="K29" i="3"/>
  <c r="M29" i="3" s="1"/>
  <c r="L28" i="3"/>
  <c r="N28" i="3" s="1"/>
  <c r="K28" i="3"/>
  <c r="M28" i="3" s="1"/>
  <c r="O28" i="3" s="1"/>
  <c r="P28" i="3" s="1"/>
  <c r="L27" i="3"/>
  <c r="N27" i="3" s="1"/>
  <c r="K27" i="3"/>
  <c r="L26" i="3"/>
  <c r="K26" i="3"/>
  <c r="M26" i="3" s="1"/>
  <c r="O26" i="3" s="1"/>
  <c r="P26" i="3" s="1"/>
  <c r="L25" i="3"/>
  <c r="N25" i="3" s="1"/>
  <c r="K25" i="3"/>
  <c r="M25" i="3" s="1"/>
  <c r="L24" i="3"/>
  <c r="N24" i="3" s="1"/>
  <c r="K24" i="3"/>
  <c r="M24" i="3" s="1"/>
  <c r="O24" i="3" s="1"/>
  <c r="P24" i="3" s="1"/>
  <c r="L23" i="3"/>
  <c r="N23" i="3" s="1"/>
  <c r="K23" i="3"/>
  <c r="L22" i="3"/>
  <c r="K22" i="3"/>
  <c r="M22" i="3" s="1"/>
  <c r="O22" i="3" s="1"/>
  <c r="P22" i="3" s="1"/>
  <c r="L21" i="3"/>
  <c r="N21" i="3" s="1"/>
  <c r="K21" i="3"/>
  <c r="M21" i="3" s="1"/>
  <c r="L20" i="3"/>
  <c r="N20" i="3" s="1"/>
  <c r="K20" i="3"/>
  <c r="M20" i="3" s="1"/>
  <c r="O20" i="3" s="1"/>
  <c r="P20" i="3" s="1"/>
  <c r="L19" i="3"/>
  <c r="N19" i="3" s="1"/>
  <c r="K19" i="3"/>
  <c r="L18" i="3"/>
  <c r="K18" i="3"/>
  <c r="M18" i="3" s="1"/>
  <c r="O18" i="3" s="1"/>
  <c r="P18" i="3" s="1"/>
  <c r="L17" i="3"/>
  <c r="N17" i="3" s="1"/>
  <c r="K17" i="3"/>
  <c r="M17" i="3" s="1"/>
  <c r="L16" i="3"/>
  <c r="N16" i="3" s="1"/>
  <c r="K16" i="3"/>
  <c r="M16" i="3" s="1"/>
  <c r="O16" i="3" s="1"/>
  <c r="P16" i="3" s="1"/>
  <c r="L15" i="3"/>
  <c r="N15" i="3" s="1"/>
  <c r="K15" i="3"/>
  <c r="L14" i="3"/>
  <c r="K14" i="3"/>
  <c r="M14" i="3" s="1"/>
  <c r="O14" i="3" s="1"/>
  <c r="P14" i="3" s="1"/>
  <c r="L13" i="3"/>
  <c r="N13" i="3" s="1"/>
  <c r="K13" i="3"/>
  <c r="P160" i="3" s="1"/>
  <c r="P51" i="1"/>
  <c r="O17" i="3" l="1"/>
  <c r="P17" i="3" s="1"/>
  <c r="O21" i="3"/>
  <c r="P21" i="3" s="1"/>
  <c r="O25" i="3"/>
  <c r="P25" i="3" s="1"/>
  <c r="O29" i="3"/>
  <c r="P29" i="3" s="1"/>
  <c r="O33" i="3"/>
  <c r="P33" i="3" s="1"/>
  <c r="O37" i="3"/>
  <c r="P37" i="3" s="1"/>
  <c r="O41" i="3"/>
  <c r="P41" i="3" s="1"/>
  <c r="O45" i="3"/>
  <c r="P45" i="3" s="1"/>
  <c r="O49" i="3"/>
  <c r="P49" i="3" s="1"/>
  <c r="O53" i="3"/>
  <c r="P53" i="3" s="1"/>
  <c r="O57" i="3"/>
  <c r="P57" i="3" s="1"/>
  <c r="O61" i="3"/>
  <c r="P61" i="3" s="1"/>
  <c r="O65" i="3"/>
  <c r="P65" i="3" s="1"/>
  <c r="O69" i="3"/>
  <c r="P69" i="3" s="1"/>
  <c r="O73" i="3"/>
  <c r="P73" i="3" s="1"/>
  <c r="O77" i="3"/>
  <c r="P77" i="3" s="1"/>
  <c r="O81" i="3"/>
  <c r="P81" i="3" s="1"/>
  <c r="O85" i="3"/>
  <c r="P85" i="3" s="1"/>
  <c r="O89" i="3"/>
  <c r="P89" i="3" s="1"/>
  <c r="O93" i="3"/>
  <c r="P93" i="3" s="1"/>
  <c r="O97" i="3"/>
  <c r="P97" i="3" s="1"/>
  <c r="O101" i="3"/>
  <c r="P101" i="3" s="1"/>
  <c r="O105" i="3"/>
  <c r="P105" i="3" s="1"/>
  <c r="O109" i="3"/>
  <c r="P109" i="3" s="1"/>
  <c r="O113" i="3"/>
  <c r="P113" i="3" s="1"/>
  <c r="O117" i="3"/>
  <c r="P117" i="3" s="1"/>
  <c r="O121" i="3"/>
  <c r="P121" i="3" s="1"/>
  <c r="O125" i="3"/>
  <c r="P125" i="3" s="1"/>
  <c r="O129" i="3"/>
  <c r="P129" i="3" s="1"/>
  <c r="O133" i="3"/>
  <c r="P133" i="3" s="1"/>
  <c r="O137" i="3"/>
  <c r="P137" i="3" s="1"/>
  <c r="O141" i="3"/>
  <c r="P141" i="3" s="1"/>
  <c r="O145" i="3"/>
  <c r="P145" i="3" s="1"/>
  <c r="O149" i="3"/>
  <c r="P149" i="3" s="1"/>
  <c r="O153" i="3"/>
  <c r="P153" i="3" s="1"/>
  <c r="O157" i="3"/>
  <c r="P157" i="3" s="1"/>
  <c r="O19" i="3"/>
  <c r="P19" i="3" s="1"/>
  <c r="O35" i="3"/>
  <c r="P35" i="3" s="1"/>
  <c r="O47" i="3"/>
  <c r="P47" i="3" s="1"/>
  <c r="O59" i="3"/>
  <c r="P59" i="3" s="1"/>
  <c r="O79" i="3"/>
  <c r="P79" i="3" s="1"/>
  <c r="O91" i="3"/>
  <c r="P91" i="3" s="1"/>
  <c r="O103" i="3"/>
  <c r="P103" i="3" s="1"/>
  <c r="O115" i="3"/>
  <c r="P115" i="3" s="1"/>
  <c r="O123" i="3"/>
  <c r="P123" i="3" s="1"/>
  <c r="O131" i="3"/>
  <c r="P131" i="3" s="1"/>
  <c r="O135" i="3"/>
  <c r="P135" i="3" s="1"/>
  <c r="O139" i="3"/>
  <c r="P139" i="3" s="1"/>
  <c r="O23" i="3"/>
  <c r="P23" i="3" s="1"/>
  <c r="O43" i="3"/>
  <c r="P43" i="3" s="1"/>
  <c r="O63" i="3"/>
  <c r="P63" i="3" s="1"/>
  <c r="O83" i="3"/>
  <c r="P83" i="3" s="1"/>
  <c r="O99" i="3"/>
  <c r="P99" i="3" s="1"/>
  <c r="O111" i="3"/>
  <c r="P111" i="3" s="1"/>
  <c r="O127" i="3"/>
  <c r="P127" i="3" s="1"/>
  <c r="O155" i="3"/>
  <c r="P155" i="3" s="1"/>
  <c r="M13" i="3"/>
  <c r="O13" i="3" s="1"/>
  <c r="P13" i="3" s="1"/>
  <c r="O27" i="3"/>
  <c r="P27" i="3" s="1"/>
  <c r="O51" i="3"/>
  <c r="P51" i="3" s="1"/>
  <c r="O71" i="3"/>
  <c r="P71" i="3" s="1"/>
  <c r="O95" i="3"/>
  <c r="P95" i="3" s="1"/>
  <c r="O119" i="3"/>
  <c r="P119" i="3" s="1"/>
  <c r="O151" i="3"/>
  <c r="P151" i="3" s="1"/>
  <c r="O31" i="3"/>
  <c r="P31" i="3" s="1"/>
  <c r="O55" i="3"/>
  <c r="P55" i="3" s="1"/>
  <c r="O67" i="3"/>
  <c r="P67" i="3" s="1"/>
  <c r="O87" i="3"/>
  <c r="P87" i="3" s="1"/>
  <c r="O107" i="3"/>
  <c r="P107" i="3" s="1"/>
  <c r="O143" i="3"/>
  <c r="P143" i="3" s="1"/>
  <c r="O15" i="3"/>
  <c r="P15" i="3" s="1"/>
  <c r="O39" i="3"/>
  <c r="P39" i="3" s="1"/>
  <c r="O75" i="3"/>
  <c r="P75" i="3" s="1"/>
  <c r="O147" i="3"/>
  <c r="P147" i="3" s="1"/>
  <c r="P18" i="4"/>
  <c r="O16" i="4"/>
  <c r="P16" i="4" s="1"/>
  <c r="P15" i="4"/>
  <c r="P19" i="4"/>
  <c r="P26" i="4" s="1"/>
  <c r="O158" i="3"/>
  <c r="P158" i="3" s="1"/>
  <c r="P159" i="3"/>
  <c r="P161" i="3"/>
  <c r="P168" i="3" s="1"/>
  <c r="P22" i="4"/>
  <c r="P29" i="4" s="1"/>
  <c r="P21" i="4"/>
  <c r="P28" i="4" s="1"/>
  <c r="P20" i="4"/>
  <c r="P27" i="4" s="1"/>
  <c r="P164" i="3"/>
  <c r="P171" i="3" s="1"/>
  <c r="P163" i="3"/>
  <c r="P170" i="3" s="1"/>
  <c r="P162" i="3"/>
  <c r="P169" i="3" s="1"/>
  <c r="L45" i="1"/>
  <c r="N45" i="1" s="1"/>
  <c r="K45" i="1"/>
  <c r="M45" i="1" s="1"/>
  <c r="L44" i="1"/>
  <c r="N44" i="1" s="1"/>
  <c r="K44" i="1"/>
  <c r="M44" i="1" s="1"/>
  <c r="O44" i="1" s="1"/>
  <c r="P44" i="1" s="1"/>
  <c r="L43" i="1"/>
  <c r="N43" i="1" s="1"/>
  <c r="K43" i="1"/>
  <c r="M43" i="1" s="1"/>
  <c r="O43" i="1" s="1"/>
  <c r="P43" i="1" s="1"/>
  <c r="L42" i="1"/>
  <c r="N42" i="1" s="1"/>
  <c r="K42" i="1"/>
  <c r="M42" i="1" s="1"/>
  <c r="L41" i="1"/>
  <c r="N41" i="1" s="1"/>
  <c r="K41" i="1"/>
  <c r="M41" i="1" s="1"/>
  <c r="L40" i="1"/>
  <c r="N40" i="1" s="1"/>
  <c r="K40" i="1"/>
  <c r="M40" i="1" s="1"/>
  <c r="O40" i="1" s="1"/>
  <c r="P40" i="1" s="1"/>
  <c r="L39" i="1"/>
  <c r="N39" i="1" s="1"/>
  <c r="K39" i="1"/>
  <c r="M39" i="1" s="1"/>
  <c r="L38" i="1"/>
  <c r="N38" i="1" s="1"/>
  <c r="K38" i="1"/>
  <c r="M38" i="1" s="1"/>
  <c r="L37" i="1"/>
  <c r="N37" i="1" s="1"/>
  <c r="K37" i="1"/>
  <c r="M37" i="1" s="1"/>
  <c r="L36" i="1"/>
  <c r="N36" i="1" s="1"/>
  <c r="K36" i="1"/>
  <c r="M36" i="1" s="1"/>
  <c r="O36" i="1" s="1"/>
  <c r="P36" i="1" s="1"/>
  <c r="L35" i="1"/>
  <c r="N35" i="1" s="1"/>
  <c r="K35" i="1"/>
  <c r="M35" i="1" s="1"/>
  <c r="O35" i="1" s="1"/>
  <c r="P35" i="1" s="1"/>
  <c r="L34" i="1"/>
  <c r="N34" i="1" s="1"/>
  <c r="K34" i="1"/>
  <c r="M34" i="1" s="1"/>
  <c r="L33" i="1"/>
  <c r="N33" i="1" s="1"/>
  <c r="K33" i="1"/>
  <c r="M33" i="1" s="1"/>
  <c r="L32" i="1"/>
  <c r="N32" i="1" s="1"/>
  <c r="K32" i="1"/>
  <c r="M32" i="1" s="1"/>
  <c r="O32" i="1" s="1"/>
  <c r="P32" i="1" s="1"/>
  <c r="L31" i="1"/>
  <c r="N31" i="1" s="1"/>
  <c r="K31" i="1"/>
  <c r="M31" i="1" s="1"/>
  <c r="O31" i="1" s="1"/>
  <c r="P31" i="1" s="1"/>
  <c r="L30" i="1"/>
  <c r="N30" i="1" s="1"/>
  <c r="K30" i="1"/>
  <c r="M30" i="1" s="1"/>
  <c r="L29" i="1"/>
  <c r="N29" i="1" s="1"/>
  <c r="K29" i="1"/>
  <c r="M29" i="1" s="1"/>
  <c r="L28" i="1"/>
  <c r="N28" i="1" s="1"/>
  <c r="K28" i="1"/>
  <c r="M28" i="1" s="1"/>
  <c r="O28" i="1" s="1"/>
  <c r="P28" i="1" s="1"/>
  <c r="L27" i="1"/>
  <c r="N27" i="1" s="1"/>
  <c r="K27" i="1"/>
  <c r="M27" i="1" s="1"/>
  <c r="O27" i="1" s="1"/>
  <c r="P27" i="1" s="1"/>
  <c r="L26" i="1"/>
  <c r="N26" i="1" s="1"/>
  <c r="K26" i="1"/>
  <c r="M26" i="1" s="1"/>
  <c r="L25" i="1"/>
  <c r="N25" i="1" s="1"/>
  <c r="K25" i="1"/>
  <c r="M25" i="1" s="1"/>
  <c r="L24" i="1"/>
  <c r="N24" i="1" s="1"/>
  <c r="K24" i="1"/>
  <c r="M24" i="1" s="1"/>
  <c r="O24" i="1" s="1"/>
  <c r="P24" i="1" s="1"/>
  <c r="L23" i="1"/>
  <c r="N23" i="1" s="1"/>
  <c r="K23" i="1"/>
  <c r="M23" i="1" s="1"/>
  <c r="O23" i="1" s="1"/>
  <c r="P23" i="1" s="1"/>
  <c r="L22" i="1"/>
  <c r="N22" i="1" s="1"/>
  <c r="K22" i="1"/>
  <c r="M22" i="1" s="1"/>
  <c r="L21" i="1"/>
  <c r="N21" i="1" s="1"/>
  <c r="K21" i="1"/>
  <c r="M21" i="1" s="1"/>
  <c r="L20" i="1"/>
  <c r="N20" i="1" s="1"/>
  <c r="K20" i="1"/>
  <c r="M20" i="1" s="1"/>
  <c r="O20" i="1" s="1"/>
  <c r="P20" i="1" s="1"/>
  <c r="L19" i="1"/>
  <c r="N19" i="1" s="1"/>
  <c r="K19" i="1"/>
  <c r="M19" i="1" s="1"/>
  <c r="O19" i="1" s="1"/>
  <c r="P19" i="1" s="1"/>
  <c r="L18" i="1"/>
  <c r="N18" i="1" s="1"/>
  <c r="K18" i="1"/>
  <c r="M18" i="1" s="1"/>
  <c r="L17" i="1"/>
  <c r="N17" i="1" s="1"/>
  <c r="K17" i="1"/>
  <c r="M17" i="1" s="1"/>
  <c r="L16" i="1"/>
  <c r="N16" i="1" s="1"/>
  <c r="K16" i="1"/>
  <c r="M16" i="1" s="1"/>
  <c r="O16" i="1" s="1"/>
  <c r="P16" i="1" s="1"/>
  <c r="L15" i="1"/>
  <c r="N15" i="1" s="1"/>
  <c r="K15" i="1"/>
  <c r="P24" i="4" l="1"/>
  <c r="O17" i="1"/>
  <c r="P17" i="1" s="1"/>
  <c r="O21" i="1"/>
  <c r="P21" i="1" s="1"/>
  <c r="O25" i="1"/>
  <c r="P25" i="1" s="1"/>
  <c r="O29" i="1"/>
  <c r="P29" i="1" s="1"/>
  <c r="O33" i="1"/>
  <c r="P33" i="1" s="1"/>
  <c r="O37" i="1"/>
  <c r="P37" i="1" s="1"/>
  <c r="O41" i="1"/>
  <c r="P41" i="1" s="1"/>
  <c r="O45" i="1"/>
  <c r="P45" i="1" s="1"/>
  <c r="P46" i="1"/>
  <c r="M15" i="1"/>
  <c r="O15" i="1" s="1"/>
  <c r="P15" i="1" s="1"/>
  <c r="O39" i="1"/>
  <c r="P39" i="1" s="1"/>
  <c r="O18" i="1"/>
  <c r="P18" i="1" s="1"/>
  <c r="O22" i="1"/>
  <c r="P22" i="1" s="1"/>
  <c r="O26" i="1"/>
  <c r="P26" i="1" s="1"/>
  <c r="O30" i="1"/>
  <c r="P30" i="1" s="1"/>
  <c r="O34" i="1"/>
  <c r="P34" i="1" s="1"/>
  <c r="O38" i="1"/>
  <c r="P38" i="1" s="1"/>
  <c r="O42" i="1"/>
  <c r="P42" i="1" s="1"/>
  <c r="P25" i="4"/>
  <c r="P167" i="3"/>
  <c r="P166" i="3"/>
  <c r="P47" i="1"/>
  <c r="P54" i="1" s="1"/>
  <c r="P49" i="1"/>
  <c r="P56" i="1" s="1"/>
  <c r="P48" i="1"/>
  <c r="P55" i="1" s="1"/>
  <c r="P50" i="1"/>
  <c r="P57" i="1" s="1"/>
  <c r="P30" i="4" l="1"/>
  <c r="P172" i="3"/>
  <c r="P53" i="1"/>
  <c r="P52" i="1" l="1"/>
  <c r="P5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tc={FBD0AB51-06F4-4051-96C5-84B32C764B0C}</author>
  </authors>
  <commentList>
    <comment ref="P58" authorId="0" shapeId="0" xr:uid="{FBD0AB51-06F4-4051-96C5-84B32C764B0C}">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la oferta a registrar en SECOP II.</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tc={A9A293BE-1209-4D6C-A538-A0EC5E58E767}</author>
  </authors>
  <commentList>
    <comment ref="P172" authorId="0" shapeId="0" xr:uid="{A9A293BE-1209-4D6C-A538-A0EC5E58E767}">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la oferta a registrar en SECOP II.</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tc={301A86C5-DF4B-4A6C-A7FD-639909B28571}</author>
  </authors>
  <commentList>
    <comment ref="P30" authorId="0" shapeId="0" xr:uid="{301A86C5-DF4B-4A6C-A7FD-639909B28571}">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la oferta a registrar en SECOP II.</t>
      </text>
    </comment>
  </commentList>
</comments>
</file>

<file path=xl/sharedStrings.xml><?xml version="1.0" encoding="utf-8"?>
<sst xmlns="http://schemas.openxmlformats.org/spreadsheetml/2006/main" count="198" uniqueCount="68">
  <si>
    <t>FORMATO</t>
  </si>
  <si>
    <t>ITEM</t>
  </si>
  <si>
    <t>UNIDAD DE 
MEDIDA</t>
  </si>
  <si>
    <t>CANTIDAD
SOLICITADA</t>
  </si>
  <si>
    <t>VALOR UNITARIO
ANTES DE IVA</t>
  </si>
  <si>
    <t xml:space="preserve">TARIFA
IVA </t>
  </si>
  <si>
    <t xml:space="preserve">TARIFA
INC </t>
  </si>
  <si>
    <t>IVA POR  UNIDAD</t>
  </si>
  <si>
    <t>INC POR UNIDAD</t>
  </si>
  <si>
    <t>VALOR UNITARIO
POR ITEM  CON IVA Ó INC</t>
  </si>
  <si>
    <t>IVA 19%</t>
  </si>
  <si>
    <t>Indicaciones de diligenciamiento Formato oferta económica</t>
  </si>
  <si>
    <t>BASE IVA 19%</t>
  </si>
  <si>
    <t>BASE IVA 5%</t>
  </si>
  <si>
    <t>BASE INC 4%</t>
  </si>
  <si>
    <t>BASE INC 8%</t>
  </si>
  <si>
    <t>BASE INC 16%</t>
  </si>
  <si>
    <t>EXENTO + EXCLUIDO</t>
  </si>
  <si>
    <t>SUBTOTAL</t>
  </si>
  <si>
    <t>Tarifas de IVA</t>
  </si>
  <si>
    <t>IVA 5%</t>
  </si>
  <si>
    <t>Tarifas de INC</t>
  </si>
  <si>
    <t>INC 4%</t>
  </si>
  <si>
    <t>INC 8%</t>
  </si>
  <si>
    <t>INC 16%</t>
  </si>
  <si>
    <t>VALOR TOTAL DE LA OFERTA</t>
  </si>
  <si>
    <t>Firma: _____________________________________________________</t>
  </si>
  <si>
    <t>Nit:_______________________________________________________</t>
  </si>
  <si>
    <t>C.C. N°. _____________________ De:__________________________</t>
  </si>
  <si>
    <t>Dirección y telefóno: __________________________________________________________________________</t>
  </si>
  <si>
    <t>Ciudad: __________________________________________________</t>
  </si>
  <si>
    <t xml:space="preserve">Este formato deberá entregarse firmado por el proponente persona natural, por el representante legal de la persona júridica y en el caso de consorcios o uniones temporales, </t>
  </si>
  <si>
    <t>deberá ser firmado por cada uno de sus integrantes</t>
  </si>
  <si>
    <t>DECLARACIONES DEL OFERENTE</t>
  </si>
  <si>
    <r>
      <rPr>
        <b/>
        <sz val="8"/>
        <rFont val="Calibri"/>
        <family val="2"/>
      </rPr>
      <t>Coherencia de la oferta:</t>
    </r>
    <r>
      <rPr>
        <sz val="8"/>
        <rFont val="Calibri"/>
        <family val="2"/>
      </rPr>
      <t xml:space="preserve"> La información registrada en el presente formato coincide plenamente con la oferta económica presentada en SECOP II y demás documentos del proceso.</t>
    </r>
  </si>
  <si>
    <r>
      <rPr>
        <b/>
        <sz val="8"/>
        <rFont val="Calibri"/>
        <family val="2"/>
      </rPr>
      <t>Responsabilidad sobre valores:</t>
    </r>
    <r>
      <rPr>
        <sz val="8"/>
        <rFont val="Calibri"/>
        <family val="2"/>
      </rPr>
      <t xml:space="preserve"> Los valores ofertados incluyen todos los costos directos e indirectos necesarios para la correcta ejecución del contrato, tales como: impuestos (IVA, INC cuando aplique), tasas, contribuciones, transporte, cargue, descargue, seguros, mano de obra y demás costos asociados.</t>
    </r>
  </si>
  <si>
    <r>
      <rPr>
        <b/>
        <sz val="8"/>
        <color rgb="FF000000"/>
        <rFont val="Calibri"/>
        <family val="2"/>
      </rPr>
      <t>Aplicación de impuestos (IVA e INC):</t>
    </r>
    <r>
      <rPr>
        <sz val="8"/>
        <color rgb="FF000000"/>
        <rFont val="Calibri"/>
        <family val="2"/>
      </rPr>
      <t xml:space="preserve"> Las tarifas de IVA e Impuesto Nacional al Consumo (INC) aplicadas a cada ítem corresponden a la normatividad tributaria vigente en Colombia al momento de la presentación de la oferta. El oferente asume la responsabilidad por cualquier error en su clasificación tributaria.</t>
    </r>
  </si>
  <si>
    <r>
      <rPr>
        <b/>
        <sz val="8"/>
        <color rgb="FF000000"/>
        <rFont val="Calibri"/>
        <family val="2"/>
      </rPr>
      <t>Veracidad de la información:</t>
    </r>
    <r>
      <rPr>
        <sz val="8"/>
        <color rgb="FF000000"/>
        <rFont val="Calibri"/>
        <family val="2"/>
      </rPr>
      <t xml:space="preserve"> La información suministrada es veraz, completa y verificable. Cualquier inconsistencia podrá dar lugar a rechazo de la oferta o a las acciones legales correspondientes.</t>
    </r>
  </si>
  <si>
    <r>
      <rPr>
        <b/>
        <sz val="8"/>
        <rFont val="Calibri"/>
        <family val="2"/>
      </rPr>
      <t xml:space="preserve">Errores aritméticos: </t>
    </r>
    <r>
      <rPr>
        <sz val="8"/>
        <rFont val="Calibri"/>
        <family val="2"/>
      </rPr>
      <t>El oferente acepta que la entidad podrá verificar y corregir errores aritméticos evidentes, sin modificar los valores unitarios ofertados.</t>
    </r>
  </si>
  <si>
    <r>
      <rPr>
        <b/>
        <sz val="8"/>
        <rFont val="Calibri"/>
        <family val="2"/>
      </rPr>
      <t>Aceptación de condiciones del proceso:</t>
    </r>
    <r>
      <rPr>
        <sz val="8"/>
        <rFont val="Calibri"/>
        <family val="2"/>
      </rPr>
      <t xml:space="preserve"> El oferente conoce y acepta todas las condiciones establecidas en la invitación pública y demás documentos del proceso de contratación.</t>
    </r>
  </si>
  <si>
    <r>
      <rPr>
        <b/>
        <sz val="8"/>
        <color rgb="FF000000"/>
        <rFont val="Calibri"/>
        <family val="2"/>
      </rPr>
      <t>Vigencia de la oferta:</t>
    </r>
    <r>
      <rPr>
        <sz val="8"/>
        <color rgb="FF000000"/>
        <rFont val="Calibri"/>
        <family val="2"/>
      </rPr>
      <t xml:space="preserve"> Los valores ofertados se mantendrán vigentes durante el plazo establecido en el proceso.</t>
    </r>
  </si>
  <si>
    <r>
      <rPr>
        <b/>
        <sz val="8"/>
        <color rgb="FF000000"/>
        <rFont val="Calibri"/>
        <family val="2"/>
      </rPr>
      <t xml:space="preserve">Independencia de la oferta: </t>
    </r>
    <r>
      <rPr>
        <sz val="8"/>
        <color rgb="FF000000"/>
        <rFont val="Calibri"/>
        <family val="2"/>
      </rPr>
      <t>El oferente declara que la oferta ha sido elaborada de manera independiente, sin acuerdos con otros oferentes que restrinjan la libre competencia.</t>
    </r>
  </si>
  <si>
    <r>
      <rPr>
        <b/>
        <sz val="8"/>
        <color rgb="FF000000"/>
        <rFont val="Calibri"/>
        <family val="2"/>
      </rPr>
      <t>Corrección tributaria futura:</t>
    </r>
    <r>
      <rPr>
        <sz val="8"/>
        <color rgb="FF000000"/>
        <rFont val="Calibri"/>
        <family val="2"/>
      </rPr>
      <t xml:space="preserve"> En caso de cambios en la normatividad tributaria (IVA o INC), el oferente acepta que estos no generarán reconocimiento adicional por parte de la entidad, salvo disposición legal expresa.</t>
    </r>
  </si>
  <si>
    <r>
      <rPr>
        <b/>
        <sz val="8"/>
        <color rgb="FF000000"/>
        <rFont val="Calibri"/>
        <family val="2"/>
      </rPr>
      <t>Clasificación tributaria del oferente:</t>
    </r>
    <r>
      <rPr>
        <sz val="8"/>
        <color rgb="FF000000"/>
        <rFont val="Calibri"/>
        <family val="2"/>
      </rPr>
      <t xml:space="preserve"> El oferente declara su régimen tributario (responsable de IVA, no responsable, régimen simple, etc.) y que este es consistente con los impuestos aplicados en la oferta.</t>
    </r>
  </si>
  <si>
    <r>
      <rPr>
        <b/>
        <sz val="8"/>
        <color rgb="FF000000"/>
        <rFont val="Calibri"/>
        <family val="2"/>
      </rPr>
      <t>Responsabilidad por omisiones:</t>
    </r>
    <r>
      <rPr>
        <sz val="8"/>
        <color rgb="FF000000"/>
        <rFont val="Calibri"/>
        <family val="2"/>
      </rPr>
      <t xml:space="preserve"> Cualquier omisión en costos o impuestos se entenderá incluida dentro del valor total de la oferta.</t>
    </r>
  </si>
  <si>
    <t>OFERTA ECONÓMICA 2026</t>
  </si>
  <si>
    <t xml:space="preserve">Nombre del representante legal: </t>
  </si>
  <si>
    <t>Declaro que la información consignada en el presente formato corresponde fielmente a la oferta presentada y que los valores ofertados incluyen todos los costos, gastos, impuestos, tasas y demás conceptos necesarios para la ejecución del contrato, sin que haya lugar a cobros adicionales por estos conceptos. Asimismo, manifiesto que conozco y acepto las condiciones establecidas en el proceso de contratación y que la oferta no se encuentra condicionada, modificada ni sujeta a adiciones posteriores, salvo las correcciones aritméticas a que haya lugar.
En constancia de lo anterior, firmo el presente documento.</t>
  </si>
  <si>
    <r>
      <rPr>
        <b/>
        <sz val="8"/>
        <color rgb="FF000000"/>
        <rFont val="Calibri"/>
        <family val="2"/>
      </rPr>
      <t xml:space="preserve">Verificación de ítems: </t>
    </r>
    <r>
      <rPr>
        <sz val="8"/>
        <color rgb="FF000000"/>
        <rFont val="Calibri"/>
        <family val="2"/>
      </rPr>
      <t>Verifique la cantidad de ítems de la propuesta. Puede agregar o eliminar filas según sea necesario, asegurando que la numeración de los ítems sea consecutiva y correcta.</t>
    </r>
  </si>
  <si>
    <r>
      <rPr>
        <b/>
        <sz val="8"/>
        <color rgb="FF000000"/>
        <rFont val="Calibri"/>
        <family val="2"/>
      </rPr>
      <t xml:space="preserve">Descripción del bien o servicio: </t>
    </r>
    <r>
      <rPr>
        <sz val="8"/>
        <color rgb="FF000000"/>
        <rFont val="Calibri"/>
        <family val="2"/>
      </rPr>
      <t>Diligencie el nombre del elemento o servicio, la descripción y la marca y/o fabricante, de acuerdo con lo solicitado en la invitación pública.</t>
    </r>
  </si>
  <si>
    <r>
      <rPr>
        <b/>
        <sz val="8"/>
        <color rgb="FF000000"/>
        <rFont val="Calibri"/>
        <family val="2"/>
      </rPr>
      <t>Unidad de medida:</t>
    </r>
    <r>
      <rPr>
        <sz val="8"/>
        <color rgb="FF000000"/>
        <rFont val="Calibri"/>
        <family val="2"/>
      </rPr>
      <t xml:space="preserve"> Registre la unidad de medida del bien o servicio conforme a lo establecido en la invitación pública de contratación.</t>
    </r>
  </si>
  <si>
    <r>
      <rPr>
        <b/>
        <sz val="8"/>
        <color rgb="FF000000"/>
        <rFont val="Calibri"/>
        <family val="2"/>
      </rPr>
      <t>Cantidades:</t>
    </r>
    <r>
      <rPr>
        <sz val="8"/>
        <color rgb="FF000000"/>
        <rFont val="Calibri"/>
        <family val="2"/>
      </rPr>
      <t xml:space="preserve"> Ingrese las cantidades de los bienes o servicios a ofertar, según lo requerido por la entidad.</t>
    </r>
  </si>
  <si>
    <r>
      <rPr>
        <b/>
        <sz val="8"/>
        <color rgb="FF000000"/>
        <rFont val="Calibri"/>
        <family val="2"/>
      </rPr>
      <t>Selección de impuestos (IVA o INC):</t>
    </r>
    <r>
      <rPr>
        <sz val="8"/>
        <color rgb="FF000000"/>
        <rFont val="Calibri"/>
        <family val="2"/>
      </rPr>
      <t xml:space="preserve"> Seleccione la tarifa de IVA ó INC aplicable a cada ítem desde la lista desplegable. Asegúrese de elegir la tarifa correcta según la normatividad vigente.
Nota: El IVA y el Impuesto Nacional al Consumo (INC) son excluyentes en la mayoría de los casos. El oferente deberá seleccionar únicamente el impuesto aplicable según la naturaleza del bien o servicio.</t>
    </r>
  </si>
  <si>
    <r>
      <rPr>
        <b/>
        <sz val="8"/>
        <color rgb="FF000000"/>
        <rFont val="Calibri"/>
        <family val="2"/>
      </rPr>
      <t xml:space="preserve">Cálculo automático: </t>
    </r>
    <r>
      <rPr>
        <sz val="8"/>
        <color rgb="FF000000"/>
        <rFont val="Calibri"/>
        <family val="2"/>
      </rPr>
      <t>El formato calculará automáticamente los valores totales con base en las cantidades, valores unitarios y la tarifa de IVA seleccionada.</t>
    </r>
  </si>
  <si>
    <r>
      <rPr>
        <b/>
        <sz val="8"/>
        <rFont val="Calibri"/>
        <family val="2"/>
      </rPr>
      <t xml:space="preserve">Verificación final del formato: </t>
    </r>
    <r>
      <rPr>
        <sz val="8"/>
        <rFont val="Calibri"/>
        <family val="2"/>
      </rPr>
      <t>Revise que toda la información esté completa y correcta antes de guardar el documento.</t>
    </r>
  </si>
  <si>
    <r>
      <rPr>
        <b/>
        <sz val="8"/>
        <color rgb="FF000000"/>
        <rFont val="Calibri"/>
        <family val="2"/>
      </rPr>
      <t>Presentación del documento:</t>
    </r>
    <r>
      <rPr>
        <sz val="8"/>
        <color rgb="FF000000"/>
        <rFont val="Calibri"/>
        <family val="2"/>
      </rPr>
      <t xml:space="preserve"> Guarde el formato en PDF para su presentación como parte de la oferta económica.</t>
    </r>
  </si>
  <si>
    <t>TIPO DE IMPUESTO</t>
  </si>
  <si>
    <t>VALOR TOTAL
POR ITEM CON IVA Ó INC</t>
  </si>
  <si>
    <r>
      <rPr>
        <b/>
        <sz val="8"/>
        <color rgb="FF000000"/>
        <rFont val="Calibri"/>
        <family val="2"/>
      </rPr>
      <t xml:space="preserve">Valores unitarios: </t>
    </r>
    <r>
      <rPr>
        <sz val="8"/>
        <color rgb="FF000000"/>
        <rFont val="Calibri"/>
        <family val="2"/>
      </rPr>
      <t xml:space="preserve">Registre el valor unitario antes de IVA o INC de cada ítem, </t>
    </r>
    <r>
      <rPr>
        <b/>
        <sz val="8"/>
        <color rgb="FF000000"/>
        <rFont val="Calibri"/>
        <family val="2"/>
      </rPr>
      <t>sin decimales.</t>
    </r>
  </si>
  <si>
    <t>Nombre y razón social del proponente: _____________________________________________________</t>
  </si>
  <si>
    <r>
      <t xml:space="preserve">Proceso de Contratación </t>
    </r>
    <r>
      <rPr>
        <b/>
        <sz val="11"/>
        <color rgb="FFFF0000"/>
        <rFont val="Calibri"/>
        <family val="2"/>
      </rPr>
      <t>[Insertar información]</t>
    </r>
  </si>
  <si>
    <r>
      <t xml:space="preserve">Yo, </t>
    </r>
    <r>
      <rPr>
        <b/>
        <sz val="11"/>
        <color rgb="FFFF0000"/>
        <rFont val="Calibri"/>
        <family val="2"/>
      </rPr>
      <t>[nombre del representante legal o de la persona natural proponente]</t>
    </r>
    <r>
      <rPr>
        <sz val="11"/>
        <color theme="1"/>
        <rFont val="Calibri"/>
        <family val="2"/>
      </rPr>
      <t>, identificado como aparece al pie de mi firma, actuando en mi propio nombre o en calidad de representante legal de</t>
    </r>
    <r>
      <rPr>
        <sz val="11"/>
        <color rgb="FFFF0000"/>
        <rFont val="Calibri"/>
        <family val="2"/>
      </rPr>
      <t xml:space="preserve"> </t>
    </r>
    <r>
      <rPr>
        <b/>
        <sz val="11"/>
        <color rgb="FFFF0000"/>
        <rFont val="Calibri"/>
        <family val="2"/>
      </rPr>
      <t>[nombre del proponente]</t>
    </r>
    <r>
      <rPr>
        <sz val="11"/>
        <color theme="1"/>
        <rFont val="Calibri"/>
        <family val="2"/>
      </rPr>
      <t xml:space="preserve">, manifiesto que el valor total de la propuesta asciende a la suma de </t>
    </r>
    <r>
      <rPr>
        <b/>
        <sz val="11"/>
        <color rgb="FFFF0000"/>
        <rFont val="Calibri"/>
        <family val="2"/>
      </rPr>
      <t>[valor de la propuesta en letras y números]</t>
    </r>
    <r>
      <rPr>
        <sz val="11"/>
        <color theme="1"/>
        <rFont val="Calibri"/>
        <family val="2"/>
      </rPr>
      <t>, suma que incluye todos los gastos, costos, impuestos y demás conceptos necesarios para la ejecución del contrato. Dicho valor corresponde a los siguientes conceptos, en los cuales se relacionan todos los costos, gastos y valores que conforman la oferta a ejecutar.</t>
    </r>
  </si>
  <si>
    <t>MARCA</t>
  </si>
  <si>
    <t>LOTE 1 ACEROS</t>
  </si>
  <si>
    <t>LOTE 2 HERRAMIENTAS</t>
  </si>
  <si>
    <t>LOTE 3 PREDICTIVO</t>
  </si>
  <si>
    <t>DESCRIPCIÓN DEL ELEMENTO</t>
  </si>
  <si>
    <t>NOMBRE DEL ELEMENTO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</si>
</sst>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0.00_-;\-&quot;$&quot;* #,##0.00_-;_-&quot;$&quot;* &quot;-&quot;??_-;_-@_-"/>
    <numFmt numFmtId="165" formatCode="_-&quot;$&quot;\ * #,##0.00_-;\-&quot;$&quot;\ * #,##0.00_-;_-&quot;$&quot;\ * &quot;-&quot;_-;_-@_-"/>
  </numFmts>
  <fonts count="22" x14ac:knownFonts="1">
    <font>
      <sz val="11"/>
      <color theme="1"/>
      <name val="Aptos Narrow"/>
      <family val="2"/>
      <scheme val="minor"/>
    </font>
    <font>
      <sz val="11"/>
      <color theme="1"/>
      <name val="Aptos Narrow"/>
      <family val="2"/>
      <scheme val="minor"/>
    </font>
    <font>
      <sz val="11"/>
      <name val="Calibri"/>
      <family val="2"/>
    </font>
    <font>
      <b/>
      <sz val="11"/>
      <name val="Calibri"/>
      <family val="2"/>
    </font>
    <font>
      <b/>
      <sz val="9"/>
      <name val="Calibri"/>
      <family val="2"/>
    </font>
    <font>
      <sz val="12"/>
      <name val="Calibri"/>
      <family val="2"/>
    </font>
    <font>
      <sz val="9"/>
      <name val="Calibri"/>
      <family val="2"/>
    </font>
    <font>
      <sz val="9"/>
      <color rgb="FF000000"/>
      <name val="Calibri"/>
      <family val="2"/>
    </font>
    <font>
      <sz val="8"/>
      <name val="Calibri"/>
      <family val="2"/>
    </font>
    <font>
      <b/>
      <sz val="8"/>
      <name val="Calibri"/>
      <family val="2"/>
    </font>
    <font>
      <b/>
      <sz val="8"/>
      <color rgb="FF000000"/>
      <name val="Calibri"/>
      <family val="2"/>
    </font>
    <font>
      <sz val="8"/>
      <color rgb="FF000000"/>
      <name val="Calibri"/>
      <family val="2"/>
    </font>
    <font>
      <sz val="11"/>
      <color theme="1"/>
      <name val="Calibri"/>
      <family val="2"/>
    </font>
    <font>
      <sz val="10"/>
      <color rgb="FF000000"/>
      <name val="Calibri"/>
      <family val="2"/>
    </font>
    <font>
      <sz val="10"/>
      <name val="Calibri"/>
      <family val="2"/>
    </font>
    <font>
      <b/>
      <sz val="9"/>
      <color rgb="FF000000"/>
      <name val="Calibri"/>
      <family val="2"/>
    </font>
    <font>
      <b/>
      <sz val="10"/>
      <name val="Calibri"/>
      <family val="2"/>
    </font>
    <font>
      <b/>
      <sz val="10"/>
      <color rgb="FF000000"/>
      <name val="Calibri"/>
      <family val="2"/>
    </font>
    <font>
      <sz val="10"/>
      <color theme="1"/>
      <name val="Calibri"/>
      <family val="2"/>
    </font>
    <font>
      <b/>
      <sz val="11"/>
      <color rgb="FFFF0000"/>
      <name val="Calibri"/>
      <family val="2"/>
    </font>
    <font>
      <sz val="11"/>
      <color rgb="FFFF0000"/>
      <name val="Calibri"/>
      <family val="2"/>
    </font>
    <font>
      <sz val="9"/>
      <color indexed="81"/>
      <name val="Tahoma"/>
      <family val="2"/>
    </font>
  </fonts>
  <fills count="5">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theme="0" tint="-4.9989318521683403E-2"/>
        <bgColor indexed="64"/>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147">
    <xf numFmtId="0" fontId="0" fillId="0" borderId="0" xfId="0"/>
    <xf numFmtId="0" fontId="2" fillId="0" borderId="0" xfId="0" applyFont="1"/>
    <xf numFmtId="164" fontId="2" fillId="0" borderId="0" xfId="1" applyFont="1" applyFill="1" applyBorder="1" applyAlignment="1" applyProtection="1">
      <alignment horizontal="center" vertical="center"/>
    </xf>
    <xf numFmtId="0" fontId="2" fillId="0" borderId="1" xfId="0" applyFont="1" applyBorder="1"/>
    <xf numFmtId="0" fontId="2" fillId="0" borderId="2" xfId="0" applyFont="1" applyBorder="1"/>
    <xf numFmtId="164" fontId="2" fillId="0" borderId="2" xfId="1" applyFont="1" applyFill="1" applyBorder="1" applyAlignment="1" applyProtection="1">
      <alignment horizontal="center" vertical="center"/>
    </xf>
    <xf numFmtId="164" fontId="2" fillId="0" borderId="3" xfId="1" applyFont="1" applyFill="1" applyBorder="1" applyAlignment="1" applyProtection="1">
      <alignment horizontal="center" vertical="center"/>
    </xf>
    <xf numFmtId="0" fontId="3" fillId="0" borderId="4" xfId="0" applyFont="1" applyBorder="1" applyAlignment="1">
      <alignment horizontal="center"/>
    </xf>
    <xf numFmtId="0" fontId="3" fillId="0" borderId="0" xfId="0" applyFont="1" applyAlignment="1">
      <alignment horizontal="center"/>
    </xf>
    <xf numFmtId="0" fontId="3" fillId="0" borderId="5" xfId="0" applyFont="1" applyBorder="1" applyAlignment="1">
      <alignment horizontal="center"/>
    </xf>
    <xf numFmtId="0" fontId="2" fillId="0" borderId="0" xfId="0" applyFont="1" applyAlignment="1">
      <alignment wrapText="1"/>
    </xf>
    <xf numFmtId="0" fontId="5" fillId="0" borderId="0" xfId="0" applyFont="1"/>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0" xfId="0" applyFont="1" applyAlignment="1">
      <alignment horizontal="left" vertical="center" wrapText="1"/>
    </xf>
    <xf numFmtId="0" fontId="12" fillId="0" borderId="5" xfId="0" applyFont="1" applyBorder="1" applyAlignment="1">
      <alignment horizontal="center"/>
    </xf>
    <xf numFmtId="0" fontId="12" fillId="0" borderId="0" xfId="0" applyFont="1"/>
    <xf numFmtId="0" fontId="12" fillId="0" borderId="4" xfId="0" applyFont="1" applyBorder="1" applyAlignment="1">
      <alignment horizontal="left"/>
    </xf>
    <xf numFmtId="0" fontId="12" fillId="0" borderId="0" xfId="0" applyFont="1" applyAlignment="1">
      <alignment horizontal="left"/>
    </xf>
    <xf numFmtId="0" fontId="12" fillId="0" borderId="5" xfId="0" applyFont="1" applyBorder="1" applyAlignment="1">
      <alignment horizontal="left"/>
    </xf>
    <xf numFmtId="0" fontId="13" fillId="0" borderId="12" xfId="0" applyFont="1" applyBorder="1" applyAlignment="1">
      <alignment horizontal="center" vertical="center"/>
    </xf>
    <xf numFmtId="165" fontId="14" fillId="0" borderId="12" xfId="2" applyNumberFormat="1" applyFont="1" applyFill="1" applyBorder="1" applyAlignment="1" applyProtection="1">
      <alignment horizontal="center" vertical="center"/>
    </xf>
    <xf numFmtId="164" fontId="14" fillId="0" borderId="12" xfId="1" applyFont="1" applyFill="1" applyBorder="1" applyAlignment="1" applyProtection="1">
      <alignment horizontal="center" vertical="center"/>
    </xf>
    <xf numFmtId="164" fontId="14" fillId="0" borderId="14" xfId="1" applyFont="1" applyFill="1" applyBorder="1" applyAlignment="1" applyProtection="1">
      <alignment horizontal="center" vertical="center"/>
    </xf>
    <xf numFmtId="0" fontId="13" fillId="0" borderId="13" xfId="0" applyFont="1" applyBorder="1" applyAlignment="1">
      <alignment horizontal="center" vertical="center"/>
    </xf>
    <xf numFmtId="0" fontId="13" fillId="0" borderId="13" xfId="0" applyFont="1" applyBorder="1" applyAlignment="1">
      <alignment vertical="center"/>
    </xf>
    <xf numFmtId="0" fontId="13" fillId="0" borderId="12" xfId="0" applyFont="1" applyBorder="1" applyAlignment="1">
      <alignment vertical="center"/>
    </xf>
    <xf numFmtId="0" fontId="15" fillId="0" borderId="24" xfId="0" applyFont="1" applyBorder="1" applyAlignment="1">
      <alignment horizontal="center" vertical="center"/>
    </xf>
    <xf numFmtId="0" fontId="11" fillId="0" borderId="29" xfId="0" applyFont="1" applyBorder="1" applyAlignment="1">
      <alignment vertical="center"/>
    </xf>
    <xf numFmtId="9" fontId="7" fillId="0" borderId="27" xfId="3" applyFont="1" applyFill="1" applyBorder="1" applyAlignment="1" applyProtection="1">
      <alignment horizontal="center" vertical="center"/>
    </xf>
    <xf numFmtId="9" fontId="7" fillId="0" borderId="18" xfId="3" applyFont="1" applyFill="1" applyBorder="1" applyAlignment="1" applyProtection="1">
      <alignment horizontal="center" vertical="center"/>
    </xf>
    <xf numFmtId="9" fontId="7" fillId="0" borderId="31" xfId="3" applyFont="1" applyFill="1" applyBorder="1" applyAlignment="1" applyProtection="1">
      <alignment horizontal="center" vertical="center"/>
    </xf>
    <xf numFmtId="0" fontId="17" fillId="0" borderId="26" xfId="0" applyFont="1" applyBorder="1" applyAlignment="1">
      <alignment vertical="center"/>
    </xf>
    <xf numFmtId="164" fontId="14" fillId="4" borderId="27" xfId="1" applyFont="1" applyFill="1" applyBorder="1" applyAlignment="1" applyProtection="1">
      <alignment horizontal="center" vertical="center"/>
    </xf>
    <xf numFmtId="0" fontId="17" fillId="0" borderId="15" xfId="0" applyFont="1" applyBorder="1" applyAlignment="1">
      <alignment vertical="center"/>
    </xf>
    <xf numFmtId="164" fontId="14" fillId="4" borderId="18" xfId="1" applyFont="1" applyFill="1" applyBorder="1" applyAlignment="1" applyProtection="1">
      <alignment horizontal="center" vertical="center"/>
    </xf>
    <xf numFmtId="0" fontId="17" fillId="0" borderId="30" xfId="0" applyFont="1" applyBorder="1" applyAlignment="1">
      <alignment vertical="center"/>
    </xf>
    <xf numFmtId="164" fontId="14" fillId="4" borderId="31" xfId="1" applyFont="1" applyFill="1" applyBorder="1" applyAlignment="1" applyProtection="1">
      <alignment horizontal="center" vertical="center"/>
    </xf>
    <xf numFmtId="0" fontId="17" fillId="0" borderId="6" xfId="0" applyFont="1" applyBorder="1" applyAlignment="1">
      <alignment vertical="center"/>
    </xf>
    <xf numFmtId="164" fontId="16" fillId="2" borderId="10" xfId="1" applyFont="1" applyFill="1" applyBorder="1" applyAlignment="1" applyProtection="1">
      <alignment horizontal="center" vertical="center"/>
    </xf>
    <xf numFmtId="0" fontId="17" fillId="0" borderId="46" xfId="0" applyFont="1" applyBorder="1" applyAlignment="1">
      <alignment vertical="center"/>
    </xf>
    <xf numFmtId="164" fontId="16" fillId="4" borderId="27" xfId="1" applyFont="1" applyFill="1" applyBorder="1" applyAlignment="1" applyProtection="1">
      <alignment horizontal="center" vertical="center"/>
    </xf>
    <xf numFmtId="0" fontId="17" fillId="0" borderId="47" xfId="0" applyFont="1" applyBorder="1" applyAlignment="1">
      <alignment vertical="center"/>
    </xf>
    <xf numFmtId="164" fontId="16" fillId="4" borderId="31" xfId="1" applyFont="1" applyFill="1" applyBorder="1" applyAlignment="1" applyProtection="1">
      <alignment horizontal="center" vertical="center"/>
    </xf>
    <xf numFmtId="0" fontId="17" fillId="0" borderId="17" xfId="0" applyFont="1" applyBorder="1" applyAlignment="1">
      <alignment vertical="center"/>
    </xf>
    <xf numFmtId="164" fontId="16" fillId="4" borderId="18" xfId="1" applyFont="1" applyFill="1" applyBorder="1" applyAlignment="1" applyProtection="1">
      <alignment horizontal="center" vertical="center"/>
    </xf>
    <xf numFmtId="0" fontId="17" fillId="0" borderId="42" xfId="0" applyFont="1" applyBorder="1" applyAlignment="1">
      <alignment vertical="center"/>
    </xf>
    <xf numFmtId="164" fontId="16" fillId="2" borderId="43" xfId="1" applyFont="1" applyFill="1" applyBorder="1" applyAlignment="1" applyProtection="1">
      <alignment horizontal="center" vertical="center"/>
    </xf>
    <xf numFmtId="164" fontId="16" fillId="2" borderId="6" xfId="1" applyFont="1" applyFill="1" applyBorder="1" applyAlignment="1" applyProtection="1">
      <alignment horizontal="center" vertical="center" wrapText="1"/>
    </xf>
    <xf numFmtId="164" fontId="16" fillId="2" borderId="9" xfId="1" applyFont="1" applyFill="1" applyBorder="1" applyAlignment="1" applyProtection="1">
      <alignment horizontal="center" vertical="center" wrapText="1"/>
    </xf>
    <xf numFmtId="164" fontId="16" fillId="2" borderId="10" xfId="1" applyFont="1" applyFill="1" applyBorder="1" applyAlignment="1" applyProtection="1">
      <alignment horizontal="center" vertical="center" wrapText="1"/>
    </xf>
    <xf numFmtId="0" fontId="18" fillId="0" borderId="11" xfId="0" applyFont="1" applyBorder="1" applyAlignment="1">
      <alignment horizontal="center" vertical="center"/>
    </xf>
    <xf numFmtId="0" fontId="18" fillId="0" borderId="12" xfId="0" applyFont="1" applyBorder="1"/>
    <xf numFmtId="9" fontId="18" fillId="0" borderId="12" xfId="3" applyFont="1" applyBorder="1" applyAlignment="1">
      <alignment horizontal="center"/>
    </xf>
    <xf numFmtId="0" fontId="18" fillId="0" borderId="15" xfId="0" applyFont="1" applyBorder="1" applyAlignment="1">
      <alignment horizontal="center" vertical="center"/>
    </xf>
    <xf numFmtId="0" fontId="18" fillId="0" borderId="13" xfId="0" applyFont="1" applyBorder="1"/>
    <xf numFmtId="9" fontId="18" fillId="0" borderId="13" xfId="3" applyFont="1" applyBorder="1" applyAlignment="1">
      <alignment horizontal="center"/>
    </xf>
    <xf numFmtId="164" fontId="16" fillId="2" borderId="7" xfId="1" applyFont="1" applyFill="1" applyBorder="1" applyAlignment="1" applyProtection="1">
      <alignment horizontal="center" vertical="center" wrapText="1"/>
    </xf>
    <xf numFmtId="164" fontId="16" fillId="2" borderId="8" xfId="1" applyFont="1" applyFill="1" applyBorder="1" applyAlignment="1" applyProtection="1">
      <alignment horizontal="center" vertical="center" wrapText="1"/>
    </xf>
    <xf numFmtId="0" fontId="13" fillId="3" borderId="12" xfId="0" applyFont="1" applyFill="1" applyBorder="1" applyAlignment="1">
      <alignment horizontal="center" vertical="center" wrapText="1"/>
    </xf>
    <xf numFmtId="0" fontId="13" fillId="3" borderId="16"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3" fillId="0" borderId="4" xfId="0" applyFont="1" applyBorder="1" applyAlignment="1">
      <alignment horizontal="center"/>
    </xf>
    <xf numFmtId="0" fontId="3" fillId="0" borderId="0" xfId="0" applyFont="1" applyAlignment="1">
      <alignment horizontal="center"/>
    </xf>
    <xf numFmtId="0" fontId="3" fillId="0" borderId="5" xfId="0" applyFont="1" applyBorder="1" applyAlignment="1">
      <alignment horizontal="center"/>
    </xf>
    <xf numFmtId="0" fontId="12" fillId="0" borderId="4" xfId="0" applyFont="1" applyBorder="1" applyAlignment="1">
      <alignment horizontal="center"/>
    </xf>
    <xf numFmtId="0" fontId="12" fillId="0" borderId="0" xfId="0" applyFont="1" applyAlignment="1">
      <alignment horizontal="center"/>
    </xf>
    <xf numFmtId="0" fontId="12" fillId="0" borderId="5" xfId="0" applyFont="1" applyBorder="1" applyAlignment="1">
      <alignment horizontal="center"/>
    </xf>
    <xf numFmtId="0" fontId="15" fillId="0" borderId="23" xfId="0" applyFont="1" applyBorder="1" applyAlignment="1">
      <alignment horizontal="center" vertical="center"/>
    </xf>
    <xf numFmtId="0" fontId="15" fillId="0" borderId="24" xfId="0" applyFont="1" applyBorder="1" applyAlignment="1">
      <alignment horizontal="center" vertical="center"/>
    </xf>
    <xf numFmtId="0" fontId="2" fillId="0" borderId="37" xfId="0" applyFont="1" applyBorder="1" applyAlignment="1">
      <alignment horizontal="center"/>
    </xf>
    <xf numFmtId="0" fontId="2" fillId="0" borderId="38" xfId="0" applyFont="1" applyBorder="1" applyAlignment="1">
      <alignment horizontal="center"/>
    </xf>
    <xf numFmtId="0" fontId="2" fillId="0" borderId="39" xfId="0" applyFont="1" applyBorder="1" applyAlignment="1">
      <alignment horizontal="center"/>
    </xf>
    <xf numFmtId="0" fontId="11" fillId="0" borderId="28" xfId="0" applyFont="1" applyBorder="1" applyAlignment="1">
      <alignment horizontal="left" vertical="center"/>
    </xf>
    <xf numFmtId="0" fontId="11" fillId="0" borderId="29" xfId="0" applyFont="1" applyBorder="1" applyAlignment="1">
      <alignment horizontal="left" vertical="center"/>
    </xf>
    <xf numFmtId="0" fontId="11" fillId="0" borderId="36" xfId="0" applyFont="1" applyBorder="1" applyAlignment="1">
      <alignment horizontal="left" vertical="center"/>
    </xf>
    <xf numFmtId="0" fontId="2" fillId="0" borderId="4" xfId="0" applyFont="1" applyBorder="1" applyAlignment="1">
      <alignment horizontal="center"/>
    </xf>
    <xf numFmtId="0" fontId="2" fillId="0" borderId="0" xfId="0" applyFont="1" applyAlignment="1">
      <alignment horizontal="center"/>
    </xf>
    <xf numFmtId="0" fontId="2" fillId="0" borderId="5" xfId="0" applyFont="1" applyBorder="1" applyAlignment="1">
      <alignment horizontal="center"/>
    </xf>
    <xf numFmtId="0" fontId="2" fillId="0" borderId="4" xfId="0" applyFont="1" applyBorder="1" applyAlignment="1">
      <alignment horizontal="left"/>
    </xf>
    <xf numFmtId="0" fontId="2" fillId="0" borderId="0" xfId="0" applyFont="1" applyAlignment="1">
      <alignment horizontal="left"/>
    </xf>
    <xf numFmtId="0" fontId="2" fillId="0" borderId="5" xfId="0" applyFont="1" applyBorder="1" applyAlignment="1">
      <alignment horizontal="left"/>
    </xf>
    <xf numFmtId="0" fontId="2" fillId="0" borderId="40" xfId="0" applyFont="1" applyBorder="1" applyAlignment="1">
      <alignment horizontal="left" vertical="center" wrapText="1"/>
    </xf>
    <xf numFmtId="0" fontId="2" fillId="0" borderId="32" xfId="0" applyFont="1" applyBorder="1" applyAlignment="1">
      <alignment horizontal="left" vertical="center" wrapText="1"/>
    </xf>
    <xf numFmtId="0" fontId="2" fillId="0" borderId="41"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12" fillId="0" borderId="4" xfId="0" applyFont="1" applyBorder="1" applyAlignment="1">
      <alignment horizontal="left" vertical="top" wrapText="1"/>
    </xf>
    <xf numFmtId="0" fontId="12" fillId="0" borderId="0" xfId="0" applyFont="1" applyAlignment="1">
      <alignment horizontal="left" vertical="top" wrapText="1"/>
    </xf>
    <xf numFmtId="0" fontId="12" fillId="0" borderId="5" xfId="0" applyFont="1" applyBorder="1" applyAlignment="1">
      <alignment horizontal="left" vertical="top" wrapText="1"/>
    </xf>
    <xf numFmtId="0" fontId="8" fillId="0" borderId="28" xfId="0" applyFont="1" applyBorder="1" applyAlignment="1">
      <alignment horizontal="left" wrapText="1"/>
    </xf>
    <xf numFmtId="0" fontId="8" fillId="0" borderId="29" xfId="0" applyFont="1" applyBorder="1" applyAlignment="1">
      <alignment horizontal="left" wrapText="1"/>
    </xf>
    <xf numFmtId="0" fontId="8" fillId="0" borderId="36" xfId="0" applyFont="1" applyBorder="1" applyAlignment="1">
      <alignment horizontal="left" wrapText="1"/>
    </xf>
    <xf numFmtId="0" fontId="11" fillId="0" borderId="28" xfId="0" applyFont="1" applyBorder="1" applyAlignment="1">
      <alignment horizontal="left" wrapText="1"/>
    </xf>
    <xf numFmtId="0" fontId="7" fillId="0" borderId="28" xfId="0" applyFont="1" applyBorder="1" applyAlignment="1">
      <alignment horizontal="left" wrapText="1"/>
    </xf>
    <xf numFmtId="0" fontId="6" fillId="0" borderId="29" xfId="0" applyFont="1" applyBorder="1" applyAlignment="1">
      <alignment horizontal="left" wrapText="1"/>
    </xf>
    <xf numFmtId="0" fontId="6" fillId="0" borderId="36" xfId="0" applyFont="1" applyBorder="1" applyAlignment="1">
      <alignment horizontal="left" wrapText="1"/>
    </xf>
    <xf numFmtId="0" fontId="7" fillId="0" borderId="15" xfId="0" applyFont="1" applyBorder="1" applyAlignment="1">
      <alignment horizontal="center" vertical="center"/>
    </xf>
    <xf numFmtId="0" fontId="7" fillId="0" borderId="13" xfId="0" applyFont="1" applyBorder="1" applyAlignment="1">
      <alignment horizontal="center" vertical="center"/>
    </xf>
    <xf numFmtId="0" fontId="7" fillId="0" borderId="30" xfId="0" applyFont="1" applyBorder="1" applyAlignment="1">
      <alignment horizontal="center" vertical="center"/>
    </xf>
    <xf numFmtId="0" fontId="7" fillId="0" borderId="34" xfId="0" applyFont="1" applyBorder="1" applyAlignment="1">
      <alignment horizontal="center" vertical="center"/>
    </xf>
    <xf numFmtId="0" fontId="4" fillId="0" borderId="19" xfId="0" applyFont="1" applyBorder="1" applyAlignment="1">
      <alignment horizontal="center" vertical="center"/>
    </xf>
    <xf numFmtId="0" fontId="4" fillId="0" borderId="22" xfId="0" applyFont="1" applyBorder="1" applyAlignment="1">
      <alignment horizontal="center" vertical="center"/>
    </xf>
    <xf numFmtId="0" fontId="4" fillId="0" borderId="20" xfId="0" applyFont="1" applyBorder="1" applyAlignment="1">
      <alignment horizontal="center" vertical="center"/>
    </xf>
    <xf numFmtId="0" fontId="8" fillId="0" borderId="15" xfId="0" applyFont="1" applyBorder="1" applyAlignment="1">
      <alignment horizontal="left" wrapText="1"/>
    </xf>
    <xf numFmtId="0" fontId="8" fillId="0" borderId="13" xfId="0" applyFont="1" applyBorder="1" applyAlignment="1">
      <alignment horizontal="left" wrapText="1"/>
    </xf>
    <xf numFmtId="0" fontId="8" fillId="0" borderId="12" xfId="0" applyFont="1" applyBorder="1" applyAlignment="1">
      <alignment horizontal="left" wrapText="1"/>
    </xf>
    <xf numFmtId="0" fontId="8" fillId="0" borderId="35" xfId="0" applyFont="1" applyBorder="1" applyAlignment="1">
      <alignment horizontal="left" wrapText="1"/>
    </xf>
    <xf numFmtId="0" fontId="8" fillId="0" borderId="44" xfId="0" applyFont="1" applyBorder="1" applyAlignment="1">
      <alignment horizontal="left" wrapText="1"/>
    </xf>
    <xf numFmtId="0" fontId="8" fillId="0" borderId="25" xfId="0" applyFont="1" applyBorder="1" applyAlignment="1">
      <alignment horizontal="left" wrapText="1"/>
    </xf>
    <xf numFmtId="0" fontId="8" fillId="0" borderId="45" xfId="0" applyFont="1" applyBorder="1" applyAlignment="1">
      <alignment horizontal="left" wrapText="1"/>
    </xf>
    <xf numFmtId="0" fontId="8" fillId="0" borderId="19" xfId="0" applyFont="1" applyBorder="1" applyAlignment="1">
      <alignment horizontal="left" wrapText="1"/>
    </xf>
    <xf numFmtId="0" fontId="8" fillId="0" borderId="22" xfId="0" applyFont="1" applyBorder="1" applyAlignment="1">
      <alignment horizontal="left" wrapText="1"/>
    </xf>
    <xf numFmtId="0" fontId="8" fillId="0" borderId="20" xfId="0" applyFont="1" applyBorder="1" applyAlignment="1">
      <alignment horizontal="left" wrapText="1"/>
    </xf>
    <xf numFmtId="0" fontId="11" fillId="0" borderId="28" xfId="0" applyFont="1" applyBorder="1" applyAlignment="1">
      <alignment vertical="center"/>
    </xf>
    <xf numFmtId="0" fontId="11" fillId="0" borderId="29" xfId="0" applyFont="1" applyBorder="1" applyAlignment="1">
      <alignment vertical="center"/>
    </xf>
    <xf numFmtId="0" fontId="11" fillId="0" borderId="40" xfId="0" applyFont="1" applyBorder="1" applyAlignment="1">
      <alignment horizontal="left" vertical="center" wrapText="1"/>
    </xf>
    <xf numFmtId="0" fontId="11" fillId="0" borderId="32" xfId="0" applyFont="1" applyBorder="1" applyAlignment="1">
      <alignment horizontal="left" vertical="center"/>
    </xf>
    <xf numFmtId="0" fontId="11" fillId="0" borderId="15" xfId="0" applyFont="1" applyBorder="1" applyAlignment="1">
      <alignment horizontal="left" vertical="center"/>
    </xf>
    <xf numFmtId="0" fontId="11" fillId="0" borderId="13" xfId="0" applyFont="1" applyBorder="1" applyAlignment="1">
      <alignment horizontal="left" vertical="center"/>
    </xf>
    <xf numFmtId="0" fontId="11" fillId="0" borderId="16" xfId="0" applyFont="1" applyBorder="1" applyAlignment="1">
      <alignment horizontal="left" vertical="center"/>
    </xf>
    <xf numFmtId="0" fontId="7" fillId="0" borderId="26" xfId="0" applyFont="1" applyBorder="1" applyAlignment="1">
      <alignment horizontal="center" vertical="center"/>
    </xf>
    <xf numFmtId="0" fontId="7" fillId="0" borderId="33" xfId="0" applyFont="1" applyBorder="1" applyAlignment="1">
      <alignment horizontal="center" vertical="center"/>
    </xf>
    <xf numFmtId="0" fontId="8" fillId="0" borderId="15" xfId="0" applyFont="1" applyBorder="1" applyAlignment="1">
      <alignment horizontal="left" vertical="center"/>
    </xf>
    <xf numFmtId="0" fontId="8" fillId="0" borderId="13" xfId="0" applyFont="1" applyBorder="1" applyAlignment="1">
      <alignment horizontal="left" vertical="center"/>
    </xf>
    <xf numFmtId="0" fontId="8" fillId="0" borderId="16" xfId="0" applyFont="1" applyBorder="1" applyAlignment="1">
      <alignment horizontal="left" vertical="center"/>
    </xf>
    <xf numFmtId="0" fontId="3" fillId="0" borderId="0" xfId="0" applyFont="1" applyBorder="1" applyAlignment="1">
      <alignment horizontal="center"/>
    </xf>
    <xf numFmtId="0" fontId="3" fillId="0" borderId="0" xfId="0" applyFont="1" applyBorder="1" applyAlignment="1">
      <alignment horizontal="center"/>
    </xf>
    <xf numFmtId="0" fontId="12" fillId="0" borderId="0" xfId="0" applyFont="1" applyBorder="1" applyAlignment="1">
      <alignment horizontal="center"/>
    </xf>
    <xf numFmtId="0" fontId="12" fillId="0" borderId="0" xfId="0" applyFont="1" applyBorder="1" applyAlignment="1">
      <alignment horizontal="left" vertical="top" wrapText="1"/>
    </xf>
    <xf numFmtId="0" fontId="12" fillId="0" borderId="0" xfId="0" applyFont="1" applyBorder="1" applyAlignment="1">
      <alignment horizontal="left"/>
    </xf>
    <xf numFmtId="164" fontId="16" fillId="2" borderId="48" xfId="1" applyFont="1" applyFill="1" applyBorder="1" applyAlignment="1" applyProtection="1">
      <alignment horizontal="center" vertical="center" wrapText="1"/>
    </xf>
    <xf numFmtId="0" fontId="18" fillId="0" borderId="49" xfId="0" applyFont="1" applyBorder="1" applyAlignment="1">
      <alignment horizontal="center" vertical="center"/>
    </xf>
    <xf numFmtId="0" fontId="18" fillId="0" borderId="29" xfId="0" applyFont="1" applyBorder="1" applyAlignment="1">
      <alignment horizontal="center" vertical="center"/>
    </xf>
    <xf numFmtId="0" fontId="11" fillId="0" borderId="32" xfId="0" applyFont="1" applyBorder="1" applyAlignment="1">
      <alignment horizontal="left" vertical="center" wrapText="1"/>
    </xf>
    <xf numFmtId="0" fontId="11" fillId="0" borderId="17" xfId="0" applyFont="1" applyBorder="1" applyAlignment="1">
      <alignment horizontal="left" vertical="center"/>
    </xf>
    <xf numFmtId="0" fontId="8" fillId="0" borderId="17" xfId="0" applyFont="1" applyBorder="1" applyAlignment="1">
      <alignment horizontal="left" vertical="center"/>
    </xf>
    <xf numFmtId="0" fontId="4" fillId="0" borderId="21" xfId="0" applyFont="1" applyBorder="1" applyAlignment="1">
      <alignment horizontal="center" vertical="center"/>
    </xf>
    <xf numFmtId="0" fontId="8" fillId="0" borderId="21" xfId="0" applyFont="1" applyBorder="1" applyAlignment="1">
      <alignment horizontal="left" wrapText="1"/>
    </xf>
    <xf numFmtId="0" fontId="8" fillId="0" borderId="17" xfId="0" applyFont="1" applyBorder="1" applyAlignment="1">
      <alignment horizontal="left" wrapText="1"/>
    </xf>
    <xf numFmtId="0" fontId="11" fillId="0" borderId="29" xfId="0" applyFont="1" applyBorder="1" applyAlignment="1">
      <alignment horizontal="left" wrapText="1"/>
    </xf>
    <xf numFmtId="0" fontId="7" fillId="0" borderId="29" xfId="0" applyFont="1" applyBorder="1" applyAlignment="1">
      <alignment horizontal="left" wrapText="1"/>
    </xf>
    <xf numFmtId="0" fontId="2" fillId="0" borderId="0"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xf>
  </cellXfs>
  <cellStyles count="4">
    <cellStyle name="Moneda" xfId="1" builtinId="4"/>
    <cellStyle name="Moneda [0]" xfId="2" builtinId="7"/>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266700</xdr:colOff>
      <xdr:row>5</xdr:row>
      <xdr:rowOff>142875</xdr:rowOff>
    </xdr:from>
    <xdr:to>
      <xdr:col>14</xdr:col>
      <xdr:colOff>476250</xdr:colOff>
      <xdr:row>50</xdr:row>
      <xdr:rowOff>85725</xdr:rowOff>
    </xdr:to>
    <xdr:sp macro="" textlink="">
      <xdr:nvSpPr>
        <xdr:cNvPr id="3" name="CuadroTexto 2">
          <a:extLst>
            <a:ext uri="{FF2B5EF4-FFF2-40B4-BE49-F238E27FC236}">
              <a16:creationId xmlns:a16="http://schemas.microsoft.com/office/drawing/2014/main" id="{635FBA38-0E2E-4B09-8113-06485E14A06B}"/>
            </a:ext>
          </a:extLst>
        </xdr:cNvPr>
        <xdr:cNvSpPr txBox="1"/>
      </xdr:nvSpPr>
      <xdr:spPr>
        <a:xfrm>
          <a:off x="3581400" y="1104900"/>
          <a:ext cx="12249150" cy="9020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400" b="1"/>
            <a:t>GUÍA PARA EL DILIGENCIAMIENTO DEL FORMATO DE OFERTA ECONÓMICA</a:t>
          </a:r>
        </a:p>
        <a:p>
          <a:pPr algn="ctr"/>
          <a:endParaRPr lang="es-CO" sz="1400"/>
        </a:p>
        <a:p>
          <a:r>
            <a:rPr lang="es-CO" sz="1400"/>
            <a:t>El formato de oferta económica suministrado por la entidad se entrega únicamente como herramienta de apoyo para la elaboración de la propuesta por parte de los oferentes. Su uso no es obligatorio ni vinculante, y corresponde al oferente la responsabilidad sobre la información contenida en el mismo.</a:t>
          </a:r>
        </a:p>
        <a:p>
          <a:endParaRPr lang="es-CO" sz="1400"/>
        </a:p>
        <a:p>
          <a:pPr algn="ctr"/>
          <a:r>
            <a:rPr lang="es-CO" sz="1400"/>
            <a:t>Antes de diligenciar y presentar la oferta económica, tenga en cuenta las siguientes recomendaciones:</a:t>
          </a:r>
        </a:p>
        <a:p>
          <a:endParaRPr lang="es-CO" sz="1400"/>
        </a:p>
        <a:p>
          <a:r>
            <a:rPr lang="es-CO" sz="1400" b="1"/>
            <a:t>1.</a:t>
          </a:r>
          <a:r>
            <a:rPr lang="es-CO" sz="1400" b="1" baseline="0"/>
            <a:t> </a:t>
          </a:r>
          <a:r>
            <a:rPr lang="es-CO" sz="1400" b="1"/>
            <a:t>Revise cuidadosamente el contenido del formato</a:t>
          </a:r>
          <a:r>
            <a:rPr lang="es-CO" sz="1400"/>
            <a:t> y diligencie los datos conforme a los valores y condiciones de su propuesta.</a:t>
          </a:r>
        </a:p>
        <a:p>
          <a:endParaRPr lang="es-CO" sz="1400"/>
        </a:p>
        <a:p>
          <a:r>
            <a:rPr lang="es-CO" sz="1400" b="1"/>
            <a:t>2.</a:t>
          </a:r>
          <a:r>
            <a:rPr lang="es-CO" sz="1400" b="1" baseline="0"/>
            <a:t> </a:t>
          </a:r>
          <a:r>
            <a:rPr lang="es-CO" sz="1400" b="1"/>
            <a:t>En caso de encontrar errores en la estructura, formulación o liquidación automática del formato</a:t>
          </a:r>
          <a:r>
            <a:rPr lang="es-CO" sz="1400"/>
            <a:t>, podrá elaborar y presentar la oferta técnico-económica en un formato propio, siempre que contenga la totalidad de la información exigida en los pliegos.</a:t>
          </a:r>
        </a:p>
        <a:p>
          <a:endParaRPr lang="es-CO" sz="1400"/>
        </a:p>
        <a:p>
          <a:r>
            <a:rPr lang="es-CO" sz="1400" b="1"/>
            <a:t>3.</a:t>
          </a:r>
          <a:r>
            <a:rPr lang="es-CO" sz="1400" b="1" baseline="0"/>
            <a:t> </a:t>
          </a:r>
          <a:r>
            <a:rPr lang="es-CO" sz="1400" b="1"/>
            <a:t>Verifique que las descripciones de los ítems estén completas</a:t>
          </a:r>
          <a:r>
            <a:rPr lang="es-CO" sz="1400"/>
            <a:t>, sin recortes ni omisiones, y que las unidades de medida</a:t>
          </a:r>
          <a:r>
            <a:rPr lang="es-CO" sz="1400" baseline="0"/>
            <a:t> y </a:t>
          </a:r>
          <a:r>
            <a:rPr lang="es-CO" sz="1400"/>
            <a:t>cantidades coincidan con las solicitadas en los documentos del proceso, para evitar posibles causales de rechazo.</a:t>
          </a:r>
        </a:p>
        <a:p>
          <a:endParaRPr lang="es-CO" sz="1400"/>
        </a:p>
        <a:p>
          <a:r>
            <a:rPr lang="es-CO" sz="1400" b="1"/>
            <a:t>4. Asegúrese de que el valor total consignado en el formato coincida con el valor que será registrado en la plataforma SECOP</a:t>
          </a:r>
          <a:r>
            <a:rPr lang="es-CO" sz="1400"/>
            <a:t>, ya que este se considerará como el valor oficial de la oferta económica.</a:t>
          </a:r>
        </a:p>
        <a:p>
          <a:endParaRPr lang="es-CO" sz="1400"/>
        </a:p>
        <a:p>
          <a:r>
            <a:rPr lang="es-CO" sz="1400" b="1"/>
            <a:t>5.</a:t>
          </a:r>
          <a:r>
            <a:rPr lang="es-CO" sz="1400" b="1" baseline="0"/>
            <a:t>  </a:t>
          </a:r>
          <a:r>
            <a:rPr lang="es-CO" sz="1400" b="1"/>
            <a:t>Corrobore que toda la información registrada esté acorde con los requerimientos establecidos</a:t>
          </a:r>
          <a:r>
            <a:rPr lang="es-CO" sz="1400"/>
            <a:t> en el proceso de selección, antes de presentar la oferta.</a:t>
          </a:r>
        </a:p>
        <a:p>
          <a:endParaRPr lang="es-CO" sz="1400"/>
        </a:p>
        <a:p>
          <a:pPr marL="0" indent="0"/>
          <a:r>
            <a:rPr lang="es-CO" sz="1400" b="1">
              <a:solidFill>
                <a:schemeClr val="dk1"/>
              </a:solidFill>
              <a:latin typeface="+mn-lt"/>
              <a:ea typeface="+mn-ea"/>
              <a:cs typeface="+mn-cs"/>
            </a:rPr>
            <a:t>6. Diligencie toda la información requerida en el formato, </a:t>
          </a:r>
          <a:r>
            <a:rPr lang="es-CO" sz="1400" b="1">
              <a:solidFill>
                <a:srgbClr val="FF0000"/>
              </a:solidFill>
              <a:latin typeface="+mn-lt"/>
              <a:ea typeface="+mn-ea"/>
              <a:cs typeface="+mn-cs"/>
            </a:rPr>
            <a:t>datos del representante legal y de la empresa, valor en letras y en números de la propuesta. </a:t>
          </a:r>
        </a:p>
        <a:p>
          <a:pPr marL="0" indent="0"/>
          <a:endParaRPr lang="es-CO" sz="1400" b="1">
            <a:solidFill>
              <a:schemeClr val="dk1"/>
            </a:solidFill>
            <a:latin typeface="+mn-lt"/>
            <a:ea typeface="+mn-ea"/>
            <a:cs typeface="+mn-cs"/>
          </a:endParaRPr>
        </a:p>
        <a:p>
          <a:pPr marL="0" indent="0"/>
          <a:r>
            <a:rPr lang="es-CO" sz="1400" b="1">
              <a:solidFill>
                <a:schemeClr val="dk1"/>
              </a:solidFill>
              <a:latin typeface="+mn-lt"/>
              <a:ea typeface="+mn-ea"/>
              <a:cs typeface="+mn-cs"/>
            </a:rPr>
            <a:t>7.  El documento debe ser diligenciado en su totalidad, </a:t>
          </a:r>
          <a:r>
            <a:rPr lang="es-CO" sz="1400" b="1">
              <a:solidFill>
                <a:srgbClr val="FF0000"/>
              </a:solidFill>
              <a:latin typeface="+mn-lt"/>
              <a:ea typeface="+mn-ea"/>
              <a:cs typeface="+mn-cs"/>
            </a:rPr>
            <a:t>firmado por el proponente </a:t>
          </a:r>
          <a:r>
            <a:rPr lang="es-CO" sz="1400" b="1">
              <a:solidFill>
                <a:schemeClr val="dk1"/>
              </a:solidFill>
              <a:latin typeface="+mn-lt"/>
              <a:ea typeface="+mn-ea"/>
              <a:cs typeface="+mn-cs"/>
            </a:rPr>
            <a:t>y presentado en formato PDF </a:t>
          </a:r>
          <a:r>
            <a:rPr lang="es-CO" sz="1400" b="0">
              <a:solidFill>
                <a:schemeClr val="dk1"/>
              </a:solidFill>
              <a:latin typeface="+mn-lt"/>
              <a:ea typeface="+mn-ea"/>
              <a:cs typeface="+mn-cs"/>
            </a:rPr>
            <a:t>al momento de radicar la oferta.</a:t>
          </a:r>
        </a:p>
        <a:p>
          <a:endParaRPr lang="es-CO" sz="1400"/>
        </a:p>
        <a:p>
          <a:r>
            <a:rPr lang="es-CO" sz="1400" b="1"/>
            <a:t>Nota:</a:t>
          </a:r>
          <a:r>
            <a:rPr lang="es-CO" sz="1400"/>
            <a:t> La entidad no se hace responsable por errores o inconsistencias derivadas del uso del formato entregado como guía por parte de los oferentes.</a:t>
          </a:r>
        </a:p>
        <a:p>
          <a:pPr algn="ctr"/>
          <a:endParaRPr lang="es-CO" sz="1400" b="1" baseline="0">
            <a:solidFill>
              <a:srgbClr val="FF0000"/>
            </a:solidFill>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428625</xdr:colOff>
      <xdr:row>5</xdr:row>
      <xdr:rowOff>95250</xdr:rowOff>
    </xdr:from>
    <xdr:to>
      <xdr:col>14</xdr:col>
      <xdr:colOff>638175</xdr:colOff>
      <xdr:row>50</xdr:row>
      <xdr:rowOff>28575</xdr:rowOff>
    </xdr:to>
    <xdr:sp macro="" textlink="">
      <xdr:nvSpPr>
        <xdr:cNvPr id="2" name="CuadroTexto 1">
          <a:extLst>
            <a:ext uri="{FF2B5EF4-FFF2-40B4-BE49-F238E27FC236}">
              <a16:creationId xmlns:a16="http://schemas.microsoft.com/office/drawing/2014/main" id="{8B815B19-E3C9-4B1E-A81C-524BBA533079}"/>
            </a:ext>
          </a:extLst>
        </xdr:cNvPr>
        <xdr:cNvSpPr txBox="1"/>
      </xdr:nvSpPr>
      <xdr:spPr>
        <a:xfrm>
          <a:off x="3048000" y="1057275"/>
          <a:ext cx="12249150" cy="9020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400" b="1"/>
            <a:t>GUÍA PARA EL DILIGENCIAMIENTO DEL FORMATO DE OFERTA ECONÓMICA</a:t>
          </a:r>
        </a:p>
        <a:p>
          <a:pPr algn="ctr"/>
          <a:endParaRPr lang="es-CO" sz="1400"/>
        </a:p>
        <a:p>
          <a:r>
            <a:rPr lang="es-CO" sz="1400"/>
            <a:t>El formato de oferta económica suministrado por la entidad se entrega únicamente como herramienta de apoyo para la elaboración de la propuesta por parte de los oferentes. Su uso no es obligatorio ni vinculante, y corresponde al oferente la responsabilidad sobre la información contenida en el mismo.</a:t>
          </a:r>
        </a:p>
        <a:p>
          <a:endParaRPr lang="es-CO" sz="1400"/>
        </a:p>
        <a:p>
          <a:pPr algn="ctr"/>
          <a:r>
            <a:rPr lang="es-CO" sz="1400"/>
            <a:t>Antes de diligenciar y presentar la oferta económica, tenga en cuenta las siguientes recomendaciones:</a:t>
          </a:r>
        </a:p>
        <a:p>
          <a:endParaRPr lang="es-CO" sz="1400"/>
        </a:p>
        <a:p>
          <a:r>
            <a:rPr lang="es-CO" sz="1400" b="1"/>
            <a:t>1.</a:t>
          </a:r>
          <a:r>
            <a:rPr lang="es-CO" sz="1400" b="1" baseline="0"/>
            <a:t> </a:t>
          </a:r>
          <a:r>
            <a:rPr lang="es-CO" sz="1400" b="1"/>
            <a:t>Revise cuidadosamente el contenido del formato</a:t>
          </a:r>
          <a:r>
            <a:rPr lang="es-CO" sz="1400"/>
            <a:t> y diligencie los datos conforme a los valores y condiciones de su propuesta.</a:t>
          </a:r>
        </a:p>
        <a:p>
          <a:endParaRPr lang="es-CO" sz="1400"/>
        </a:p>
        <a:p>
          <a:r>
            <a:rPr lang="es-CO" sz="1400" b="1"/>
            <a:t>2.</a:t>
          </a:r>
          <a:r>
            <a:rPr lang="es-CO" sz="1400" b="1" baseline="0"/>
            <a:t> </a:t>
          </a:r>
          <a:r>
            <a:rPr lang="es-CO" sz="1400" b="1"/>
            <a:t>En caso de encontrar errores en la estructura, formulación o liquidación automática del formato</a:t>
          </a:r>
          <a:r>
            <a:rPr lang="es-CO" sz="1400"/>
            <a:t>, podrá elaborar y presentar la oferta técnico-económica en un formato propio, siempre que contenga la totalidad de la información exigida en los pliegos.</a:t>
          </a:r>
        </a:p>
        <a:p>
          <a:endParaRPr lang="es-CO" sz="1400"/>
        </a:p>
        <a:p>
          <a:r>
            <a:rPr lang="es-CO" sz="1400" b="1"/>
            <a:t>3.</a:t>
          </a:r>
          <a:r>
            <a:rPr lang="es-CO" sz="1400" b="1" baseline="0"/>
            <a:t> </a:t>
          </a:r>
          <a:r>
            <a:rPr lang="es-CO" sz="1400" b="1"/>
            <a:t>Verifique que las descripciones de los ítems estén completas</a:t>
          </a:r>
          <a:r>
            <a:rPr lang="es-CO" sz="1400"/>
            <a:t>, sin recortes ni omisiones, y que las unidades de medida</a:t>
          </a:r>
          <a:r>
            <a:rPr lang="es-CO" sz="1400" baseline="0"/>
            <a:t> y </a:t>
          </a:r>
          <a:r>
            <a:rPr lang="es-CO" sz="1400"/>
            <a:t>cantidades coincidan con las solicitadas en los documentos del proceso, para evitar posibles causales de rechazo.</a:t>
          </a:r>
        </a:p>
        <a:p>
          <a:endParaRPr lang="es-CO" sz="1400"/>
        </a:p>
        <a:p>
          <a:r>
            <a:rPr lang="es-CO" sz="1400" b="1"/>
            <a:t>4. Asegúrese de que el valor total consignado en el formato coincida con el valor que será registrado en la plataforma SECOP</a:t>
          </a:r>
          <a:r>
            <a:rPr lang="es-CO" sz="1400"/>
            <a:t>, ya que este se considerará como el valor oficial de la oferta económica.</a:t>
          </a:r>
        </a:p>
        <a:p>
          <a:endParaRPr lang="es-CO" sz="1400"/>
        </a:p>
        <a:p>
          <a:r>
            <a:rPr lang="es-CO" sz="1400" b="1"/>
            <a:t>5.</a:t>
          </a:r>
          <a:r>
            <a:rPr lang="es-CO" sz="1400" b="1" baseline="0"/>
            <a:t>  </a:t>
          </a:r>
          <a:r>
            <a:rPr lang="es-CO" sz="1400" b="1"/>
            <a:t>Corrobore que toda la información registrada esté acorde con los requerimientos establecidos</a:t>
          </a:r>
          <a:r>
            <a:rPr lang="es-CO" sz="1400"/>
            <a:t> en el proceso de selección, antes de presentar la oferta.</a:t>
          </a:r>
        </a:p>
        <a:p>
          <a:endParaRPr lang="es-CO" sz="1400"/>
        </a:p>
        <a:p>
          <a:pPr marL="0" indent="0"/>
          <a:r>
            <a:rPr lang="es-CO" sz="1400" b="1">
              <a:solidFill>
                <a:schemeClr val="dk1"/>
              </a:solidFill>
              <a:latin typeface="+mn-lt"/>
              <a:ea typeface="+mn-ea"/>
              <a:cs typeface="+mn-cs"/>
            </a:rPr>
            <a:t>6. Diligencie toda la información requerida en el formato, </a:t>
          </a:r>
          <a:r>
            <a:rPr lang="es-CO" sz="1400" b="1">
              <a:solidFill>
                <a:srgbClr val="FF0000"/>
              </a:solidFill>
              <a:latin typeface="+mn-lt"/>
              <a:ea typeface="+mn-ea"/>
              <a:cs typeface="+mn-cs"/>
            </a:rPr>
            <a:t>datos del representante legal y de la empresa, valor en letras y en números de la propuesta. </a:t>
          </a:r>
        </a:p>
        <a:p>
          <a:pPr marL="0" indent="0"/>
          <a:endParaRPr lang="es-CO" sz="1400" b="1">
            <a:solidFill>
              <a:schemeClr val="dk1"/>
            </a:solidFill>
            <a:latin typeface="+mn-lt"/>
            <a:ea typeface="+mn-ea"/>
            <a:cs typeface="+mn-cs"/>
          </a:endParaRPr>
        </a:p>
        <a:p>
          <a:pPr marL="0" indent="0"/>
          <a:r>
            <a:rPr lang="es-CO" sz="1400" b="1">
              <a:solidFill>
                <a:schemeClr val="dk1"/>
              </a:solidFill>
              <a:latin typeface="+mn-lt"/>
              <a:ea typeface="+mn-ea"/>
              <a:cs typeface="+mn-cs"/>
            </a:rPr>
            <a:t>7.  El documento debe ser diligenciado en su totalidad, </a:t>
          </a:r>
          <a:r>
            <a:rPr lang="es-CO" sz="1400" b="1">
              <a:solidFill>
                <a:srgbClr val="FF0000"/>
              </a:solidFill>
              <a:latin typeface="+mn-lt"/>
              <a:ea typeface="+mn-ea"/>
              <a:cs typeface="+mn-cs"/>
            </a:rPr>
            <a:t>firmado por el proponente </a:t>
          </a:r>
          <a:r>
            <a:rPr lang="es-CO" sz="1400" b="1">
              <a:solidFill>
                <a:schemeClr val="dk1"/>
              </a:solidFill>
              <a:latin typeface="+mn-lt"/>
              <a:ea typeface="+mn-ea"/>
              <a:cs typeface="+mn-cs"/>
            </a:rPr>
            <a:t>y presentado en formato PDF </a:t>
          </a:r>
          <a:r>
            <a:rPr lang="es-CO" sz="1400" b="0">
              <a:solidFill>
                <a:schemeClr val="dk1"/>
              </a:solidFill>
              <a:latin typeface="+mn-lt"/>
              <a:ea typeface="+mn-ea"/>
              <a:cs typeface="+mn-cs"/>
            </a:rPr>
            <a:t>al momento de radicar la oferta.</a:t>
          </a:r>
        </a:p>
        <a:p>
          <a:endParaRPr lang="es-CO" sz="1400"/>
        </a:p>
        <a:p>
          <a:r>
            <a:rPr lang="es-CO" sz="1400" b="1"/>
            <a:t>Nota:</a:t>
          </a:r>
          <a:r>
            <a:rPr lang="es-CO" sz="1400"/>
            <a:t> La entidad no se hace responsable por errores o inconsistencias derivadas del uso del formato entregado como guía por parte de los oferentes.</a:t>
          </a:r>
        </a:p>
        <a:p>
          <a:pPr algn="ctr"/>
          <a:endParaRPr lang="es-CO" sz="1400" b="1" baseline="0">
            <a:solidFill>
              <a:srgbClr val="FF0000"/>
            </a:solidFill>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19050</xdr:colOff>
      <xdr:row>5</xdr:row>
      <xdr:rowOff>66675</xdr:rowOff>
    </xdr:from>
    <xdr:to>
      <xdr:col>14</xdr:col>
      <xdr:colOff>228600</xdr:colOff>
      <xdr:row>47</xdr:row>
      <xdr:rowOff>28575</xdr:rowOff>
    </xdr:to>
    <xdr:sp macro="" textlink="">
      <xdr:nvSpPr>
        <xdr:cNvPr id="2" name="CuadroTexto 1">
          <a:extLst>
            <a:ext uri="{FF2B5EF4-FFF2-40B4-BE49-F238E27FC236}">
              <a16:creationId xmlns:a16="http://schemas.microsoft.com/office/drawing/2014/main" id="{6E76D292-47AD-42EE-B35C-12F086BD65C3}"/>
            </a:ext>
          </a:extLst>
        </xdr:cNvPr>
        <xdr:cNvSpPr txBox="1"/>
      </xdr:nvSpPr>
      <xdr:spPr>
        <a:xfrm>
          <a:off x="3438525" y="1028700"/>
          <a:ext cx="12249150" cy="9020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400" b="1"/>
            <a:t>GUÍA PARA EL DILIGENCIAMIENTO DEL FORMATO DE OFERTA ECONÓMICA</a:t>
          </a:r>
        </a:p>
        <a:p>
          <a:pPr algn="ctr"/>
          <a:endParaRPr lang="es-CO" sz="1400"/>
        </a:p>
        <a:p>
          <a:r>
            <a:rPr lang="es-CO" sz="1400"/>
            <a:t>El formato de oferta económica suministrado por la entidad se entrega únicamente como herramienta de apoyo para la elaboración de la propuesta por parte de los oferentes. Su uso no es obligatorio ni vinculante, y corresponde al oferente la responsabilidad sobre la información contenida en el mismo.</a:t>
          </a:r>
        </a:p>
        <a:p>
          <a:endParaRPr lang="es-CO" sz="1400"/>
        </a:p>
        <a:p>
          <a:pPr algn="ctr"/>
          <a:r>
            <a:rPr lang="es-CO" sz="1400"/>
            <a:t>Antes de diligenciar y presentar la oferta económica, tenga en cuenta las siguientes recomendaciones:</a:t>
          </a:r>
        </a:p>
        <a:p>
          <a:endParaRPr lang="es-CO" sz="1400"/>
        </a:p>
        <a:p>
          <a:r>
            <a:rPr lang="es-CO" sz="1400" b="1"/>
            <a:t>1.</a:t>
          </a:r>
          <a:r>
            <a:rPr lang="es-CO" sz="1400" b="1" baseline="0"/>
            <a:t> </a:t>
          </a:r>
          <a:r>
            <a:rPr lang="es-CO" sz="1400" b="1"/>
            <a:t>Revise cuidadosamente el contenido del formato</a:t>
          </a:r>
          <a:r>
            <a:rPr lang="es-CO" sz="1400"/>
            <a:t> y diligencie los datos conforme a los valores y condiciones de su propuesta.</a:t>
          </a:r>
        </a:p>
        <a:p>
          <a:endParaRPr lang="es-CO" sz="1400"/>
        </a:p>
        <a:p>
          <a:r>
            <a:rPr lang="es-CO" sz="1400" b="1"/>
            <a:t>2.</a:t>
          </a:r>
          <a:r>
            <a:rPr lang="es-CO" sz="1400" b="1" baseline="0"/>
            <a:t> </a:t>
          </a:r>
          <a:r>
            <a:rPr lang="es-CO" sz="1400" b="1"/>
            <a:t>En caso de encontrar errores en la estructura, formulación o liquidación automática del formato</a:t>
          </a:r>
          <a:r>
            <a:rPr lang="es-CO" sz="1400"/>
            <a:t>, podrá elaborar y presentar la oferta técnico-económica en un formato propio, siempre que contenga la totalidad de la información exigida en los pliegos.</a:t>
          </a:r>
        </a:p>
        <a:p>
          <a:endParaRPr lang="es-CO" sz="1400"/>
        </a:p>
        <a:p>
          <a:r>
            <a:rPr lang="es-CO" sz="1400" b="1"/>
            <a:t>3.</a:t>
          </a:r>
          <a:r>
            <a:rPr lang="es-CO" sz="1400" b="1" baseline="0"/>
            <a:t> </a:t>
          </a:r>
          <a:r>
            <a:rPr lang="es-CO" sz="1400" b="1"/>
            <a:t>Verifique que las descripciones de los ítems estén completas</a:t>
          </a:r>
          <a:r>
            <a:rPr lang="es-CO" sz="1400"/>
            <a:t>, sin recortes ni omisiones, y que las unidades de medida</a:t>
          </a:r>
          <a:r>
            <a:rPr lang="es-CO" sz="1400" baseline="0"/>
            <a:t> y </a:t>
          </a:r>
          <a:r>
            <a:rPr lang="es-CO" sz="1400"/>
            <a:t>cantidades coincidan con las solicitadas en los documentos del proceso, para evitar posibles causales de rechazo.</a:t>
          </a:r>
        </a:p>
        <a:p>
          <a:endParaRPr lang="es-CO" sz="1400"/>
        </a:p>
        <a:p>
          <a:r>
            <a:rPr lang="es-CO" sz="1400" b="1"/>
            <a:t>4. Asegúrese de que el valor total consignado en el formato coincida con el valor que será registrado en la plataforma SECOP</a:t>
          </a:r>
          <a:r>
            <a:rPr lang="es-CO" sz="1400"/>
            <a:t>, ya que este se considerará como el valor oficial de la oferta económica.</a:t>
          </a:r>
        </a:p>
        <a:p>
          <a:endParaRPr lang="es-CO" sz="1400"/>
        </a:p>
        <a:p>
          <a:r>
            <a:rPr lang="es-CO" sz="1400" b="1"/>
            <a:t>5.</a:t>
          </a:r>
          <a:r>
            <a:rPr lang="es-CO" sz="1400" b="1" baseline="0"/>
            <a:t>  </a:t>
          </a:r>
          <a:r>
            <a:rPr lang="es-CO" sz="1400" b="1"/>
            <a:t>Corrobore que toda la información registrada esté acorde con los requerimientos establecidos</a:t>
          </a:r>
          <a:r>
            <a:rPr lang="es-CO" sz="1400"/>
            <a:t> en el proceso de selección, antes de presentar la oferta.</a:t>
          </a:r>
        </a:p>
        <a:p>
          <a:endParaRPr lang="es-CO" sz="1400"/>
        </a:p>
        <a:p>
          <a:pPr marL="0" indent="0"/>
          <a:r>
            <a:rPr lang="es-CO" sz="1400" b="1">
              <a:solidFill>
                <a:schemeClr val="dk1"/>
              </a:solidFill>
              <a:latin typeface="+mn-lt"/>
              <a:ea typeface="+mn-ea"/>
              <a:cs typeface="+mn-cs"/>
            </a:rPr>
            <a:t>6. Diligencie toda la información requerida en el formato, </a:t>
          </a:r>
          <a:r>
            <a:rPr lang="es-CO" sz="1400" b="1">
              <a:solidFill>
                <a:srgbClr val="FF0000"/>
              </a:solidFill>
              <a:latin typeface="+mn-lt"/>
              <a:ea typeface="+mn-ea"/>
              <a:cs typeface="+mn-cs"/>
            </a:rPr>
            <a:t>datos del representante legal y de la empresa, valor en letras y en números de la propuesta. </a:t>
          </a:r>
        </a:p>
        <a:p>
          <a:pPr marL="0" indent="0"/>
          <a:endParaRPr lang="es-CO" sz="1400" b="1">
            <a:solidFill>
              <a:schemeClr val="dk1"/>
            </a:solidFill>
            <a:latin typeface="+mn-lt"/>
            <a:ea typeface="+mn-ea"/>
            <a:cs typeface="+mn-cs"/>
          </a:endParaRPr>
        </a:p>
        <a:p>
          <a:pPr marL="0" indent="0"/>
          <a:r>
            <a:rPr lang="es-CO" sz="1400" b="1">
              <a:solidFill>
                <a:schemeClr val="dk1"/>
              </a:solidFill>
              <a:latin typeface="+mn-lt"/>
              <a:ea typeface="+mn-ea"/>
              <a:cs typeface="+mn-cs"/>
            </a:rPr>
            <a:t>7.  El documento debe ser diligenciado en su totalidad, </a:t>
          </a:r>
          <a:r>
            <a:rPr lang="es-CO" sz="1400" b="1">
              <a:solidFill>
                <a:srgbClr val="FF0000"/>
              </a:solidFill>
              <a:latin typeface="+mn-lt"/>
              <a:ea typeface="+mn-ea"/>
              <a:cs typeface="+mn-cs"/>
            </a:rPr>
            <a:t>firmado por el proponente </a:t>
          </a:r>
          <a:r>
            <a:rPr lang="es-CO" sz="1400" b="1">
              <a:solidFill>
                <a:schemeClr val="dk1"/>
              </a:solidFill>
              <a:latin typeface="+mn-lt"/>
              <a:ea typeface="+mn-ea"/>
              <a:cs typeface="+mn-cs"/>
            </a:rPr>
            <a:t>y presentado en formato PDF </a:t>
          </a:r>
          <a:r>
            <a:rPr lang="es-CO" sz="1400" b="0">
              <a:solidFill>
                <a:schemeClr val="dk1"/>
              </a:solidFill>
              <a:latin typeface="+mn-lt"/>
              <a:ea typeface="+mn-ea"/>
              <a:cs typeface="+mn-cs"/>
            </a:rPr>
            <a:t>al momento de radicar la oferta.</a:t>
          </a:r>
        </a:p>
        <a:p>
          <a:endParaRPr lang="es-CO" sz="1400"/>
        </a:p>
        <a:p>
          <a:r>
            <a:rPr lang="es-CO" sz="1400" b="1"/>
            <a:t>Nota:</a:t>
          </a:r>
          <a:r>
            <a:rPr lang="es-CO" sz="1400"/>
            <a:t> La entidad no se hace responsable por errores o inconsistencias derivadas del uso del formato entregado como guía por parte de los oferentes.</a:t>
          </a:r>
        </a:p>
        <a:p>
          <a:pPr algn="ctr"/>
          <a:endParaRPr lang="es-CO" sz="1400" b="1" baseline="0">
            <a:solidFill>
              <a:srgbClr val="FF0000"/>
            </a:solidFill>
            <a:latin typeface="+mn-lt"/>
            <a:ea typeface="+mn-ea"/>
            <a:cs typeface="+mn-cs"/>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P58" dT="2022-06-09T21:08:43.21" personId="{00000000-0000-0000-0000-000000000000}" id="{FBD0AB51-06F4-4051-96C5-84B32C764B0C}">
    <text>Valor de la oferta a registrar en SECOP II.</text>
  </threadedComment>
</ThreadedComments>
</file>

<file path=xl/threadedComments/threadedComment2.xml><?xml version="1.0" encoding="utf-8"?>
<ThreadedComments xmlns="http://schemas.microsoft.com/office/spreadsheetml/2018/threadedcomments" xmlns:x="http://schemas.openxmlformats.org/spreadsheetml/2006/main">
  <threadedComment ref="P172" dT="2022-06-09T21:08:43.21" personId="{00000000-0000-0000-0000-000000000000}" id="{A9A293BE-1209-4D6C-A538-A0EC5E58E767}">
    <text>Valor de la oferta a registrar en SECOP II.</text>
  </threadedComment>
</ThreadedComments>
</file>

<file path=xl/threadedComments/threadedComment3.xml><?xml version="1.0" encoding="utf-8"?>
<ThreadedComments xmlns="http://schemas.microsoft.com/office/spreadsheetml/2018/threadedcomments" xmlns:x="http://schemas.openxmlformats.org/spreadsheetml/2006/main">
  <threadedComment ref="P30" dT="2022-06-09T21:08:43.21" personId="{00000000-0000-0000-0000-000000000000}" id="{301A86C5-DF4B-4A6C-A7FD-639909B28571}">
    <text>Valor de la oferta a registrar en SECOP II.</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3.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67B0E4-A190-4276-9034-01EFE67D53BB}">
  <sheetPr>
    <pageSetUpPr fitToPage="1"/>
  </sheetPr>
  <dimension ref="B1:P95"/>
  <sheetViews>
    <sheetView showGridLines="0" zoomScaleNormal="100" workbookViewId="0">
      <selection activeCell="C28" sqref="C28"/>
    </sheetView>
  </sheetViews>
  <sheetFormatPr baseColWidth="10" defaultColWidth="4.5703125" defaultRowHeight="15" x14ac:dyDescent="0.25"/>
  <cols>
    <col min="1" max="1" width="4.5703125" style="1"/>
    <col min="2" max="2" width="5.7109375" style="1" bestFit="1" customWidth="1"/>
    <col min="3" max="3" width="39.42578125" style="1" customWidth="1"/>
    <col min="4" max="4" width="23.42578125" style="1" bestFit="1" customWidth="1"/>
    <col min="5" max="5" width="22.42578125" style="1" bestFit="1" customWidth="1"/>
    <col min="6" max="6" width="17.5703125" style="1" bestFit="1" customWidth="1"/>
    <col min="7" max="7" width="17.5703125" style="1" customWidth="1"/>
    <col min="8" max="8" width="19.140625" style="1" bestFit="1" customWidth="1"/>
    <col min="9" max="9" width="25.7109375" style="2" bestFit="1" customWidth="1"/>
    <col min="10" max="10" width="11.7109375" style="2" customWidth="1"/>
    <col min="11" max="11" width="9" style="2" customWidth="1"/>
    <col min="12" max="12" width="9.42578125" style="2" customWidth="1"/>
    <col min="13" max="13" width="11.85546875" style="2" customWidth="1"/>
    <col min="14" max="14" width="12.7109375" style="2" customWidth="1"/>
    <col min="15" max="15" width="29.7109375" style="2" bestFit="1" customWidth="1"/>
    <col min="16" max="16" width="26.7109375" style="2" bestFit="1" customWidth="1"/>
    <col min="17" max="17" width="4.5703125" style="1"/>
    <col min="18" max="18" width="7" style="1" bestFit="1" customWidth="1"/>
    <col min="19" max="19" width="15.42578125" style="1" customWidth="1"/>
    <col min="20" max="22" width="4.5703125" style="1"/>
    <col min="23" max="23" width="1.5703125" style="1" bestFit="1" customWidth="1"/>
    <col min="24" max="16384" width="4.5703125" style="1"/>
  </cols>
  <sheetData>
    <row r="1" spans="2:16" ht="15.75" thickBot="1" x14ac:dyDescent="0.3"/>
    <row r="2" spans="2:16" x14ac:dyDescent="0.25">
      <c r="B2" s="3"/>
      <c r="C2" s="4"/>
      <c r="D2" s="4"/>
      <c r="E2" s="4"/>
      <c r="F2" s="4"/>
      <c r="G2" s="4"/>
      <c r="H2" s="4"/>
      <c r="I2" s="5"/>
      <c r="J2" s="5"/>
      <c r="K2" s="5"/>
      <c r="L2" s="5"/>
      <c r="M2" s="5"/>
      <c r="N2" s="5"/>
      <c r="O2" s="5"/>
      <c r="P2" s="6"/>
    </row>
    <row r="3" spans="2:16" x14ac:dyDescent="0.25">
      <c r="B3" s="62" t="s">
        <v>0</v>
      </c>
      <c r="C3" s="127"/>
      <c r="D3" s="63"/>
      <c r="E3" s="63"/>
      <c r="F3" s="63"/>
      <c r="G3" s="63"/>
      <c r="H3" s="63"/>
      <c r="I3" s="63"/>
      <c r="J3" s="63"/>
      <c r="K3" s="63"/>
      <c r="L3" s="63"/>
      <c r="M3" s="63"/>
      <c r="N3" s="63"/>
      <c r="O3" s="63"/>
      <c r="P3" s="64"/>
    </row>
    <row r="4" spans="2:16" x14ac:dyDescent="0.25">
      <c r="B4" s="62" t="s">
        <v>45</v>
      </c>
      <c r="C4" s="127"/>
      <c r="D4" s="63"/>
      <c r="E4" s="63"/>
      <c r="F4" s="63"/>
      <c r="G4" s="63"/>
      <c r="H4" s="63"/>
      <c r="I4" s="63"/>
      <c r="J4" s="63"/>
      <c r="K4" s="63"/>
      <c r="L4" s="63"/>
      <c r="M4" s="63"/>
      <c r="N4" s="63"/>
      <c r="O4" s="63"/>
      <c r="P4" s="64"/>
    </row>
    <row r="5" spans="2:16" x14ac:dyDescent="0.25">
      <c r="B5" s="62" t="s">
        <v>63</v>
      </c>
      <c r="C5" s="127"/>
      <c r="D5" s="63"/>
      <c r="E5" s="63"/>
      <c r="F5" s="63"/>
      <c r="G5" s="63"/>
      <c r="H5" s="63"/>
      <c r="I5" s="63"/>
      <c r="J5" s="63"/>
      <c r="K5" s="63"/>
      <c r="L5" s="63"/>
      <c r="M5" s="63"/>
      <c r="N5" s="63"/>
      <c r="O5" s="63"/>
      <c r="P5" s="64"/>
    </row>
    <row r="6" spans="2:16" x14ac:dyDescent="0.25">
      <c r="B6" s="7"/>
      <c r="C6" s="128"/>
      <c r="D6" s="8"/>
      <c r="E6" s="8"/>
      <c r="F6" s="8"/>
      <c r="G6" s="8"/>
      <c r="H6" s="8"/>
      <c r="I6" s="8"/>
      <c r="J6" s="8"/>
      <c r="K6" s="8"/>
      <c r="L6" s="8"/>
      <c r="M6" s="8"/>
      <c r="N6" s="8"/>
      <c r="O6" s="8"/>
      <c r="P6" s="9"/>
    </row>
    <row r="7" spans="2:16" s="16" customFormat="1" x14ac:dyDescent="0.25">
      <c r="B7" s="65" t="s">
        <v>60</v>
      </c>
      <c r="C7" s="129"/>
      <c r="D7" s="66"/>
      <c r="E7" s="66"/>
      <c r="F7" s="66"/>
      <c r="G7" s="66"/>
      <c r="H7" s="66"/>
      <c r="I7" s="66"/>
      <c r="J7" s="66"/>
      <c r="K7" s="66"/>
      <c r="L7" s="66"/>
      <c r="M7" s="66"/>
      <c r="N7" s="66"/>
      <c r="O7" s="66"/>
      <c r="P7" s="67"/>
    </row>
    <row r="8" spans="2:16" s="16" customFormat="1" x14ac:dyDescent="0.25">
      <c r="B8" s="65"/>
      <c r="C8" s="129"/>
      <c r="D8" s="66"/>
      <c r="E8" s="66"/>
      <c r="F8" s="66"/>
      <c r="G8" s="66"/>
      <c r="H8" s="66"/>
      <c r="I8" s="66"/>
      <c r="J8" s="66"/>
      <c r="K8" s="66"/>
      <c r="L8" s="66"/>
      <c r="M8" s="66"/>
      <c r="N8" s="66"/>
      <c r="O8" s="66"/>
      <c r="P8" s="15"/>
    </row>
    <row r="9" spans="2:16" s="16" customFormat="1" x14ac:dyDescent="0.25">
      <c r="B9" s="88" t="s">
        <v>61</v>
      </c>
      <c r="C9" s="130"/>
      <c r="D9" s="89"/>
      <c r="E9" s="89"/>
      <c r="F9" s="89"/>
      <c r="G9" s="89"/>
      <c r="H9" s="89"/>
      <c r="I9" s="89"/>
      <c r="J9" s="89"/>
      <c r="K9" s="89"/>
      <c r="L9" s="89"/>
      <c r="M9" s="89"/>
      <c r="N9" s="89"/>
      <c r="O9" s="89"/>
      <c r="P9" s="90"/>
    </row>
    <row r="10" spans="2:16" s="16" customFormat="1" x14ac:dyDescent="0.25">
      <c r="B10" s="88"/>
      <c r="C10" s="130"/>
      <c r="D10" s="89"/>
      <c r="E10" s="89"/>
      <c r="F10" s="89"/>
      <c r="G10" s="89"/>
      <c r="H10" s="89"/>
      <c r="I10" s="89"/>
      <c r="J10" s="89"/>
      <c r="K10" s="89"/>
      <c r="L10" s="89"/>
      <c r="M10" s="89"/>
      <c r="N10" s="89"/>
      <c r="O10" s="89"/>
      <c r="P10" s="90"/>
    </row>
    <row r="11" spans="2:16" s="16" customFormat="1" x14ac:dyDescent="0.25">
      <c r="B11" s="88"/>
      <c r="C11" s="130"/>
      <c r="D11" s="89"/>
      <c r="E11" s="89"/>
      <c r="F11" s="89"/>
      <c r="G11" s="89"/>
      <c r="H11" s="89"/>
      <c r="I11" s="89"/>
      <c r="J11" s="89"/>
      <c r="K11" s="89"/>
      <c r="L11" s="89"/>
      <c r="M11" s="89"/>
      <c r="N11" s="89"/>
      <c r="O11" s="89"/>
      <c r="P11" s="90"/>
    </row>
    <row r="12" spans="2:16" s="16" customFormat="1" x14ac:dyDescent="0.25">
      <c r="B12" s="88"/>
      <c r="C12" s="130"/>
      <c r="D12" s="89"/>
      <c r="E12" s="89"/>
      <c r="F12" s="89"/>
      <c r="G12" s="89"/>
      <c r="H12" s="89"/>
      <c r="I12" s="89"/>
      <c r="J12" s="89"/>
      <c r="K12" s="89"/>
      <c r="L12" s="89"/>
      <c r="M12" s="89"/>
      <c r="N12" s="89"/>
      <c r="O12" s="89"/>
      <c r="P12" s="90"/>
    </row>
    <row r="13" spans="2:16" s="16" customFormat="1" ht="15.75" thickBot="1" x14ac:dyDescent="0.3">
      <c r="B13" s="17"/>
      <c r="C13" s="131"/>
      <c r="D13" s="18"/>
      <c r="E13" s="18"/>
      <c r="F13" s="18"/>
      <c r="G13" s="18"/>
      <c r="H13" s="18"/>
      <c r="I13" s="18"/>
      <c r="J13" s="18"/>
      <c r="K13" s="18"/>
      <c r="L13" s="18"/>
      <c r="M13" s="18"/>
      <c r="N13" s="18"/>
      <c r="O13" s="18"/>
      <c r="P13" s="19"/>
    </row>
    <row r="14" spans="2:16" s="10" customFormat="1" ht="26.25" thickBot="1" x14ac:dyDescent="0.3">
      <c r="B14" s="48" t="s">
        <v>1</v>
      </c>
      <c r="C14" s="132" t="s">
        <v>67</v>
      </c>
      <c r="D14" s="57" t="s">
        <v>66</v>
      </c>
      <c r="E14" s="58"/>
      <c r="F14" s="49" t="s">
        <v>2</v>
      </c>
      <c r="G14" s="49" t="s">
        <v>62</v>
      </c>
      <c r="H14" s="49" t="s">
        <v>3</v>
      </c>
      <c r="I14" s="49" t="s">
        <v>4</v>
      </c>
      <c r="J14" s="49" t="s">
        <v>56</v>
      </c>
      <c r="K14" s="49" t="s">
        <v>5</v>
      </c>
      <c r="L14" s="49" t="s">
        <v>6</v>
      </c>
      <c r="M14" s="49" t="s">
        <v>7</v>
      </c>
      <c r="N14" s="49" t="s">
        <v>8</v>
      </c>
      <c r="O14" s="49" t="s">
        <v>9</v>
      </c>
      <c r="P14" s="50" t="s">
        <v>57</v>
      </c>
    </row>
    <row r="15" spans="2:16" s="11" customFormat="1" ht="15.75" x14ac:dyDescent="0.25">
      <c r="B15" s="51">
        <v>1</v>
      </c>
      <c r="C15" s="133"/>
      <c r="D15" s="59"/>
      <c r="E15" s="59"/>
      <c r="F15" s="20"/>
      <c r="G15" s="20"/>
      <c r="H15" s="20"/>
      <c r="I15" s="22"/>
      <c r="J15" s="52"/>
      <c r="K15" s="53">
        <f>IF(J15="IVA 5%",5%,IF(J15="IVA 19%",19%,0%))</f>
        <v>0</v>
      </c>
      <c r="L15" s="53">
        <f>IF(J15="INC 4%",4%,IF(J15="INC 8%",8%,IF(J15="INC 16%",16%,0%)))</f>
        <v>0</v>
      </c>
      <c r="M15" s="21">
        <f>+ROUND(I15*K15,2)</f>
        <v>0</v>
      </c>
      <c r="N15" s="21">
        <f>+ROUND(I15*L15,2)</f>
        <v>0</v>
      </c>
      <c r="O15" s="22">
        <f>+ROUND(I15+M15+N15,2)</f>
        <v>0</v>
      </c>
      <c r="P15" s="23">
        <f>+ROUND(O15*H15,2)</f>
        <v>0</v>
      </c>
    </row>
    <row r="16" spans="2:16" s="11" customFormat="1" ht="15.75" x14ac:dyDescent="0.25">
      <c r="B16" s="54">
        <v>2</v>
      </c>
      <c r="C16" s="134"/>
      <c r="D16" s="60"/>
      <c r="E16" s="61"/>
      <c r="F16" s="24"/>
      <c r="G16" s="20"/>
      <c r="H16" s="20"/>
      <c r="I16" s="22"/>
      <c r="J16" s="55"/>
      <c r="K16" s="56">
        <f t="shared" ref="K16:K45" si="0">IF(J16="IVA 5%",5%,IF(J16="IVA 19%",19%,0%))</f>
        <v>0</v>
      </c>
      <c r="L16" s="56">
        <f t="shared" ref="L16:L45" si="1">IF(J16="INC 4%",4%,IF(J16="INC 8%",8%,IF(J16="INC 16%",16%,0%)))</f>
        <v>0</v>
      </c>
      <c r="M16" s="21">
        <f t="shared" ref="M16:M45" si="2">+ROUND(I16*K16,2)</f>
        <v>0</v>
      </c>
      <c r="N16" s="21">
        <f t="shared" ref="N16:N45" si="3">+ROUND(I16*L16,2)</f>
        <v>0</v>
      </c>
      <c r="O16" s="22">
        <f t="shared" ref="O16:O45" si="4">+ROUND(I16+M16+N16,2)</f>
        <v>0</v>
      </c>
      <c r="P16" s="23">
        <f t="shared" ref="P16:P45" si="5">+ROUND(O16*H16,2)</f>
        <v>0</v>
      </c>
    </row>
    <row r="17" spans="2:16" s="11" customFormat="1" ht="15.75" x14ac:dyDescent="0.25">
      <c r="B17" s="54">
        <v>3</v>
      </c>
      <c r="C17" s="134"/>
      <c r="D17" s="60"/>
      <c r="E17" s="61"/>
      <c r="F17" s="25"/>
      <c r="G17" s="26"/>
      <c r="H17" s="20"/>
      <c r="I17" s="22"/>
      <c r="J17" s="55"/>
      <c r="K17" s="56">
        <f t="shared" si="0"/>
        <v>0</v>
      </c>
      <c r="L17" s="56">
        <f t="shared" si="1"/>
        <v>0</v>
      </c>
      <c r="M17" s="21">
        <f t="shared" si="2"/>
        <v>0</v>
      </c>
      <c r="N17" s="21">
        <f t="shared" si="3"/>
        <v>0</v>
      </c>
      <c r="O17" s="22">
        <f t="shared" si="4"/>
        <v>0</v>
      </c>
      <c r="P17" s="23">
        <f t="shared" si="5"/>
        <v>0</v>
      </c>
    </row>
    <row r="18" spans="2:16" s="11" customFormat="1" ht="15.75" x14ac:dyDescent="0.25">
      <c r="B18" s="54">
        <v>4</v>
      </c>
      <c r="C18" s="134"/>
      <c r="D18" s="60"/>
      <c r="E18" s="61"/>
      <c r="F18" s="25"/>
      <c r="G18" s="26"/>
      <c r="H18" s="20"/>
      <c r="I18" s="22"/>
      <c r="J18" s="55"/>
      <c r="K18" s="56">
        <f t="shared" si="0"/>
        <v>0</v>
      </c>
      <c r="L18" s="56">
        <f t="shared" si="1"/>
        <v>0</v>
      </c>
      <c r="M18" s="21">
        <f t="shared" si="2"/>
        <v>0</v>
      </c>
      <c r="N18" s="21">
        <f t="shared" si="3"/>
        <v>0</v>
      </c>
      <c r="O18" s="22">
        <f t="shared" si="4"/>
        <v>0</v>
      </c>
      <c r="P18" s="23">
        <f t="shared" si="5"/>
        <v>0</v>
      </c>
    </row>
    <row r="19" spans="2:16" s="11" customFormat="1" ht="15.75" x14ac:dyDescent="0.25">
      <c r="B19" s="54">
        <v>5</v>
      </c>
      <c r="C19" s="134"/>
      <c r="D19" s="60"/>
      <c r="E19" s="61"/>
      <c r="F19" s="25"/>
      <c r="G19" s="26"/>
      <c r="H19" s="20"/>
      <c r="I19" s="22"/>
      <c r="J19" s="55"/>
      <c r="K19" s="56">
        <f t="shared" si="0"/>
        <v>0</v>
      </c>
      <c r="L19" s="56">
        <f t="shared" si="1"/>
        <v>0</v>
      </c>
      <c r="M19" s="21">
        <f t="shared" si="2"/>
        <v>0</v>
      </c>
      <c r="N19" s="21">
        <f t="shared" si="3"/>
        <v>0</v>
      </c>
      <c r="O19" s="22">
        <f t="shared" si="4"/>
        <v>0</v>
      </c>
      <c r="P19" s="23">
        <f t="shared" si="5"/>
        <v>0</v>
      </c>
    </row>
    <row r="20" spans="2:16" s="11" customFormat="1" ht="15.75" x14ac:dyDescent="0.25">
      <c r="B20" s="54">
        <v>6</v>
      </c>
      <c r="C20" s="134"/>
      <c r="D20" s="60"/>
      <c r="E20" s="61"/>
      <c r="F20" s="25"/>
      <c r="G20" s="26"/>
      <c r="H20" s="20"/>
      <c r="I20" s="22"/>
      <c r="J20" s="55"/>
      <c r="K20" s="56">
        <f t="shared" si="0"/>
        <v>0</v>
      </c>
      <c r="L20" s="56">
        <f t="shared" si="1"/>
        <v>0</v>
      </c>
      <c r="M20" s="21">
        <f t="shared" si="2"/>
        <v>0</v>
      </c>
      <c r="N20" s="21">
        <f t="shared" si="3"/>
        <v>0</v>
      </c>
      <c r="O20" s="22">
        <f t="shared" si="4"/>
        <v>0</v>
      </c>
      <c r="P20" s="23">
        <f t="shared" si="5"/>
        <v>0</v>
      </c>
    </row>
    <row r="21" spans="2:16" s="11" customFormat="1" ht="15.75" x14ac:dyDescent="0.25">
      <c r="B21" s="54">
        <v>7</v>
      </c>
      <c r="C21" s="134"/>
      <c r="D21" s="60"/>
      <c r="E21" s="61"/>
      <c r="F21" s="25"/>
      <c r="G21" s="26"/>
      <c r="H21" s="20"/>
      <c r="I21" s="22"/>
      <c r="J21" s="55"/>
      <c r="K21" s="56">
        <f t="shared" si="0"/>
        <v>0</v>
      </c>
      <c r="L21" s="56">
        <f t="shared" si="1"/>
        <v>0</v>
      </c>
      <c r="M21" s="21">
        <f t="shared" si="2"/>
        <v>0</v>
      </c>
      <c r="N21" s="21">
        <f t="shared" si="3"/>
        <v>0</v>
      </c>
      <c r="O21" s="22">
        <f t="shared" si="4"/>
        <v>0</v>
      </c>
      <c r="P21" s="23">
        <f t="shared" si="5"/>
        <v>0</v>
      </c>
    </row>
    <row r="22" spans="2:16" s="11" customFormat="1" ht="15.75" x14ac:dyDescent="0.25">
      <c r="B22" s="54">
        <v>8</v>
      </c>
      <c r="C22" s="134"/>
      <c r="D22" s="60"/>
      <c r="E22" s="61"/>
      <c r="F22" s="25"/>
      <c r="G22" s="26"/>
      <c r="H22" s="20"/>
      <c r="I22" s="22"/>
      <c r="J22" s="55"/>
      <c r="K22" s="56">
        <f t="shared" si="0"/>
        <v>0</v>
      </c>
      <c r="L22" s="56">
        <f t="shared" si="1"/>
        <v>0</v>
      </c>
      <c r="M22" s="21">
        <f t="shared" si="2"/>
        <v>0</v>
      </c>
      <c r="N22" s="21">
        <f t="shared" si="3"/>
        <v>0</v>
      </c>
      <c r="O22" s="22">
        <f t="shared" si="4"/>
        <v>0</v>
      </c>
      <c r="P22" s="23">
        <f t="shared" si="5"/>
        <v>0</v>
      </c>
    </row>
    <row r="23" spans="2:16" s="11" customFormat="1" ht="15.75" x14ac:dyDescent="0.25">
      <c r="B23" s="54">
        <v>9</v>
      </c>
      <c r="C23" s="134"/>
      <c r="D23" s="60"/>
      <c r="E23" s="61"/>
      <c r="F23" s="25"/>
      <c r="G23" s="26"/>
      <c r="H23" s="20"/>
      <c r="I23" s="22"/>
      <c r="J23" s="55"/>
      <c r="K23" s="56">
        <f t="shared" si="0"/>
        <v>0</v>
      </c>
      <c r="L23" s="56">
        <f t="shared" si="1"/>
        <v>0</v>
      </c>
      <c r="M23" s="21">
        <f t="shared" si="2"/>
        <v>0</v>
      </c>
      <c r="N23" s="21">
        <f t="shared" si="3"/>
        <v>0</v>
      </c>
      <c r="O23" s="22">
        <f>+ROUND(I23+M23+N23,2)</f>
        <v>0</v>
      </c>
      <c r="P23" s="23">
        <f t="shared" si="5"/>
        <v>0</v>
      </c>
    </row>
    <row r="24" spans="2:16" s="11" customFormat="1" ht="15.75" x14ac:dyDescent="0.25">
      <c r="B24" s="54">
        <v>10</v>
      </c>
      <c r="C24" s="134"/>
      <c r="D24" s="60"/>
      <c r="E24" s="61"/>
      <c r="F24" s="25"/>
      <c r="G24" s="26"/>
      <c r="H24" s="20"/>
      <c r="I24" s="22"/>
      <c r="J24" s="55"/>
      <c r="K24" s="56">
        <f t="shared" si="0"/>
        <v>0</v>
      </c>
      <c r="L24" s="56">
        <f t="shared" si="1"/>
        <v>0</v>
      </c>
      <c r="M24" s="21">
        <f t="shared" si="2"/>
        <v>0</v>
      </c>
      <c r="N24" s="21">
        <f t="shared" si="3"/>
        <v>0</v>
      </c>
      <c r="O24" s="22">
        <f t="shared" si="4"/>
        <v>0</v>
      </c>
      <c r="P24" s="23">
        <f t="shared" si="5"/>
        <v>0</v>
      </c>
    </row>
    <row r="25" spans="2:16" s="11" customFormat="1" ht="15.75" x14ac:dyDescent="0.25">
      <c r="B25" s="54">
        <v>11</v>
      </c>
      <c r="C25" s="134"/>
      <c r="D25" s="60"/>
      <c r="E25" s="61"/>
      <c r="F25" s="25"/>
      <c r="G25" s="26"/>
      <c r="H25" s="20"/>
      <c r="I25" s="22"/>
      <c r="J25" s="55"/>
      <c r="K25" s="56">
        <f t="shared" si="0"/>
        <v>0</v>
      </c>
      <c r="L25" s="56">
        <f t="shared" si="1"/>
        <v>0</v>
      </c>
      <c r="M25" s="21">
        <f t="shared" si="2"/>
        <v>0</v>
      </c>
      <c r="N25" s="21">
        <f t="shared" si="3"/>
        <v>0</v>
      </c>
      <c r="O25" s="22">
        <f t="shared" si="4"/>
        <v>0</v>
      </c>
      <c r="P25" s="23">
        <f t="shared" si="5"/>
        <v>0</v>
      </c>
    </row>
    <row r="26" spans="2:16" s="11" customFormat="1" ht="15.75" x14ac:dyDescent="0.25">
      <c r="B26" s="54">
        <v>12</v>
      </c>
      <c r="C26" s="134"/>
      <c r="D26" s="60"/>
      <c r="E26" s="61"/>
      <c r="F26" s="26"/>
      <c r="G26" s="26"/>
      <c r="H26" s="20"/>
      <c r="I26" s="22"/>
      <c r="J26" s="55"/>
      <c r="K26" s="56">
        <f t="shared" si="0"/>
        <v>0</v>
      </c>
      <c r="L26" s="56">
        <f t="shared" si="1"/>
        <v>0</v>
      </c>
      <c r="M26" s="21">
        <f t="shared" si="2"/>
        <v>0</v>
      </c>
      <c r="N26" s="21">
        <f t="shared" si="3"/>
        <v>0</v>
      </c>
      <c r="O26" s="22">
        <f t="shared" si="4"/>
        <v>0</v>
      </c>
      <c r="P26" s="23">
        <f t="shared" si="5"/>
        <v>0</v>
      </c>
    </row>
    <row r="27" spans="2:16" s="11" customFormat="1" ht="15.75" x14ac:dyDescent="0.25">
      <c r="B27" s="54">
        <v>13</v>
      </c>
      <c r="C27" s="134"/>
      <c r="D27" s="60"/>
      <c r="E27" s="61"/>
      <c r="F27" s="26"/>
      <c r="G27" s="26"/>
      <c r="H27" s="20"/>
      <c r="I27" s="22"/>
      <c r="J27" s="55"/>
      <c r="K27" s="56">
        <f t="shared" si="0"/>
        <v>0</v>
      </c>
      <c r="L27" s="56">
        <f t="shared" si="1"/>
        <v>0</v>
      </c>
      <c r="M27" s="21">
        <f t="shared" si="2"/>
        <v>0</v>
      </c>
      <c r="N27" s="21">
        <f t="shared" si="3"/>
        <v>0</v>
      </c>
      <c r="O27" s="22">
        <f t="shared" si="4"/>
        <v>0</v>
      </c>
      <c r="P27" s="23">
        <f t="shared" si="5"/>
        <v>0</v>
      </c>
    </row>
    <row r="28" spans="2:16" s="11" customFormat="1" ht="15.75" x14ac:dyDescent="0.25">
      <c r="B28" s="54">
        <v>14</v>
      </c>
      <c r="C28" s="134"/>
      <c r="D28" s="60"/>
      <c r="E28" s="61"/>
      <c r="F28" s="26"/>
      <c r="G28" s="26"/>
      <c r="H28" s="20"/>
      <c r="I28" s="22"/>
      <c r="J28" s="55"/>
      <c r="K28" s="56">
        <f t="shared" si="0"/>
        <v>0</v>
      </c>
      <c r="L28" s="56">
        <f t="shared" si="1"/>
        <v>0</v>
      </c>
      <c r="M28" s="21">
        <f t="shared" si="2"/>
        <v>0</v>
      </c>
      <c r="N28" s="21">
        <f t="shared" si="3"/>
        <v>0</v>
      </c>
      <c r="O28" s="22">
        <f t="shared" si="4"/>
        <v>0</v>
      </c>
      <c r="P28" s="23">
        <f t="shared" si="5"/>
        <v>0</v>
      </c>
    </row>
    <row r="29" spans="2:16" s="11" customFormat="1" ht="15.75" x14ac:dyDescent="0.25">
      <c r="B29" s="54">
        <v>15</v>
      </c>
      <c r="C29" s="134"/>
      <c r="D29" s="60"/>
      <c r="E29" s="61"/>
      <c r="F29" s="26"/>
      <c r="G29" s="26"/>
      <c r="H29" s="20"/>
      <c r="I29" s="22"/>
      <c r="J29" s="55"/>
      <c r="K29" s="56">
        <f t="shared" si="0"/>
        <v>0</v>
      </c>
      <c r="L29" s="56">
        <f t="shared" si="1"/>
        <v>0</v>
      </c>
      <c r="M29" s="21">
        <f t="shared" si="2"/>
        <v>0</v>
      </c>
      <c r="N29" s="21">
        <f t="shared" si="3"/>
        <v>0</v>
      </c>
      <c r="O29" s="22">
        <f t="shared" si="4"/>
        <v>0</v>
      </c>
      <c r="P29" s="23">
        <f t="shared" si="5"/>
        <v>0</v>
      </c>
    </row>
    <row r="30" spans="2:16" s="11" customFormat="1" ht="15.75" x14ac:dyDescent="0.25">
      <c r="B30" s="54">
        <v>16</v>
      </c>
      <c r="C30" s="134"/>
      <c r="D30" s="60"/>
      <c r="E30" s="61"/>
      <c r="F30" s="26"/>
      <c r="G30" s="26"/>
      <c r="H30" s="20"/>
      <c r="I30" s="22"/>
      <c r="J30" s="55"/>
      <c r="K30" s="56">
        <f t="shared" si="0"/>
        <v>0</v>
      </c>
      <c r="L30" s="56">
        <f t="shared" si="1"/>
        <v>0</v>
      </c>
      <c r="M30" s="21">
        <f t="shared" si="2"/>
        <v>0</v>
      </c>
      <c r="N30" s="21">
        <f t="shared" si="3"/>
        <v>0</v>
      </c>
      <c r="O30" s="22">
        <f t="shared" si="4"/>
        <v>0</v>
      </c>
      <c r="P30" s="23">
        <f t="shared" si="5"/>
        <v>0</v>
      </c>
    </row>
    <row r="31" spans="2:16" s="11" customFormat="1" ht="15.75" x14ac:dyDescent="0.25">
      <c r="B31" s="54">
        <v>17</v>
      </c>
      <c r="C31" s="134"/>
      <c r="D31" s="60"/>
      <c r="E31" s="61"/>
      <c r="F31" s="26"/>
      <c r="G31" s="26"/>
      <c r="H31" s="20"/>
      <c r="I31" s="22"/>
      <c r="J31" s="55"/>
      <c r="K31" s="56">
        <f t="shared" si="0"/>
        <v>0</v>
      </c>
      <c r="L31" s="56">
        <f t="shared" si="1"/>
        <v>0</v>
      </c>
      <c r="M31" s="21">
        <f t="shared" si="2"/>
        <v>0</v>
      </c>
      <c r="N31" s="21">
        <f t="shared" si="3"/>
        <v>0</v>
      </c>
      <c r="O31" s="22">
        <f t="shared" si="4"/>
        <v>0</v>
      </c>
      <c r="P31" s="23">
        <f t="shared" si="5"/>
        <v>0</v>
      </c>
    </row>
    <row r="32" spans="2:16" s="11" customFormat="1" ht="15.75" x14ac:dyDescent="0.25">
      <c r="B32" s="54">
        <v>18</v>
      </c>
      <c r="C32" s="134"/>
      <c r="D32" s="60"/>
      <c r="E32" s="61"/>
      <c r="F32" s="26"/>
      <c r="G32" s="26"/>
      <c r="H32" s="20"/>
      <c r="I32" s="22"/>
      <c r="J32" s="55"/>
      <c r="K32" s="56">
        <f t="shared" si="0"/>
        <v>0</v>
      </c>
      <c r="L32" s="56">
        <f t="shared" si="1"/>
        <v>0</v>
      </c>
      <c r="M32" s="21">
        <f t="shared" si="2"/>
        <v>0</v>
      </c>
      <c r="N32" s="21">
        <f t="shared" si="3"/>
        <v>0</v>
      </c>
      <c r="O32" s="22">
        <f t="shared" si="4"/>
        <v>0</v>
      </c>
      <c r="P32" s="23">
        <f t="shared" si="5"/>
        <v>0</v>
      </c>
    </row>
    <row r="33" spans="2:16" s="11" customFormat="1" ht="15.75" x14ac:dyDescent="0.25">
      <c r="B33" s="54">
        <v>19</v>
      </c>
      <c r="C33" s="134"/>
      <c r="D33" s="60"/>
      <c r="E33" s="61"/>
      <c r="F33" s="26"/>
      <c r="G33" s="26"/>
      <c r="H33" s="20"/>
      <c r="I33" s="22"/>
      <c r="J33" s="55"/>
      <c r="K33" s="56">
        <f t="shared" si="0"/>
        <v>0</v>
      </c>
      <c r="L33" s="56">
        <f t="shared" si="1"/>
        <v>0</v>
      </c>
      <c r="M33" s="21">
        <f t="shared" si="2"/>
        <v>0</v>
      </c>
      <c r="N33" s="21">
        <f t="shared" si="3"/>
        <v>0</v>
      </c>
      <c r="O33" s="22">
        <f t="shared" si="4"/>
        <v>0</v>
      </c>
      <c r="P33" s="23">
        <f t="shared" si="5"/>
        <v>0</v>
      </c>
    </row>
    <row r="34" spans="2:16" s="11" customFormat="1" ht="15.75" x14ac:dyDescent="0.25">
      <c r="B34" s="54">
        <v>20</v>
      </c>
      <c r="C34" s="134"/>
      <c r="D34" s="60"/>
      <c r="E34" s="61"/>
      <c r="F34" s="26"/>
      <c r="G34" s="26"/>
      <c r="H34" s="20"/>
      <c r="I34" s="22"/>
      <c r="J34" s="55"/>
      <c r="K34" s="56">
        <f t="shared" si="0"/>
        <v>0</v>
      </c>
      <c r="L34" s="56">
        <f t="shared" si="1"/>
        <v>0</v>
      </c>
      <c r="M34" s="21">
        <f t="shared" si="2"/>
        <v>0</v>
      </c>
      <c r="N34" s="21">
        <f t="shared" si="3"/>
        <v>0</v>
      </c>
      <c r="O34" s="22">
        <f t="shared" si="4"/>
        <v>0</v>
      </c>
      <c r="P34" s="23">
        <f t="shared" si="5"/>
        <v>0</v>
      </c>
    </row>
    <row r="35" spans="2:16" s="11" customFormat="1" ht="15.75" x14ac:dyDescent="0.25">
      <c r="B35" s="54">
        <v>21</v>
      </c>
      <c r="C35" s="134"/>
      <c r="D35" s="60"/>
      <c r="E35" s="61"/>
      <c r="F35" s="26"/>
      <c r="G35" s="26"/>
      <c r="H35" s="20"/>
      <c r="I35" s="22"/>
      <c r="J35" s="55"/>
      <c r="K35" s="56">
        <f t="shared" si="0"/>
        <v>0</v>
      </c>
      <c r="L35" s="56">
        <f t="shared" si="1"/>
        <v>0</v>
      </c>
      <c r="M35" s="21">
        <f t="shared" si="2"/>
        <v>0</v>
      </c>
      <c r="N35" s="21">
        <f t="shared" si="3"/>
        <v>0</v>
      </c>
      <c r="O35" s="22">
        <f t="shared" si="4"/>
        <v>0</v>
      </c>
      <c r="P35" s="23">
        <f t="shared" si="5"/>
        <v>0</v>
      </c>
    </row>
    <row r="36" spans="2:16" s="11" customFormat="1" ht="15.75" x14ac:dyDescent="0.25">
      <c r="B36" s="54">
        <v>22</v>
      </c>
      <c r="C36" s="134"/>
      <c r="D36" s="60"/>
      <c r="E36" s="61"/>
      <c r="F36" s="26"/>
      <c r="G36" s="26"/>
      <c r="H36" s="20"/>
      <c r="I36" s="22"/>
      <c r="J36" s="55"/>
      <c r="K36" s="56">
        <f t="shared" si="0"/>
        <v>0</v>
      </c>
      <c r="L36" s="56">
        <f t="shared" si="1"/>
        <v>0</v>
      </c>
      <c r="M36" s="21">
        <f t="shared" si="2"/>
        <v>0</v>
      </c>
      <c r="N36" s="21">
        <f t="shared" si="3"/>
        <v>0</v>
      </c>
      <c r="O36" s="22">
        <f t="shared" si="4"/>
        <v>0</v>
      </c>
      <c r="P36" s="23">
        <f t="shared" si="5"/>
        <v>0</v>
      </c>
    </row>
    <row r="37" spans="2:16" s="11" customFormat="1" ht="15.75" x14ac:dyDescent="0.25">
      <c r="B37" s="54">
        <v>23</v>
      </c>
      <c r="C37" s="134"/>
      <c r="D37" s="60"/>
      <c r="E37" s="61"/>
      <c r="F37" s="26"/>
      <c r="G37" s="26"/>
      <c r="H37" s="20"/>
      <c r="I37" s="22"/>
      <c r="J37" s="55"/>
      <c r="K37" s="56">
        <f t="shared" si="0"/>
        <v>0</v>
      </c>
      <c r="L37" s="56">
        <f t="shared" si="1"/>
        <v>0</v>
      </c>
      <c r="M37" s="21">
        <f t="shared" si="2"/>
        <v>0</v>
      </c>
      <c r="N37" s="21">
        <f t="shared" si="3"/>
        <v>0</v>
      </c>
      <c r="O37" s="22">
        <f t="shared" si="4"/>
        <v>0</v>
      </c>
      <c r="P37" s="23">
        <f t="shared" si="5"/>
        <v>0</v>
      </c>
    </row>
    <row r="38" spans="2:16" s="11" customFormat="1" ht="15.75" x14ac:dyDescent="0.25">
      <c r="B38" s="54">
        <v>24</v>
      </c>
      <c r="C38" s="134"/>
      <c r="D38" s="60"/>
      <c r="E38" s="61"/>
      <c r="F38" s="26"/>
      <c r="G38" s="26"/>
      <c r="H38" s="20"/>
      <c r="I38" s="22"/>
      <c r="J38" s="55"/>
      <c r="K38" s="56">
        <f t="shared" si="0"/>
        <v>0</v>
      </c>
      <c r="L38" s="56">
        <f t="shared" si="1"/>
        <v>0</v>
      </c>
      <c r="M38" s="21">
        <f t="shared" si="2"/>
        <v>0</v>
      </c>
      <c r="N38" s="21">
        <f t="shared" si="3"/>
        <v>0</v>
      </c>
      <c r="O38" s="22">
        <f t="shared" si="4"/>
        <v>0</v>
      </c>
      <c r="P38" s="23">
        <f t="shared" si="5"/>
        <v>0</v>
      </c>
    </row>
    <row r="39" spans="2:16" s="11" customFormat="1" ht="15.75" x14ac:dyDescent="0.25">
      <c r="B39" s="54">
        <v>25</v>
      </c>
      <c r="C39" s="134"/>
      <c r="D39" s="60"/>
      <c r="E39" s="61"/>
      <c r="F39" s="26"/>
      <c r="G39" s="26"/>
      <c r="H39" s="20"/>
      <c r="I39" s="22"/>
      <c r="J39" s="55"/>
      <c r="K39" s="56">
        <f t="shared" si="0"/>
        <v>0</v>
      </c>
      <c r="L39" s="56">
        <f t="shared" si="1"/>
        <v>0</v>
      </c>
      <c r="M39" s="21">
        <f t="shared" si="2"/>
        <v>0</v>
      </c>
      <c r="N39" s="21">
        <f t="shared" si="3"/>
        <v>0</v>
      </c>
      <c r="O39" s="22">
        <f t="shared" si="4"/>
        <v>0</v>
      </c>
      <c r="P39" s="23">
        <f t="shared" si="5"/>
        <v>0</v>
      </c>
    </row>
    <row r="40" spans="2:16" s="11" customFormat="1" ht="15.75" x14ac:dyDescent="0.25">
      <c r="B40" s="54">
        <v>26</v>
      </c>
      <c r="C40" s="134"/>
      <c r="D40" s="60"/>
      <c r="E40" s="61"/>
      <c r="F40" s="26"/>
      <c r="G40" s="26"/>
      <c r="H40" s="20"/>
      <c r="I40" s="22"/>
      <c r="J40" s="55"/>
      <c r="K40" s="56">
        <f t="shared" si="0"/>
        <v>0</v>
      </c>
      <c r="L40" s="56">
        <f t="shared" si="1"/>
        <v>0</v>
      </c>
      <c r="M40" s="21">
        <f t="shared" si="2"/>
        <v>0</v>
      </c>
      <c r="N40" s="21">
        <f t="shared" si="3"/>
        <v>0</v>
      </c>
      <c r="O40" s="22">
        <f t="shared" si="4"/>
        <v>0</v>
      </c>
      <c r="P40" s="23">
        <f t="shared" si="5"/>
        <v>0</v>
      </c>
    </row>
    <row r="41" spans="2:16" s="11" customFormat="1" ht="15.75" x14ac:dyDescent="0.25">
      <c r="B41" s="54">
        <v>27</v>
      </c>
      <c r="C41" s="134"/>
      <c r="D41" s="60"/>
      <c r="E41" s="61"/>
      <c r="F41" s="26"/>
      <c r="G41" s="26"/>
      <c r="H41" s="20"/>
      <c r="I41" s="22"/>
      <c r="J41" s="55"/>
      <c r="K41" s="56">
        <f t="shared" si="0"/>
        <v>0</v>
      </c>
      <c r="L41" s="56">
        <f t="shared" si="1"/>
        <v>0</v>
      </c>
      <c r="M41" s="21">
        <f t="shared" si="2"/>
        <v>0</v>
      </c>
      <c r="N41" s="21">
        <f t="shared" si="3"/>
        <v>0</v>
      </c>
      <c r="O41" s="22">
        <f t="shared" si="4"/>
        <v>0</v>
      </c>
      <c r="P41" s="23">
        <f t="shared" si="5"/>
        <v>0</v>
      </c>
    </row>
    <row r="42" spans="2:16" s="11" customFormat="1" ht="15.75" x14ac:dyDescent="0.25">
      <c r="B42" s="54">
        <v>28</v>
      </c>
      <c r="C42" s="134"/>
      <c r="D42" s="60"/>
      <c r="E42" s="61"/>
      <c r="F42" s="26"/>
      <c r="G42" s="26"/>
      <c r="H42" s="20"/>
      <c r="I42" s="22"/>
      <c r="J42" s="55"/>
      <c r="K42" s="56">
        <f t="shared" si="0"/>
        <v>0</v>
      </c>
      <c r="L42" s="56">
        <f t="shared" si="1"/>
        <v>0</v>
      </c>
      <c r="M42" s="21">
        <f t="shared" si="2"/>
        <v>0</v>
      </c>
      <c r="N42" s="21">
        <f t="shared" si="3"/>
        <v>0</v>
      </c>
      <c r="O42" s="22">
        <f t="shared" si="4"/>
        <v>0</v>
      </c>
      <c r="P42" s="23">
        <f t="shared" si="5"/>
        <v>0</v>
      </c>
    </row>
    <row r="43" spans="2:16" s="11" customFormat="1" ht="15.75" x14ac:dyDescent="0.25">
      <c r="B43" s="54">
        <v>29</v>
      </c>
      <c r="C43" s="134"/>
      <c r="D43" s="60"/>
      <c r="E43" s="61"/>
      <c r="F43" s="26"/>
      <c r="G43" s="26"/>
      <c r="H43" s="20"/>
      <c r="I43" s="22"/>
      <c r="J43" s="55"/>
      <c r="K43" s="56">
        <f t="shared" si="0"/>
        <v>0</v>
      </c>
      <c r="L43" s="56">
        <f t="shared" si="1"/>
        <v>0</v>
      </c>
      <c r="M43" s="21">
        <f t="shared" si="2"/>
        <v>0</v>
      </c>
      <c r="N43" s="21">
        <f t="shared" si="3"/>
        <v>0</v>
      </c>
      <c r="O43" s="22">
        <f t="shared" si="4"/>
        <v>0</v>
      </c>
      <c r="P43" s="23">
        <f t="shared" si="5"/>
        <v>0</v>
      </c>
    </row>
    <row r="44" spans="2:16" s="11" customFormat="1" ht="15.75" x14ac:dyDescent="0.25">
      <c r="B44" s="54">
        <v>30</v>
      </c>
      <c r="C44" s="134"/>
      <c r="D44" s="60"/>
      <c r="E44" s="61"/>
      <c r="F44" s="26"/>
      <c r="G44" s="26"/>
      <c r="H44" s="20"/>
      <c r="I44" s="22"/>
      <c r="J44" s="55"/>
      <c r="K44" s="56">
        <f t="shared" si="0"/>
        <v>0</v>
      </c>
      <c r="L44" s="56">
        <f t="shared" si="1"/>
        <v>0</v>
      </c>
      <c r="M44" s="21">
        <f t="shared" si="2"/>
        <v>0</v>
      </c>
      <c r="N44" s="21">
        <f t="shared" si="3"/>
        <v>0</v>
      </c>
      <c r="O44" s="22">
        <f t="shared" si="4"/>
        <v>0</v>
      </c>
      <c r="P44" s="23">
        <f t="shared" si="5"/>
        <v>0</v>
      </c>
    </row>
    <row r="45" spans="2:16" s="11" customFormat="1" ht="16.5" thickBot="1" x14ac:dyDescent="0.3">
      <c r="B45" s="54">
        <v>31</v>
      </c>
      <c r="C45" s="134"/>
      <c r="D45" s="60"/>
      <c r="E45" s="61"/>
      <c r="F45" s="26"/>
      <c r="G45" s="26"/>
      <c r="H45" s="20"/>
      <c r="I45" s="22"/>
      <c r="J45" s="55"/>
      <c r="K45" s="56">
        <f t="shared" si="0"/>
        <v>0</v>
      </c>
      <c r="L45" s="56">
        <f t="shared" si="1"/>
        <v>0</v>
      </c>
      <c r="M45" s="21">
        <f t="shared" si="2"/>
        <v>0</v>
      </c>
      <c r="N45" s="21">
        <f t="shared" si="3"/>
        <v>0</v>
      </c>
      <c r="O45" s="22">
        <f t="shared" si="4"/>
        <v>0</v>
      </c>
      <c r="P45" s="23">
        <f t="shared" si="5"/>
        <v>0</v>
      </c>
    </row>
    <row r="46" spans="2:16" s="11" customFormat="1" ht="15.75" x14ac:dyDescent="0.25">
      <c r="B46" s="68" t="s">
        <v>11</v>
      </c>
      <c r="C46" s="69"/>
      <c r="D46" s="69"/>
      <c r="E46" s="69"/>
      <c r="F46" s="69"/>
      <c r="G46" s="69"/>
      <c r="H46" s="69"/>
      <c r="I46" s="69"/>
      <c r="J46" s="69"/>
      <c r="K46" s="69"/>
      <c r="L46" s="69"/>
      <c r="M46" s="69"/>
      <c r="N46" s="27"/>
      <c r="O46" s="32" t="s">
        <v>12</v>
      </c>
      <c r="P46" s="33">
        <f>ROUND(SUMIF(K15:K45,19%,P15:P45)/1.19,0)</f>
        <v>0</v>
      </c>
    </row>
    <row r="47" spans="2:16" s="11" customFormat="1" ht="15.75" x14ac:dyDescent="0.25">
      <c r="B47" s="73" t="s">
        <v>48</v>
      </c>
      <c r="C47" s="74"/>
      <c r="D47" s="74"/>
      <c r="E47" s="74"/>
      <c r="F47" s="74"/>
      <c r="G47" s="74"/>
      <c r="H47" s="74"/>
      <c r="I47" s="74"/>
      <c r="J47" s="74"/>
      <c r="K47" s="74"/>
      <c r="L47" s="74"/>
      <c r="M47" s="74"/>
      <c r="N47" s="75"/>
      <c r="O47" s="34" t="s">
        <v>13</v>
      </c>
      <c r="P47" s="35">
        <f>ROUND(SUMIF(K15:K45,5%,P15:P45)/1.05,0)</f>
        <v>0</v>
      </c>
    </row>
    <row r="48" spans="2:16" s="11" customFormat="1" ht="15.75" x14ac:dyDescent="0.25">
      <c r="B48" s="73" t="s">
        <v>49</v>
      </c>
      <c r="C48" s="74"/>
      <c r="D48" s="74"/>
      <c r="E48" s="74"/>
      <c r="F48" s="74"/>
      <c r="G48" s="74"/>
      <c r="H48" s="74"/>
      <c r="I48" s="74"/>
      <c r="J48" s="74"/>
      <c r="K48" s="74"/>
      <c r="L48" s="74"/>
      <c r="M48" s="74"/>
      <c r="N48" s="75"/>
      <c r="O48" s="34" t="s">
        <v>14</v>
      </c>
      <c r="P48" s="35">
        <f>ROUND(SUMIF(L15:L45,4%,P15:P45)/1.04,0)</f>
        <v>0</v>
      </c>
    </row>
    <row r="49" spans="2:16" s="11" customFormat="1" ht="15.75" x14ac:dyDescent="0.25">
      <c r="B49" s="73" t="s">
        <v>50</v>
      </c>
      <c r="C49" s="74"/>
      <c r="D49" s="74"/>
      <c r="E49" s="74"/>
      <c r="F49" s="74"/>
      <c r="G49" s="74"/>
      <c r="H49" s="74"/>
      <c r="I49" s="74"/>
      <c r="J49" s="74"/>
      <c r="K49" s="74"/>
      <c r="L49" s="74"/>
      <c r="M49" s="74"/>
      <c r="N49" s="75"/>
      <c r="O49" s="34" t="s">
        <v>15</v>
      </c>
      <c r="P49" s="35">
        <f>ROUND(SUMIF(L15:L45,8%,P15:P45)/1.08,0)</f>
        <v>0</v>
      </c>
    </row>
    <row r="50" spans="2:16" s="11" customFormat="1" ht="15.75" x14ac:dyDescent="0.25">
      <c r="B50" s="73" t="s">
        <v>51</v>
      </c>
      <c r="C50" s="74"/>
      <c r="D50" s="74"/>
      <c r="E50" s="74"/>
      <c r="F50" s="74"/>
      <c r="G50" s="74"/>
      <c r="H50" s="74"/>
      <c r="I50" s="74"/>
      <c r="J50" s="74"/>
      <c r="K50" s="74"/>
      <c r="L50" s="74"/>
      <c r="M50" s="74"/>
      <c r="N50" s="75"/>
      <c r="O50" s="34" t="s">
        <v>16</v>
      </c>
      <c r="P50" s="35">
        <f>ROUND(SUMIF(L15:L45,16%,P15:P45)/1.16,0)</f>
        <v>0</v>
      </c>
    </row>
    <row r="51" spans="2:16" s="11" customFormat="1" ht="16.5" thickBot="1" x14ac:dyDescent="0.3">
      <c r="B51" s="115" t="s">
        <v>58</v>
      </c>
      <c r="C51" s="116"/>
      <c r="D51" s="116"/>
      <c r="E51" s="116"/>
      <c r="F51" s="116"/>
      <c r="G51" s="116"/>
      <c r="H51" s="116"/>
      <c r="I51" s="116"/>
      <c r="J51" s="116"/>
      <c r="K51" s="116"/>
      <c r="L51" s="116"/>
      <c r="M51" s="116"/>
      <c r="N51" s="28"/>
      <c r="O51" s="36" t="s">
        <v>17</v>
      </c>
      <c r="P51" s="37">
        <f>ROUND(SUMIF(J15:J45,"EXENTO",P15:P45)/1,2)+ROUND(SUMIF(J15:J45,"EXCLUIDO",P15:P45)/1,0)</f>
        <v>0</v>
      </c>
    </row>
    <row r="52" spans="2:16" s="11" customFormat="1" ht="25.5" customHeight="1" thickBot="1" x14ac:dyDescent="0.3">
      <c r="B52" s="117" t="s">
        <v>52</v>
      </c>
      <c r="C52" s="135"/>
      <c r="D52" s="118"/>
      <c r="E52" s="118"/>
      <c r="F52" s="118"/>
      <c r="G52" s="118"/>
      <c r="H52" s="118"/>
      <c r="I52" s="118"/>
      <c r="J52" s="118"/>
      <c r="K52" s="118"/>
      <c r="L52" s="118"/>
      <c r="M52" s="118"/>
      <c r="N52" s="118"/>
      <c r="O52" s="38" t="s">
        <v>18</v>
      </c>
      <c r="P52" s="39">
        <f>ROUND(SUBTOTAL(9,P46:P51),0)</f>
        <v>0</v>
      </c>
    </row>
    <row r="53" spans="2:16" s="11" customFormat="1" ht="15.75" x14ac:dyDescent="0.25">
      <c r="B53" s="119" t="s">
        <v>53</v>
      </c>
      <c r="C53" s="136"/>
      <c r="D53" s="120"/>
      <c r="E53" s="120"/>
      <c r="F53" s="120"/>
      <c r="G53" s="120"/>
      <c r="H53" s="120"/>
      <c r="I53" s="120"/>
      <c r="J53" s="121"/>
      <c r="K53" s="122" t="s">
        <v>19</v>
      </c>
      <c r="L53" s="123"/>
      <c r="M53" s="123"/>
      <c r="N53" s="29">
        <v>0.19</v>
      </c>
      <c r="O53" s="40" t="s">
        <v>10</v>
      </c>
      <c r="P53" s="41">
        <f>ROUND(P46*0.19,0)</f>
        <v>0</v>
      </c>
    </row>
    <row r="54" spans="2:16" s="11" customFormat="1" ht="16.5" thickBot="1" x14ac:dyDescent="0.3">
      <c r="B54" s="124" t="s">
        <v>54</v>
      </c>
      <c r="C54" s="137"/>
      <c r="D54" s="125"/>
      <c r="E54" s="125"/>
      <c r="F54" s="125"/>
      <c r="G54" s="125"/>
      <c r="H54" s="125"/>
      <c r="I54" s="125"/>
      <c r="J54" s="126"/>
      <c r="K54" s="98"/>
      <c r="L54" s="99"/>
      <c r="M54" s="99"/>
      <c r="N54" s="30">
        <v>0.05</v>
      </c>
      <c r="O54" s="42" t="s">
        <v>20</v>
      </c>
      <c r="P54" s="43">
        <f>ROUND(P47*0.05,0)</f>
        <v>0</v>
      </c>
    </row>
    <row r="55" spans="2:16" s="11" customFormat="1" ht="15.75" x14ac:dyDescent="0.25">
      <c r="B55" s="73" t="s">
        <v>55</v>
      </c>
      <c r="C55" s="74"/>
      <c r="D55" s="74"/>
      <c r="E55" s="74"/>
      <c r="F55" s="74"/>
      <c r="G55" s="74"/>
      <c r="H55" s="74"/>
      <c r="I55" s="74"/>
      <c r="J55" s="74"/>
      <c r="K55" s="98" t="s">
        <v>21</v>
      </c>
      <c r="L55" s="99"/>
      <c r="M55" s="99"/>
      <c r="N55" s="30">
        <v>0.04</v>
      </c>
      <c r="O55" s="40" t="s">
        <v>22</v>
      </c>
      <c r="P55" s="41">
        <f>ROUND(P48*0.04,0)</f>
        <v>0</v>
      </c>
    </row>
    <row r="56" spans="2:16" s="11" customFormat="1" ht="15.75" x14ac:dyDescent="0.25">
      <c r="B56" s="102" t="s">
        <v>33</v>
      </c>
      <c r="C56" s="138"/>
      <c r="D56" s="103"/>
      <c r="E56" s="103"/>
      <c r="F56" s="103"/>
      <c r="G56" s="103"/>
      <c r="H56" s="103"/>
      <c r="I56" s="103"/>
      <c r="J56" s="104"/>
      <c r="K56" s="98"/>
      <c r="L56" s="99"/>
      <c r="M56" s="99"/>
      <c r="N56" s="30">
        <v>0.08</v>
      </c>
      <c r="O56" s="44" t="s">
        <v>23</v>
      </c>
      <c r="P56" s="45">
        <f>ROUND(P49*0.08,0)</f>
        <v>0</v>
      </c>
    </row>
    <row r="57" spans="2:16" s="11" customFormat="1" ht="16.5" customHeight="1" thickBot="1" x14ac:dyDescent="0.3">
      <c r="B57" s="112" t="s">
        <v>34</v>
      </c>
      <c r="C57" s="139"/>
      <c r="D57" s="113"/>
      <c r="E57" s="113"/>
      <c r="F57" s="113"/>
      <c r="G57" s="113"/>
      <c r="H57" s="113"/>
      <c r="I57" s="113"/>
      <c r="J57" s="114"/>
      <c r="K57" s="100"/>
      <c r="L57" s="101"/>
      <c r="M57" s="101"/>
      <c r="N57" s="31">
        <v>0.16</v>
      </c>
      <c r="O57" s="42" t="s">
        <v>24</v>
      </c>
      <c r="P57" s="43">
        <f>ROUND(P50*0.16,0)</f>
        <v>0</v>
      </c>
    </row>
    <row r="58" spans="2:16" ht="24.75" customHeight="1" thickBot="1" x14ac:dyDescent="0.3">
      <c r="B58" s="105" t="s">
        <v>35</v>
      </c>
      <c r="C58" s="140"/>
      <c r="D58" s="106"/>
      <c r="E58" s="106"/>
      <c r="F58" s="106"/>
      <c r="G58" s="106"/>
      <c r="H58" s="106"/>
      <c r="I58" s="106"/>
      <c r="J58" s="106"/>
      <c r="K58" s="107"/>
      <c r="L58" s="107"/>
      <c r="M58" s="107"/>
      <c r="N58" s="108"/>
      <c r="O58" s="46" t="s">
        <v>25</v>
      </c>
      <c r="P58" s="47">
        <f>ROUND(SUM(P52:P57),0)</f>
        <v>0</v>
      </c>
    </row>
    <row r="59" spans="2:16" x14ac:dyDescent="0.25">
      <c r="B59" s="109" t="s">
        <v>36</v>
      </c>
      <c r="C59" s="110"/>
      <c r="D59" s="110"/>
      <c r="E59" s="110"/>
      <c r="F59" s="110"/>
      <c r="G59" s="110"/>
      <c r="H59" s="110"/>
      <c r="I59" s="110"/>
      <c r="J59" s="110"/>
      <c r="K59" s="110"/>
      <c r="L59" s="110"/>
      <c r="M59" s="110"/>
      <c r="N59" s="110"/>
      <c r="O59" s="110"/>
      <c r="P59" s="111"/>
    </row>
    <row r="60" spans="2:16" x14ac:dyDescent="0.25">
      <c r="B60" s="91" t="s">
        <v>37</v>
      </c>
      <c r="C60" s="92"/>
      <c r="D60" s="92"/>
      <c r="E60" s="92"/>
      <c r="F60" s="92"/>
      <c r="G60" s="92"/>
      <c r="H60" s="92"/>
      <c r="I60" s="92"/>
      <c r="J60" s="92"/>
      <c r="K60" s="92"/>
      <c r="L60" s="92"/>
      <c r="M60" s="92"/>
      <c r="N60" s="92"/>
      <c r="O60" s="92"/>
      <c r="P60" s="93"/>
    </row>
    <row r="61" spans="2:16" x14ac:dyDescent="0.25">
      <c r="B61" s="91" t="s">
        <v>38</v>
      </c>
      <c r="C61" s="92"/>
      <c r="D61" s="92"/>
      <c r="E61" s="92"/>
      <c r="F61" s="92"/>
      <c r="G61" s="92"/>
      <c r="H61" s="92"/>
      <c r="I61" s="92"/>
      <c r="J61" s="92"/>
      <c r="K61" s="92"/>
      <c r="L61" s="92"/>
      <c r="M61" s="92"/>
      <c r="N61" s="92"/>
      <c r="O61" s="92"/>
      <c r="P61" s="93"/>
    </row>
    <row r="62" spans="2:16" x14ac:dyDescent="0.25">
      <c r="B62" s="91" t="s">
        <v>39</v>
      </c>
      <c r="C62" s="92"/>
      <c r="D62" s="92"/>
      <c r="E62" s="92"/>
      <c r="F62" s="92"/>
      <c r="G62" s="92"/>
      <c r="H62" s="92"/>
      <c r="I62" s="92"/>
      <c r="J62" s="92"/>
      <c r="K62" s="92"/>
      <c r="L62" s="92"/>
      <c r="M62" s="92"/>
      <c r="N62" s="92"/>
      <c r="O62" s="92"/>
      <c r="P62" s="93"/>
    </row>
    <row r="63" spans="2:16" x14ac:dyDescent="0.25">
      <c r="B63" s="94" t="s">
        <v>40</v>
      </c>
      <c r="C63" s="141"/>
      <c r="D63" s="92"/>
      <c r="E63" s="92"/>
      <c r="F63" s="92"/>
      <c r="G63" s="92"/>
      <c r="H63" s="92"/>
      <c r="I63" s="92"/>
      <c r="J63" s="92"/>
      <c r="K63" s="92"/>
      <c r="L63" s="92"/>
      <c r="M63" s="92"/>
      <c r="N63" s="92"/>
      <c r="O63" s="92"/>
      <c r="P63" s="93"/>
    </row>
    <row r="64" spans="2:16" x14ac:dyDescent="0.25">
      <c r="B64" s="94" t="s">
        <v>41</v>
      </c>
      <c r="C64" s="141"/>
      <c r="D64" s="92"/>
      <c r="E64" s="92"/>
      <c r="F64" s="92"/>
      <c r="G64" s="92"/>
      <c r="H64" s="92"/>
      <c r="I64" s="92"/>
      <c r="J64" s="92"/>
      <c r="K64" s="92"/>
      <c r="L64" s="92"/>
      <c r="M64" s="92"/>
      <c r="N64" s="92"/>
      <c r="O64" s="92"/>
      <c r="P64" s="93"/>
    </row>
    <row r="65" spans="2:16" x14ac:dyDescent="0.25">
      <c r="B65" s="94" t="s">
        <v>42</v>
      </c>
      <c r="C65" s="141"/>
      <c r="D65" s="92"/>
      <c r="E65" s="92"/>
      <c r="F65" s="92"/>
      <c r="G65" s="92"/>
      <c r="H65" s="92"/>
      <c r="I65" s="92"/>
      <c r="J65" s="92"/>
      <c r="K65" s="92"/>
      <c r="L65" s="92"/>
      <c r="M65" s="92"/>
      <c r="N65" s="92"/>
      <c r="O65" s="92"/>
      <c r="P65" s="93"/>
    </row>
    <row r="66" spans="2:16" x14ac:dyDescent="0.25">
      <c r="B66" s="94" t="s">
        <v>43</v>
      </c>
      <c r="C66" s="141"/>
      <c r="D66" s="92"/>
      <c r="E66" s="92"/>
      <c r="F66" s="92"/>
      <c r="G66" s="92"/>
      <c r="H66" s="92"/>
      <c r="I66" s="92"/>
      <c r="J66" s="92"/>
      <c r="K66" s="92"/>
      <c r="L66" s="92"/>
      <c r="M66" s="92"/>
      <c r="N66" s="92"/>
      <c r="O66" s="92"/>
      <c r="P66" s="93"/>
    </row>
    <row r="67" spans="2:16" x14ac:dyDescent="0.25">
      <c r="B67" s="94" t="s">
        <v>44</v>
      </c>
      <c r="C67" s="141"/>
      <c r="D67" s="92"/>
      <c r="E67" s="92"/>
      <c r="F67" s="92"/>
      <c r="G67" s="92"/>
      <c r="H67" s="92"/>
      <c r="I67" s="92"/>
      <c r="J67" s="92"/>
      <c r="K67" s="92"/>
      <c r="L67" s="92"/>
      <c r="M67" s="92"/>
      <c r="N67" s="92"/>
      <c r="O67" s="92"/>
      <c r="P67" s="93"/>
    </row>
    <row r="68" spans="2:16" ht="15" customHeight="1" x14ac:dyDescent="0.25">
      <c r="B68" s="95"/>
      <c r="C68" s="142"/>
      <c r="D68" s="96"/>
      <c r="E68" s="96"/>
      <c r="F68" s="96"/>
      <c r="G68" s="96"/>
      <c r="H68" s="96"/>
      <c r="I68" s="96"/>
      <c r="J68" s="96"/>
      <c r="K68" s="96"/>
      <c r="L68" s="96"/>
      <c r="M68" s="96"/>
      <c r="N68" s="96"/>
      <c r="O68" s="96"/>
      <c r="P68" s="97"/>
    </row>
    <row r="69" spans="2:16" ht="24" customHeight="1" x14ac:dyDescent="0.25">
      <c r="B69" s="82" t="s">
        <v>47</v>
      </c>
      <c r="C69" s="83"/>
      <c r="D69" s="83"/>
      <c r="E69" s="83"/>
      <c r="F69" s="83"/>
      <c r="G69" s="83"/>
      <c r="H69" s="83"/>
      <c r="I69" s="83"/>
      <c r="J69" s="83"/>
      <c r="K69" s="83"/>
      <c r="L69" s="83"/>
      <c r="M69" s="83"/>
      <c r="N69" s="83"/>
      <c r="O69" s="83"/>
      <c r="P69" s="84"/>
    </row>
    <row r="70" spans="2:16" ht="24" customHeight="1" x14ac:dyDescent="0.25">
      <c r="B70" s="85"/>
      <c r="C70" s="143"/>
      <c r="D70" s="86"/>
      <c r="E70" s="86"/>
      <c r="F70" s="86"/>
      <c r="G70" s="86"/>
      <c r="H70" s="86"/>
      <c r="I70" s="86"/>
      <c r="J70" s="86"/>
      <c r="K70" s="86"/>
      <c r="L70" s="86"/>
      <c r="M70" s="86"/>
      <c r="N70" s="86"/>
      <c r="O70" s="86"/>
      <c r="P70" s="87"/>
    </row>
    <row r="71" spans="2:16" ht="24" customHeight="1" x14ac:dyDescent="0.25">
      <c r="B71" s="85"/>
      <c r="C71" s="143"/>
      <c r="D71" s="86"/>
      <c r="E71" s="86"/>
      <c r="F71" s="86"/>
      <c r="G71" s="86"/>
      <c r="H71" s="86"/>
      <c r="I71" s="86"/>
      <c r="J71" s="86"/>
      <c r="K71" s="86"/>
      <c r="L71" s="86"/>
      <c r="M71" s="86"/>
      <c r="N71" s="86"/>
      <c r="O71" s="86"/>
      <c r="P71" s="87"/>
    </row>
    <row r="72" spans="2:16" ht="24" customHeight="1" x14ac:dyDescent="0.25">
      <c r="B72" s="85"/>
      <c r="C72" s="143"/>
      <c r="D72" s="86"/>
      <c r="E72" s="86"/>
      <c r="F72" s="86"/>
      <c r="G72" s="86"/>
      <c r="H72" s="86"/>
      <c r="I72" s="86"/>
      <c r="J72" s="86"/>
      <c r="K72" s="86"/>
      <c r="L72" s="86"/>
      <c r="M72" s="86"/>
      <c r="N72" s="86"/>
      <c r="O72" s="86"/>
      <c r="P72" s="87"/>
    </row>
    <row r="73" spans="2:16" x14ac:dyDescent="0.25">
      <c r="B73" s="12"/>
      <c r="C73" s="144"/>
      <c r="D73" s="14"/>
      <c r="E73" s="14"/>
      <c r="F73" s="14"/>
      <c r="G73" s="14"/>
      <c r="H73" s="14"/>
      <c r="I73" s="14"/>
      <c r="J73" s="14"/>
      <c r="K73" s="14"/>
      <c r="L73" s="14"/>
      <c r="M73" s="14"/>
      <c r="N73" s="14"/>
      <c r="O73" s="14"/>
      <c r="P73" s="13"/>
    </row>
    <row r="74" spans="2:16" x14ac:dyDescent="0.25">
      <c r="B74" s="12"/>
      <c r="C74" s="144"/>
      <c r="D74" s="14"/>
      <c r="E74" s="14"/>
      <c r="F74" s="14"/>
      <c r="G74" s="14"/>
      <c r="H74" s="14"/>
      <c r="I74" s="14"/>
      <c r="J74" s="14"/>
      <c r="K74" s="14"/>
      <c r="L74" s="14"/>
      <c r="M74" s="14"/>
      <c r="N74" s="14"/>
      <c r="O74" s="14"/>
      <c r="P74" s="13"/>
    </row>
    <row r="75" spans="2:16" x14ac:dyDescent="0.25">
      <c r="B75" s="12"/>
      <c r="C75" s="144"/>
      <c r="D75" s="14"/>
      <c r="E75" s="14"/>
      <c r="F75" s="14"/>
      <c r="G75" s="14"/>
      <c r="H75" s="14"/>
      <c r="I75" s="14"/>
      <c r="J75" s="14"/>
      <c r="K75" s="14"/>
      <c r="L75" s="14"/>
      <c r="M75" s="14"/>
      <c r="N75" s="14"/>
      <c r="O75" s="14"/>
      <c r="P75" s="13"/>
    </row>
    <row r="76" spans="2:16" x14ac:dyDescent="0.25">
      <c r="B76" s="79"/>
      <c r="C76" s="145"/>
      <c r="D76" s="80"/>
      <c r="E76" s="80"/>
      <c r="F76" s="80"/>
      <c r="G76" s="80"/>
      <c r="H76" s="80"/>
      <c r="I76" s="80"/>
      <c r="J76" s="80"/>
      <c r="K76" s="80"/>
      <c r="L76" s="80"/>
      <c r="M76" s="80"/>
      <c r="N76" s="80"/>
      <c r="O76" s="80"/>
      <c r="P76" s="81"/>
    </row>
    <row r="77" spans="2:16" x14ac:dyDescent="0.25">
      <c r="B77" s="79" t="s">
        <v>26</v>
      </c>
      <c r="C77" s="145"/>
      <c r="D77" s="80"/>
      <c r="E77" s="80"/>
      <c r="F77" s="80"/>
      <c r="G77" s="80"/>
      <c r="H77" s="80"/>
      <c r="I77" s="80"/>
      <c r="J77" s="80"/>
      <c r="K77" s="80"/>
      <c r="L77" s="80"/>
      <c r="M77" s="80"/>
      <c r="N77" s="80"/>
      <c r="O77" s="80"/>
      <c r="P77" s="81"/>
    </row>
    <row r="78" spans="2:16" x14ac:dyDescent="0.25">
      <c r="B78" s="76"/>
      <c r="C78" s="146"/>
      <c r="D78" s="77"/>
      <c r="E78" s="77"/>
      <c r="F78" s="77"/>
      <c r="G78" s="77"/>
      <c r="H78" s="77"/>
      <c r="I78" s="77"/>
      <c r="J78" s="77"/>
      <c r="K78" s="77"/>
      <c r="L78" s="77"/>
      <c r="M78" s="77"/>
      <c r="N78" s="77"/>
      <c r="O78" s="77"/>
      <c r="P78" s="78"/>
    </row>
    <row r="79" spans="2:16" x14ac:dyDescent="0.25">
      <c r="B79" s="79" t="s">
        <v>59</v>
      </c>
      <c r="C79" s="145"/>
      <c r="D79" s="80"/>
      <c r="E79" s="80"/>
      <c r="F79" s="80"/>
      <c r="G79" s="80"/>
      <c r="H79" s="80"/>
      <c r="I79" s="80"/>
      <c r="J79" s="80"/>
      <c r="K79" s="80"/>
      <c r="L79" s="80"/>
      <c r="M79" s="80"/>
      <c r="N79" s="80"/>
      <c r="O79" s="80"/>
      <c r="P79" s="81"/>
    </row>
    <row r="80" spans="2:16" x14ac:dyDescent="0.25">
      <c r="B80" s="76"/>
      <c r="C80" s="146"/>
      <c r="D80" s="77"/>
      <c r="E80" s="77"/>
      <c r="F80" s="77"/>
      <c r="G80" s="77"/>
      <c r="H80" s="77"/>
      <c r="I80" s="77"/>
      <c r="J80" s="77"/>
      <c r="K80" s="77"/>
      <c r="L80" s="77"/>
      <c r="M80" s="77"/>
      <c r="N80" s="77"/>
      <c r="O80" s="77"/>
      <c r="P80" s="78"/>
    </row>
    <row r="81" spans="2:16" x14ac:dyDescent="0.25">
      <c r="B81" s="79" t="s">
        <v>27</v>
      </c>
      <c r="C81" s="145"/>
      <c r="D81" s="80"/>
      <c r="E81" s="80"/>
      <c r="F81" s="80"/>
      <c r="G81" s="80"/>
      <c r="H81" s="80"/>
      <c r="I81" s="80"/>
      <c r="J81" s="80"/>
      <c r="K81" s="80"/>
      <c r="L81" s="80"/>
      <c r="M81" s="80"/>
      <c r="N81" s="80"/>
      <c r="O81" s="80"/>
      <c r="P81" s="81"/>
    </row>
    <row r="82" spans="2:16" x14ac:dyDescent="0.25">
      <c r="B82" s="79"/>
      <c r="C82" s="145"/>
      <c r="D82" s="80"/>
      <c r="E82" s="80"/>
      <c r="F82" s="80"/>
      <c r="G82" s="80"/>
      <c r="H82" s="80"/>
      <c r="I82" s="80"/>
      <c r="J82" s="80"/>
      <c r="K82" s="80"/>
      <c r="L82" s="80"/>
      <c r="M82" s="80"/>
      <c r="N82" s="80"/>
      <c r="O82" s="80"/>
      <c r="P82" s="81"/>
    </row>
    <row r="83" spans="2:16" x14ac:dyDescent="0.25">
      <c r="B83" s="79" t="s">
        <v>46</v>
      </c>
      <c r="C83" s="145"/>
      <c r="D83" s="80"/>
      <c r="E83" s="80"/>
      <c r="F83" s="80"/>
      <c r="G83" s="80"/>
      <c r="H83" s="80"/>
      <c r="I83" s="80"/>
      <c r="J83" s="80"/>
      <c r="K83" s="80"/>
      <c r="L83" s="80"/>
      <c r="M83" s="80"/>
      <c r="N83" s="80"/>
      <c r="O83" s="80"/>
      <c r="P83" s="81"/>
    </row>
    <row r="84" spans="2:16" x14ac:dyDescent="0.25">
      <c r="B84" s="76"/>
      <c r="C84" s="146"/>
      <c r="D84" s="77"/>
      <c r="E84" s="77"/>
      <c r="F84" s="77"/>
      <c r="G84" s="77"/>
      <c r="H84" s="77"/>
      <c r="I84" s="77"/>
      <c r="J84" s="77"/>
      <c r="K84" s="77"/>
      <c r="L84" s="77"/>
      <c r="M84" s="77"/>
      <c r="N84" s="77"/>
      <c r="O84" s="77"/>
      <c r="P84" s="78"/>
    </row>
    <row r="85" spans="2:16" x14ac:dyDescent="0.25">
      <c r="B85" s="79" t="s">
        <v>28</v>
      </c>
      <c r="C85" s="145"/>
      <c r="D85" s="80"/>
      <c r="E85" s="80"/>
      <c r="F85" s="80"/>
      <c r="G85" s="80"/>
      <c r="H85" s="80"/>
      <c r="I85" s="80"/>
      <c r="J85" s="80"/>
      <c r="K85" s="80"/>
      <c r="L85" s="80"/>
      <c r="M85" s="80"/>
      <c r="N85" s="80"/>
      <c r="O85" s="80"/>
      <c r="P85" s="81"/>
    </row>
    <row r="86" spans="2:16" x14ac:dyDescent="0.25">
      <c r="B86" s="76"/>
      <c r="C86" s="146"/>
      <c r="D86" s="77"/>
      <c r="E86" s="77"/>
      <c r="F86" s="77"/>
      <c r="G86" s="77"/>
      <c r="H86" s="77"/>
      <c r="I86" s="77"/>
      <c r="J86" s="77"/>
      <c r="K86" s="77"/>
      <c r="L86" s="77"/>
      <c r="M86" s="77"/>
      <c r="N86" s="77"/>
      <c r="O86" s="77"/>
      <c r="P86" s="78"/>
    </row>
    <row r="87" spans="2:16" x14ac:dyDescent="0.25">
      <c r="B87" s="79" t="s">
        <v>29</v>
      </c>
      <c r="C87" s="145"/>
      <c r="D87" s="80"/>
      <c r="E87" s="80"/>
      <c r="F87" s="80"/>
      <c r="G87" s="80"/>
      <c r="H87" s="80"/>
      <c r="I87" s="80"/>
      <c r="J87" s="80"/>
      <c r="K87" s="80"/>
      <c r="L87" s="80"/>
      <c r="M87" s="80"/>
      <c r="N87" s="80"/>
      <c r="O87" s="80"/>
      <c r="P87" s="81"/>
    </row>
    <row r="88" spans="2:16" x14ac:dyDescent="0.25">
      <c r="B88" s="76"/>
      <c r="C88" s="146"/>
      <c r="D88" s="77"/>
      <c r="E88" s="77"/>
      <c r="F88" s="77"/>
      <c r="G88" s="77"/>
      <c r="H88" s="77"/>
      <c r="I88" s="77"/>
      <c r="J88" s="77"/>
      <c r="K88" s="77"/>
      <c r="L88" s="77"/>
      <c r="M88" s="77"/>
      <c r="N88" s="77"/>
      <c r="O88" s="77"/>
      <c r="P88" s="78"/>
    </row>
    <row r="89" spans="2:16" x14ac:dyDescent="0.25">
      <c r="B89" s="79" t="s">
        <v>30</v>
      </c>
      <c r="C89" s="145"/>
      <c r="D89" s="80"/>
      <c r="E89" s="80"/>
      <c r="F89" s="80"/>
      <c r="G89" s="80"/>
      <c r="H89" s="80"/>
      <c r="I89" s="80"/>
      <c r="J89" s="80"/>
      <c r="K89" s="80"/>
      <c r="L89" s="80"/>
      <c r="M89" s="80"/>
      <c r="N89" s="80"/>
      <c r="O89" s="80"/>
      <c r="P89" s="81"/>
    </row>
    <row r="90" spans="2:16" x14ac:dyDescent="0.25">
      <c r="B90" s="76"/>
      <c r="C90" s="146"/>
      <c r="D90" s="77"/>
      <c r="E90" s="77"/>
      <c r="F90" s="77"/>
      <c r="G90" s="77"/>
      <c r="H90" s="77"/>
      <c r="I90" s="77"/>
      <c r="J90" s="77"/>
      <c r="K90" s="77"/>
      <c r="L90" s="77"/>
      <c r="M90" s="77"/>
      <c r="N90" s="77"/>
      <c r="O90" s="77"/>
      <c r="P90" s="78"/>
    </row>
    <row r="91" spans="2:16" x14ac:dyDescent="0.25">
      <c r="B91" s="76"/>
      <c r="C91" s="146"/>
      <c r="D91" s="77"/>
      <c r="E91" s="77"/>
      <c r="F91" s="77"/>
      <c r="G91" s="77"/>
      <c r="H91" s="77"/>
      <c r="I91" s="77"/>
      <c r="J91" s="77"/>
      <c r="K91" s="77"/>
      <c r="L91" s="77"/>
      <c r="M91" s="77"/>
      <c r="N91" s="77"/>
      <c r="O91" s="77"/>
      <c r="P91" s="78"/>
    </row>
    <row r="92" spans="2:16" x14ac:dyDescent="0.25">
      <c r="B92" s="76"/>
      <c r="C92" s="146"/>
      <c r="D92" s="77"/>
      <c r="E92" s="77"/>
      <c r="F92" s="77"/>
      <c r="G92" s="77"/>
      <c r="H92" s="77"/>
      <c r="I92" s="77"/>
      <c r="J92" s="77"/>
      <c r="K92" s="77"/>
      <c r="L92" s="77"/>
      <c r="M92" s="77"/>
      <c r="N92" s="77"/>
      <c r="O92" s="77"/>
      <c r="P92" s="78"/>
    </row>
    <row r="93" spans="2:16" x14ac:dyDescent="0.25">
      <c r="B93" s="62" t="s">
        <v>31</v>
      </c>
      <c r="C93" s="127"/>
      <c r="D93" s="63"/>
      <c r="E93" s="63"/>
      <c r="F93" s="63"/>
      <c r="G93" s="63"/>
      <c r="H93" s="63"/>
      <c r="I93" s="63"/>
      <c r="J93" s="63"/>
      <c r="K93" s="63"/>
      <c r="L93" s="63"/>
      <c r="M93" s="63"/>
      <c r="N93" s="63"/>
      <c r="O93" s="63"/>
      <c r="P93" s="64"/>
    </row>
    <row r="94" spans="2:16" x14ac:dyDescent="0.25">
      <c r="B94" s="62" t="s">
        <v>32</v>
      </c>
      <c r="C94" s="127"/>
      <c r="D94" s="63"/>
      <c r="E94" s="63"/>
      <c r="F94" s="63"/>
      <c r="G94" s="63"/>
      <c r="H94" s="63"/>
      <c r="I94" s="63"/>
      <c r="J94" s="63"/>
      <c r="K94" s="63"/>
      <c r="L94" s="63"/>
      <c r="M94" s="63"/>
      <c r="N94" s="63"/>
      <c r="O94" s="63"/>
      <c r="P94" s="64"/>
    </row>
    <row r="95" spans="2:16" ht="15.75" thickBot="1" x14ac:dyDescent="0.3">
      <c r="B95" s="70"/>
      <c r="C95" s="71"/>
      <c r="D95" s="71"/>
      <c r="E95" s="71"/>
      <c r="F95" s="71"/>
      <c r="G95" s="71"/>
      <c r="H95" s="71"/>
      <c r="I95" s="71"/>
      <c r="J95" s="71"/>
      <c r="K95" s="71"/>
      <c r="L95" s="71"/>
      <c r="M95" s="71"/>
      <c r="N95" s="71"/>
      <c r="O95" s="71"/>
      <c r="P95" s="72"/>
    </row>
  </sheetData>
  <mergeCells count="84">
    <mergeCell ref="B69:P72"/>
    <mergeCell ref="B9:P12"/>
    <mergeCell ref="B62:P62"/>
    <mergeCell ref="B64:P64"/>
    <mergeCell ref="B65:P65"/>
    <mergeCell ref="B66:P66"/>
    <mergeCell ref="B67:P67"/>
    <mergeCell ref="B68:P68"/>
    <mergeCell ref="B92:P92"/>
    <mergeCell ref="B63:P63"/>
    <mergeCell ref="K55:M57"/>
    <mergeCell ref="B56:J56"/>
    <mergeCell ref="B58:N58"/>
    <mergeCell ref="B59:P59"/>
    <mergeCell ref="B60:P60"/>
    <mergeCell ref="B61:P61"/>
    <mergeCell ref="B57:J57"/>
    <mergeCell ref="B51:M51"/>
    <mergeCell ref="B52:N52"/>
    <mergeCell ref="B53:J53"/>
    <mergeCell ref="K53:M54"/>
    <mergeCell ref="B54:J54"/>
    <mergeCell ref="B93:P93"/>
    <mergeCell ref="B94:P94"/>
    <mergeCell ref="B95:P95"/>
    <mergeCell ref="B47:N47"/>
    <mergeCell ref="B48:N48"/>
    <mergeCell ref="B49:N49"/>
    <mergeCell ref="B50:N50"/>
    <mergeCell ref="B55:J55"/>
    <mergeCell ref="B86:P86"/>
    <mergeCell ref="B87:P87"/>
    <mergeCell ref="B88:P88"/>
    <mergeCell ref="B89:P89"/>
    <mergeCell ref="B90:P90"/>
    <mergeCell ref="B91:P91"/>
    <mergeCell ref="B80:P80"/>
    <mergeCell ref="B81:P81"/>
    <mergeCell ref="B82:P82"/>
    <mergeCell ref="B83:P83"/>
    <mergeCell ref="B84:P84"/>
    <mergeCell ref="B85:P85"/>
    <mergeCell ref="B76:P76"/>
    <mergeCell ref="B77:P77"/>
    <mergeCell ref="B78:P78"/>
    <mergeCell ref="B79:P79"/>
    <mergeCell ref="B46:M46"/>
    <mergeCell ref="D42:E42"/>
    <mergeCell ref="D43:E43"/>
    <mergeCell ref="D44:E44"/>
    <mergeCell ref="D45:E45"/>
    <mergeCell ref="D36:E36"/>
    <mergeCell ref="D37:E37"/>
    <mergeCell ref="D38:E38"/>
    <mergeCell ref="D39:E39"/>
    <mergeCell ref="D40:E40"/>
    <mergeCell ref="D41:E41"/>
    <mergeCell ref="D30:E30"/>
    <mergeCell ref="D31:E31"/>
    <mergeCell ref="D32:E32"/>
    <mergeCell ref="D33:E33"/>
    <mergeCell ref="D34:E34"/>
    <mergeCell ref="D35:E35"/>
    <mergeCell ref="D24:E24"/>
    <mergeCell ref="D25:E25"/>
    <mergeCell ref="D26:E26"/>
    <mergeCell ref="D27:E27"/>
    <mergeCell ref="D28:E28"/>
    <mergeCell ref="D29:E29"/>
    <mergeCell ref="D18:E18"/>
    <mergeCell ref="D19:E19"/>
    <mergeCell ref="D20:E20"/>
    <mergeCell ref="D21:E21"/>
    <mergeCell ref="D22:E22"/>
    <mergeCell ref="D23:E23"/>
    <mergeCell ref="D14:E14"/>
    <mergeCell ref="D15:E15"/>
    <mergeCell ref="D16:E16"/>
    <mergeCell ref="D17:E17"/>
    <mergeCell ref="B3:P3"/>
    <mergeCell ref="B4:P4"/>
    <mergeCell ref="B5:P5"/>
    <mergeCell ref="B7:P7"/>
    <mergeCell ref="B8:O8"/>
  </mergeCells>
  <dataValidations count="1">
    <dataValidation type="list" allowBlank="1" showInputMessage="1" showErrorMessage="1" sqref="J15:J45" xr:uid="{5EB0901A-311E-442A-8918-75970D51C7CE}">
      <formula1>"IVA 5%,IVA 19%,INC 4%,INC 8%,INC 16%,EXENTO,EXCLUIDO"</formula1>
    </dataValidation>
  </dataValidations>
  <printOptions horizontalCentered="1" verticalCentered="1"/>
  <pageMargins left="0.39370078740157483" right="0.39370078740157483" top="0.39370078740157483" bottom="0.39370078740157483" header="0" footer="0"/>
  <pageSetup scale="21"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1C117C-3CC1-45DA-9410-093F0CF95313}">
  <sheetPr>
    <pageSetUpPr fitToPage="1"/>
  </sheetPr>
  <dimension ref="B1:P209"/>
  <sheetViews>
    <sheetView showGridLines="0" zoomScaleNormal="100" workbookViewId="0">
      <selection activeCell="H18" sqref="H18"/>
    </sheetView>
  </sheetViews>
  <sheetFormatPr baseColWidth="10" defaultColWidth="4.5703125" defaultRowHeight="15" x14ac:dyDescent="0.25"/>
  <cols>
    <col min="1" max="1" width="4.5703125" style="1"/>
    <col min="2" max="2" width="5.7109375" style="1" bestFit="1" customWidth="1"/>
    <col min="3" max="3" width="29" style="1" customWidth="1"/>
    <col min="4" max="4" width="23.42578125" style="1" bestFit="1" customWidth="1"/>
    <col min="5" max="5" width="22.42578125" style="1" bestFit="1" customWidth="1"/>
    <col min="6" max="6" width="17.5703125" style="1" bestFit="1" customWidth="1"/>
    <col min="7" max="7" width="17.5703125" style="1" customWidth="1"/>
    <col min="8" max="8" width="19.140625" style="1" bestFit="1" customWidth="1"/>
    <col min="9" max="9" width="25.7109375" style="2" bestFit="1" customWidth="1"/>
    <col min="10" max="10" width="11.7109375" style="2" customWidth="1"/>
    <col min="11" max="11" width="9" style="2" customWidth="1"/>
    <col min="12" max="12" width="9.42578125" style="2" customWidth="1"/>
    <col min="13" max="13" width="11.85546875" style="2" customWidth="1"/>
    <col min="14" max="14" width="12.7109375" style="2" customWidth="1"/>
    <col min="15" max="15" width="29.7109375" style="2" bestFit="1" customWidth="1"/>
    <col min="16" max="16" width="26.7109375" style="2" bestFit="1" customWidth="1"/>
    <col min="17" max="17" width="4.5703125" style="1"/>
    <col min="18" max="18" width="7" style="1" bestFit="1" customWidth="1"/>
    <col min="19" max="19" width="15.42578125" style="1" customWidth="1"/>
    <col min="20" max="22" width="4.5703125" style="1"/>
    <col min="23" max="23" width="1.5703125" style="1" bestFit="1" customWidth="1"/>
    <col min="24" max="16384" width="4.5703125" style="1"/>
  </cols>
  <sheetData>
    <row r="1" spans="2:16" ht="15.75" thickBot="1" x14ac:dyDescent="0.3"/>
    <row r="2" spans="2:16" x14ac:dyDescent="0.25">
      <c r="B2" s="3"/>
      <c r="C2" s="4"/>
      <c r="D2" s="4"/>
      <c r="E2" s="4"/>
      <c r="F2" s="4"/>
      <c r="G2" s="4"/>
      <c r="H2" s="4"/>
      <c r="I2" s="5"/>
      <c r="J2" s="5"/>
      <c r="K2" s="5"/>
      <c r="L2" s="5"/>
      <c r="M2" s="5"/>
      <c r="N2" s="5"/>
      <c r="O2" s="5"/>
      <c r="P2" s="6"/>
    </row>
    <row r="3" spans="2:16" x14ac:dyDescent="0.25">
      <c r="B3" s="62" t="s">
        <v>0</v>
      </c>
      <c r="C3" s="127"/>
      <c r="D3" s="63"/>
      <c r="E3" s="63"/>
      <c r="F3" s="63"/>
      <c r="G3" s="63"/>
      <c r="H3" s="63"/>
      <c r="I3" s="63"/>
      <c r="J3" s="63"/>
      <c r="K3" s="63"/>
      <c r="L3" s="63"/>
      <c r="M3" s="63"/>
      <c r="N3" s="63"/>
      <c r="O3" s="63"/>
      <c r="P3" s="64"/>
    </row>
    <row r="4" spans="2:16" x14ac:dyDescent="0.25">
      <c r="B4" s="62" t="s">
        <v>45</v>
      </c>
      <c r="C4" s="127"/>
      <c r="D4" s="63"/>
      <c r="E4" s="63"/>
      <c r="F4" s="63"/>
      <c r="G4" s="63"/>
      <c r="H4" s="63"/>
      <c r="I4" s="63"/>
      <c r="J4" s="63"/>
      <c r="K4" s="63"/>
      <c r="L4" s="63"/>
      <c r="M4" s="63"/>
      <c r="N4" s="63"/>
      <c r="O4" s="63"/>
      <c r="P4" s="64"/>
    </row>
    <row r="5" spans="2:16" x14ac:dyDescent="0.25">
      <c r="B5" s="62" t="s">
        <v>64</v>
      </c>
      <c r="C5" s="127"/>
      <c r="D5" s="63"/>
      <c r="E5" s="63"/>
      <c r="F5" s="63"/>
      <c r="G5" s="63"/>
      <c r="H5" s="63"/>
      <c r="I5" s="63"/>
      <c r="J5" s="63"/>
      <c r="K5" s="63"/>
      <c r="L5" s="63"/>
      <c r="M5" s="63"/>
      <c r="N5" s="63"/>
      <c r="O5" s="63"/>
      <c r="P5" s="64"/>
    </row>
    <row r="6" spans="2:16" x14ac:dyDescent="0.25">
      <c r="B6" s="7"/>
      <c r="C6" s="128"/>
      <c r="D6" s="8"/>
      <c r="E6" s="8"/>
      <c r="F6" s="8"/>
      <c r="G6" s="8"/>
      <c r="H6" s="8"/>
      <c r="I6" s="8"/>
      <c r="J6" s="8"/>
      <c r="K6" s="8"/>
      <c r="L6" s="8"/>
      <c r="M6" s="8"/>
      <c r="N6" s="8"/>
      <c r="O6" s="8"/>
      <c r="P6" s="9"/>
    </row>
    <row r="7" spans="2:16" s="16" customFormat="1" x14ac:dyDescent="0.25">
      <c r="B7" s="65" t="s">
        <v>60</v>
      </c>
      <c r="C7" s="129"/>
      <c r="D7" s="66"/>
      <c r="E7" s="66"/>
      <c r="F7" s="66"/>
      <c r="G7" s="66"/>
      <c r="H7" s="66"/>
      <c r="I7" s="66"/>
      <c r="J7" s="66"/>
      <c r="K7" s="66"/>
      <c r="L7" s="66"/>
      <c r="M7" s="66"/>
      <c r="N7" s="66"/>
      <c r="O7" s="66"/>
      <c r="P7" s="67"/>
    </row>
    <row r="8" spans="2:16" s="16" customFormat="1" x14ac:dyDescent="0.25">
      <c r="B8" s="65"/>
      <c r="C8" s="129"/>
      <c r="D8" s="66"/>
      <c r="E8" s="66"/>
      <c r="F8" s="66"/>
      <c r="G8" s="66"/>
      <c r="H8" s="66"/>
      <c r="I8" s="66"/>
      <c r="J8" s="66"/>
      <c r="K8" s="66"/>
      <c r="L8" s="66"/>
      <c r="M8" s="66"/>
      <c r="N8" s="66"/>
      <c r="O8" s="66"/>
      <c r="P8" s="15"/>
    </row>
    <row r="9" spans="2:16" s="16" customFormat="1" x14ac:dyDescent="0.25">
      <c r="B9" s="88" t="s">
        <v>61</v>
      </c>
      <c r="C9" s="130"/>
      <c r="D9" s="89"/>
      <c r="E9" s="89"/>
      <c r="F9" s="89"/>
      <c r="G9" s="89"/>
      <c r="H9" s="89"/>
      <c r="I9" s="89"/>
      <c r="J9" s="89"/>
      <c r="K9" s="89"/>
      <c r="L9" s="89"/>
      <c r="M9" s="89"/>
      <c r="N9" s="89"/>
      <c r="O9" s="89"/>
      <c r="P9" s="90"/>
    </row>
    <row r="10" spans="2:16" s="16" customFormat="1" x14ac:dyDescent="0.25">
      <c r="B10" s="88"/>
      <c r="C10" s="130"/>
      <c r="D10" s="89"/>
      <c r="E10" s="89"/>
      <c r="F10" s="89"/>
      <c r="G10" s="89"/>
      <c r="H10" s="89"/>
      <c r="I10" s="89"/>
      <c r="J10" s="89"/>
      <c r="K10" s="89"/>
      <c r="L10" s="89"/>
      <c r="M10" s="89"/>
      <c r="N10" s="89"/>
      <c r="O10" s="89"/>
      <c r="P10" s="90"/>
    </row>
    <row r="11" spans="2:16" s="16" customFormat="1" ht="15.75" thickBot="1" x14ac:dyDescent="0.3">
      <c r="B11" s="88"/>
      <c r="C11" s="130"/>
      <c r="D11" s="89"/>
      <c r="E11" s="89"/>
      <c r="F11" s="89"/>
      <c r="G11" s="89"/>
      <c r="H11" s="89"/>
      <c r="I11" s="89"/>
      <c r="J11" s="89"/>
      <c r="K11" s="89"/>
      <c r="L11" s="89"/>
      <c r="M11" s="89"/>
      <c r="N11" s="89"/>
      <c r="O11" s="89"/>
      <c r="P11" s="90"/>
    </row>
    <row r="12" spans="2:16" s="10" customFormat="1" ht="26.25" thickBot="1" x14ac:dyDescent="0.3">
      <c r="B12" s="48" t="s">
        <v>1</v>
      </c>
      <c r="C12" s="132" t="s">
        <v>67</v>
      </c>
      <c r="D12" s="57" t="s">
        <v>66</v>
      </c>
      <c r="E12" s="58"/>
      <c r="F12" s="49" t="s">
        <v>2</v>
      </c>
      <c r="G12" s="49" t="s">
        <v>62</v>
      </c>
      <c r="H12" s="49" t="s">
        <v>3</v>
      </c>
      <c r="I12" s="49" t="s">
        <v>4</v>
      </c>
      <c r="J12" s="49" t="s">
        <v>56</v>
      </c>
      <c r="K12" s="49" t="s">
        <v>5</v>
      </c>
      <c r="L12" s="49" t="s">
        <v>6</v>
      </c>
      <c r="M12" s="49" t="s">
        <v>7</v>
      </c>
      <c r="N12" s="49" t="s">
        <v>8</v>
      </c>
      <c r="O12" s="49" t="s">
        <v>9</v>
      </c>
      <c r="P12" s="50" t="s">
        <v>57</v>
      </c>
    </row>
    <row r="13" spans="2:16" s="11" customFormat="1" ht="15.75" x14ac:dyDescent="0.25">
      <c r="B13" s="51">
        <v>1</v>
      </c>
      <c r="C13" s="133"/>
      <c r="D13" s="59"/>
      <c r="E13" s="59"/>
      <c r="F13" s="20"/>
      <c r="G13" s="20"/>
      <c r="H13" s="20"/>
      <c r="I13" s="22"/>
      <c r="J13" s="52"/>
      <c r="K13" s="53">
        <f>IF(J13="IVA 5%",5%,IF(J13="IVA 19%",19%,0%))</f>
        <v>0</v>
      </c>
      <c r="L13" s="53">
        <f>IF(J13="INC 4%",4%,IF(J13="INC 8%",8%,IF(J13="INC 16%",16%,0%)))</f>
        <v>0</v>
      </c>
      <c r="M13" s="21">
        <f>+ROUND(I13*K13,2)</f>
        <v>0</v>
      </c>
      <c r="N13" s="21">
        <f>+ROUND(I13*L13,2)</f>
        <v>0</v>
      </c>
      <c r="O13" s="22">
        <f>+ROUND(I13+M13+N13,2)</f>
        <v>0</v>
      </c>
      <c r="P13" s="23">
        <f>+ROUND(O13*H13,2)</f>
        <v>0</v>
      </c>
    </row>
    <row r="14" spans="2:16" s="11" customFormat="1" ht="15.75" x14ac:dyDescent="0.25">
      <c r="B14" s="54">
        <v>2</v>
      </c>
      <c r="C14" s="134"/>
      <c r="D14" s="60"/>
      <c r="E14" s="61"/>
      <c r="F14" s="24"/>
      <c r="G14" s="20"/>
      <c r="H14" s="20"/>
      <c r="I14" s="22"/>
      <c r="J14" s="55"/>
      <c r="K14" s="56">
        <f t="shared" ref="K14:K77" si="0">IF(J14="IVA 5%",5%,IF(J14="IVA 19%",19%,0%))</f>
        <v>0</v>
      </c>
      <c r="L14" s="56">
        <f t="shared" ref="L14:L77" si="1">IF(J14="INC 4%",4%,IF(J14="INC 8%",8%,IF(J14="INC 16%",16%,0%)))</f>
        <v>0</v>
      </c>
      <c r="M14" s="21">
        <f t="shared" ref="M14:M77" si="2">+ROUND(I14*K14,2)</f>
        <v>0</v>
      </c>
      <c r="N14" s="21">
        <f t="shared" ref="N14:N77" si="3">+ROUND(I14*L14,2)</f>
        <v>0</v>
      </c>
      <c r="O14" s="22">
        <f t="shared" ref="O14:O77" si="4">+ROUND(I14+M14+N14,2)</f>
        <v>0</v>
      </c>
      <c r="P14" s="23">
        <f t="shared" ref="P14:P77" si="5">+ROUND(O14*H14,2)</f>
        <v>0</v>
      </c>
    </row>
    <row r="15" spans="2:16" s="11" customFormat="1" ht="15.75" x14ac:dyDescent="0.25">
      <c r="B15" s="54">
        <v>3</v>
      </c>
      <c r="C15" s="134"/>
      <c r="D15" s="60"/>
      <c r="E15" s="61"/>
      <c r="F15" s="25"/>
      <c r="G15" s="26"/>
      <c r="H15" s="20"/>
      <c r="I15" s="22"/>
      <c r="J15" s="55"/>
      <c r="K15" s="56">
        <f t="shared" si="0"/>
        <v>0</v>
      </c>
      <c r="L15" s="56">
        <f t="shared" si="1"/>
        <v>0</v>
      </c>
      <c r="M15" s="21">
        <f t="shared" si="2"/>
        <v>0</v>
      </c>
      <c r="N15" s="21">
        <f t="shared" si="3"/>
        <v>0</v>
      </c>
      <c r="O15" s="22">
        <f t="shared" si="4"/>
        <v>0</v>
      </c>
      <c r="P15" s="23">
        <f t="shared" si="5"/>
        <v>0</v>
      </c>
    </row>
    <row r="16" spans="2:16" s="11" customFormat="1" ht="15.75" x14ac:dyDescent="0.25">
      <c r="B16" s="54">
        <v>4</v>
      </c>
      <c r="C16" s="134"/>
      <c r="D16" s="60"/>
      <c r="E16" s="61"/>
      <c r="F16" s="25"/>
      <c r="G16" s="26"/>
      <c r="H16" s="20"/>
      <c r="I16" s="22"/>
      <c r="J16" s="55"/>
      <c r="K16" s="56">
        <f t="shared" si="0"/>
        <v>0</v>
      </c>
      <c r="L16" s="56">
        <f t="shared" si="1"/>
        <v>0</v>
      </c>
      <c r="M16" s="21">
        <f t="shared" si="2"/>
        <v>0</v>
      </c>
      <c r="N16" s="21">
        <f t="shared" si="3"/>
        <v>0</v>
      </c>
      <c r="O16" s="22">
        <f t="shared" si="4"/>
        <v>0</v>
      </c>
      <c r="P16" s="23">
        <f t="shared" si="5"/>
        <v>0</v>
      </c>
    </row>
    <row r="17" spans="2:16" s="11" customFormat="1" ht="15.75" x14ac:dyDescent="0.25">
      <c r="B17" s="54">
        <v>5</v>
      </c>
      <c r="C17" s="134"/>
      <c r="D17" s="60"/>
      <c r="E17" s="61"/>
      <c r="F17" s="25"/>
      <c r="G17" s="26"/>
      <c r="H17" s="20"/>
      <c r="I17" s="22"/>
      <c r="J17" s="55"/>
      <c r="K17" s="56">
        <f t="shared" si="0"/>
        <v>0</v>
      </c>
      <c r="L17" s="56">
        <f t="shared" si="1"/>
        <v>0</v>
      </c>
      <c r="M17" s="21">
        <f t="shared" si="2"/>
        <v>0</v>
      </c>
      <c r="N17" s="21">
        <f t="shared" si="3"/>
        <v>0</v>
      </c>
      <c r="O17" s="22">
        <f t="shared" si="4"/>
        <v>0</v>
      </c>
      <c r="P17" s="23">
        <f t="shared" si="5"/>
        <v>0</v>
      </c>
    </row>
    <row r="18" spans="2:16" s="11" customFormat="1" ht="15.75" x14ac:dyDescent="0.25">
      <c r="B18" s="54">
        <v>6</v>
      </c>
      <c r="C18" s="134"/>
      <c r="D18" s="60"/>
      <c r="E18" s="61"/>
      <c r="F18" s="25"/>
      <c r="G18" s="26"/>
      <c r="H18" s="20"/>
      <c r="I18" s="22"/>
      <c r="J18" s="55"/>
      <c r="K18" s="56">
        <f t="shared" si="0"/>
        <v>0</v>
      </c>
      <c r="L18" s="56">
        <f t="shared" si="1"/>
        <v>0</v>
      </c>
      <c r="M18" s="21">
        <f t="shared" si="2"/>
        <v>0</v>
      </c>
      <c r="N18" s="21">
        <f t="shared" si="3"/>
        <v>0</v>
      </c>
      <c r="O18" s="22">
        <f t="shared" si="4"/>
        <v>0</v>
      </c>
      <c r="P18" s="23">
        <f t="shared" si="5"/>
        <v>0</v>
      </c>
    </row>
    <row r="19" spans="2:16" s="11" customFormat="1" ht="15.75" x14ac:dyDescent="0.25">
      <c r="B19" s="54">
        <v>7</v>
      </c>
      <c r="C19" s="134"/>
      <c r="D19" s="60"/>
      <c r="E19" s="61"/>
      <c r="F19" s="25"/>
      <c r="G19" s="26"/>
      <c r="H19" s="20"/>
      <c r="I19" s="22"/>
      <c r="J19" s="55"/>
      <c r="K19" s="56">
        <f t="shared" si="0"/>
        <v>0</v>
      </c>
      <c r="L19" s="56">
        <f t="shared" si="1"/>
        <v>0</v>
      </c>
      <c r="M19" s="21">
        <f t="shared" si="2"/>
        <v>0</v>
      </c>
      <c r="N19" s="21">
        <f t="shared" si="3"/>
        <v>0</v>
      </c>
      <c r="O19" s="22">
        <f t="shared" si="4"/>
        <v>0</v>
      </c>
      <c r="P19" s="23">
        <f t="shared" si="5"/>
        <v>0</v>
      </c>
    </row>
    <row r="20" spans="2:16" s="11" customFormat="1" ht="15.75" x14ac:dyDescent="0.25">
      <c r="B20" s="54">
        <v>8</v>
      </c>
      <c r="C20" s="134"/>
      <c r="D20" s="60"/>
      <c r="E20" s="61"/>
      <c r="F20" s="25"/>
      <c r="G20" s="26"/>
      <c r="H20" s="20"/>
      <c r="I20" s="22"/>
      <c r="J20" s="55"/>
      <c r="K20" s="56">
        <f t="shared" si="0"/>
        <v>0</v>
      </c>
      <c r="L20" s="56">
        <f t="shared" si="1"/>
        <v>0</v>
      </c>
      <c r="M20" s="21">
        <f t="shared" si="2"/>
        <v>0</v>
      </c>
      <c r="N20" s="21">
        <f t="shared" si="3"/>
        <v>0</v>
      </c>
      <c r="O20" s="22">
        <f t="shared" si="4"/>
        <v>0</v>
      </c>
      <c r="P20" s="23">
        <f t="shared" si="5"/>
        <v>0</v>
      </c>
    </row>
    <row r="21" spans="2:16" s="11" customFormat="1" ht="15.75" x14ac:dyDescent="0.25">
      <c r="B21" s="54">
        <v>9</v>
      </c>
      <c r="C21" s="134"/>
      <c r="D21" s="60"/>
      <c r="E21" s="61"/>
      <c r="F21" s="25"/>
      <c r="G21" s="26"/>
      <c r="H21" s="20"/>
      <c r="I21" s="22"/>
      <c r="J21" s="55"/>
      <c r="K21" s="56">
        <f t="shared" si="0"/>
        <v>0</v>
      </c>
      <c r="L21" s="56">
        <f t="shared" si="1"/>
        <v>0</v>
      </c>
      <c r="M21" s="21">
        <f t="shared" si="2"/>
        <v>0</v>
      </c>
      <c r="N21" s="21">
        <f t="shared" si="3"/>
        <v>0</v>
      </c>
      <c r="O21" s="22">
        <f t="shared" si="4"/>
        <v>0</v>
      </c>
      <c r="P21" s="23">
        <f t="shared" si="5"/>
        <v>0</v>
      </c>
    </row>
    <row r="22" spans="2:16" s="11" customFormat="1" ht="15.75" x14ac:dyDescent="0.25">
      <c r="B22" s="54">
        <v>10</v>
      </c>
      <c r="C22" s="134"/>
      <c r="D22" s="60"/>
      <c r="E22" s="61"/>
      <c r="F22" s="25"/>
      <c r="G22" s="26"/>
      <c r="H22" s="20"/>
      <c r="I22" s="22"/>
      <c r="J22" s="55"/>
      <c r="K22" s="56">
        <f t="shared" si="0"/>
        <v>0</v>
      </c>
      <c r="L22" s="56">
        <f t="shared" si="1"/>
        <v>0</v>
      </c>
      <c r="M22" s="21">
        <f t="shared" si="2"/>
        <v>0</v>
      </c>
      <c r="N22" s="21">
        <f t="shared" si="3"/>
        <v>0</v>
      </c>
      <c r="O22" s="22">
        <f t="shared" si="4"/>
        <v>0</v>
      </c>
      <c r="P22" s="23">
        <f t="shared" si="5"/>
        <v>0</v>
      </c>
    </row>
    <row r="23" spans="2:16" s="11" customFormat="1" ht="15.75" x14ac:dyDescent="0.25">
      <c r="B23" s="54">
        <v>11</v>
      </c>
      <c r="C23" s="134"/>
      <c r="D23" s="60"/>
      <c r="E23" s="61"/>
      <c r="F23" s="25"/>
      <c r="G23" s="26"/>
      <c r="H23" s="20"/>
      <c r="I23" s="22"/>
      <c r="J23" s="55"/>
      <c r="K23" s="56">
        <f t="shared" si="0"/>
        <v>0</v>
      </c>
      <c r="L23" s="56">
        <f t="shared" si="1"/>
        <v>0</v>
      </c>
      <c r="M23" s="21">
        <f t="shared" si="2"/>
        <v>0</v>
      </c>
      <c r="N23" s="21">
        <f t="shared" si="3"/>
        <v>0</v>
      </c>
      <c r="O23" s="22">
        <f t="shared" si="4"/>
        <v>0</v>
      </c>
      <c r="P23" s="23">
        <f t="shared" si="5"/>
        <v>0</v>
      </c>
    </row>
    <row r="24" spans="2:16" s="11" customFormat="1" ht="15.75" x14ac:dyDescent="0.25">
      <c r="B24" s="54">
        <v>12</v>
      </c>
      <c r="C24" s="134"/>
      <c r="D24" s="60"/>
      <c r="E24" s="61"/>
      <c r="F24" s="26"/>
      <c r="G24" s="26"/>
      <c r="H24" s="20"/>
      <c r="I24" s="22"/>
      <c r="J24" s="55"/>
      <c r="K24" s="56">
        <f t="shared" si="0"/>
        <v>0</v>
      </c>
      <c r="L24" s="56">
        <f t="shared" si="1"/>
        <v>0</v>
      </c>
      <c r="M24" s="21">
        <f t="shared" si="2"/>
        <v>0</v>
      </c>
      <c r="N24" s="21">
        <f t="shared" si="3"/>
        <v>0</v>
      </c>
      <c r="O24" s="22">
        <f t="shared" si="4"/>
        <v>0</v>
      </c>
      <c r="P24" s="23">
        <f t="shared" si="5"/>
        <v>0</v>
      </c>
    </row>
    <row r="25" spans="2:16" s="11" customFormat="1" ht="15.75" x14ac:dyDescent="0.25">
      <c r="B25" s="54">
        <v>13</v>
      </c>
      <c r="C25" s="134"/>
      <c r="D25" s="60"/>
      <c r="E25" s="61"/>
      <c r="F25" s="26"/>
      <c r="G25" s="26"/>
      <c r="H25" s="20"/>
      <c r="I25" s="22"/>
      <c r="J25" s="55"/>
      <c r="K25" s="56">
        <f t="shared" si="0"/>
        <v>0</v>
      </c>
      <c r="L25" s="56">
        <f t="shared" si="1"/>
        <v>0</v>
      </c>
      <c r="M25" s="21">
        <f t="shared" si="2"/>
        <v>0</v>
      </c>
      <c r="N25" s="21">
        <f t="shared" si="3"/>
        <v>0</v>
      </c>
      <c r="O25" s="22">
        <f t="shared" si="4"/>
        <v>0</v>
      </c>
      <c r="P25" s="23">
        <f t="shared" si="5"/>
        <v>0</v>
      </c>
    </row>
    <row r="26" spans="2:16" s="11" customFormat="1" ht="15.75" x14ac:dyDescent="0.25">
      <c r="B26" s="54">
        <v>14</v>
      </c>
      <c r="C26" s="134"/>
      <c r="D26" s="60"/>
      <c r="E26" s="61"/>
      <c r="F26" s="26"/>
      <c r="G26" s="26"/>
      <c r="H26" s="20"/>
      <c r="I26" s="22"/>
      <c r="J26" s="55"/>
      <c r="K26" s="56">
        <f t="shared" si="0"/>
        <v>0</v>
      </c>
      <c r="L26" s="56">
        <f t="shared" si="1"/>
        <v>0</v>
      </c>
      <c r="M26" s="21">
        <f t="shared" si="2"/>
        <v>0</v>
      </c>
      <c r="N26" s="21">
        <f t="shared" si="3"/>
        <v>0</v>
      </c>
      <c r="O26" s="22">
        <f t="shared" si="4"/>
        <v>0</v>
      </c>
      <c r="P26" s="23">
        <f t="shared" si="5"/>
        <v>0</v>
      </c>
    </row>
    <row r="27" spans="2:16" s="11" customFormat="1" ht="15.75" x14ac:dyDescent="0.25">
      <c r="B27" s="54">
        <v>15</v>
      </c>
      <c r="C27" s="134"/>
      <c r="D27" s="60"/>
      <c r="E27" s="61"/>
      <c r="F27" s="26"/>
      <c r="G27" s="26"/>
      <c r="H27" s="20"/>
      <c r="I27" s="22"/>
      <c r="J27" s="55"/>
      <c r="K27" s="56">
        <f t="shared" si="0"/>
        <v>0</v>
      </c>
      <c r="L27" s="56">
        <f t="shared" si="1"/>
        <v>0</v>
      </c>
      <c r="M27" s="21">
        <f t="shared" si="2"/>
        <v>0</v>
      </c>
      <c r="N27" s="21">
        <f t="shared" si="3"/>
        <v>0</v>
      </c>
      <c r="O27" s="22">
        <f t="shared" si="4"/>
        <v>0</v>
      </c>
      <c r="P27" s="23">
        <f t="shared" si="5"/>
        <v>0</v>
      </c>
    </row>
    <row r="28" spans="2:16" s="11" customFormat="1" ht="15.75" x14ac:dyDescent="0.25">
      <c r="B28" s="54">
        <v>16</v>
      </c>
      <c r="C28" s="134"/>
      <c r="D28" s="60"/>
      <c r="E28" s="61"/>
      <c r="F28" s="26"/>
      <c r="G28" s="26"/>
      <c r="H28" s="20"/>
      <c r="I28" s="22"/>
      <c r="J28" s="55"/>
      <c r="K28" s="56">
        <f t="shared" si="0"/>
        <v>0</v>
      </c>
      <c r="L28" s="56">
        <f t="shared" si="1"/>
        <v>0</v>
      </c>
      <c r="M28" s="21">
        <f t="shared" si="2"/>
        <v>0</v>
      </c>
      <c r="N28" s="21">
        <f t="shared" si="3"/>
        <v>0</v>
      </c>
      <c r="O28" s="22">
        <f t="shared" si="4"/>
        <v>0</v>
      </c>
      <c r="P28" s="23">
        <f t="shared" si="5"/>
        <v>0</v>
      </c>
    </row>
    <row r="29" spans="2:16" s="11" customFormat="1" ht="15.75" x14ac:dyDescent="0.25">
      <c r="B29" s="54">
        <v>17</v>
      </c>
      <c r="C29" s="134"/>
      <c r="D29" s="60"/>
      <c r="E29" s="61"/>
      <c r="F29" s="26"/>
      <c r="G29" s="26"/>
      <c r="H29" s="20"/>
      <c r="I29" s="22"/>
      <c r="J29" s="55"/>
      <c r="K29" s="56">
        <f t="shared" si="0"/>
        <v>0</v>
      </c>
      <c r="L29" s="56">
        <f t="shared" si="1"/>
        <v>0</v>
      </c>
      <c r="M29" s="21">
        <f t="shared" si="2"/>
        <v>0</v>
      </c>
      <c r="N29" s="21">
        <f t="shared" si="3"/>
        <v>0</v>
      </c>
      <c r="O29" s="22">
        <f t="shared" si="4"/>
        <v>0</v>
      </c>
      <c r="P29" s="23">
        <f t="shared" si="5"/>
        <v>0</v>
      </c>
    </row>
    <row r="30" spans="2:16" s="11" customFormat="1" ht="15.75" x14ac:dyDescent="0.25">
      <c r="B30" s="54">
        <v>18</v>
      </c>
      <c r="C30" s="134"/>
      <c r="D30" s="60"/>
      <c r="E30" s="61"/>
      <c r="F30" s="26"/>
      <c r="G30" s="26"/>
      <c r="H30" s="20"/>
      <c r="I30" s="22"/>
      <c r="J30" s="55"/>
      <c r="K30" s="56">
        <f t="shared" si="0"/>
        <v>0</v>
      </c>
      <c r="L30" s="56">
        <f t="shared" si="1"/>
        <v>0</v>
      </c>
      <c r="M30" s="21">
        <f t="shared" si="2"/>
        <v>0</v>
      </c>
      <c r="N30" s="21">
        <f t="shared" si="3"/>
        <v>0</v>
      </c>
      <c r="O30" s="22">
        <f t="shared" si="4"/>
        <v>0</v>
      </c>
      <c r="P30" s="23">
        <f t="shared" si="5"/>
        <v>0</v>
      </c>
    </row>
    <row r="31" spans="2:16" s="11" customFormat="1" ht="15.75" x14ac:dyDescent="0.25">
      <c r="B31" s="54">
        <v>19</v>
      </c>
      <c r="C31" s="134"/>
      <c r="D31" s="60"/>
      <c r="E31" s="61"/>
      <c r="F31" s="26"/>
      <c r="G31" s="26"/>
      <c r="H31" s="20"/>
      <c r="I31" s="22"/>
      <c r="J31" s="55"/>
      <c r="K31" s="56">
        <f t="shared" si="0"/>
        <v>0</v>
      </c>
      <c r="L31" s="56">
        <f t="shared" si="1"/>
        <v>0</v>
      </c>
      <c r="M31" s="21">
        <f t="shared" si="2"/>
        <v>0</v>
      </c>
      <c r="N31" s="21">
        <f t="shared" si="3"/>
        <v>0</v>
      </c>
      <c r="O31" s="22">
        <f t="shared" si="4"/>
        <v>0</v>
      </c>
      <c r="P31" s="23">
        <f t="shared" si="5"/>
        <v>0</v>
      </c>
    </row>
    <row r="32" spans="2:16" s="11" customFormat="1" ht="15.75" x14ac:dyDescent="0.25">
      <c r="B32" s="54">
        <v>20</v>
      </c>
      <c r="C32" s="134"/>
      <c r="D32" s="60"/>
      <c r="E32" s="61"/>
      <c r="F32" s="26"/>
      <c r="G32" s="26"/>
      <c r="H32" s="20"/>
      <c r="I32" s="22"/>
      <c r="J32" s="55"/>
      <c r="K32" s="56">
        <f t="shared" si="0"/>
        <v>0</v>
      </c>
      <c r="L32" s="56">
        <f t="shared" si="1"/>
        <v>0</v>
      </c>
      <c r="M32" s="21">
        <f t="shared" si="2"/>
        <v>0</v>
      </c>
      <c r="N32" s="21">
        <f t="shared" si="3"/>
        <v>0</v>
      </c>
      <c r="O32" s="22">
        <f t="shared" si="4"/>
        <v>0</v>
      </c>
      <c r="P32" s="23">
        <f t="shared" si="5"/>
        <v>0</v>
      </c>
    </row>
    <row r="33" spans="2:16" s="11" customFormat="1" ht="15.75" x14ac:dyDescent="0.25">
      <c r="B33" s="54">
        <v>21</v>
      </c>
      <c r="C33" s="134"/>
      <c r="D33" s="60"/>
      <c r="E33" s="61"/>
      <c r="F33" s="26"/>
      <c r="G33" s="26"/>
      <c r="H33" s="20"/>
      <c r="I33" s="22"/>
      <c r="J33" s="55"/>
      <c r="K33" s="56">
        <f t="shared" si="0"/>
        <v>0</v>
      </c>
      <c r="L33" s="56">
        <f t="shared" si="1"/>
        <v>0</v>
      </c>
      <c r="M33" s="21">
        <f t="shared" si="2"/>
        <v>0</v>
      </c>
      <c r="N33" s="21">
        <f t="shared" si="3"/>
        <v>0</v>
      </c>
      <c r="O33" s="22">
        <f t="shared" si="4"/>
        <v>0</v>
      </c>
      <c r="P33" s="23">
        <f t="shared" si="5"/>
        <v>0</v>
      </c>
    </row>
    <row r="34" spans="2:16" s="11" customFormat="1" ht="15.75" x14ac:dyDescent="0.25">
      <c r="B34" s="54">
        <v>22</v>
      </c>
      <c r="C34" s="134"/>
      <c r="D34" s="60"/>
      <c r="E34" s="61"/>
      <c r="F34" s="26"/>
      <c r="G34" s="26"/>
      <c r="H34" s="20"/>
      <c r="I34" s="22"/>
      <c r="J34" s="55"/>
      <c r="K34" s="56">
        <f t="shared" si="0"/>
        <v>0</v>
      </c>
      <c r="L34" s="56">
        <f t="shared" si="1"/>
        <v>0</v>
      </c>
      <c r="M34" s="21">
        <f t="shared" si="2"/>
        <v>0</v>
      </c>
      <c r="N34" s="21">
        <f t="shared" si="3"/>
        <v>0</v>
      </c>
      <c r="O34" s="22">
        <f t="shared" si="4"/>
        <v>0</v>
      </c>
      <c r="P34" s="23">
        <f t="shared" si="5"/>
        <v>0</v>
      </c>
    </row>
    <row r="35" spans="2:16" s="11" customFormat="1" ht="15.75" x14ac:dyDescent="0.25">
      <c r="B35" s="54">
        <v>23</v>
      </c>
      <c r="C35" s="134"/>
      <c r="D35" s="60"/>
      <c r="E35" s="61"/>
      <c r="F35" s="26"/>
      <c r="G35" s="26"/>
      <c r="H35" s="20"/>
      <c r="I35" s="22"/>
      <c r="J35" s="55"/>
      <c r="K35" s="56">
        <f t="shared" si="0"/>
        <v>0</v>
      </c>
      <c r="L35" s="56">
        <f t="shared" si="1"/>
        <v>0</v>
      </c>
      <c r="M35" s="21">
        <f t="shared" si="2"/>
        <v>0</v>
      </c>
      <c r="N35" s="21">
        <f t="shared" si="3"/>
        <v>0</v>
      </c>
      <c r="O35" s="22">
        <f t="shared" si="4"/>
        <v>0</v>
      </c>
      <c r="P35" s="23">
        <f t="shared" si="5"/>
        <v>0</v>
      </c>
    </row>
    <row r="36" spans="2:16" s="11" customFormat="1" ht="15.75" x14ac:dyDescent="0.25">
      <c r="B36" s="54">
        <v>24</v>
      </c>
      <c r="C36" s="134"/>
      <c r="D36" s="60"/>
      <c r="E36" s="61"/>
      <c r="F36" s="26"/>
      <c r="G36" s="26"/>
      <c r="H36" s="20"/>
      <c r="I36" s="22"/>
      <c r="J36" s="55"/>
      <c r="K36" s="56">
        <f t="shared" si="0"/>
        <v>0</v>
      </c>
      <c r="L36" s="56">
        <f t="shared" si="1"/>
        <v>0</v>
      </c>
      <c r="M36" s="21">
        <f t="shared" si="2"/>
        <v>0</v>
      </c>
      <c r="N36" s="21">
        <f t="shared" si="3"/>
        <v>0</v>
      </c>
      <c r="O36" s="22">
        <f t="shared" si="4"/>
        <v>0</v>
      </c>
      <c r="P36" s="23">
        <f t="shared" si="5"/>
        <v>0</v>
      </c>
    </row>
    <row r="37" spans="2:16" s="11" customFormat="1" ht="15.75" x14ac:dyDescent="0.25">
      <c r="B37" s="54">
        <v>25</v>
      </c>
      <c r="C37" s="134"/>
      <c r="D37" s="60"/>
      <c r="E37" s="61"/>
      <c r="F37" s="26"/>
      <c r="G37" s="26"/>
      <c r="H37" s="20"/>
      <c r="I37" s="22"/>
      <c r="J37" s="55"/>
      <c r="K37" s="56">
        <f t="shared" si="0"/>
        <v>0</v>
      </c>
      <c r="L37" s="56">
        <f t="shared" si="1"/>
        <v>0</v>
      </c>
      <c r="M37" s="21">
        <f t="shared" si="2"/>
        <v>0</v>
      </c>
      <c r="N37" s="21">
        <f t="shared" si="3"/>
        <v>0</v>
      </c>
      <c r="O37" s="22">
        <f t="shared" si="4"/>
        <v>0</v>
      </c>
      <c r="P37" s="23">
        <f t="shared" si="5"/>
        <v>0</v>
      </c>
    </row>
    <row r="38" spans="2:16" s="11" customFormat="1" ht="15.75" x14ac:dyDescent="0.25">
      <c r="B38" s="54">
        <v>26</v>
      </c>
      <c r="C38" s="134"/>
      <c r="D38" s="60"/>
      <c r="E38" s="61"/>
      <c r="F38" s="26"/>
      <c r="G38" s="26"/>
      <c r="H38" s="20"/>
      <c r="I38" s="22"/>
      <c r="J38" s="55"/>
      <c r="K38" s="56">
        <f t="shared" si="0"/>
        <v>0</v>
      </c>
      <c r="L38" s="56">
        <f t="shared" si="1"/>
        <v>0</v>
      </c>
      <c r="M38" s="21">
        <f t="shared" si="2"/>
        <v>0</v>
      </c>
      <c r="N38" s="21">
        <f t="shared" si="3"/>
        <v>0</v>
      </c>
      <c r="O38" s="22">
        <f t="shared" si="4"/>
        <v>0</v>
      </c>
      <c r="P38" s="23">
        <f t="shared" si="5"/>
        <v>0</v>
      </c>
    </row>
    <row r="39" spans="2:16" s="11" customFormat="1" ht="15.75" x14ac:dyDescent="0.25">
      <c r="B39" s="54">
        <v>27</v>
      </c>
      <c r="C39" s="134"/>
      <c r="D39" s="60"/>
      <c r="E39" s="61"/>
      <c r="F39" s="26"/>
      <c r="G39" s="26"/>
      <c r="H39" s="20"/>
      <c r="I39" s="22"/>
      <c r="J39" s="55"/>
      <c r="K39" s="56">
        <f t="shared" si="0"/>
        <v>0</v>
      </c>
      <c r="L39" s="56">
        <f t="shared" si="1"/>
        <v>0</v>
      </c>
      <c r="M39" s="21">
        <f t="shared" si="2"/>
        <v>0</v>
      </c>
      <c r="N39" s="21">
        <f t="shared" si="3"/>
        <v>0</v>
      </c>
      <c r="O39" s="22">
        <f t="shared" si="4"/>
        <v>0</v>
      </c>
      <c r="P39" s="23">
        <f t="shared" si="5"/>
        <v>0</v>
      </c>
    </row>
    <row r="40" spans="2:16" s="11" customFormat="1" ht="15.75" x14ac:dyDescent="0.25">
      <c r="B40" s="54">
        <v>28</v>
      </c>
      <c r="C40" s="134"/>
      <c r="D40" s="60"/>
      <c r="E40" s="61"/>
      <c r="F40" s="26"/>
      <c r="G40" s="26"/>
      <c r="H40" s="20"/>
      <c r="I40" s="22"/>
      <c r="J40" s="55"/>
      <c r="K40" s="56">
        <f t="shared" si="0"/>
        <v>0</v>
      </c>
      <c r="L40" s="56">
        <f t="shared" si="1"/>
        <v>0</v>
      </c>
      <c r="M40" s="21">
        <f t="shared" si="2"/>
        <v>0</v>
      </c>
      <c r="N40" s="21">
        <f t="shared" si="3"/>
        <v>0</v>
      </c>
      <c r="O40" s="22">
        <f t="shared" si="4"/>
        <v>0</v>
      </c>
      <c r="P40" s="23">
        <f t="shared" si="5"/>
        <v>0</v>
      </c>
    </row>
    <row r="41" spans="2:16" s="11" customFormat="1" ht="15.75" x14ac:dyDescent="0.25">
      <c r="B41" s="54">
        <v>29</v>
      </c>
      <c r="C41" s="134"/>
      <c r="D41" s="60"/>
      <c r="E41" s="61"/>
      <c r="F41" s="26"/>
      <c r="G41" s="26"/>
      <c r="H41" s="20"/>
      <c r="I41" s="22"/>
      <c r="J41" s="55"/>
      <c r="K41" s="56">
        <f t="shared" si="0"/>
        <v>0</v>
      </c>
      <c r="L41" s="56">
        <f t="shared" si="1"/>
        <v>0</v>
      </c>
      <c r="M41" s="21">
        <f t="shared" si="2"/>
        <v>0</v>
      </c>
      <c r="N41" s="21">
        <f t="shared" si="3"/>
        <v>0</v>
      </c>
      <c r="O41" s="22">
        <f t="shared" si="4"/>
        <v>0</v>
      </c>
      <c r="P41" s="23">
        <f t="shared" si="5"/>
        <v>0</v>
      </c>
    </row>
    <row r="42" spans="2:16" s="11" customFormat="1" ht="15.75" x14ac:dyDescent="0.25">
      <c r="B42" s="54">
        <v>30</v>
      </c>
      <c r="C42" s="134"/>
      <c r="D42" s="60"/>
      <c r="E42" s="61"/>
      <c r="F42" s="26"/>
      <c r="G42" s="26"/>
      <c r="H42" s="20"/>
      <c r="I42" s="22"/>
      <c r="J42" s="55"/>
      <c r="K42" s="56">
        <f t="shared" si="0"/>
        <v>0</v>
      </c>
      <c r="L42" s="56">
        <f t="shared" si="1"/>
        <v>0</v>
      </c>
      <c r="M42" s="21">
        <f t="shared" si="2"/>
        <v>0</v>
      </c>
      <c r="N42" s="21">
        <f t="shared" si="3"/>
        <v>0</v>
      </c>
      <c r="O42" s="22">
        <f t="shared" si="4"/>
        <v>0</v>
      </c>
      <c r="P42" s="23">
        <f t="shared" si="5"/>
        <v>0</v>
      </c>
    </row>
    <row r="43" spans="2:16" s="11" customFormat="1" ht="15.75" x14ac:dyDescent="0.25">
      <c r="B43" s="54">
        <v>31</v>
      </c>
      <c r="C43" s="134"/>
      <c r="D43" s="60"/>
      <c r="E43" s="61"/>
      <c r="F43" s="26"/>
      <c r="G43" s="26"/>
      <c r="H43" s="20"/>
      <c r="I43" s="22"/>
      <c r="J43" s="55"/>
      <c r="K43" s="56">
        <f t="shared" si="0"/>
        <v>0</v>
      </c>
      <c r="L43" s="56">
        <f t="shared" si="1"/>
        <v>0</v>
      </c>
      <c r="M43" s="21">
        <f t="shared" si="2"/>
        <v>0</v>
      </c>
      <c r="N43" s="21">
        <f t="shared" si="3"/>
        <v>0</v>
      </c>
      <c r="O43" s="22">
        <f t="shared" si="4"/>
        <v>0</v>
      </c>
      <c r="P43" s="23">
        <f t="shared" si="5"/>
        <v>0</v>
      </c>
    </row>
    <row r="44" spans="2:16" s="11" customFormat="1" ht="15.75" x14ac:dyDescent="0.25">
      <c r="B44" s="54">
        <v>32</v>
      </c>
      <c r="C44" s="134"/>
      <c r="D44" s="60"/>
      <c r="E44" s="61"/>
      <c r="F44" s="26"/>
      <c r="G44" s="26"/>
      <c r="H44" s="20"/>
      <c r="I44" s="22"/>
      <c r="J44" s="55"/>
      <c r="K44" s="56">
        <f t="shared" si="0"/>
        <v>0</v>
      </c>
      <c r="L44" s="56">
        <f t="shared" si="1"/>
        <v>0</v>
      </c>
      <c r="M44" s="21">
        <f t="shared" si="2"/>
        <v>0</v>
      </c>
      <c r="N44" s="21">
        <f t="shared" si="3"/>
        <v>0</v>
      </c>
      <c r="O44" s="22">
        <f t="shared" si="4"/>
        <v>0</v>
      </c>
      <c r="P44" s="23">
        <f t="shared" si="5"/>
        <v>0</v>
      </c>
    </row>
    <row r="45" spans="2:16" s="11" customFormat="1" ht="15.75" x14ac:dyDescent="0.25">
      <c r="B45" s="54">
        <v>33</v>
      </c>
      <c r="C45" s="134"/>
      <c r="D45" s="60"/>
      <c r="E45" s="61"/>
      <c r="F45" s="26"/>
      <c r="G45" s="26"/>
      <c r="H45" s="20"/>
      <c r="I45" s="22"/>
      <c r="J45" s="55"/>
      <c r="K45" s="56">
        <f t="shared" si="0"/>
        <v>0</v>
      </c>
      <c r="L45" s="56">
        <f t="shared" si="1"/>
        <v>0</v>
      </c>
      <c r="M45" s="21">
        <f t="shared" si="2"/>
        <v>0</v>
      </c>
      <c r="N45" s="21">
        <f t="shared" si="3"/>
        <v>0</v>
      </c>
      <c r="O45" s="22">
        <f t="shared" si="4"/>
        <v>0</v>
      </c>
      <c r="P45" s="23">
        <f t="shared" si="5"/>
        <v>0</v>
      </c>
    </row>
    <row r="46" spans="2:16" s="11" customFormat="1" ht="15.75" x14ac:dyDescent="0.25">
      <c r="B46" s="54">
        <v>34</v>
      </c>
      <c r="C46" s="134"/>
      <c r="D46" s="60"/>
      <c r="E46" s="61"/>
      <c r="F46" s="26"/>
      <c r="G46" s="26"/>
      <c r="H46" s="20"/>
      <c r="I46" s="22"/>
      <c r="J46" s="55"/>
      <c r="K46" s="56">
        <f t="shared" si="0"/>
        <v>0</v>
      </c>
      <c r="L46" s="56">
        <f t="shared" si="1"/>
        <v>0</v>
      </c>
      <c r="M46" s="21">
        <f t="shared" si="2"/>
        <v>0</v>
      </c>
      <c r="N46" s="21">
        <f t="shared" si="3"/>
        <v>0</v>
      </c>
      <c r="O46" s="22">
        <f t="shared" si="4"/>
        <v>0</v>
      </c>
      <c r="P46" s="23">
        <f t="shared" si="5"/>
        <v>0</v>
      </c>
    </row>
    <row r="47" spans="2:16" s="11" customFormat="1" ht="15.75" x14ac:dyDescent="0.25">
      <c r="B47" s="54">
        <v>35</v>
      </c>
      <c r="C47" s="134"/>
      <c r="D47" s="60"/>
      <c r="E47" s="61"/>
      <c r="F47" s="26"/>
      <c r="G47" s="26"/>
      <c r="H47" s="20"/>
      <c r="I47" s="22"/>
      <c r="J47" s="55"/>
      <c r="K47" s="56">
        <f t="shared" si="0"/>
        <v>0</v>
      </c>
      <c r="L47" s="56">
        <f t="shared" si="1"/>
        <v>0</v>
      </c>
      <c r="M47" s="21">
        <f t="shared" si="2"/>
        <v>0</v>
      </c>
      <c r="N47" s="21">
        <f t="shared" si="3"/>
        <v>0</v>
      </c>
      <c r="O47" s="22">
        <f t="shared" si="4"/>
        <v>0</v>
      </c>
      <c r="P47" s="23">
        <f t="shared" si="5"/>
        <v>0</v>
      </c>
    </row>
    <row r="48" spans="2:16" s="11" customFormat="1" ht="15.75" x14ac:dyDescent="0.25">
      <c r="B48" s="54">
        <v>36</v>
      </c>
      <c r="C48" s="134"/>
      <c r="D48" s="60"/>
      <c r="E48" s="61"/>
      <c r="F48" s="26"/>
      <c r="G48" s="26"/>
      <c r="H48" s="20"/>
      <c r="I48" s="22"/>
      <c r="J48" s="55"/>
      <c r="K48" s="56">
        <f t="shared" si="0"/>
        <v>0</v>
      </c>
      <c r="L48" s="56">
        <f t="shared" si="1"/>
        <v>0</v>
      </c>
      <c r="M48" s="21">
        <f t="shared" si="2"/>
        <v>0</v>
      </c>
      <c r="N48" s="21">
        <f t="shared" si="3"/>
        <v>0</v>
      </c>
      <c r="O48" s="22">
        <f t="shared" si="4"/>
        <v>0</v>
      </c>
      <c r="P48" s="23">
        <f t="shared" si="5"/>
        <v>0</v>
      </c>
    </row>
    <row r="49" spans="2:16" s="11" customFormat="1" ht="15.75" x14ac:dyDescent="0.25">
      <c r="B49" s="54">
        <v>37</v>
      </c>
      <c r="C49" s="134"/>
      <c r="D49" s="60"/>
      <c r="E49" s="61"/>
      <c r="F49" s="26"/>
      <c r="G49" s="26"/>
      <c r="H49" s="20"/>
      <c r="I49" s="22"/>
      <c r="J49" s="55"/>
      <c r="K49" s="56">
        <f t="shared" si="0"/>
        <v>0</v>
      </c>
      <c r="L49" s="56">
        <f t="shared" si="1"/>
        <v>0</v>
      </c>
      <c r="M49" s="21">
        <f t="shared" si="2"/>
        <v>0</v>
      </c>
      <c r="N49" s="21">
        <f t="shared" si="3"/>
        <v>0</v>
      </c>
      <c r="O49" s="22">
        <f t="shared" si="4"/>
        <v>0</v>
      </c>
      <c r="P49" s="23">
        <f t="shared" si="5"/>
        <v>0</v>
      </c>
    </row>
    <row r="50" spans="2:16" s="11" customFormat="1" ht="15.75" x14ac:dyDescent="0.25">
      <c r="B50" s="54">
        <v>38</v>
      </c>
      <c r="C50" s="134"/>
      <c r="D50" s="60"/>
      <c r="E50" s="61"/>
      <c r="F50" s="26"/>
      <c r="G50" s="26"/>
      <c r="H50" s="20"/>
      <c r="I50" s="22"/>
      <c r="J50" s="55"/>
      <c r="K50" s="56">
        <f t="shared" si="0"/>
        <v>0</v>
      </c>
      <c r="L50" s="56">
        <f t="shared" si="1"/>
        <v>0</v>
      </c>
      <c r="M50" s="21">
        <f t="shared" si="2"/>
        <v>0</v>
      </c>
      <c r="N50" s="21">
        <f t="shared" si="3"/>
        <v>0</v>
      </c>
      <c r="O50" s="22">
        <f t="shared" si="4"/>
        <v>0</v>
      </c>
      <c r="P50" s="23">
        <f t="shared" si="5"/>
        <v>0</v>
      </c>
    </row>
    <row r="51" spans="2:16" s="11" customFormat="1" ht="15.75" x14ac:dyDescent="0.25">
      <c r="B51" s="54">
        <v>39</v>
      </c>
      <c r="C51" s="134"/>
      <c r="D51" s="60"/>
      <c r="E51" s="61"/>
      <c r="F51" s="26"/>
      <c r="G51" s="26"/>
      <c r="H51" s="20"/>
      <c r="I51" s="22"/>
      <c r="J51" s="55"/>
      <c r="K51" s="56">
        <f t="shared" si="0"/>
        <v>0</v>
      </c>
      <c r="L51" s="56">
        <f t="shared" si="1"/>
        <v>0</v>
      </c>
      <c r="M51" s="21">
        <f t="shared" si="2"/>
        <v>0</v>
      </c>
      <c r="N51" s="21">
        <f t="shared" si="3"/>
        <v>0</v>
      </c>
      <c r="O51" s="22">
        <f t="shared" si="4"/>
        <v>0</v>
      </c>
      <c r="P51" s="23">
        <f t="shared" si="5"/>
        <v>0</v>
      </c>
    </row>
    <row r="52" spans="2:16" s="11" customFormat="1" ht="15.75" x14ac:dyDescent="0.25">
      <c r="B52" s="54">
        <v>40</v>
      </c>
      <c r="C52" s="134"/>
      <c r="D52" s="60"/>
      <c r="E52" s="61"/>
      <c r="F52" s="26"/>
      <c r="G52" s="26"/>
      <c r="H52" s="20"/>
      <c r="I52" s="22"/>
      <c r="J52" s="55"/>
      <c r="K52" s="56">
        <f t="shared" si="0"/>
        <v>0</v>
      </c>
      <c r="L52" s="56">
        <f t="shared" si="1"/>
        <v>0</v>
      </c>
      <c r="M52" s="21">
        <f t="shared" si="2"/>
        <v>0</v>
      </c>
      <c r="N52" s="21">
        <f t="shared" si="3"/>
        <v>0</v>
      </c>
      <c r="O52" s="22">
        <f t="shared" si="4"/>
        <v>0</v>
      </c>
      <c r="P52" s="23">
        <f t="shared" si="5"/>
        <v>0</v>
      </c>
    </row>
    <row r="53" spans="2:16" s="11" customFormat="1" ht="15.75" x14ac:dyDescent="0.25">
      <c r="B53" s="54">
        <v>41</v>
      </c>
      <c r="C53" s="134"/>
      <c r="D53" s="60"/>
      <c r="E53" s="61"/>
      <c r="F53" s="26"/>
      <c r="G53" s="26"/>
      <c r="H53" s="20"/>
      <c r="I53" s="22"/>
      <c r="J53" s="55"/>
      <c r="K53" s="56">
        <f t="shared" si="0"/>
        <v>0</v>
      </c>
      <c r="L53" s="56">
        <f t="shared" si="1"/>
        <v>0</v>
      </c>
      <c r="M53" s="21">
        <f t="shared" si="2"/>
        <v>0</v>
      </c>
      <c r="N53" s="21">
        <f t="shared" si="3"/>
        <v>0</v>
      </c>
      <c r="O53" s="22">
        <f t="shared" si="4"/>
        <v>0</v>
      </c>
      <c r="P53" s="23">
        <f t="shared" si="5"/>
        <v>0</v>
      </c>
    </row>
    <row r="54" spans="2:16" s="11" customFormat="1" ht="15.75" x14ac:dyDescent="0.25">
      <c r="B54" s="54">
        <v>42</v>
      </c>
      <c r="C54" s="134"/>
      <c r="D54" s="60"/>
      <c r="E54" s="61"/>
      <c r="F54" s="26"/>
      <c r="G54" s="26"/>
      <c r="H54" s="20"/>
      <c r="I54" s="22"/>
      <c r="J54" s="55"/>
      <c r="K54" s="56">
        <f t="shared" si="0"/>
        <v>0</v>
      </c>
      <c r="L54" s="56">
        <f t="shared" si="1"/>
        <v>0</v>
      </c>
      <c r="M54" s="21">
        <f t="shared" si="2"/>
        <v>0</v>
      </c>
      <c r="N54" s="21">
        <f t="shared" si="3"/>
        <v>0</v>
      </c>
      <c r="O54" s="22">
        <f t="shared" si="4"/>
        <v>0</v>
      </c>
      <c r="P54" s="23">
        <f t="shared" si="5"/>
        <v>0</v>
      </c>
    </row>
    <row r="55" spans="2:16" s="11" customFormat="1" ht="15.75" x14ac:dyDescent="0.25">
      <c r="B55" s="54">
        <v>43</v>
      </c>
      <c r="C55" s="134"/>
      <c r="D55" s="60"/>
      <c r="E55" s="61"/>
      <c r="F55" s="26"/>
      <c r="G55" s="26"/>
      <c r="H55" s="20"/>
      <c r="I55" s="22"/>
      <c r="J55" s="55"/>
      <c r="K55" s="56">
        <f t="shared" si="0"/>
        <v>0</v>
      </c>
      <c r="L55" s="56">
        <f t="shared" si="1"/>
        <v>0</v>
      </c>
      <c r="M55" s="21">
        <f t="shared" si="2"/>
        <v>0</v>
      </c>
      <c r="N55" s="21">
        <f t="shared" si="3"/>
        <v>0</v>
      </c>
      <c r="O55" s="22">
        <f t="shared" si="4"/>
        <v>0</v>
      </c>
      <c r="P55" s="23">
        <f t="shared" si="5"/>
        <v>0</v>
      </c>
    </row>
    <row r="56" spans="2:16" s="11" customFormat="1" ht="15.75" x14ac:dyDescent="0.25">
      <c r="B56" s="54">
        <v>44</v>
      </c>
      <c r="C56" s="134"/>
      <c r="D56" s="60"/>
      <c r="E56" s="61"/>
      <c r="F56" s="26"/>
      <c r="G56" s="26"/>
      <c r="H56" s="20"/>
      <c r="I56" s="22"/>
      <c r="J56" s="55"/>
      <c r="K56" s="56">
        <f t="shared" si="0"/>
        <v>0</v>
      </c>
      <c r="L56" s="56">
        <f t="shared" si="1"/>
        <v>0</v>
      </c>
      <c r="M56" s="21">
        <f t="shared" si="2"/>
        <v>0</v>
      </c>
      <c r="N56" s="21">
        <f t="shared" si="3"/>
        <v>0</v>
      </c>
      <c r="O56" s="22">
        <f t="shared" si="4"/>
        <v>0</v>
      </c>
      <c r="P56" s="23">
        <f t="shared" si="5"/>
        <v>0</v>
      </c>
    </row>
    <row r="57" spans="2:16" s="11" customFormat="1" ht="15.75" x14ac:dyDescent="0.25">
      <c r="B57" s="54">
        <v>45</v>
      </c>
      <c r="C57" s="134"/>
      <c r="D57" s="60"/>
      <c r="E57" s="61"/>
      <c r="F57" s="26"/>
      <c r="G57" s="26"/>
      <c r="H57" s="20"/>
      <c r="I57" s="22"/>
      <c r="J57" s="55"/>
      <c r="K57" s="56">
        <f t="shared" si="0"/>
        <v>0</v>
      </c>
      <c r="L57" s="56">
        <f t="shared" si="1"/>
        <v>0</v>
      </c>
      <c r="M57" s="21">
        <f t="shared" si="2"/>
        <v>0</v>
      </c>
      <c r="N57" s="21">
        <f t="shared" si="3"/>
        <v>0</v>
      </c>
      <c r="O57" s="22">
        <f t="shared" si="4"/>
        <v>0</v>
      </c>
      <c r="P57" s="23">
        <f t="shared" si="5"/>
        <v>0</v>
      </c>
    </row>
    <row r="58" spans="2:16" s="11" customFormat="1" ht="15.75" x14ac:dyDescent="0.25">
      <c r="B58" s="54">
        <v>46</v>
      </c>
      <c r="C58" s="134"/>
      <c r="D58" s="60"/>
      <c r="E58" s="61"/>
      <c r="F58" s="26"/>
      <c r="G58" s="26"/>
      <c r="H58" s="20"/>
      <c r="I58" s="22"/>
      <c r="J58" s="55"/>
      <c r="K58" s="56">
        <f t="shared" si="0"/>
        <v>0</v>
      </c>
      <c r="L58" s="56">
        <f t="shared" si="1"/>
        <v>0</v>
      </c>
      <c r="M58" s="21">
        <f t="shared" si="2"/>
        <v>0</v>
      </c>
      <c r="N58" s="21">
        <f t="shared" si="3"/>
        <v>0</v>
      </c>
      <c r="O58" s="22">
        <f t="shared" si="4"/>
        <v>0</v>
      </c>
      <c r="P58" s="23">
        <f t="shared" si="5"/>
        <v>0</v>
      </c>
    </row>
    <row r="59" spans="2:16" s="11" customFormat="1" ht="15.75" x14ac:dyDescent="0.25">
      <c r="B59" s="54">
        <v>47</v>
      </c>
      <c r="C59" s="134"/>
      <c r="D59" s="60"/>
      <c r="E59" s="61"/>
      <c r="F59" s="26"/>
      <c r="G59" s="26"/>
      <c r="H59" s="20"/>
      <c r="I59" s="22"/>
      <c r="J59" s="55"/>
      <c r="K59" s="56">
        <f t="shared" si="0"/>
        <v>0</v>
      </c>
      <c r="L59" s="56">
        <f t="shared" si="1"/>
        <v>0</v>
      </c>
      <c r="M59" s="21">
        <f t="shared" si="2"/>
        <v>0</v>
      </c>
      <c r="N59" s="21">
        <f t="shared" si="3"/>
        <v>0</v>
      </c>
      <c r="O59" s="22">
        <f t="shared" si="4"/>
        <v>0</v>
      </c>
      <c r="P59" s="23">
        <f t="shared" si="5"/>
        <v>0</v>
      </c>
    </row>
    <row r="60" spans="2:16" s="11" customFormat="1" ht="15.75" x14ac:dyDescent="0.25">
      <c r="B60" s="54">
        <v>48</v>
      </c>
      <c r="C60" s="134"/>
      <c r="D60" s="60"/>
      <c r="E60" s="61"/>
      <c r="F60" s="26"/>
      <c r="G60" s="26"/>
      <c r="H60" s="20"/>
      <c r="I60" s="22"/>
      <c r="J60" s="55"/>
      <c r="K60" s="56">
        <f t="shared" si="0"/>
        <v>0</v>
      </c>
      <c r="L60" s="56">
        <f t="shared" si="1"/>
        <v>0</v>
      </c>
      <c r="M60" s="21">
        <f t="shared" si="2"/>
        <v>0</v>
      </c>
      <c r="N60" s="21">
        <f t="shared" si="3"/>
        <v>0</v>
      </c>
      <c r="O60" s="22">
        <f t="shared" si="4"/>
        <v>0</v>
      </c>
      <c r="P60" s="23">
        <f t="shared" si="5"/>
        <v>0</v>
      </c>
    </row>
    <row r="61" spans="2:16" s="11" customFormat="1" ht="15.75" x14ac:dyDescent="0.25">
      <c r="B61" s="54">
        <v>49</v>
      </c>
      <c r="C61" s="134"/>
      <c r="D61" s="60"/>
      <c r="E61" s="61"/>
      <c r="F61" s="26"/>
      <c r="G61" s="26"/>
      <c r="H61" s="20"/>
      <c r="I61" s="22"/>
      <c r="J61" s="55"/>
      <c r="K61" s="56">
        <f t="shared" si="0"/>
        <v>0</v>
      </c>
      <c r="L61" s="56">
        <f t="shared" si="1"/>
        <v>0</v>
      </c>
      <c r="M61" s="21">
        <f t="shared" si="2"/>
        <v>0</v>
      </c>
      <c r="N61" s="21">
        <f t="shared" si="3"/>
        <v>0</v>
      </c>
      <c r="O61" s="22">
        <f t="shared" si="4"/>
        <v>0</v>
      </c>
      <c r="P61" s="23">
        <f t="shared" si="5"/>
        <v>0</v>
      </c>
    </row>
    <row r="62" spans="2:16" s="11" customFormat="1" ht="15.75" x14ac:dyDescent="0.25">
      <c r="B62" s="54">
        <v>50</v>
      </c>
      <c r="C62" s="134"/>
      <c r="D62" s="60"/>
      <c r="E62" s="61"/>
      <c r="F62" s="26"/>
      <c r="G62" s="26"/>
      <c r="H62" s="20"/>
      <c r="I62" s="22"/>
      <c r="J62" s="55"/>
      <c r="K62" s="56">
        <f t="shared" si="0"/>
        <v>0</v>
      </c>
      <c r="L62" s="56">
        <f t="shared" si="1"/>
        <v>0</v>
      </c>
      <c r="M62" s="21">
        <f t="shared" si="2"/>
        <v>0</v>
      </c>
      <c r="N62" s="21">
        <f t="shared" si="3"/>
        <v>0</v>
      </c>
      <c r="O62" s="22">
        <f t="shared" si="4"/>
        <v>0</v>
      </c>
      <c r="P62" s="23">
        <f t="shared" si="5"/>
        <v>0</v>
      </c>
    </row>
    <row r="63" spans="2:16" s="11" customFormat="1" ht="15.75" x14ac:dyDescent="0.25">
      <c r="B63" s="54">
        <v>51</v>
      </c>
      <c r="C63" s="134"/>
      <c r="D63" s="60"/>
      <c r="E63" s="61"/>
      <c r="F63" s="26"/>
      <c r="G63" s="26"/>
      <c r="H63" s="20"/>
      <c r="I63" s="22"/>
      <c r="J63" s="55"/>
      <c r="K63" s="56">
        <f t="shared" si="0"/>
        <v>0</v>
      </c>
      <c r="L63" s="56">
        <f t="shared" si="1"/>
        <v>0</v>
      </c>
      <c r="M63" s="21">
        <f t="shared" si="2"/>
        <v>0</v>
      </c>
      <c r="N63" s="21">
        <f t="shared" si="3"/>
        <v>0</v>
      </c>
      <c r="O63" s="22">
        <f t="shared" si="4"/>
        <v>0</v>
      </c>
      <c r="P63" s="23">
        <f t="shared" si="5"/>
        <v>0</v>
      </c>
    </row>
    <row r="64" spans="2:16" s="11" customFormat="1" ht="15.75" x14ac:dyDescent="0.25">
      <c r="B64" s="54">
        <v>52</v>
      </c>
      <c r="C64" s="134"/>
      <c r="D64" s="60"/>
      <c r="E64" s="61"/>
      <c r="F64" s="26"/>
      <c r="G64" s="26"/>
      <c r="H64" s="20"/>
      <c r="I64" s="22"/>
      <c r="J64" s="55"/>
      <c r="K64" s="56">
        <f t="shared" si="0"/>
        <v>0</v>
      </c>
      <c r="L64" s="56">
        <f t="shared" si="1"/>
        <v>0</v>
      </c>
      <c r="M64" s="21">
        <f t="shared" si="2"/>
        <v>0</v>
      </c>
      <c r="N64" s="21">
        <f t="shared" si="3"/>
        <v>0</v>
      </c>
      <c r="O64" s="22">
        <f t="shared" si="4"/>
        <v>0</v>
      </c>
      <c r="P64" s="23">
        <f t="shared" si="5"/>
        <v>0</v>
      </c>
    </row>
    <row r="65" spans="2:16" s="11" customFormat="1" ht="15.75" x14ac:dyDescent="0.25">
      <c r="B65" s="54">
        <v>53</v>
      </c>
      <c r="C65" s="134"/>
      <c r="D65" s="60"/>
      <c r="E65" s="61"/>
      <c r="F65" s="26"/>
      <c r="G65" s="26"/>
      <c r="H65" s="20"/>
      <c r="I65" s="22"/>
      <c r="J65" s="55"/>
      <c r="K65" s="56">
        <f t="shared" si="0"/>
        <v>0</v>
      </c>
      <c r="L65" s="56">
        <f t="shared" si="1"/>
        <v>0</v>
      </c>
      <c r="M65" s="21">
        <f t="shared" si="2"/>
        <v>0</v>
      </c>
      <c r="N65" s="21">
        <f t="shared" si="3"/>
        <v>0</v>
      </c>
      <c r="O65" s="22">
        <f t="shared" si="4"/>
        <v>0</v>
      </c>
      <c r="P65" s="23">
        <f t="shared" si="5"/>
        <v>0</v>
      </c>
    </row>
    <row r="66" spans="2:16" s="11" customFormat="1" ht="15.75" x14ac:dyDescent="0.25">
      <c r="B66" s="54">
        <v>54</v>
      </c>
      <c r="C66" s="134"/>
      <c r="D66" s="60"/>
      <c r="E66" s="61"/>
      <c r="F66" s="26"/>
      <c r="G66" s="26"/>
      <c r="H66" s="20"/>
      <c r="I66" s="22"/>
      <c r="J66" s="55"/>
      <c r="K66" s="56">
        <f t="shared" si="0"/>
        <v>0</v>
      </c>
      <c r="L66" s="56">
        <f t="shared" si="1"/>
        <v>0</v>
      </c>
      <c r="M66" s="21">
        <f t="shared" si="2"/>
        <v>0</v>
      </c>
      <c r="N66" s="21">
        <f t="shared" si="3"/>
        <v>0</v>
      </c>
      <c r="O66" s="22">
        <f t="shared" si="4"/>
        <v>0</v>
      </c>
      <c r="P66" s="23">
        <f t="shared" si="5"/>
        <v>0</v>
      </c>
    </row>
    <row r="67" spans="2:16" s="11" customFormat="1" ht="15.75" x14ac:dyDescent="0.25">
      <c r="B67" s="54">
        <v>55</v>
      </c>
      <c r="C67" s="134"/>
      <c r="D67" s="60"/>
      <c r="E67" s="61"/>
      <c r="F67" s="26"/>
      <c r="G67" s="26"/>
      <c r="H67" s="20"/>
      <c r="I67" s="22"/>
      <c r="J67" s="55"/>
      <c r="K67" s="56">
        <f t="shared" si="0"/>
        <v>0</v>
      </c>
      <c r="L67" s="56">
        <f t="shared" si="1"/>
        <v>0</v>
      </c>
      <c r="M67" s="21">
        <f t="shared" si="2"/>
        <v>0</v>
      </c>
      <c r="N67" s="21">
        <f t="shared" si="3"/>
        <v>0</v>
      </c>
      <c r="O67" s="22">
        <f t="shared" si="4"/>
        <v>0</v>
      </c>
      <c r="P67" s="23">
        <f t="shared" si="5"/>
        <v>0</v>
      </c>
    </row>
    <row r="68" spans="2:16" s="11" customFormat="1" ht="15.75" x14ac:dyDescent="0.25">
      <c r="B68" s="54">
        <v>56</v>
      </c>
      <c r="C68" s="134"/>
      <c r="D68" s="60"/>
      <c r="E68" s="61"/>
      <c r="F68" s="26"/>
      <c r="G68" s="26"/>
      <c r="H68" s="20"/>
      <c r="I68" s="22"/>
      <c r="J68" s="55"/>
      <c r="K68" s="56">
        <f t="shared" si="0"/>
        <v>0</v>
      </c>
      <c r="L68" s="56">
        <f t="shared" si="1"/>
        <v>0</v>
      </c>
      <c r="M68" s="21">
        <f t="shared" si="2"/>
        <v>0</v>
      </c>
      <c r="N68" s="21">
        <f t="shared" si="3"/>
        <v>0</v>
      </c>
      <c r="O68" s="22">
        <f t="shared" si="4"/>
        <v>0</v>
      </c>
      <c r="P68" s="23">
        <f t="shared" si="5"/>
        <v>0</v>
      </c>
    </row>
    <row r="69" spans="2:16" s="11" customFormat="1" ht="15.75" x14ac:dyDescent="0.25">
      <c r="B69" s="54">
        <v>57</v>
      </c>
      <c r="C69" s="134"/>
      <c r="D69" s="60"/>
      <c r="E69" s="61"/>
      <c r="F69" s="26"/>
      <c r="G69" s="26"/>
      <c r="H69" s="20"/>
      <c r="I69" s="22"/>
      <c r="J69" s="55"/>
      <c r="K69" s="56">
        <f t="shared" si="0"/>
        <v>0</v>
      </c>
      <c r="L69" s="56">
        <f t="shared" si="1"/>
        <v>0</v>
      </c>
      <c r="M69" s="21">
        <f t="shared" si="2"/>
        <v>0</v>
      </c>
      <c r="N69" s="21">
        <f t="shared" si="3"/>
        <v>0</v>
      </c>
      <c r="O69" s="22">
        <f t="shared" si="4"/>
        <v>0</v>
      </c>
      <c r="P69" s="23">
        <f t="shared" si="5"/>
        <v>0</v>
      </c>
    </row>
    <row r="70" spans="2:16" s="11" customFormat="1" ht="15.75" x14ac:dyDescent="0.25">
      <c r="B70" s="54">
        <v>58</v>
      </c>
      <c r="C70" s="134"/>
      <c r="D70" s="60"/>
      <c r="E70" s="61"/>
      <c r="F70" s="26"/>
      <c r="G70" s="26"/>
      <c r="H70" s="20"/>
      <c r="I70" s="22"/>
      <c r="J70" s="55"/>
      <c r="K70" s="56">
        <f t="shared" si="0"/>
        <v>0</v>
      </c>
      <c r="L70" s="56">
        <f t="shared" si="1"/>
        <v>0</v>
      </c>
      <c r="M70" s="21">
        <f t="shared" si="2"/>
        <v>0</v>
      </c>
      <c r="N70" s="21">
        <f t="shared" si="3"/>
        <v>0</v>
      </c>
      <c r="O70" s="22">
        <f t="shared" si="4"/>
        <v>0</v>
      </c>
      <c r="P70" s="23">
        <f t="shared" si="5"/>
        <v>0</v>
      </c>
    </row>
    <row r="71" spans="2:16" s="11" customFormat="1" ht="15.75" x14ac:dyDescent="0.25">
      <c r="B71" s="54">
        <v>59</v>
      </c>
      <c r="C71" s="134"/>
      <c r="D71" s="60"/>
      <c r="E71" s="61"/>
      <c r="F71" s="26"/>
      <c r="G71" s="26"/>
      <c r="H71" s="20"/>
      <c r="I71" s="22"/>
      <c r="J71" s="55"/>
      <c r="K71" s="56">
        <f t="shared" si="0"/>
        <v>0</v>
      </c>
      <c r="L71" s="56">
        <f t="shared" si="1"/>
        <v>0</v>
      </c>
      <c r="M71" s="21">
        <f t="shared" si="2"/>
        <v>0</v>
      </c>
      <c r="N71" s="21">
        <f t="shared" si="3"/>
        <v>0</v>
      </c>
      <c r="O71" s="22">
        <f t="shared" si="4"/>
        <v>0</v>
      </c>
      <c r="P71" s="23">
        <f t="shared" si="5"/>
        <v>0</v>
      </c>
    </row>
    <row r="72" spans="2:16" s="11" customFormat="1" ht="15.75" x14ac:dyDescent="0.25">
      <c r="B72" s="54">
        <v>60</v>
      </c>
      <c r="C72" s="134"/>
      <c r="D72" s="60"/>
      <c r="E72" s="61"/>
      <c r="F72" s="26"/>
      <c r="G72" s="26"/>
      <c r="H72" s="20"/>
      <c r="I72" s="22"/>
      <c r="J72" s="55"/>
      <c r="K72" s="56">
        <f t="shared" si="0"/>
        <v>0</v>
      </c>
      <c r="L72" s="56">
        <f t="shared" si="1"/>
        <v>0</v>
      </c>
      <c r="M72" s="21">
        <f t="shared" si="2"/>
        <v>0</v>
      </c>
      <c r="N72" s="21">
        <f t="shared" si="3"/>
        <v>0</v>
      </c>
      <c r="O72" s="22">
        <f t="shared" si="4"/>
        <v>0</v>
      </c>
      <c r="P72" s="23">
        <f t="shared" si="5"/>
        <v>0</v>
      </c>
    </row>
    <row r="73" spans="2:16" s="11" customFormat="1" ht="15.75" x14ac:dyDescent="0.25">
      <c r="B73" s="54">
        <v>61</v>
      </c>
      <c r="C73" s="134"/>
      <c r="D73" s="60"/>
      <c r="E73" s="61"/>
      <c r="F73" s="26"/>
      <c r="G73" s="26"/>
      <c r="H73" s="20"/>
      <c r="I73" s="22"/>
      <c r="J73" s="55"/>
      <c r="K73" s="56">
        <f t="shared" si="0"/>
        <v>0</v>
      </c>
      <c r="L73" s="56">
        <f t="shared" si="1"/>
        <v>0</v>
      </c>
      <c r="M73" s="21">
        <f t="shared" si="2"/>
        <v>0</v>
      </c>
      <c r="N73" s="21">
        <f t="shared" si="3"/>
        <v>0</v>
      </c>
      <c r="O73" s="22">
        <f t="shared" si="4"/>
        <v>0</v>
      </c>
      <c r="P73" s="23">
        <f t="shared" si="5"/>
        <v>0</v>
      </c>
    </row>
    <row r="74" spans="2:16" s="11" customFormat="1" ht="15.75" x14ac:dyDescent="0.25">
      <c r="B74" s="54">
        <v>62</v>
      </c>
      <c r="C74" s="134"/>
      <c r="D74" s="60"/>
      <c r="E74" s="61"/>
      <c r="F74" s="26"/>
      <c r="G74" s="26"/>
      <c r="H74" s="20"/>
      <c r="I74" s="22"/>
      <c r="J74" s="55"/>
      <c r="K74" s="56">
        <f t="shared" si="0"/>
        <v>0</v>
      </c>
      <c r="L74" s="56">
        <f t="shared" si="1"/>
        <v>0</v>
      </c>
      <c r="M74" s="21">
        <f t="shared" si="2"/>
        <v>0</v>
      </c>
      <c r="N74" s="21">
        <f t="shared" si="3"/>
        <v>0</v>
      </c>
      <c r="O74" s="22">
        <f t="shared" si="4"/>
        <v>0</v>
      </c>
      <c r="P74" s="23">
        <f t="shared" si="5"/>
        <v>0</v>
      </c>
    </row>
    <row r="75" spans="2:16" s="11" customFormat="1" ht="15.75" x14ac:dyDescent="0.25">
      <c r="B75" s="54">
        <v>63</v>
      </c>
      <c r="C75" s="134"/>
      <c r="D75" s="60"/>
      <c r="E75" s="61"/>
      <c r="F75" s="26"/>
      <c r="G75" s="26"/>
      <c r="H75" s="20"/>
      <c r="I75" s="22"/>
      <c r="J75" s="55"/>
      <c r="K75" s="56">
        <f t="shared" si="0"/>
        <v>0</v>
      </c>
      <c r="L75" s="56">
        <f t="shared" si="1"/>
        <v>0</v>
      </c>
      <c r="M75" s="21">
        <f t="shared" si="2"/>
        <v>0</v>
      </c>
      <c r="N75" s="21">
        <f t="shared" si="3"/>
        <v>0</v>
      </c>
      <c r="O75" s="22">
        <f t="shared" si="4"/>
        <v>0</v>
      </c>
      <c r="P75" s="23">
        <f t="shared" si="5"/>
        <v>0</v>
      </c>
    </row>
    <row r="76" spans="2:16" s="11" customFormat="1" ht="15.75" x14ac:dyDescent="0.25">
      <c r="B76" s="54">
        <v>64</v>
      </c>
      <c r="C76" s="134"/>
      <c r="D76" s="60"/>
      <c r="E76" s="61"/>
      <c r="F76" s="26"/>
      <c r="G76" s="26"/>
      <c r="H76" s="20"/>
      <c r="I76" s="22"/>
      <c r="J76" s="55"/>
      <c r="K76" s="56">
        <f t="shared" si="0"/>
        <v>0</v>
      </c>
      <c r="L76" s="56">
        <f t="shared" si="1"/>
        <v>0</v>
      </c>
      <c r="M76" s="21">
        <f t="shared" si="2"/>
        <v>0</v>
      </c>
      <c r="N76" s="21">
        <f t="shared" si="3"/>
        <v>0</v>
      </c>
      <c r="O76" s="22">
        <f t="shared" si="4"/>
        <v>0</v>
      </c>
      <c r="P76" s="23">
        <f t="shared" si="5"/>
        <v>0</v>
      </c>
    </row>
    <row r="77" spans="2:16" s="11" customFormat="1" ht="15.75" x14ac:dyDescent="0.25">
      <c r="B77" s="54">
        <v>65</v>
      </c>
      <c r="C77" s="134"/>
      <c r="D77" s="60"/>
      <c r="E77" s="61"/>
      <c r="F77" s="26"/>
      <c r="G77" s="26"/>
      <c r="H77" s="20"/>
      <c r="I77" s="22"/>
      <c r="J77" s="55"/>
      <c r="K77" s="56">
        <f t="shared" si="0"/>
        <v>0</v>
      </c>
      <c r="L77" s="56">
        <f t="shared" si="1"/>
        <v>0</v>
      </c>
      <c r="M77" s="21">
        <f t="shared" si="2"/>
        <v>0</v>
      </c>
      <c r="N77" s="21">
        <f t="shared" si="3"/>
        <v>0</v>
      </c>
      <c r="O77" s="22">
        <f t="shared" si="4"/>
        <v>0</v>
      </c>
      <c r="P77" s="23">
        <f t="shared" si="5"/>
        <v>0</v>
      </c>
    </row>
    <row r="78" spans="2:16" s="11" customFormat="1" ht="15.75" x14ac:dyDescent="0.25">
      <c r="B78" s="54">
        <v>66</v>
      </c>
      <c r="C78" s="134"/>
      <c r="D78" s="60"/>
      <c r="E78" s="61"/>
      <c r="F78" s="26"/>
      <c r="G78" s="26"/>
      <c r="H78" s="20"/>
      <c r="I78" s="22"/>
      <c r="J78" s="55"/>
      <c r="K78" s="56">
        <f t="shared" ref="K78:K141" si="6">IF(J78="IVA 5%",5%,IF(J78="IVA 19%",19%,0%))</f>
        <v>0</v>
      </c>
      <c r="L78" s="56">
        <f t="shared" ref="L78:L141" si="7">IF(J78="INC 4%",4%,IF(J78="INC 8%",8%,IF(J78="INC 16%",16%,0%)))</f>
        <v>0</v>
      </c>
      <c r="M78" s="21">
        <f t="shared" ref="M78:M141" si="8">+ROUND(I78*K78,2)</f>
        <v>0</v>
      </c>
      <c r="N78" s="21">
        <f t="shared" ref="N78:N141" si="9">+ROUND(I78*L78,2)</f>
        <v>0</v>
      </c>
      <c r="O78" s="22">
        <f t="shared" ref="O78:O141" si="10">+ROUND(I78+M78+N78,2)</f>
        <v>0</v>
      </c>
      <c r="P78" s="23">
        <f t="shared" ref="P78:P141" si="11">+ROUND(O78*H78,2)</f>
        <v>0</v>
      </c>
    </row>
    <row r="79" spans="2:16" s="11" customFormat="1" ht="15.75" x14ac:dyDescent="0.25">
      <c r="B79" s="54">
        <v>67</v>
      </c>
      <c r="C79" s="134"/>
      <c r="D79" s="60"/>
      <c r="E79" s="61"/>
      <c r="F79" s="26"/>
      <c r="G79" s="26"/>
      <c r="H79" s="20"/>
      <c r="I79" s="22"/>
      <c r="J79" s="55"/>
      <c r="K79" s="56">
        <f t="shared" si="6"/>
        <v>0</v>
      </c>
      <c r="L79" s="56">
        <f t="shared" si="7"/>
        <v>0</v>
      </c>
      <c r="M79" s="21">
        <f t="shared" si="8"/>
        <v>0</v>
      </c>
      <c r="N79" s="21">
        <f t="shared" si="9"/>
        <v>0</v>
      </c>
      <c r="O79" s="22">
        <f t="shared" si="10"/>
        <v>0</v>
      </c>
      <c r="P79" s="23">
        <f t="shared" si="11"/>
        <v>0</v>
      </c>
    </row>
    <row r="80" spans="2:16" s="11" customFormat="1" ht="15.75" x14ac:dyDescent="0.25">
      <c r="B80" s="54">
        <v>68</v>
      </c>
      <c r="C80" s="134"/>
      <c r="D80" s="60"/>
      <c r="E80" s="61"/>
      <c r="F80" s="26"/>
      <c r="G80" s="26"/>
      <c r="H80" s="20"/>
      <c r="I80" s="22"/>
      <c r="J80" s="55"/>
      <c r="K80" s="56">
        <f t="shared" si="6"/>
        <v>0</v>
      </c>
      <c r="L80" s="56">
        <f t="shared" si="7"/>
        <v>0</v>
      </c>
      <c r="M80" s="21">
        <f t="shared" si="8"/>
        <v>0</v>
      </c>
      <c r="N80" s="21">
        <f t="shared" si="9"/>
        <v>0</v>
      </c>
      <c r="O80" s="22">
        <f t="shared" si="10"/>
        <v>0</v>
      </c>
      <c r="P80" s="23">
        <f t="shared" si="11"/>
        <v>0</v>
      </c>
    </row>
    <row r="81" spans="2:16" s="11" customFormat="1" ht="15.75" x14ac:dyDescent="0.25">
      <c r="B81" s="54">
        <v>69</v>
      </c>
      <c r="C81" s="134"/>
      <c r="D81" s="60"/>
      <c r="E81" s="61"/>
      <c r="F81" s="26"/>
      <c r="G81" s="26"/>
      <c r="H81" s="20"/>
      <c r="I81" s="22"/>
      <c r="J81" s="55"/>
      <c r="K81" s="56">
        <f t="shared" si="6"/>
        <v>0</v>
      </c>
      <c r="L81" s="56">
        <f t="shared" si="7"/>
        <v>0</v>
      </c>
      <c r="M81" s="21">
        <f t="shared" si="8"/>
        <v>0</v>
      </c>
      <c r="N81" s="21">
        <f t="shared" si="9"/>
        <v>0</v>
      </c>
      <c r="O81" s="22">
        <f t="shared" si="10"/>
        <v>0</v>
      </c>
      <c r="P81" s="23">
        <f t="shared" si="11"/>
        <v>0</v>
      </c>
    </row>
    <row r="82" spans="2:16" s="11" customFormat="1" ht="15.75" x14ac:dyDescent="0.25">
      <c r="B82" s="54">
        <v>70</v>
      </c>
      <c r="C82" s="134"/>
      <c r="D82" s="60"/>
      <c r="E82" s="61"/>
      <c r="F82" s="26"/>
      <c r="G82" s="26"/>
      <c r="H82" s="20"/>
      <c r="I82" s="22"/>
      <c r="J82" s="55"/>
      <c r="K82" s="56">
        <f t="shared" si="6"/>
        <v>0</v>
      </c>
      <c r="L82" s="56">
        <f t="shared" si="7"/>
        <v>0</v>
      </c>
      <c r="M82" s="21">
        <f t="shared" si="8"/>
        <v>0</v>
      </c>
      <c r="N82" s="21">
        <f t="shared" si="9"/>
        <v>0</v>
      </c>
      <c r="O82" s="22">
        <f t="shared" si="10"/>
        <v>0</v>
      </c>
      <c r="P82" s="23">
        <f t="shared" si="11"/>
        <v>0</v>
      </c>
    </row>
    <row r="83" spans="2:16" s="11" customFormat="1" ht="15.75" x14ac:dyDescent="0.25">
      <c r="B83" s="54">
        <v>71</v>
      </c>
      <c r="C83" s="134"/>
      <c r="D83" s="60"/>
      <c r="E83" s="61"/>
      <c r="F83" s="26"/>
      <c r="G83" s="26"/>
      <c r="H83" s="20"/>
      <c r="I83" s="22"/>
      <c r="J83" s="55"/>
      <c r="K83" s="56">
        <f t="shared" si="6"/>
        <v>0</v>
      </c>
      <c r="L83" s="56">
        <f t="shared" si="7"/>
        <v>0</v>
      </c>
      <c r="M83" s="21">
        <f t="shared" si="8"/>
        <v>0</v>
      </c>
      <c r="N83" s="21">
        <f t="shared" si="9"/>
        <v>0</v>
      </c>
      <c r="O83" s="22">
        <f t="shared" si="10"/>
        <v>0</v>
      </c>
      <c r="P83" s="23">
        <f t="shared" si="11"/>
        <v>0</v>
      </c>
    </row>
    <row r="84" spans="2:16" s="11" customFormat="1" ht="15.75" x14ac:dyDescent="0.25">
      <c r="B84" s="54">
        <v>72</v>
      </c>
      <c r="C84" s="134"/>
      <c r="D84" s="60"/>
      <c r="E84" s="61"/>
      <c r="F84" s="26"/>
      <c r="G84" s="26"/>
      <c r="H84" s="20"/>
      <c r="I84" s="22"/>
      <c r="J84" s="55"/>
      <c r="K84" s="56">
        <f t="shared" si="6"/>
        <v>0</v>
      </c>
      <c r="L84" s="56">
        <f t="shared" si="7"/>
        <v>0</v>
      </c>
      <c r="M84" s="21">
        <f t="shared" si="8"/>
        <v>0</v>
      </c>
      <c r="N84" s="21">
        <f t="shared" si="9"/>
        <v>0</v>
      </c>
      <c r="O84" s="22">
        <f t="shared" si="10"/>
        <v>0</v>
      </c>
      <c r="P84" s="23">
        <f t="shared" si="11"/>
        <v>0</v>
      </c>
    </row>
    <row r="85" spans="2:16" s="11" customFormat="1" ht="15.75" x14ac:dyDescent="0.25">
      <c r="B85" s="54">
        <v>73</v>
      </c>
      <c r="C85" s="134"/>
      <c r="D85" s="60"/>
      <c r="E85" s="61"/>
      <c r="F85" s="26"/>
      <c r="G85" s="26"/>
      <c r="H85" s="20"/>
      <c r="I85" s="22"/>
      <c r="J85" s="55"/>
      <c r="K85" s="56">
        <f t="shared" si="6"/>
        <v>0</v>
      </c>
      <c r="L85" s="56">
        <f t="shared" si="7"/>
        <v>0</v>
      </c>
      <c r="M85" s="21">
        <f t="shared" si="8"/>
        <v>0</v>
      </c>
      <c r="N85" s="21">
        <f t="shared" si="9"/>
        <v>0</v>
      </c>
      <c r="O85" s="22">
        <f t="shared" si="10"/>
        <v>0</v>
      </c>
      <c r="P85" s="23">
        <f t="shared" si="11"/>
        <v>0</v>
      </c>
    </row>
    <row r="86" spans="2:16" s="11" customFormat="1" ht="15.75" x14ac:dyDescent="0.25">
      <c r="B86" s="54">
        <v>74</v>
      </c>
      <c r="C86" s="134"/>
      <c r="D86" s="60"/>
      <c r="E86" s="61"/>
      <c r="F86" s="26"/>
      <c r="G86" s="26"/>
      <c r="H86" s="20"/>
      <c r="I86" s="22"/>
      <c r="J86" s="55"/>
      <c r="K86" s="56">
        <f t="shared" si="6"/>
        <v>0</v>
      </c>
      <c r="L86" s="56">
        <f t="shared" si="7"/>
        <v>0</v>
      </c>
      <c r="M86" s="21">
        <f t="shared" si="8"/>
        <v>0</v>
      </c>
      <c r="N86" s="21">
        <f t="shared" si="9"/>
        <v>0</v>
      </c>
      <c r="O86" s="22">
        <f t="shared" si="10"/>
        <v>0</v>
      </c>
      <c r="P86" s="23">
        <f t="shared" si="11"/>
        <v>0</v>
      </c>
    </row>
    <row r="87" spans="2:16" s="11" customFormat="1" ht="15.75" x14ac:dyDescent="0.25">
      <c r="B87" s="54">
        <v>75</v>
      </c>
      <c r="C87" s="134"/>
      <c r="D87" s="60"/>
      <c r="E87" s="61"/>
      <c r="F87" s="26"/>
      <c r="G87" s="26"/>
      <c r="H87" s="20"/>
      <c r="I87" s="22"/>
      <c r="J87" s="55"/>
      <c r="K87" s="56">
        <f t="shared" si="6"/>
        <v>0</v>
      </c>
      <c r="L87" s="56">
        <f t="shared" si="7"/>
        <v>0</v>
      </c>
      <c r="M87" s="21">
        <f t="shared" si="8"/>
        <v>0</v>
      </c>
      <c r="N87" s="21">
        <f t="shared" si="9"/>
        <v>0</v>
      </c>
      <c r="O87" s="22">
        <f t="shared" si="10"/>
        <v>0</v>
      </c>
      <c r="P87" s="23">
        <f t="shared" si="11"/>
        <v>0</v>
      </c>
    </row>
    <row r="88" spans="2:16" s="11" customFormat="1" ht="15.75" x14ac:dyDescent="0.25">
      <c r="B88" s="54">
        <v>76</v>
      </c>
      <c r="C88" s="134"/>
      <c r="D88" s="60"/>
      <c r="E88" s="61"/>
      <c r="F88" s="26"/>
      <c r="G88" s="26"/>
      <c r="H88" s="20"/>
      <c r="I88" s="22"/>
      <c r="J88" s="55"/>
      <c r="K88" s="56">
        <f t="shared" si="6"/>
        <v>0</v>
      </c>
      <c r="L88" s="56">
        <f t="shared" si="7"/>
        <v>0</v>
      </c>
      <c r="M88" s="21">
        <f t="shared" si="8"/>
        <v>0</v>
      </c>
      <c r="N88" s="21">
        <f t="shared" si="9"/>
        <v>0</v>
      </c>
      <c r="O88" s="22">
        <f t="shared" si="10"/>
        <v>0</v>
      </c>
      <c r="P88" s="23">
        <f t="shared" si="11"/>
        <v>0</v>
      </c>
    </row>
    <row r="89" spans="2:16" s="11" customFormat="1" ht="15.75" x14ac:dyDescent="0.25">
      <c r="B89" s="54">
        <v>77</v>
      </c>
      <c r="C89" s="134"/>
      <c r="D89" s="60"/>
      <c r="E89" s="61"/>
      <c r="F89" s="26"/>
      <c r="G89" s="26"/>
      <c r="H89" s="20"/>
      <c r="I89" s="22"/>
      <c r="J89" s="55"/>
      <c r="K89" s="56">
        <f t="shared" si="6"/>
        <v>0</v>
      </c>
      <c r="L89" s="56">
        <f t="shared" si="7"/>
        <v>0</v>
      </c>
      <c r="M89" s="21">
        <f t="shared" si="8"/>
        <v>0</v>
      </c>
      <c r="N89" s="21">
        <f t="shared" si="9"/>
        <v>0</v>
      </c>
      <c r="O89" s="22">
        <f t="shared" si="10"/>
        <v>0</v>
      </c>
      <c r="P89" s="23">
        <f t="shared" si="11"/>
        <v>0</v>
      </c>
    </row>
    <row r="90" spans="2:16" s="11" customFormat="1" ht="15.75" x14ac:dyDescent="0.25">
      <c r="B90" s="54">
        <v>78</v>
      </c>
      <c r="C90" s="134"/>
      <c r="D90" s="60"/>
      <c r="E90" s="61"/>
      <c r="F90" s="26"/>
      <c r="G90" s="26"/>
      <c r="H90" s="20"/>
      <c r="I90" s="22"/>
      <c r="J90" s="55"/>
      <c r="K90" s="56">
        <f t="shared" si="6"/>
        <v>0</v>
      </c>
      <c r="L90" s="56">
        <f t="shared" si="7"/>
        <v>0</v>
      </c>
      <c r="M90" s="21">
        <f t="shared" si="8"/>
        <v>0</v>
      </c>
      <c r="N90" s="21">
        <f t="shared" si="9"/>
        <v>0</v>
      </c>
      <c r="O90" s="22">
        <f t="shared" si="10"/>
        <v>0</v>
      </c>
      <c r="P90" s="23">
        <f t="shared" si="11"/>
        <v>0</v>
      </c>
    </row>
    <row r="91" spans="2:16" s="11" customFormat="1" ht="15.75" x14ac:dyDescent="0.25">
      <c r="B91" s="54">
        <v>79</v>
      </c>
      <c r="C91" s="134"/>
      <c r="D91" s="60"/>
      <c r="E91" s="61"/>
      <c r="F91" s="26"/>
      <c r="G91" s="26"/>
      <c r="H91" s="20"/>
      <c r="I91" s="22"/>
      <c r="J91" s="55"/>
      <c r="K91" s="56">
        <f t="shared" si="6"/>
        <v>0</v>
      </c>
      <c r="L91" s="56">
        <f t="shared" si="7"/>
        <v>0</v>
      </c>
      <c r="M91" s="21">
        <f t="shared" si="8"/>
        <v>0</v>
      </c>
      <c r="N91" s="21">
        <f t="shared" si="9"/>
        <v>0</v>
      </c>
      <c r="O91" s="22">
        <f t="shared" si="10"/>
        <v>0</v>
      </c>
      <c r="P91" s="23">
        <f t="shared" si="11"/>
        <v>0</v>
      </c>
    </row>
    <row r="92" spans="2:16" s="11" customFormat="1" ht="15.75" x14ac:dyDescent="0.25">
      <c r="B92" s="54">
        <v>80</v>
      </c>
      <c r="C92" s="134"/>
      <c r="D92" s="60"/>
      <c r="E92" s="61"/>
      <c r="F92" s="26"/>
      <c r="G92" s="26"/>
      <c r="H92" s="20"/>
      <c r="I92" s="22"/>
      <c r="J92" s="55"/>
      <c r="K92" s="56">
        <f t="shared" si="6"/>
        <v>0</v>
      </c>
      <c r="L92" s="56">
        <f t="shared" si="7"/>
        <v>0</v>
      </c>
      <c r="M92" s="21">
        <f t="shared" si="8"/>
        <v>0</v>
      </c>
      <c r="N92" s="21">
        <f t="shared" si="9"/>
        <v>0</v>
      </c>
      <c r="O92" s="22">
        <f t="shared" si="10"/>
        <v>0</v>
      </c>
      <c r="P92" s="23">
        <f t="shared" si="11"/>
        <v>0</v>
      </c>
    </row>
    <row r="93" spans="2:16" s="11" customFormat="1" ht="15.75" x14ac:dyDescent="0.25">
      <c r="B93" s="54">
        <v>81</v>
      </c>
      <c r="C93" s="134"/>
      <c r="D93" s="60"/>
      <c r="E93" s="61"/>
      <c r="F93" s="26"/>
      <c r="G93" s="26"/>
      <c r="H93" s="20"/>
      <c r="I93" s="22"/>
      <c r="J93" s="55"/>
      <c r="K93" s="56">
        <f t="shared" si="6"/>
        <v>0</v>
      </c>
      <c r="L93" s="56">
        <f t="shared" si="7"/>
        <v>0</v>
      </c>
      <c r="M93" s="21">
        <f t="shared" si="8"/>
        <v>0</v>
      </c>
      <c r="N93" s="21">
        <f t="shared" si="9"/>
        <v>0</v>
      </c>
      <c r="O93" s="22">
        <f t="shared" si="10"/>
        <v>0</v>
      </c>
      <c r="P93" s="23">
        <f t="shared" si="11"/>
        <v>0</v>
      </c>
    </row>
    <row r="94" spans="2:16" s="11" customFormat="1" ht="15.75" x14ac:dyDescent="0.25">
      <c r="B94" s="54">
        <v>82</v>
      </c>
      <c r="C94" s="134"/>
      <c r="D94" s="60"/>
      <c r="E94" s="61"/>
      <c r="F94" s="26"/>
      <c r="G94" s="26"/>
      <c r="H94" s="20"/>
      <c r="I94" s="22"/>
      <c r="J94" s="55"/>
      <c r="K94" s="56">
        <f t="shared" si="6"/>
        <v>0</v>
      </c>
      <c r="L94" s="56">
        <f t="shared" si="7"/>
        <v>0</v>
      </c>
      <c r="M94" s="21">
        <f t="shared" si="8"/>
        <v>0</v>
      </c>
      <c r="N94" s="21">
        <f t="shared" si="9"/>
        <v>0</v>
      </c>
      <c r="O94" s="22">
        <f t="shared" si="10"/>
        <v>0</v>
      </c>
      <c r="P94" s="23">
        <f t="shared" si="11"/>
        <v>0</v>
      </c>
    </row>
    <row r="95" spans="2:16" s="11" customFormat="1" ht="15.75" x14ac:dyDescent="0.25">
      <c r="B95" s="54">
        <v>83</v>
      </c>
      <c r="C95" s="134"/>
      <c r="D95" s="60"/>
      <c r="E95" s="61"/>
      <c r="F95" s="26"/>
      <c r="G95" s="26"/>
      <c r="H95" s="20"/>
      <c r="I95" s="22"/>
      <c r="J95" s="55"/>
      <c r="K95" s="56">
        <f t="shared" si="6"/>
        <v>0</v>
      </c>
      <c r="L95" s="56">
        <f t="shared" si="7"/>
        <v>0</v>
      </c>
      <c r="M95" s="21">
        <f t="shared" si="8"/>
        <v>0</v>
      </c>
      <c r="N95" s="21">
        <f t="shared" si="9"/>
        <v>0</v>
      </c>
      <c r="O95" s="22">
        <f t="shared" si="10"/>
        <v>0</v>
      </c>
      <c r="P95" s="23">
        <f t="shared" si="11"/>
        <v>0</v>
      </c>
    </row>
    <row r="96" spans="2:16" s="11" customFormat="1" ht="15.75" x14ac:dyDescent="0.25">
      <c r="B96" s="54">
        <v>84</v>
      </c>
      <c r="C96" s="134"/>
      <c r="D96" s="60"/>
      <c r="E96" s="61"/>
      <c r="F96" s="26"/>
      <c r="G96" s="26"/>
      <c r="H96" s="20"/>
      <c r="I96" s="22"/>
      <c r="J96" s="55"/>
      <c r="K96" s="56">
        <f t="shared" si="6"/>
        <v>0</v>
      </c>
      <c r="L96" s="56">
        <f t="shared" si="7"/>
        <v>0</v>
      </c>
      <c r="M96" s="21">
        <f t="shared" si="8"/>
        <v>0</v>
      </c>
      <c r="N96" s="21">
        <f t="shared" si="9"/>
        <v>0</v>
      </c>
      <c r="O96" s="22">
        <f t="shared" si="10"/>
        <v>0</v>
      </c>
      <c r="P96" s="23">
        <f t="shared" si="11"/>
        <v>0</v>
      </c>
    </row>
    <row r="97" spans="2:16" s="11" customFormat="1" ht="15.75" x14ac:dyDescent="0.25">
      <c r="B97" s="54">
        <v>85</v>
      </c>
      <c r="C97" s="134"/>
      <c r="D97" s="60"/>
      <c r="E97" s="61"/>
      <c r="F97" s="26"/>
      <c r="G97" s="26"/>
      <c r="H97" s="20"/>
      <c r="I97" s="22"/>
      <c r="J97" s="55"/>
      <c r="K97" s="56">
        <f t="shared" si="6"/>
        <v>0</v>
      </c>
      <c r="L97" s="56">
        <f t="shared" si="7"/>
        <v>0</v>
      </c>
      <c r="M97" s="21">
        <f t="shared" si="8"/>
        <v>0</v>
      </c>
      <c r="N97" s="21">
        <f t="shared" si="9"/>
        <v>0</v>
      </c>
      <c r="O97" s="22">
        <f t="shared" si="10"/>
        <v>0</v>
      </c>
      <c r="P97" s="23">
        <f t="shared" si="11"/>
        <v>0</v>
      </c>
    </row>
    <row r="98" spans="2:16" s="11" customFormat="1" ht="15.75" x14ac:dyDescent="0.25">
      <c r="B98" s="54">
        <v>86</v>
      </c>
      <c r="C98" s="134"/>
      <c r="D98" s="60"/>
      <c r="E98" s="61"/>
      <c r="F98" s="26"/>
      <c r="G98" s="26"/>
      <c r="H98" s="20"/>
      <c r="I98" s="22"/>
      <c r="J98" s="55"/>
      <c r="K98" s="56">
        <f t="shared" si="6"/>
        <v>0</v>
      </c>
      <c r="L98" s="56">
        <f t="shared" si="7"/>
        <v>0</v>
      </c>
      <c r="M98" s="21">
        <f t="shared" si="8"/>
        <v>0</v>
      </c>
      <c r="N98" s="21">
        <f t="shared" si="9"/>
        <v>0</v>
      </c>
      <c r="O98" s="22">
        <f t="shared" si="10"/>
        <v>0</v>
      </c>
      <c r="P98" s="23">
        <f t="shared" si="11"/>
        <v>0</v>
      </c>
    </row>
    <row r="99" spans="2:16" s="11" customFormat="1" ht="15.75" x14ac:dyDescent="0.25">
      <c r="B99" s="54">
        <v>87</v>
      </c>
      <c r="C99" s="134"/>
      <c r="D99" s="60"/>
      <c r="E99" s="61"/>
      <c r="F99" s="26"/>
      <c r="G99" s="26"/>
      <c r="H99" s="20"/>
      <c r="I99" s="22"/>
      <c r="J99" s="55"/>
      <c r="K99" s="56">
        <f t="shared" si="6"/>
        <v>0</v>
      </c>
      <c r="L99" s="56">
        <f t="shared" si="7"/>
        <v>0</v>
      </c>
      <c r="M99" s="21">
        <f t="shared" si="8"/>
        <v>0</v>
      </c>
      <c r="N99" s="21">
        <f t="shared" si="9"/>
        <v>0</v>
      </c>
      <c r="O99" s="22">
        <f t="shared" si="10"/>
        <v>0</v>
      </c>
      <c r="P99" s="23">
        <f t="shared" si="11"/>
        <v>0</v>
      </c>
    </row>
    <row r="100" spans="2:16" s="11" customFormat="1" ht="15.75" x14ac:dyDescent="0.25">
      <c r="B100" s="54">
        <v>88</v>
      </c>
      <c r="C100" s="134"/>
      <c r="D100" s="60"/>
      <c r="E100" s="61"/>
      <c r="F100" s="26"/>
      <c r="G100" s="26"/>
      <c r="H100" s="20"/>
      <c r="I100" s="22"/>
      <c r="J100" s="55"/>
      <c r="K100" s="56">
        <f t="shared" si="6"/>
        <v>0</v>
      </c>
      <c r="L100" s="56">
        <f t="shared" si="7"/>
        <v>0</v>
      </c>
      <c r="M100" s="21">
        <f t="shared" si="8"/>
        <v>0</v>
      </c>
      <c r="N100" s="21">
        <f t="shared" si="9"/>
        <v>0</v>
      </c>
      <c r="O100" s="22">
        <f t="shared" si="10"/>
        <v>0</v>
      </c>
      <c r="P100" s="23">
        <f t="shared" si="11"/>
        <v>0</v>
      </c>
    </row>
    <row r="101" spans="2:16" s="11" customFormat="1" ht="15.75" x14ac:dyDescent="0.25">
      <c r="B101" s="54">
        <v>89</v>
      </c>
      <c r="C101" s="134"/>
      <c r="D101" s="60"/>
      <c r="E101" s="61"/>
      <c r="F101" s="26"/>
      <c r="G101" s="26"/>
      <c r="H101" s="20"/>
      <c r="I101" s="22"/>
      <c r="J101" s="55"/>
      <c r="K101" s="56">
        <f t="shared" si="6"/>
        <v>0</v>
      </c>
      <c r="L101" s="56">
        <f t="shared" si="7"/>
        <v>0</v>
      </c>
      <c r="M101" s="21">
        <f t="shared" si="8"/>
        <v>0</v>
      </c>
      <c r="N101" s="21">
        <f t="shared" si="9"/>
        <v>0</v>
      </c>
      <c r="O101" s="22">
        <f t="shared" si="10"/>
        <v>0</v>
      </c>
      <c r="P101" s="23">
        <f t="shared" si="11"/>
        <v>0</v>
      </c>
    </row>
    <row r="102" spans="2:16" s="11" customFormat="1" ht="15.75" x14ac:dyDescent="0.25">
      <c r="B102" s="54">
        <v>90</v>
      </c>
      <c r="C102" s="134"/>
      <c r="D102" s="60"/>
      <c r="E102" s="61"/>
      <c r="F102" s="26"/>
      <c r="G102" s="26"/>
      <c r="H102" s="20"/>
      <c r="I102" s="22"/>
      <c r="J102" s="55"/>
      <c r="K102" s="56">
        <f t="shared" si="6"/>
        <v>0</v>
      </c>
      <c r="L102" s="56">
        <f t="shared" si="7"/>
        <v>0</v>
      </c>
      <c r="M102" s="21">
        <f t="shared" si="8"/>
        <v>0</v>
      </c>
      <c r="N102" s="21">
        <f t="shared" si="9"/>
        <v>0</v>
      </c>
      <c r="O102" s="22">
        <f t="shared" si="10"/>
        <v>0</v>
      </c>
      <c r="P102" s="23">
        <f t="shared" si="11"/>
        <v>0</v>
      </c>
    </row>
    <row r="103" spans="2:16" s="11" customFormat="1" ht="15.75" x14ac:dyDescent="0.25">
      <c r="B103" s="54">
        <v>91</v>
      </c>
      <c r="C103" s="134"/>
      <c r="D103" s="60"/>
      <c r="E103" s="61"/>
      <c r="F103" s="26"/>
      <c r="G103" s="26"/>
      <c r="H103" s="20"/>
      <c r="I103" s="22"/>
      <c r="J103" s="55"/>
      <c r="K103" s="56">
        <f t="shared" si="6"/>
        <v>0</v>
      </c>
      <c r="L103" s="56">
        <f t="shared" si="7"/>
        <v>0</v>
      </c>
      <c r="M103" s="21">
        <f t="shared" si="8"/>
        <v>0</v>
      </c>
      <c r="N103" s="21">
        <f t="shared" si="9"/>
        <v>0</v>
      </c>
      <c r="O103" s="22">
        <f t="shared" si="10"/>
        <v>0</v>
      </c>
      <c r="P103" s="23">
        <f t="shared" si="11"/>
        <v>0</v>
      </c>
    </row>
    <row r="104" spans="2:16" s="11" customFormat="1" ht="15.75" x14ac:dyDescent="0.25">
      <c r="B104" s="54">
        <v>92</v>
      </c>
      <c r="C104" s="134"/>
      <c r="D104" s="60"/>
      <c r="E104" s="61"/>
      <c r="F104" s="26"/>
      <c r="G104" s="26"/>
      <c r="H104" s="20"/>
      <c r="I104" s="22"/>
      <c r="J104" s="55"/>
      <c r="K104" s="56">
        <f t="shared" si="6"/>
        <v>0</v>
      </c>
      <c r="L104" s="56">
        <f t="shared" si="7"/>
        <v>0</v>
      </c>
      <c r="M104" s="21">
        <f t="shared" si="8"/>
        <v>0</v>
      </c>
      <c r="N104" s="21">
        <f t="shared" si="9"/>
        <v>0</v>
      </c>
      <c r="O104" s="22">
        <f t="shared" si="10"/>
        <v>0</v>
      </c>
      <c r="P104" s="23">
        <f t="shared" si="11"/>
        <v>0</v>
      </c>
    </row>
    <row r="105" spans="2:16" s="11" customFormat="1" ht="15.75" x14ac:dyDescent="0.25">
      <c r="B105" s="54">
        <v>93</v>
      </c>
      <c r="C105" s="134"/>
      <c r="D105" s="60"/>
      <c r="E105" s="61"/>
      <c r="F105" s="26"/>
      <c r="G105" s="26"/>
      <c r="H105" s="20"/>
      <c r="I105" s="22"/>
      <c r="J105" s="55"/>
      <c r="K105" s="56">
        <f t="shared" si="6"/>
        <v>0</v>
      </c>
      <c r="L105" s="56">
        <f t="shared" si="7"/>
        <v>0</v>
      </c>
      <c r="M105" s="21">
        <f t="shared" si="8"/>
        <v>0</v>
      </c>
      <c r="N105" s="21">
        <f t="shared" si="9"/>
        <v>0</v>
      </c>
      <c r="O105" s="22">
        <f t="shared" si="10"/>
        <v>0</v>
      </c>
      <c r="P105" s="23">
        <f t="shared" si="11"/>
        <v>0</v>
      </c>
    </row>
    <row r="106" spans="2:16" s="11" customFormat="1" ht="15.75" x14ac:dyDescent="0.25">
      <c r="B106" s="54">
        <v>94</v>
      </c>
      <c r="C106" s="134"/>
      <c r="D106" s="60"/>
      <c r="E106" s="61"/>
      <c r="F106" s="26"/>
      <c r="G106" s="26"/>
      <c r="H106" s="20"/>
      <c r="I106" s="22"/>
      <c r="J106" s="55"/>
      <c r="K106" s="56">
        <f t="shared" si="6"/>
        <v>0</v>
      </c>
      <c r="L106" s="56">
        <f t="shared" si="7"/>
        <v>0</v>
      </c>
      <c r="M106" s="21">
        <f t="shared" si="8"/>
        <v>0</v>
      </c>
      <c r="N106" s="21">
        <f t="shared" si="9"/>
        <v>0</v>
      </c>
      <c r="O106" s="22">
        <f t="shared" si="10"/>
        <v>0</v>
      </c>
      <c r="P106" s="23">
        <f t="shared" si="11"/>
        <v>0</v>
      </c>
    </row>
    <row r="107" spans="2:16" s="11" customFormat="1" ht="15.75" x14ac:dyDescent="0.25">
      <c r="B107" s="54">
        <v>95</v>
      </c>
      <c r="C107" s="134"/>
      <c r="D107" s="60"/>
      <c r="E107" s="61"/>
      <c r="F107" s="26"/>
      <c r="G107" s="26"/>
      <c r="H107" s="20"/>
      <c r="I107" s="22"/>
      <c r="J107" s="55"/>
      <c r="K107" s="56">
        <f t="shared" si="6"/>
        <v>0</v>
      </c>
      <c r="L107" s="56">
        <f t="shared" si="7"/>
        <v>0</v>
      </c>
      <c r="M107" s="21">
        <f t="shared" si="8"/>
        <v>0</v>
      </c>
      <c r="N107" s="21">
        <f t="shared" si="9"/>
        <v>0</v>
      </c>
      <c r="O107" s="22">
        <f t="shared" si="10"/>
        <v>0</v>
      </c>
      <c r="P107" s="23">
        <f t="shared" si="11"/>
        <v>0</v>
      </c>
    </row>
    <row r="108" spans="2:16" s="11" customFormat="1" ht="15.75" x14ac:dyDescent="0.25">
      <c r="B108" s="54">
        <v>96</v>
      </c>
      <c r="C108" s="134"/>
      <c r="D108" s="60"/>
      <c r="E108" s="61"/>
      <c r="F108" s="26"/>
      <c r="G108" s="26"/>
      <c r="H108" s="20"/>
      <c r="I108" s="22"/>
      <c r="J108" s="55"/>
      <c r="K108" s="56">
        <f t="shared" si="6"/>
        <v>0</v>
      </c>
      <c r="L108" s="56">
        <f t="shared" si="7"/>
        <v>0</v>
      </c>
      <c r="M108" s="21">
        <f t="shared" si="8"/>
        <v>0</v>
      </c>
      <c r="N108" s="21">
        <f t="shared" si="9"/>
        <v>0</v>
      </c>
      <c r="O108" s="22">
        <f t="shared" si="10"/>
        <v>0</v>
      </c>
      <c r="P108" s="23">
        <f t="shared" si="11"/>
        <v>0</v>
      </c>
    </row>
    <row r="109" spans="2:16" s="11" customFormat="1" ht="15.75" x14ac:dyDescent="0.25">
      <c r="B109" s="54">
        <v>97</v>
      </c>
      <c r="C109" s="134"/>
      <c r="D109" s="60"/>
      <c r="E109" s="61"/>
      <c r="F109" s="26"/>
      <c r="G109" s="26"/>
      <c r="H109" s="20"/>
      <c r="I109" s="22"/>
      <c r="J109" s="55"/>
      <c r="K109" s="56">
        <f t="shared" si="6"/>
        <v>0</v>
      </c>
      <c r="L109" s="56">
        <f t="shared" si="7"/>
        <v>0</v>
      </c>
      <c r="M109" s="21">
        <f t="shared" si="8"/>
        <v>0</v>
      </c>
      <c r="N109" s="21">
        <f t="shared" si="9"/>
        <v>0</v>
      </c>
      <c r="O109" s="22">
        <f t="shared" si="10"/>
        <v>0</v>
      </c>
      <c r="P109" s="23">
        <f t="shared" si="11"/>
        <v>0</v>
      </c>
    </row>
    <row r="110" spans="2:16" s="11" customFormat="1" ht="15.75" x14ac:dyDescent="0.25">
      <c r="B110" s="54">
        <v>98</v>
      </c>
      <c r="C110" s="134"/>
      <c r="D110" s="60"/>
      <c r="E110" s="61"/>
      <c r="F110" s="26"/>
      <c r="G110" s="26"/>
      <c r="H110" s="20"/>
      <c r="I110" s="22"/>
      <c r="J110" s="55"/>
      <c r="K110" s="56">
        <f t="shared" si="6"/>
        <v>0</v>
      </c>
      <c r="L110" s="56">
        <f t="shared" si="7"/>
        <v>0</v>
      </c>
      <c r="M110" s="21">
        <f t="shared" si="8"/>
        <v>0</v>
      </c>
      <c r="N110" s="21">
        <f t="shared" si="9"/>
        <v>0</v>
      </c>
      <c r="O110" s="22">
        <f t="shared" si="10"/>
        <v>0</v>
      </c>
      <c r="P110" s="23">
        <f t="shared" si="11"/>
        <v>0</v>
      </c>
    </row>
    <row r="111" spans="2:16" s="11" customFormat="1" ht="15.75" x14ac:dyDescent="0.25">
      <c r="B111" s="54">
        <v>99</v>
      </c>
      <c r="C111" s="134"/>
      <c r="D111" s="60"/>
      <c r="E111" s="61"/>
      <c r="F111" s="26"/>
      <c r="G111" s="26"/>
      <c r="H111" s="20"/>
      <c r="I111" s="22"/>
      <c r="J111" s="55"/>
      <c r="K111" s="56">
        <f t="shared" si="6"/>
        <v>0</v>
      </c>
      <c r="L111" s="56">
        <f t="shared" si="7"/>
        <v>0</v>
      </c>
      <c r="M111" s="21">
        <f t="shared" si="8"/>
        <v>0</v>
      </c>
      <c r="N111" s="21">
        <f t="shared" si="9"/>
        <v>0</v>
      </c>
      <c r="O111" s="22">
        <f t="shared" si="10"/>
        <v>0</v>
      </c>
      <c r="P111" s="23">
        <f t="shared" si="11"/>
        <v>0</v>
      </c>
    </row>
    <row r="112" spans="2:16" s="11" customFormat="1" ht="15.75" x14ac:dyDescent="0.25">
      <c r="B112" s="54">
        <v>100</v>
      </c>
      <c r="C112" s="134"/>
      <c r="D112" s="60"/>
      <c r="E112" s="61"/>
      <c r="F112" s="26"/>
      <c r="G112" s="26"/>
      <c r="H112" s="20"/>
      <c r="I112" s="22"/>
      <c r="J112" s="55"/>
      <c r="K112" s="56">
        <f t="shared" si="6"/>
        <v>0</v>
      </c>
      <c r="L112" s="56">
        <f t="shared" si="7"/>
        <v>0</v>
      </c>
      <c r="M112" s="21">
        <f t="shared" si="8"/>
        <v>0</v>
      </c>
      <c r="N112" s="21">
        <f t="shared" si="9"/>
        <v>0</v>
      </c>
      <c r="O112" s="22">
        <f t="shared" si="10"/>
        <v>0</v>
      </c>
      <c r="P112" s="23">
        <f t="shared" si="11"/>
        <v>0</v>
      </c>
    </row>
    <row r="113" spans="2:16" s="11" customFormat="1" ht="15.75" x14ac:dyDescent="0.25">
      <c r="B113" s="54">
        <v>101</v>
      </c>
      <c r="C113" s="134"/>
      <c r="D113" s="60"/>
      <c r="E113" s="61"/>
      <c r="F113" s="26"/>
      <c r="G113" s="26"/>
      <c r="H113" s="20"/>
      <c r="I113" s="22"/>
      <c r="J113" s="55"/>
      <c r="K113" s="56">
        <f t="shared" si="6"/>
        <v>0</v>
      </c>
      <c r="L113" s="56">
        <f t="shared" si="7"/>
        <v>0</v>
      </c>
      <c r="M113" s="21">
        <f t="shared" si="8"/>
        <v>0</v>
      </c>
      <c r="N113" s="21">
        <f t="shared" si="9"/>
        <v>0</v>
      </c>
      <c r="O113" s="22">
        <f t="shared" si="10"/>
        <v>0</v>
      </c>
      <c r="P113" s="23">
        <f t="shared" si="11"/>
        <v>0</v>
      </c>
    </row>
    <row r="114" spans="2:16" s="11" customFormat="1" ht="15.75" x14ac:dyDescent="0.25">
      <c r="B114" s="54">
        <v>102</v>
      </c>
      <c r="C114" s="134"/>
      <c r="D114" s="60"/>
      <c r="E114" s="61"/>
      <c r="F114" s="26"/>
      <c r="G114" s="26"/>
      <c r="H114" s="20"/>
      <c r="I114" s="22"/>
      <c r="J114" s="55"/>
      <c r="K114" s="56">
        <f t="shared" si="6"/>
        <v>0</v>
      </c>
      <c r="L114" s="56">
        <f t="shared" si="7"/>
        <v>0</v>
      </c>
      <c r="M114" s="21">
        <f t="shared" si="8"/>
        <v>0</v>
      </c>
      <c r="N114" s="21">
        <f t="shared" si="9"/>
        <v>0</v>
      </c>
      <c r="O114" s="22">
        <f t="shared" si="10"/>
        <v>0</v>
      </c>
      <c r="P114" s="23">
        <f t="shared" si="11"/>
        <v>0</v>
      </c>
    </row>
    <row r="115" spans="2:16" s="11" customFormat="1" ht="15.75" x14ac:dyDescent="0.25">
      <c r="B115" s="54">
        <v>103</v>
      </c>
      <c r="C115" s="134"/>
      <c r="D115" s="60"/>
      <c r="E115" s="61"/>
      <c r="F115" s="26"/>
      <c r="G115" s="26"/>
      <c r="H115" s="20"/>
      <c r="I115" s="22"/>
      <c r="J115" s="55"/>
      <c r="K115" s="56">
        <f t="shared" si="6"/>
        <v>0</v>
      </c>
      <c r="L115" s="56">
        <f t="shared" si="7"/>
        <v>0</v>
      </c>
      <c r="M115" s="21">
        <f t="shared" si="8"/>
        <v>0</v>
      </c>
      <c r="N115" s="21">
        <f t="shared" si="9"/>
        <v>0</v>
      </c>
      <c r="O115" s="22">
        <f t="shared" si="10"/>
        <v>0</v>
      </c>
      <c r="P115" s="23">
        <f t="shared" si="11"/>
        <v>0</v>
      </c>
    </row>
    <row r="116" spans="2:16" s="11" customFormat="1" ht="15.75" x14ac:dyDescent="0.25">
      <c r="B116" s="54">
        <v>104</v>
      </c>
      <c r="C116" s="134"/>
      <c r="D116" s="60"/>
      <c r="E116" s="61"/>
      <c r="F116" s="26"/>
      <c r="G116" s="26"/>
      <c r="H116" s="20"/>
      <c r="I116" s="22"/>
      <c r="J116" s="55"/>
      <c r="K116" s="56">
        <f t="shared" si="6"/>
        <v>0</v>
      </c>
      <c r="L116" s="56">
        <f t="shared" si="7"/>
        <v>0</v>
      </c>
      <c r="M116" s="21">
        <f t="shared" si="8"/>
        <v>0</v>
      </c>
      <c r="N116" s="21">
        <f t="shared" si="9"/>
        <v>0</v>
      </c>
      <c r="O116" s="22">
        <f t="shared" si="10"/>
        <v>0</v>
      </c>
      <c r="P116" s="23">
        <f t="shared" si="11"/>
        <v>0</v>
      </c>
    </row>
    <row r="117" spans="2:16" s="11" customFormat="1" ht="15.75" x14ac:dyDescent="0.25">
      <c r="B117" s="54">
        <v>105</v>
      </c>
      <c r="C117" s="134"/>
      <c r="D117" s="60"/>
      <c r="E117" s="61"/>
      <c r="F117" s="26"/>
      <c r="G117" s="26"/>
      <c r="H117" s="20"/>
      <c r="I117" s="22"/>
      <c r="J117" s="55"/>
      <c r="K117" s="56">
        <f t="shared" si="6"/>
        <v>0</v>
      </c>
      <c r="L117" s="56">
        <f t="shared" si="7"/>
        <v>0</v>
      </c>
      <c r="M117" s="21">
        <f t="shared" si="8"/>
        <v>0</v>
      </c>
      <c r="N117" s="21">
        <f t="shared" si="9"/>
        <v>0</v>
      </c>
      <c r="O117" s="22">
        <f t="shared" si="10"/>
        <v>0</v>
      </c>
      <c r="P117" s="23">
        <f t="shared" si="11"/>
        <v>0</v>
      </c>
    </row>
    <row r="118" spans="2:16" s="11" customFormat="1" ht="15.75" x14ac:dyDescent="0.25">
      <c r="B118" s="54">
        <v>106</v>
      </c>
      <c r="C118" s="134"/>
      <c r="D118" s="60"/>
      <c r="E118" s="61"/>
      <c r="F118" s="26"/>
      <c r="G118" s="26"/>
      <c r="H118" s="20"/>
      <c r="I118" s="22"/>
      <c r="J118" s="55"/>
      <c r="K118" s="56">
        <f t="shared" si="6"/>
        <v>0</v>
      </c>
      <c r="L118" s="56">
        <f t="shared" si="7"/>
        <v>0</v>
      </c>
      <c r="M118" s="21">
        <f t="shared" si="8"/>
        <v>0</v>
      </c>
      <c r="N118" s="21">
        <f t="shared" si="9"/>
        <v>0</v>
      </c>
      <c r="O118" s="22">
        <f t="shared" si="10"/>
        <v>0</v>
      </c>
      <c r="P118" s="23">
        <f t="shared" si="11"/>
        <v>0</v>
      </c>
    </row>
    <row r="119" spans="2:16" s="11" customFormat="1" ht="15.75" x14ac:dyDescent="0.25">
      <c r="B119" s="54">
        <v>107</v>
      </c>
      <c r="C119" s="134"/>
      <c r="D119" s="60"/>
      <c r="E119" s="61"/>
      <c r="F119" s="26"/>
      <c r="G119" s="26"/>
      <c r="H119" s="20"/>
      <c r="I119" s="22"/>
      <c r="J119" s="55"/>
      <c r="K119" s="56">
        <f t="shared" si="6"/>
        <v>0</v>
      </c>
      <c r="L119" s="56">
        <f t="shared" si="7"/>
        <v>0</v>
      </c>
      <c r="M119" s="21">
        <f t="shared" si="8"/>
        <v>0</v>
      </c>
      <c r="N119" s="21">
        <f t="shared" si="9"/>
        <v>0</v>
      </c>
      <c r="O119" s="22">
        <f t="shared" si="10"/>
        <v>0</v>
      </c>
      <c r="P119" s="23">
        <f t="shared" si="11"/>
        <v>0</v>
      </c>
    </row>
    <row r="120" spans="2:16" s="11" customFormat="1" ht="15.75" x14ac:dyDescent="0.25">
      <c r="B120" s="54">
        <v>108</v>
      </c>
      <c r="C120" s="134"/>
      <c r="D120" s="60"/>
      <c r="E120" s="61"/>
      <c r="F120" s="26"/>
      <c r="G120" s="26"/>
      <c r="H120" s="20"/>
      <c r="I120" s="22"/>
      <c r="J120" s="55"/>
      <c r="K120" s="56">
        <f t="shared" si="6"/>
        <v>0</v>
      </c>
      <c r="L120" s="56">
        <f t="shared" si="7"/>
        <v>0</v>
      </c>
      <c r="M120" s="21">
        <f t="shared" si="8"/>
        <v>0</v>
      </c>
      <c r="N120" s="21">
        <f t="shared" si="9"/>
        <v>0</v>
      </c>
      <c r="O120" s="22">
        <f t="shared" si="10"/>
        <v>0</v>
      </c>
      <c r="P120" s="23">
        <f t="shared" si="11"/>
        <v>0</v>
      </c>
    </row>
    <row r="121" spans="2:16" s="11" customFormat="1" ht="15.75" x14ac:dyDescent="0.25">
      <c r="B121" s="54">
        <v>109</v>
      </c>
      <c r="C121" s="134"/>
      <c r="D121" s="60"/>
      <c r="E121" s="61"/>
      <c r="F121" s="26"/>
      <c r="G121" s="26"/>
      <c r="H121" s="20"/>
      <c r="I121" s="22"/>
      <c r="J121" s="55"/>
      <c r="K121" s="56">
        <f t="shared" si="6"/>
        <v>0</v>
      </c>
      <c r="L121" s="56">
        <f t="shared" si="7"/>
        <v>0</v>
      </c>
      <c r="M121" s="21">
        <f t="shared" si="8"/>
        <v>0</v>
      </c>
      <c r="N121" s="21">
        <f t="shared" si="9"/>
        <v>0</v>
      </c>
      <c r="O121" s="22">
        <f t="shared" si="10"/>
        <v>0</v>
      </c>
      <c r="P121" s="23">
        <f t="shared" si="11"/>
        <v>0</v>
      </c>
    </row>
    <row r="122" spans="2:16" s="11" customFormat="1" ht="15.75" x14ac:dyDescent="0.25">
      <c r="B122" s="54">
        <v>110</v>
      </c>
      <c r="C122" s="134"/>
      <c r="D122" s="60"/>
      <c r="E122" s="61"/>
      <c r="F122" s="26"/>
      <c r="G122" s="26"/>
      <c r="H122" s="20"/>
      <c r="I122" s="22"/>
      <c r="J122" s="55"/>
      <c r="K122" s="56">
        <f t="shared" si="6"/>
        <v>0</v>
      </c>
      <c r="L122" s="56">
        <f t="shared" si="7"/>
        <v>0</v>
      </c>
      <c r="M122" s="21">
        <f t="shared" si="8"/>
        <v>0</v>
      </c>
      <c r="N122" s="21">
        <f t="shared" si="9"/>
        <v>0</v>
      </c>
      <c r="O122" s="22">
        <f t="shared" si="10"/>
        <v>0</v>
      </c>
      <c r="P122" s="23">
        <f t="shared" si="11"/>
        <v>0</v>
      </c>
    </row>
    <row r="123" spans="2:16" s="11" customFormat="1" ht="15.75" x14ac:dyDescent="0.25">
      <c r="B123" s="54">
        <v>111</v>
      </c>
      <c r="C123" s="134"/>
      <c r="D123" s="60"/>
      <c r="E123" s="61"/>
      <c r="F123" s="26"/>
      <c r="G123" s="26"/>
      <c r="H123" s="20"/>
      <c r="I123" s="22"/>
      <c r="J123" s="55"/>
      <c r="K123" s="56">
        <f t="shared" si="6"/>
        <v>0</v>
      </c>
      <c r="L123" s="56">
        <f t="shared" si="7"/>
        <v>0</v>
      </c>
      <c r="M123" s="21">
        <f t="shared" si="8"/>
        <v>0</v>
      </c>
      <c r="N123" s="21">
        <f t="shared" si="9"/>
        <v>0</v>
      </c>
      <c r="O123" s="22">
        <f t="shared" si="10"/>
        <v>0</v>
      </c>
      <c r="P123" s="23">
        <f t="shared" si="11"/>
        <v>0</v>
      </c>
    </row>
    <row r="124" spans="2:16" s="11" customFormat="1" ht="15.75" x14ac:dyDescent="0.25">
      <c r="B124" s="54">
        <v>112</v>
      </c>
      <c r="C124" s="134"/>
      <c r="D124" s="60"/>
      <c r="E124" s="61"/>
      <c r="F124" s="26"/>
      <c r="G124" s="26"/>
      <c r="H124" s="20"/>
      <c r="I124" s="22"/>
      <c r="J124" s="55"/>
      <c r="K124" s="56">
        <f t="shared" si="6"/>
        <v>0</v>
      </c>
      <c r="L124" s="56">
        <f t="shared" si="7"/>
        <v>0</v>
      </c>
      <c r="M124" s="21">
        <f t="shared" si="8"/>
        <v>0</v>
      </c>
      <c r="N124" s="21">
        <f t="shared" si="9"/>
        <v>0</v>
      </c>
      <c r="O124" s="22">
        <f t="shared" si="10"/>
        <v>0</v>
      </c>
      <c r="P124" s="23">
        <f t="shared" si="11"/>
        <v>0</v>
      </c>
    </row>
    <row r="125" spans="2:16" s="11" customFormat="1" ht="15.75" x14ac:dyDescent="0.25">
      <c r="B125" s="54">
        <v>113</v>
      </c>
      <c r="C125" s="134"/>
      <c r="D125" s="60"/>
      <c r="E125" s="61"/>
      <c r="F125" s="26"/>
      <c r="G125" s="26"/>
      <c r="H125" s="20"/>
      <c r="I125" s="22"/>
      <c r="J125" s="55"/>
      <c r="K125" s="56">
        <f t="shared" si="6"/>
        <v>0</v>
      </c>
      <c r="L125" s="56">
        <f t="shared" si="7"/>
        <v>0</v>
      </c>
      <c r="M125" s="21">
        <f t="shared" si="8"/>
        <v>0</v>
      </c>
      <c r="N125" s="21">
        <f t="shared" si="9"/>
        <v>0</v>
      </c>
      <c r="O125" s="22">
        <f t="shared" si="10"/>
        <v>0</v>
      </c>
      <c r="P125" s="23">
        <f t="shared" si="11"/>
        <v>0</v>
      </c>
    </row>
    <row r="126" spans="2:16" s="11" customFormat="1" ht="15.75" x14ac:dyDescent="0.25">
      <c r="B126" s="54">
        <v>114</v>
      </c>
      <c r="C126" s="134"/>
      <c r="D126" s="60"/>
      <c r="E126" s="61"/>
      <c r="F126" s="26"/>
      <c r="G126" s="26"/>
      <c r="H126" s="20"/>
      <c r="I126" s="22"/>
      <c r="J126" s="55"/>
      <c r="K126" s="56">
        <f t="shared" si="6"/>
        <v>0</v>
      </c>
      <c r="L126" s="56">
        <f t="shared" si="7"/>
        <v>0</v>
      </c>
      <c r="M126" s="21">
        <f t="shared" si="8"/>
        <v>0</v>
      </c>
      <c r="N126" s="21">
        <f t="shared" si="9"/>
        <v>0</v>
      </c>
      <c r="O126" s="22">
        <f t="shared" si="10"/>
        <v>0</v>
      </c>
      <c r="P126" s="23">
        <f t="shared" si="11"/>
        <v>0</v>
      </c>
    </row>
    <row r="127" spans="2:16" s="11" customFormat="1" ht="15.75" x14ac:dyDescent="0.25">
      <c r="B127" s="54">
        <v>115</v>
      </c>
      <c r="C127" s="134"/>
      <c r="D127" s="60"/>
      <c r="E127" s="61"/>
      <c r="F127" s="26"/>
      <c r="G127" s="26"/>
      <c r="H127" s="20"/>
      <c r="I127" s="22"/>
      <c r="J127" s="55"/>
      <c r="K127" s="56">
        <f t="shared" si="6"/>
        <v>0</v>
      </c>
      <c r="L127" s="56">
        <f t="shared" si="7"/>
        <v>0</v>
      </c>
      <c r="M127" s="21">
        <f t="shared" si="8"/>
        <v>0</v>
      </c>
      <c r="N127" s="21">
        <f t="shared" si="9"/>
        <v>0</v>
      </c>
      <c r="O127" s="22">
        <f t="shared" si="10"/>
        <v>0</v>
      </c>
      <c r="P127" s="23">
        <f t="shared" si="11"/>
        <v>0</v>
      </c>
    </row>
    <row r="128" spans="2:16" s="11" customFormat="1" ht="15.75" x14ac:dyDescent="0.25">
      <c r="B128" s="54">
        <v>116</v>
      </c>
      <c r="C128" s="134"/>
      <c r="D128" s="60"/>
      <c r="E128" s="61"/>
      <c r="F128" s="26"/>
      <c r="G128" s="26"/>
      <c r="H128" s="20"/>
      <c r="I128" s="22"/>
      <c r="J128" s="55"/>
      <c r="K128" s="56">
        <f t="shared" si="6"/>
        <v>0</v>
      </c>
      <c r="L128" s="56">
        <f t="shared" si="7"/>
        <v>0</v>
      </c>
      <c r="M128" s="21">
        <f t="shared" si="8"/>
        <v>0</v>
      </c>
      <c r="N128" s="21">
        <f t="shared" si="9"/>
        <v>0</v>
      </c>
      <c r="O128" s="22">
        <f t="shared" si="10"/>
        <v>0</v>
      </c>
      <c r="P128" s="23">
        <f t="shared" si="11"/>
        <v>0</v>
      </c>
    </row>
    <row r="129" spans="2:16" s="11" customFormat="1" ht="15.75" x14ac:dyDescent="0.25">
      <c r="B129" s="54">
        <v>117</v>
      </c>
      <c r="C129" s="134"/>
      <c r="D129" s="60"/>
      <c r="E129" s="61"/>
      <c r="F129" s="26"/>
      <c r="G129" s="26"/>
      <c r="H129" s="20"/>
      <c r="I129" s="22"/>
      <c r="J129" s="55"/>
      <c r="K129" s="56">
        <f t="shared" si="6"/>
        <v>0</v>
      </c>
      <c r="L129" s="56">
        <f t="shared" si="7"/>
        <v>0</v>
      </c>
      <c r="M129" s="21">
        <f t="shared" si="8"/>
        <v>0</v>
      </c>
      <c r="N129" s="21">
        <f t="shared" si="9"/>
        <v>0</v>
      </c>
      <c r="O129" s="22">
        <f t="shared" si="10"/>
        <v>0</v>
      </c>
      <c r="P129" s="23">
        <f t="shared" si="11"/>
        <v>0</v>
      </c>
    </row>
    <row r="130" spans="2:16" s="11" customFormat="1" ht="15.75" x14ac:dyDescent="0.25">
      <c r="B130" s="54">
        <v>118</v>
      </c>
      <c r="C130" s="134"/>
      <c r="D130" s="60"/>
      <c r="E130" s="61"/>
      <c r="F130" s="26"/>
      <c r="G130" s="26"/>
      <c r="H130" s="20"/>
      <c r="I130" s="22"/>
      <c r="J130" s="55"/>
      <c r="K130" s="56">
        <f t="shared" si="6"/>
        <v>0</v>
      </c>
      <c r="L130" s="56">
        <f t="shared" si="7"/>
        <v>0</v>
      </c>
      <c r="M130" s="21">
        <f t="shared" si="8"/>
        <v>0</v>
      </c>
      <c r="N130" s="21">
        <f t="shared" si="9"/>
        <v>0</v>
      </c>
      <c r="O130" s="22">
        <f t="shared" si="10"/>
        <v>0</v>
      </c>
      <c r="P130" s="23">
        <f t="shared" si="11"/>
        <v>0</v>
      </c>
    </row>
    <row r="131" spans="2:16" s="11" customFormat="1" ht="15.75" x14ac:dyDescent="0.25">
      <c r="B131" s="54">
        <v>119</v>
      </c>
      <c r="C131" s="134"/>
      <c r="D131" s="60"/>
      <c r="E131" s="61"/>
      <c r="F131" s="26"/>
      <c r="G131" s="26"/>
      <c r="H131" s="20"/>
      <c r="I131" s="22"/>
      <c r="J131" s="55"/>
      <c r="K131" s="56">
        <f t="shared" si="6"/>
        <v>0</v>
      </c>
      <c r="L131" s="56">
        <f t="shared" si="7"/>
        <v>0</v>
      </c>
      <c r="M131" s="21">
        <f t="shared" si="8"/>
        <v>0</v>
      </c>
      <c r="N131" s="21">
        <f t="shared" si="9"/>
        <v>0</v>
      </c>
      <c r="O131" s="22">
        <f t="shared" si="10"/>
        <v>0</v>
      </c>
      <c r="P131" s="23">
        <f t="shared" si="11"/>
        <v>0</v>
      </c>
    </row>
    <row r="132" spans="2:16" s="11" customFormat="1" ht="15.75" x14ac:dyDescent="0.25">
      <c r="B132" s="54">
        <v>120</v>
      </c>
      <c r="C132" s="134"/>
      <c r="D132" s="60"/>
      <c r="E132" s="61"/>
      <c r="F132" s="26"/>
      <c r="G132" s="26"/>
      <c r="H132" s="20"/>
      <c r="I132" s="22"/>
      <c r="J132" s="55"/>
      <c r="K132" s="56">
        <f t="shared" si="6"/>
        <v>0</v>
      </c>
      <c r="L132" s="56">
        <f t="shared" si="7"/>
        <v>0</v>
      </c>
      <c r="M132" s="21">
        <f t="shared" si="8"/>
        <v>0</v>
      </c>
      <c r="N132" s="21">
        <f t="shared" si="9"/>
        <v>0</v>
      </c>
      <c r="O132" s="22">
        <f t="shared" si="10"/>
        <v>0</v>
      </c>
      <c r="P132" s="23">
        <f t="shared" si="11"/>
        <v>0</v>
      </c>
    </row>
    <row r="133" spans="2:16" s="11" customFormat="1" ht="15.75" x14ac:dyDescent="0.25">
      <c r="B133" s="54">
        <v>121</v>
      </c>
      <c r="C133" s="134"/>
      <c r="D133" s="60"/>
      <c r="E133" s="61"/>
      <c r="F133" s="26"/>
      <c r="G133" s="26"/>
      <c r="H133" s="20"/>
      <c r="I133" s="22"/>
      <c r="J133" s="55"/>
      <c r="K133" s="56">
        <f t="shared" si="6"/>
        <v>0</v>
      </c>
      <c r="L133" s="56">
        <f t="shared" si="7"/>
        <v>0</v>
      </c>
      <c r="M133" s="21">
        <f t="shared" si="8"/>
        <v>0</v>
      </c>
      <c r="N133" s="21">
        <f t="shared" si="9"/>
        <v>0</v>
      </c>
      <c r="O133" s="22">
        <f t="shared" si="10"/>
        <v>0</v>
      </c>
      <c r="P133" s="23">
        <f t="shared" si="11"/>
        <v>0</v>
      </c>
    </row>
    <row r="134" spans="2:16" s="11" customFormat="1" ht="15.75" x14ac:dyDescent="0.25">
      <c r="B134" s="54">
        <v>122</v>
      </c>
      <c r="C134" s="134"/>
      <c r="D134" s="60"/>
      <c r="E134" s="61"/>
      <c r="F134" s="26"/>
      <c r="G134" s="26"/>
      <c r="H134" s="20"/>
      <c r="I134" s="22"/>
      <c r="J134" s="55"/>
      <c r="K134" s="56">
        <f t="shared" si="6"/>
        <v>0</v>
      </c>
      <c r="L134" s="56">
        <f t="shared" si="7"/>
        <v>0</v>
      </c>
      <c r="M134" s="21">
        <f t="shared" si="8"/>
        <v>0</v>
      </c>
      <c r="N134" s="21">
        <f t="shared" si="9"/>
        <v>0</v>
      </c>
      <c r="O134" s="22">
        <f t="shared" si="10"/>
        <v>0</v>
      </c>
      <c r="P134" s="23">
        <f t="shared" si="11"/>
        <v>0</v>
      </c>
    </row>
    <row r="135" spans="2:16" s="11" customFormat="1" ht="15.75" x14ac:dyDescent="0.25">
      <c r="B135" s="54">
        <v>123</v>
      </c>
      <c r="C135" s="134"/>
      <c r="D135" s="60"/>
      <c r="E135" s="61"/>
      <c r="F135" s="26"/>
      <c r="G135" s="26"/>
      <c r="H135" s="20"/>
      <c r="I135" s="22"/>
      <c r="J135" s="55"/>
      <c r="K135" s="56">
        <f t="shared" si="6"/>
        <v>0</v>
      </c>
      <c r="L135" s="56">
        <f t="shared" si="7"/>
        <v>0</v>
      </c>
      <c r="M135" s="21">
        <f t="shared" si="8"/>
        <v>0</v>
      </c>
      <c r="N135" s="21">
        <f t="shared" si="9"/>
        <v>0</v>
      </c>
      <c r="O135" s="22">
        <f t="shared" si="10"/>
        <v>0</v>
      </c>
      <c r="P135" s="23">
        <f t="shared" si="11"/>
        <v>0</v>
      </c>
    </row>
    <row r="136" spans="2:16" s="11" customFormat="1" ht="15.75" x14ac:dyDescent="0.25">
      <c r="B136" s="54">
        <v>124</v>
      </c>
      <c r="C136" s="134"/>
      <c r="D136" s="60"/>
      <c r="E136" s="61"/>
      <c r="F136" s="26"/>
      <c r="G136" s="26"/>
      <c r="H136" s="20"/>
      <c r="I136" s="22"/>
      <c r="J136" s="55"/>
      <c r="K136" s="56">
        <f t="shared" si="6"/>
        <v>0</v>
      </c>
      <c r="L136" s="56">
        <f t="shared" si="7"/>
        <v>0</v>
      </c>
      <c r="M136" s="21">
        <f t="shared" si="8"/>
        <v>0</v>
      </c>
      <c r="N136" s="21">
        <f t="shared" si="9"/>
        <v>0</v>
      </c>
      <c r="O136" s="22">
        <f t="shared" si="10"/>
        <v>0</v>
      </c>
      <c r="P136" s="23">
        <f t="shared" si="11"/>
        <v>0</v>
      </c>
    </row>
    <row r="137" spans="2:16" s="11" customFormat="1" ht="15.75" x14ac:dyDescent="0.25">
      <c r="B137" s="54">
        <v>125</v>
      </c>
      <c r="C137" s="134"/>
      <c r="D137" s="60"/>
      <c r="E137" s="61"/>
      <c r="F137" s="26"/>
      <c r="G137" s="26"/>
      <c r="H137" s="20"/>
      <c r="I137" s="22"/>
      <c r="J137" s="55"/>
      <c r="K137" s="56">
        <f t="shared" si="6"/>
        <v>0</v>
      </c>
      <c r="L137" s="56">
        <f t="shared" si="7"/>
        <v>0</v>
      </c>
      <c r="M137" s="21">
        <f t="shared" si="8"/>
        <v>0</v>
      </c>
      <c r="N137" s="21">
        <f t="shared" si="9"/>
        <v>0</v>
      </c>
      <c r="O137" s="22">
        <f t="shared" si="10"/>
        <v>0</v>
      </c>
      <c r="P137" s="23">
        <f t="shared" si="11"/>
        <v>0</v>
      </c>
    </row>
    <row r="138" spans="2:16" s="11" customFormat="1" ht="15.75" x14ac:dyDescent="0.25">
      <c r="B138" s="54">
        <v>126</v>
      </c>
      <c r="C138" s="134"/>
      <c r="D138" s="60"/>
      <c r="E138" s="61"/>
      <c r="F138" s="26"/>
      <c r="G138" s="26"/>
      <c r="H138" s="20"/>
      <c r="I138" s="22"/>
      <c r="J138" s="55"/>
      <c r="K138" s="56">
        <f t="shared" si="6"/>
        <v>0</v>
      </c>
      <c r="L138" s="56">
        <f t="shared" si="7"/>
        <v>0</v>
      </c>
      <c r="M138" s="21">
        <f t="shared" si="8"/>
        <v>0</v>
      </c>
      <c r="N138" s="21">
        <f t="shared" si="9"/>
        <v>0</v>
      </c>
      <c r="O138" s="22">
        <f t="shared" si="10"/>
        <v>0</v>
      </c>
      <c r="P138" s="23">
        <f t="shared" si="11"/>
        <v>0</v>
      </c>
    </row>
    <row r="139" spans="2:16" s="11" customFormat="1" ht="15.75" x14ac:dyDescent="0.25">
      <c r="B139" s="54">
        <v>127</v>
      </c>
      <c r="C139" s="134"/>
      <c r="D139" s="60"/>
      <c r="E139" s="61"/>
      <c r="F139" s="26"/>
      <c r="G139" s="26"/>
      <c r="H139" s="20"/>
      <c r="I139" s="22"/>
      <c r="J139" s="55"/>
      <c r="K139" s="56">
        <f t="shared" si="6"/>
        <v>0</v>
      </c>
      <c r="L139" s="56">
        <f t="shared" si="7"/>
        <v>0</v>
      </c>
      <c r="M139" s="21">
        <f t="shared" si="8"/>
        <v>0</v>
      </c>
      <c r="N139" s="21">
        <f t="shared" si="9"/>
        <v>0</v>
      </c>
      <c r="O139" s="22">
        <f t="shared" si="10"/>
        <v>0</v>
      </c>
      <c r="P139" s="23">
        <f t="shared" si="11"/>
        <v>0</v>
      </c>
    </row>
    <row r="140" spans="2:16" s="11" customFormat="1" ht="15.75" x14ac:dyDescent="0.25">
      <c r="B140" s="54">
        <v>128</v>
      </c>
      <c r="C140" s="134"/>
      <c r="D140" s="60"/>
      <c r="E140" s="61"/>
      <c r="F140" s="26"/>
      <c r="G140" s="26"/>
      <c r="H140" s="20"/>
      <c r="I140" s="22"/>
      <c r="J140" s="55"/>
      <c r="K140" s="56">
        <f t="shared" si="6"/>
        <v>0</v>
      </c>
      <c r="L140" s="56">
        <f t="shared" si="7"/>
        <v>0</v>
      </c>
      <c r="M140" s="21">
        <f t="shared" si="8"/>
        <v>0</v>
      </c>
      <c r="N140" s="21">
        <f t="shared" si="9"/>
        <v>0</v>
      </c>
      <c r="O140" s="22">
        <f t="shared" si="10"/>
        <v>0</v>
      </c>
      <c r="P140" s="23">
        <f t="shared" si="11"/>
        <v>0</v>
      </c>
    </row>
    <row r="141" spans="2:16" s="11" customFormat="1" ht="15.75" x14ac:dyDescent="0.25">
      <c r="B141" s="54">
        <v>129</v>
      </c>
      <c r="C141" s="134"/>
      <c r="D141" s="60"/>
      <c r="E141" s="61"/>
      <c r="F141" s="26"/>
      <c r="G141" s="26"/>
      <c r="H141" s="20"/>
      <c r="I141" s="22"/>
      <c r="J141" s="55"/>
      <c r="K141" s="56">
        <f t="shared" si="6"/>
        <v>0</v>
      </c>
      <c r="L141" s="56">
        <f t="shared" si="7"/>
        <v>0</v>
      </c>
      <c r="M141" s="21">
        <f t="shared" si="8"/>
        <v>0</v>
      </c>
      <c r="N141" s="21">
        <f t="shared" si="9"/>
        <v>0</v>
      </c>
      <c r="O141" s="22">
        <f t="shared" si="10"/>
        <v>0</v>
      </c>
      <c r="P141" s="23">
        <f t="shared" si="11"/>
        <v>0</v>
      </c>
    </row>
    <row r="142" spans="2:16" s="11" customFormat="1" ht="15.75" x14ac:dyDescent="0.25">
      <c r="B142" s="54">
        <v>130</v>
      </c>
      <c r="C142" s="134"/>
      <c r="D142" s="60"/>
      <c r="E142" s="61"/>
      <c r="F142" s="26"/>
      <c r="G142" s="26"/>
      <c r="H142" s="20"/>
      <c r="I142" s="22"/>
      <c r="J142" s="55"/>
      <c r="K142" s="56">
        <f t="shared" ref="K142:K159" si="12">IF(J142="IVA 5%",5%,IF(J142="IVA 19%",19%,0%))</f>
        <v>0</v>
      </c>
      <c r="L142" s="56">
        <f t="shared" ref="L142:L159" si="13">IF(J142="INC 4%",4%,IF(J142="INC 8%",8%,IF(J142="INC 16%",16%,0%)))</f>
        <v>0</v>
      </c>
      <c r="M142" s="21">
        <f t="shared" ref="M142:M159" si="14">+ROUND(I142*K142,2)</f>
        <v>0</v>
      </c>
      <c r="N142" s="21">
        <f t="shared" ref="N142:N159" si="15">+ROUND(I142*L142,2)</f>
        <v>0</v>
      </c>
      <c r="O142" s="22">
        <f t="shared" ref="O142:O158" si="16">+ROUND(I142+M142+N142,2)</f>
        <v>0</v>
      </c>
      <c r="P142" s="23">
        <f t="shared" ref="P142:P159" si="17">+ROUND(O142*H142,2)</f>
        <v>0</v>
      </c>
    </row>
    <row r="143" spans="2:16" s="11" customFormat="1" ht="15.75" x14ac:dyDescent="0.25">
      <c r="B143" s="54">
        <v>131</v>
      </c>
      <c r="C143" s="134"/>
      <c r="D143" s="60"/>
      <c r="E143" s="61"/>
      <c r="F143" s="26"/>
      <c r="G143" s="26"/>
      <c r="H143" s="20"/>
      <c r="I143" s="22"/>
      <c r="J143" s="55"/>
      <c r="K143" s="56">
        <f t="shared" si="12"/>
        <v>0</v>
      </c>
      <c r="L143" s="56">
        <f t="shared" si="13"/>
        <v>0</v>
      </c>
      <c r="M143" s="21">
        <f t="shared" si="14"/>
        <v>0</v>
      </c>
      <c r="N143" s="21">
        <f t="shared" si="15"/>
        <v>0</v>
      </c>
      <c r="O143" s="22">
        <f t="shared" si="16"/>
        <v>0</v>
      </c>
      <c r="P143" s="23">
        <f t="shared" si="17"/>
        <v>0</v>
      </c>
    </row>
    <row r="144" spans="2:16" s="11" customFormat="1" ht="15.75" x14ac:dyDescent="0.25">
      <c r="B144" s="54">
        <v>132</v>
      </c>
      <c r="C144" s="134"/>
      <c r="D144" s="60"/>
      <c r="E144" s="61"/>
      <c r="F144" s="26"/>
      <c r="G144" s="26"/>
      <c r="H144" s="20"/>
      <c r="I144" s="22"/>
      <c r="J144" s="55"/>
      <c r="K144" s="56">
        <f t="shared" si="12"/>
        <v>0</v>
      </c>
      <c r="L144" s="56">
        <f t="shared" si="13"/>
        <v>0</v>
      </c>
      <c r="M144" s="21">
        <f t="shared" si="14"/>
        <v>0</v>
      </c>
      <c r="N144" s="21">
        <f t="shared" si="15"/>
        <v>0</v>
      </c>
      <c r="O144" s="22">
        <f t="shared" si="16"/>
        <v>0</v>
      </c>
      <c r="P144" s="23">
        <f t="shared" si="17"/>
        <v>0</v>
      </c>
    </row>
    <row r="145" spans="2:16" s="11" customFormat="1" ht="15.75" x14ac:dyDescent="0.25">
      <c r="B145" s="54">
        <v>133</v>
      </c>
      <c r="C145" s="134"/>
      <c r="D145" s="60"/>
      <c r="E145" s="61"/>
      <c r="F145" s="26"/>
      <c r="G145" s="26"/>
      <c r="H145" s="20"/>
      <c r="I145" s="22"/>
      <c r="J145" s="55"/>
      <c r="K145" s="56">
        <f t="shared" si="12"/>
        <v>0</v>
      </c>
      <c r="L145" s="56">
        <f t="shared" si="13"/>
        <v>0</v>
      </c>
      <c r="M145" s="21">
        <f t="shared" si="14"/>
        <v>0</v>
      </c>
      <c r="N145" s="21">
        <f t="shared" si="15"/>
        <v>0</v>
      </c>
      <c r="O145" s="22">
        <f t="shared" si="16"/>
        <v>0</v>
      </c>
      <c r="P145" s="23">
        <f t="shared" si="17"/>
        <v>0</v>
      </c>
    </row>
    <row r="146" spans="2:16" s="11" customFormat="1" ht="15.75" x14ac:dyDescent="0.25">
      <c r="B146" s="54">
        <v>134</v>
      </c>
      <c r="C146" s="134"/>
      <c r="D146" s="60"/>
      <c r="E146" s="61"/>
      <c r="F146" s="26"/>
      <c r="G146" s="26"/>
      <c r="H146" s="20"/>
      <c r="I146" s="22"/>
      <c r="J146" s="55"/>
      <c r="K146" s="56">
        <f t="shared" si="12"/>
        <v>0</v>
      </c>
      <c r="L146" s="56">
        <f t="shared" si="13"/>
        <v>0</v>
      </c>
      <c r="M146" s="21">
        <f t="shared" si="14"/>
        <v>0</v>
      </c>
      <c r="N146" s="21">
        <f t="shared" si="15"/>
        <v>0</v>
      </c>
      <c r="O146" s="22">
        <f t="shared" si="16"/>
        <v>0</v>
      </c>
      <c r="P146" s="23">
        <f t="shared" si="17"/>
        <v>0</v>
      </c>
    </row>
    <row r="147" spans="2:16" s="11" customFormat="1" ht="15.75" x14ac:dyDescent="0.25">
      <c r="B147" s="54">
        <v>135</v>
      </c>
      <c r="C147" s="134"/>
      <c r="D147" s="60"/>
      <c r="E147" s="61"/>
      <c r="F147" s="26"/>
      <c r="G147" s="26"/>
      <c r="H147" s="20"/>
      <c r="I147" s="22"/>
      <c r="J147" s="55"/>
      <c r="K147" s="56">
        <f t="shared" si="12"/>
        <v>0</v>
      </c>
      <c r="L147" s="56">
        <f t="shared" si="13"/>
        <v>0</v>
      </c>
      <c r="M147" s="21">
        <f t="shared" si="14"/>
        <v>0</v>
      </c>
      <c r="N147" s="21">
        <f t="shared" si="15"/>
        <v>0</v>
      </c>
      <c r="O147" s="22">
        <f t="shared" si="16"/>
        <v>0</v>
      </c>
      <c r="P147" s="23">
        <f t="shared" si="17"/>
        <v>0</v>
      </c>
    </row>
    <row r="148" spans="2:16" s="11" customFormat="1" ht="15.75" x14ac:dyDescent="0.25">
      <c r="B148" s="54">
        <v>136</v>
      </c>
      <c r="C148" s="134"/>
      <c r="D148" s="60"/>
      <c r="E148" s="61"/>
      <c r="F148" s="26"/>
      <c r="G148" s="26"/>
      <c r="H148" s="20"/>
      <c r="I148" s="22"/>
      <c r="J148" s="55"/>
      <c r="K148" s="56">
        <f t="shared" si="12"/>
        <v>0</v>
      </c>
      <c r="L148" s="56">
        <f t="shared" si="13"/>
        <v>0</v>
      </c>
      <c r="M148" s="21">
        <f t="shared" si="14"/>
        <v>0</v>
      </c>
      <c r="N148" s="21">
        <f t="shared" si="15"/>
        <v>0</v>
      </c>
      <c r="O148" s="22">
        <f t="shared" si="16"/>
        <v>0</v>
      </c>
      <c r="P148" s="23">
        <f t="shared" si="17"/>
        <v>0</v>
      </c>
    </row>
    <row r="149" spans="2:16" s="11" customFormat="1" ht="15.75" x14ac:dyDescent="0.25">
      <c r="B149" s="54">
        <v>137</v>
      </c>
      <c r="C149" s="134"/>
      <c r="D149" s="60"/>
      <c r="E149" s="61"/>
      <c r="F149" s="26"/>
      <c r="G149" s="26"/>
      <c r="H149" s="20"/>
      <c r="I149" s="22"/>
      <c r="J149" s="55"/>
      <c r="K149" s="56">
        <f t="shared" si="12"/>
        <v>0</v>
      </c>
      <c r="L149" s="56">
        <f t="shared" si="13"/>
        <v>0</v>
      </c>
      <c r="M149" s="21">
        <f t="shared" si="14"/>
        <v>0</v>
      </c>
      <c r="N149" s="21">
        <f t="shared" si="15"/>
        <v>0</v>
      </c>
      <c r="O149" s="22">
        <f t="shared" si="16"/>
        <v>0</v>
      </c>
      <c r="P149" s="23">
        <f t="shared" si="17"/>
        <v>0</v>
      </c>
    </row>
    <row r="150" spans="2:16" s="11" customFormat="1" ht="15.75" x14ac:dyDescent="0.25">
      <c r="B150" s="54">
        <v>138</v>
      </c>
      <c r="C150" s="134"/>
      <c r="D150" s="60"/>
      <c r="E150" s="61"/>
      <c r="F150" s="26"/>
      <c r="G150" s="26"/>
      <c r="H150" s="20"/>
      <c r="I150" s="22"/>
      <c r="J150" s="55"/>
      <c r="K150" s="56">
        <f t="shared" si="12"/>
        <v>0</v>
      </c>
      <c r="L150" s="56">
        <f t="shared" si="13"/>
        <v>0</v>
      </c>
      <c r="M150" s="21">
        <f t="shared" si="14"/>
        <v>0</v>
      </c>
      <c r="N150" s="21">
        <f t="shared" si="15"/>
        <v>0</v>
      </c>
      <c r="O150" s="22">
        <f t="shared" si="16"/>
        <v>0</v>
      </c>
      <c r="P150" s="23">
        <f t="shared" si="17"/>
        <v>0</v>
      </c>
    </row>
    <row r="151" spans="2:16" s="11" customFormat="1" ht="15.75" x14ac:dyDescent="0.25">
      <c r="B151" s="54">
        <v>139</v>
      </c>
      <c r="C151" s="134"/>
      <c r="D151" s="60"/>
      <c r="E151" s="61"/>
      <c r="F151" s="26"/>
      <c r="G151" s="26"/>
      <c r="H151" s="20"/>
      <c r="I151" s="22"/>
      <c r="J151" s="55"/>
      <c r="K151" s="56">
        <f t="shared" si="12"/>
        <v>0</v>
      </c>
      <c r="L151" s="56">
        <f t="shared" si="13"/>
        <v>0</v>
      </c>
      <c r="M151" s="21">
        <f t="shared" si="14"/>
        <v>0</v>
      </c>
      <c r="N151" s="21">
        <f t="shared" si="15"/>
        <v>0</v>
      </c>
      <c r="O151" s="22">
        <f t="shared" si="16"/>
        <v>0</v>
      </c>
      <c r="P151" s="23">
        <f t="shared" si="17"/>
        <v>0</v>
      </c>
    </row>
    <row r="152" spans="2:16" s="11" customFormat="1" ht="15.75" x14ac:dyDescent="0.25">
      <c r="B152" s="54">
        <v>140</v>
      </c>
      <c r="C152" s="134"/>
      <c r="D152" s="60"/>
      <c r="E152" s="61"/>
      <c r="F152" s="26"/>
      <c r="G152" s="26"/>
      <c r="H152" s="20"/>
      <c r="I152" s="22"/>
      <c r="J152" s="55"/>
      <c r="K152" s="56">
        <f t="shared" si="12"/>
        <v>0</v>
      </c>
      <c r="L152" s="56">
        <f t="shared" si="13"/>
        <v>0</v>
      </c>
      <c r="M152" s="21">
        <f t="shared" si="14"/>
        <v>0</v>
      </c>
      <c r="N152" s="21">
        <f t="shared" si="15"/>
        <v>0</v>
      </c>
      <c r="O152" s="22">
        <f t="shared" si="16"/>
        <v>0</v>
      </c>
      <c r="P152" s="23">
        <f t="shared" si="17"/>
        <v>0</v>
      </c>
    </row>
    <row r="153" spans="2:16" s="11" customFormat="1" ht="15.75" x14ac:dyDescent="0.25">
      <c r="B153" s="54">
        <v>141</v>
      </c>
      <c r="C153" s="134"/>
      <c r="D153" s="60"/>
      <c r="E153" s="61"/>
      <c r="F153" s="26"/>
      <c r="G153" s="26"/>
      <c r="H153" s="20"/>
      <c r="I153" s="22"/>
      <c r="J153" s="55"/>
      <c r="K153" s="56">
        <f t="shared" si="12"/>
        <v>0</v>
      </c>
      <c r="L153" s="56">
        <f t="shared" si="13"/>
        <v>0</v>
      </c>
      <c r="M153" s="21">
        <f t="shared" si="14"/>
        <v>0</v>
      </c>
      <c r="N153" s="21">
        <f t="shared" si="15"/>
        <v>0</v>
      </c>
      <c r="O153" s="22">
        <f t="shared" si="16"/>
        <v>0</v>
      </c>
      <c r="P153" s="23">
        <f t="shared" si="17"/>
        <v>0</v>
      </c>
    </row>
    <row r="154" spans="2:16" s="11" customFormat="1" ht="15.75" x14ac:dyDescent="0.25">
      <c r="B154" s="54">
        <v>142</v>
      </c>
      <c r="C154" s="134"/>
      <c r="D154" s="60"/>
      <c r="E154" s="61"/>
      <c r="F154" s="26"/>
      <c r="G154" s="26"/>
      <c r="H154" s="20"/>
      <c r="I154" s="22"/>
      <c r="J154" s="55"/>
      <c r="K154" s="56">
        <f t="shared" si="12"/>
        <v>0</v>
      </c>
      <c r="L154" s="56">
        <f t="shared" si="13"/>
        <v>0</v>
      </c>
      <c r="M154" s="21">
        <f t="shared" si="14"/>
        <v>0</v>
      </c>
      <c r="N154" s="21">
        <f t="shared" si="15"/>
        <v>0</v>
      </c>
      <c r="O154" s="22">
        <f t="shared" si="16"/>
        <v>0</v>
      </c>
      <c r="P154" s="23">
        <f t="shared" si="17"/>
        <v>0</v>
      </c>
    </row>
    <row r="155" spans="2:16" s="11" customFormat="1" ht="15.75" x14ac:dyDescent="0.25">
      <c r="B155" s="54">
        <v>143</v>
      </c>
      <c r="C155" s="134"/>
      <c r="D155" s="60"/>
      <c r="E155" s="61"/>
      <c r="F155" s="26"/>
      <c r="G155" s="26"/>
      <c r="H155" s="20"/>
      <c r="I155" s="22"/>
      <c r="J155" s="55"/>
      <c r="K155" s="56">
        <f t="shared" si="12"/>
        <v>0</v>
      </c>
      <c r="L155" s="56">
        <f t="shared" si="13"/>
        <v>0</v>
      </c>
      <c r="M155" s="21">
        <f t="shared" si="14"/>
        <v>0</v>
      </c>
      <c r="N155" s="21">
        <f t="shared" si="15"/>
        <v>0</v>
      </c>
      <c r="O155" s="22">
        <f t="shared" si="16"/>
        <v>0</v>
      </c>
      <c r="P155" s="23">
        <f t="shared" si="17"/>
        <v>0</v>
      </c>
    </row>
    <row r="156" spans="2:16" s="11" customFormat="1" ht="15.75" x14ac:dyDescent="0.25">
      <c r="B156" s="54">
        <v>144</v>
      </c>
      <c r="C156" s="134"/>
      <c r="D156" s="60"/>
      <c r="E156" s="61"/>
      <c r="F156" s="26"/>
      <c r="G156" s="26"/>
      <c r="H156" s="20"/>
      <c r="I156" s="22"/>
      <c r="J156" s="55"/>
      <c r="K156" s="56">
        <f t="shared" si="12"/>
        <v>0</v>
      </c>
      <c r="L156" s="56">
        <f t="shared" si="13"/>
        <v>0</v>
      </c>
      <c r="M156" s="21">
        <f t="shared" si="14"/>
        <v>0</v>
      </c>
      <c r="N156" s="21">
        <f t="shared" si="15"/>
        <v>0</v>
      </c>
      <c r="O156" s="22">
        <f t="shared" si="16"/>
        <v>0</v>
      </c>
      <c r="P156" s="23">
        <f t="shared" si="17"/>
        <v>0</v>
      </c>
    </row>
    <row r="157" spans="2:16" s="11" customFormat="1" ht="15.75" x14ac:dyDescent="0.25">
      <c r="B157" s="54">
        <v>145</v>
      </c>
      <c r="C157" s="134"/>
      <c r="D157" s="60"/>
      <c r="E157" s="61"/>
      <c r="F157" s="26"/>
      <c r="G157" s="26"/>
      <c r="H157" s="20"/>
      <c r="I157" s="22"/>
      <c r="J157" s="55"/>
      <c r="K157" s="56">
        <f t="shared" si="12"/>
        <v>0</v>
      </c>
      <c r="L157" s="56">
        <f t="shared" si="13"/>
        <v>0</v>
      </c>
      <c r="M157" s="21">
        <f t="shared" si="14"/>
        <v>0</v>
      </c>
      <c r="N157" s="21">
        <f t="shared" si="15"/>
        <v>0</v>
      </c>
      <c r="O157" s="22">
        <f t="shared" si="16"/>
        <v>0</v>
      </c>
      <c r="P157" s="23">
        <f>+ROUND(O157*H157,2)</f>
        <v>0</v>
      </c>
    </row>
    <row r="158" spans="2:16" s="11" customFormat="1" ht="15.75" x14ac:dyDescent="0.25">
      <c r="B158" s="54">
        <v>146</v>
      </c>
      <c r="C158" s="134"/>
      <c r="D158" s="60"/>
      <c r="E158" s="61"/>
      <c r="F158" s="26"/>
      <c r="G158" s="26"/>
      <c r="H158" s="20"/>
      <c r="I158" s="22"/>
      <c r="J158" s="55"/>
      <c r="K158" s="56">
        <f t="shared" si="12"/>
        <v>0</v>
      </c>
      <c r="L158" s="56">
        <f t="shared" si="13"/>
        <v>0</v>
      </c>
      <c r="M158" s="21">
        <f>+ROUND(I158*K158,2)</f>
        <v>0</v>
      </c>
      <c r="N158" s="21">
        <f>+ROUND(I158*L158,2)</f>
        <v>0</v>
      </c>
      <c r="O158" s="22">
        <f t="shared" si="16"/>
        <v>0</v>
      </c>
      <c r="P158" s="23">
        <f t="shared" si="17"/>
        <v>0</v>
      </c>
    </row>
    <row r="159" spans="2:16" s="11" customFormat="1" ht="16.5" thickBot="1" x14ac:dyDescent="0.3">
      <c r="B159" s="54">
        <v>147</v>
      </c>
      <c r="C159" s="134"/>
      <c r="D159" s="60"/>
      <c r="E159" s="61"/>
      <c r="F159" s="26"/>
      <c r="G159" s="26"/>
      <c r="H159" s="20"/>
      <c r="I159" s="22"/>
      <c r="J159" s="55"/>
      <c r="K159" s="56">
        <f t="shared" si="12"/>
        <v>0</v>
      </c>
      <c r="L159" s="56">
        <f t="shared" si="13"/>
        <v>0</v>
      </c>
      <c r="M159" s="21">
        <f t="shared" si="14"/>
        <v>0</v>
      </c>
      <c r="N159" s="21">
        <f t="shared" si="15"/>
        <v>0</v>
      </c>
      <c r="O159" s="22">
        <f>+ROUND(I159+M159+N159,2)</f>
        <v>0</v>
      </c>
      <c r="P159" s="23">
        <f t="shared" si="17"/>
        <v>0</v>
      </c>
    </row>
    <row r="160" spans="2:16" s="11" customFormat="1" ht="15.75" x14ac:dyDescent="0.25">
      <c r="B160" s="68" t="s">
        <v>11</v>
      </c>
      <c r="C160" s="69"/>
      <c r="D160" s="69"/>
      <c r="E160" s="69"/>
      <c r="F160" s="69"/>
      <c r="G160" s="69"/>
      <c r="H160" s="69"/>
      <c r="I160" s="69"/>
      <c r="J160" s="69"/>
      <c r="K160" s="69"/>
      <c r="L160" s="69"/>
      <c r="M160" s="69"/>
      <c r="N160" s="27"/>
      <c r="O160" s="32" t="s">
        <v>12</v>
      </c>
      <c r="P160" s="33">
        <f>ROUND(SUMIF(K13:K159,19%,P13:P159)/1.19,0)</f>
        <v>0</v>
      </c>
    </row>
    <row r="161" spans="2:16" s="11" customFormat="1" ht="15.75" x14ac:dyDescent="0.25">
      <c r="B161" s="73" t="s">
        <v>48</v>
      </c>
      <c r="C161" s="74"/>
      <c r="D161" s="74"/>
      <c r="E161" s="74"/>
      <c r="F161" s="74"/>
      <c r="G161" s="74"/>
      <c r="H161" s="74"/>
      <c r="I161" s="74"/>
      <c r="J161" s="74"/>
      <c r="K161" s="74"/>
      <c r="L161" s="74"/>
      <c r="M161" s="74"/>
      <c r="N161" s="75"/>
      <c r="O161" s="34" t="s">
        <v>13</v>
      </c>
      <c r="P161" s="35">
        <f>ROUND(SUMIF(K13:K159,5%,P13:P159)/1.05,0)</f>
        <v>0</v>
      </c>
    </row>
    <row r="162" spans="2:16" s="11" customFormat="1" ht="15.75" x14ac:dyDescent="0.25">
      <c r="B162" s="73" t="s">
        <v>49</v>
      </c>
      <c r="C162" s="74"/>
      <c r="D162" s="74"/>
      <c r="E162" s="74"/>
      <c r="F162" s="74"/>
      <c r="G162" s="74"/>
      <c r="H162" s="74"/>
      <c r="I162" s="74"/>
      <c r="J162" s="74"/>
      <c r="K162" s="74"/>
      <c r="L162" s="74"/>
      <c r="M162" s="74"/>
      <c r="N162" s="75"/>
      <c r="O162" s="34" t="s">
        <v>14</v>
      </c>
      <c r="P162" s="35">
        <f>ROUND(SUMIF(L13:L159,4%,P13:P159)/1.04,0)</f>
        <v>0</v>
      </c>
    </row>
    <row r="163" spans="2:16" s="11" customFormat="1" ht="15.75" x14ac:dyDescent="0.25">
      <c r="B163" s="73" t="s">
        <v>50</v>
      </c>
      <c r="C163" s="74"/>
      <c r="D163" s="74"/>
      <c r="E163" s="74"/>
      <c r="F163" s="74"/>
      <c r="G163" s="74"/>
      <c r="H163" s="74"/>
      <c r="I163" s="74"/>
      <c r="J163" s="74"/>
      <c r="K163" s="74"/>
      <c r="L163" s="74"/>
      <c r="M163" s="74"/>
      <c r="N163" s="75"/>
      <c r="O163" s="34" t="s">
        <v>15</v>
      </c>
      <c r="P163" s="35">
        <f>ROUND(SUMIF(L13:L159,8%,P13:P159)/1.08,0)</f>
        <v>0</v>
      </c>
    </row>
    <row r="164" spans="2:16" s="11" customFormat="1" ht="15.75" x14ac:dyDescent="0.25">
      <c r="B164" s="73" t="s">
        <v>51</v>
      </c>
      <c r="C164" s="74"/>
      <c r="D164" s="74"/>
      <c r="E164" s="74"/>
      <c r="F164" s="74"/>
      <c r="G164" s="74"/>
      <c r="H164" s="74"/>
      <c r="I164" s="74"/>
      <c r="J164" s="74"/>
      <c r="K164" s="74"/>
      <c r="L164" s="74"/>
      <c r="M164" s="74"/>
      <c r="N164" s="75"/>
      <c r="O164" s="34" t="s">
        <v>16</v>
      </c>
      <c r="P164" s="35">
        <f>ROUND(SUMIF(L13:L159,16%,P13:P159)/1.16,0)</f>
        <v>0</v>
      </c>
    </row>
    <row r="165" spans="2:16" s="11" customFormat="1" ht="16.5" thickBot="1" x14ac:dyDescent="0.3">
      <c r="B165" s="115" t="s">
        <v>58</v>
      </c>
      <c r="C165" s="116"/>
      <c r="D165" s="116"/>
      <c r="E165" s="116"/>
      <c r="F165" s="116"/>
      <c r="G165" s="116"/>
      <c r="H165" s="116"/>
      <c r="I165" s="116"/>
      <c r="J165" s="116"/>
      <c r="K165" s="116"/>
      <c r="L165" s="116"/>
      <c r="M165" s="116"/>
      <c r="N165" s="28"/>
      <c r="O165" s="36" t="s">
        <v>17</v>
      </c>
      <c r="P165" s="37">
        <f>ROUND(SUMIF(J13:J159,"EXENTO",P13:P159)/1,2)+ROUND(SUMIF(J13:J159,"EXCLUIDO",P13:P159)/1,0)</f>
        <v>0</v>
      </c>
    </row>
    <row r="166" spans="2:16" s="11" customFormat="1" ht="25.5" customHeight="1" thickBot="1" x14ac:dyDescent="0.3">
      <c r="B166" s="117" t="s">
        <v>52</v>
      </c>
      <c r="C166" s="135"/>
      <c r="D166" s="118"/>
      <c r="E166" s="118"/>
      <c r="F166" s="118"/>
      <c r="G166" s="118"/>
      <c r="H166" s="118"/>
      <c r="I166" s="118"/>
      <c r="J166" s="118"/>
      <c r="K166" s="118"/>
      <c r="L166" s="118"/>
      <c r="M166" s="118"/>
      <c r="N166" s="118"/>
      <c r="O166" s="38" t="s">
        <v>18</v>
      </c>
      <c r="P166" s="39">
        <f>ROUND(SUBTOTAL(9,P160:P165),0)</f>
        <v>0</v>
      </c>
    </row>
    <row r="167" spans="2:16" s="11" customFormat="1" ht="15.75" x14ac:dyDescent="0.25">
      <c r="B167" s="119" t="s">
        <v>53</v>
      </c>
      <c r="C167" s="136"/>
      <c r="D167" s="120"/>
      <c r="E167" s="120"/>
      <c r="F167" s="120"/>
      <c r="G167" s="120"/>
      <c r="H167" s="120"/>
      <c r="I167" s="120"/>
      <c r="J167" s="121"/>
      <c r="K167" s="122" t="s">
        <v>19</v>
      </c>
      <c r="L167" s="123"/>
      <c r="M167" s="123"/>
      <c r="N167" s="29">
        <v>0.19</v>
      </c>
      <c r="O167" s="40" t="s">
        <v>10</v>
      </c>
      <c r="P167" s="41">
        <f>ROUND(P160*0.19,0)</f>
        <v>0</v>
      </c>
    </row>
    <row r="168" spans="2:16" s="11" customFormat="1" ht="16.5" thickBot="1" x14ac:dyDescent="0.3">
      <c r="B168" s="124" t="s">
        <v>54</v>
      </c>
      <c r="C168" s="137"/>
      <c r="D168" s="125"/>
      <c r="E168" s="125"/>
      <c r="F168" s="125"/>
      <c r="G168" s="125"/>
      <c r="H168" s="125"/>
      <c r="I168" s="125"/>
      <c r="J168" s="126"/>
      <c r="K168" s="98"/>
      <c r="L168" s="99"/>
      <c r="M168" s="99"/>
      <c r="N168" s="30">
        <v>0.05</v>
      </c>
      <c r="O168" s="42" t="s">
        <v>20</v>
      </c>
      <c r="P168" s="43">
        <f>ROUND(P161*0.05,0)</f>
        <v>0</v>
      </c>
    </row>
    <row r="169" spans="2:16" s="11" customFormat="1" ht="15.75" x14ac:dyDescent="0.25">
      <c r="B169" s="73" t="s">
        <v>55</v>
      </c>
      <c r="C169" s="74"/>
      <c r="D169" s="74"/>
      <c r="E169" s="74"/>
      <c r="F169" s="74"/>
      <c r="G169" s="74"/>
      <c r="H169" s="74"/>
      <c r="I169" s="74"/>
      <c r="J169" s="74"/>
      <c r="K169" s="98" t="s">
        <v>21</v>
      </c>
      <c r="L169" s="99"/>
      <c r="M169" s="99"/>
      <c r="N169" s="30">
        <v>0.04</v>
      </c>
      <c r="O169" s="40" t="s">
        <v>22</v>
      </c>
      <c r="P169" s="41">
        <f>ROUND(P162*0.04,0)</f>
        <v>0</v>
      </c>
    </row>
    <row r="170" spans="2:16" s="11" customFormat="1" ht="15.75" x14ac:dyDescent="0.25">
      <c r="B170" s="102" t="s">
        <v>33</v>
      </c>
      <c r="C170" s="138"/>
      <c r="D170" s="103"/>
      <c r="E170" s="103"/>
      <c r="F170" s="103"/>
      <c r="G170" s="103"/>
      <c r="H170" s="103"/>
      <c r="I170" s="103"/>
      <c r="J170" s="104"/>
      <c r="K170" s="98"/>
      <c r="L170" s="99"/>
      <c r="M170" s="99"/>
      <c r="N170" s="30">
        <v>0.08</v>
      </c>
      <c r="O170" s="44" t="s">
        <v>23</v>
      </c>
      <c r="P170" s="45">
        <f>ROUND(P163*0.08,0)</f>
        <v>0</v>
      </c>
    </row>
    <row r="171" spans="2:16" s="11" customFormat="1" ht="16.5" customHeight="1" thickBot="1" x14ac:dyDescent="0.3">
      <c r="B171" s="112" t="s">
        <v>34</v>
      </c>
      <c r="C171" s="139"/>
      <c r="D171" s="113"/>
      <c r="E171" s="113"/>
      <c r="F171" s="113"/>
      <c r="G171" s="113"/>
      <c r="H171" s="113"/>
      <c r="I171" s="113"/>
      <c r="J171" s="114"/>
      <c r="K171" s="100"/>
      <c r="L171" s="101"/>
      <c r="M171" s="101"/>
      <c r="N171" s="31">
        <v>0.16</v>
      </c>
      <c r="O171" s="42" t="s">
        <v>24</v>
      </c>
      <c r="P171" s="43">
        <f>ROUND(P164*0.16,0)</f>
        <v>0</v>
      </c>
    </row>
    <row r="172" spans="2:16" ht="24.75" customHeight="1" thickBot="1" x14ac:dyDescent="0.3">
      <c r="B172" s="105" t="s">
        <v>35</v>
      </c>
      <c r="C172" s="140"/>
      <c r="D172" s="106"/>
      <c r="E172" s="106"/>
      <c r="F172" s="106"/>
      <c r="G172" s="106"/>
      <c r="H172" s="106"/>
      <c r="I172" s="106"/>
      <c r="J172" s="106"/>
      <c r="K172" s="107"/>
      <c r="L172" s="107"/>
      <c r="M172" s="107"/>
      <c r="N172" s="108"/>
      <c r="O172" s="46" t="s">
        <v>25</v>
      </c>
      <c r="P172" s="47">
        <f>ROUND(SUM(P166:P171),0)</f>
        <v>0</v>
      </c>
    </row>
    <row r="173" spans="2:16" x14ac:dyDescent="0.25">
      <c r="B173" s="109" t="s">
        <v>36</v>
      </c>
      <c r="C173" s="110"/>
      <c r="D173" s="110"/>
      <c r="E173" s="110"/>
      <c r="F173" s="110"/>
      <c r="G173" s="110"/>
      <c r="H173" s="110"/>
      <c r="I173" s="110"/>
      <c r="J173" s="110"/>
      <c r="K173" s="110"/>
      <c r="L173" s="110"/>
      <c r="M173" s="110"/>
      <c r="N173" s="110"/>
      <c r="O173" s="110"/>
      <c r="P173" s="111"/>
    </row>
    <row r="174" spans="2:16" x14ac:dyDescent="0.25">
      <c r="B174" s="91" t="s">
        <v>37</v>
      </c>
      <c r="C174" s="92"/>
      <c r="D174" s="92"/>
      <c r="E174" s="92"/>
      <c r="F174" s="92"/>
      <c r="G174" s="92"/>
      <c r="H174" s="92"/>
      <c r="I174" s="92"/>
      <c r="J174" s="92"/>
      <c r="K174" s="92"/>
      <c r="L174" s="92"/>
      <c r="M174" s="92"/>
      <c r="N174" s="92"/>
      <c r="O174" s="92"/>
      <c r="P174" s="93"/>
    </row>
    <row r="175" spans="2:16" x14ac:dyDescent="0.25">
      <c r="B175" s="91" t="s">
        <v>38</v>
      </c>
      <c r="C175" s="92"/>
      <c r="D175" s="92"/>
      <c r="E175" s="92"/>
      <c r="F175" s="92"/>
      <c r="G175" s="92"/>
      <c r="H175" s="92"/>
      <c r="I175" s="92"/>
      <c r="J175" s="92"/>
      <c r="K175" s="92"/>
      <c r="L175" s="92"/>
      <c r="M175" s="92"/>
      <c r="N175" s="92"/>
      <c r="O175" s="92"/>
      <c r="P175" s="93"/>
    </row>
    <row r="176" spans="2:16" x14ac:dyDescent="0.25">
      <c r="B176" s="91" t="s">
        <v>39</v>
      </c>
      <c r="C176" s="92"/>
      <c r="D176" s="92"/>
      <c r="E176" s="92"/>
      <c r="F176" s="92"/>
      <c r="G176" s="92"/>
      <c r="H176" s="92"/>
      <c r="I176" s="92"/>
      <c r="J176" s="92"/>
      <c r="K176" s="92"/>
      <c r="L176" s="92"/>
      <c r="M176" s="92"/>
      <c r="N176" s="92"/>
      <c r="O176" s="92"/>
      <c r="P176" s="93"/>
    </row>
    <row r="177" spans="2:16" x14ac:dyDescent="0.25">
      <c r="B177" s="94" t="s">
        <v>40</v>
      </c>
      <c r="C177" s="141"/>
      <c r="D177" s="92"/>
      <c r="E177" s="92"/>
      <c r="F177" s="92"/>
      <c r="G177" s="92"/>
      <c r="H177" s="92"/>
      <c r="I177" s="92"/>
      <c r="J177" s="92"/>
      <c r="K177" s="92"/>
      <c r="L177" s="92"/>
      <c r="M177" s="92"/>
      <c r="N177" s="92"/>
      <c r="O177" s="92"/>
      <c r="P177" s="93"/>
    </row>
    <row r="178" spans="2:16" x14ac:dyDescent="0.25">
      <c r="B178" s="94" t="s">
        <v>41</v>
      </c>
      <c r="C178" s="141"/>
      <c r="D178" s="92"/>
      <c r="E178" s="92"/>
      <c r="F178" s="92"/>
      <c r="G178" s="92"/>
      <c r="H178" s="92"/>
      <c r="I178" s="92"/>
      <c r="J178" s="92"/>
      <c r="K178" s="92"/>
      <c r="L178" s="92"/>
      <c r="M178" s="92"/>
      <c r="N178" s="92"/>
      <c r="O178" s="92"/>
      <c r="P178" s="93"/>
    </row>
    <row r="179" spans="2:16" x14ac:dyDescent="0.25">
      <c r="B179" s="94" t="s">
        <v>42</v>
      </c>
      <c r="C179" s="141"/>
      <c r="D179" s="92"/>
      <c r="E179" s="92"/>
      <c r="F179" s="92"/>
      <c r="G179" s="92"/>
      <c r="H179" s="92"/>
      <c r="I179" s="92"/>
      <c r="J179" s="92"/>
      <c r="K179" s="92"/>
      <c r="L179" s="92"/>
      <c r="M179" s="92"/>
      <c r="N179" s="92"/>
      <c r="O179" s="92"/>
      <c r="P179" s="93"/>
    </row>
    <row r="180" spans="2:16" x14ac:dyDescent="0.25">
      <c r="B180" s="94" t="s">
        <v>43</v>
      </c>
      <c r="C180" s="141"/>
      <c r="D180" s="92"/>
      <c r="E180" s="92"/>
      <c r="F180" s="92"/>
      <c r="G180" s="92"/>
      <c r="H180" s="92"/>
      <c r="I180" s="92"/>
      <c r="J180" s="92"/>
      <c r="K180" s="92"/>
      <c r="L180" s="92"/>
      <c r="M180" s="92"/>
      <c r="N180" s="92"/>
      <c r="O180" s="92"/>
      <c r="P180" s="93"/>
    </row>
    <row r="181" spans="2:16" x14ac:dyDescent="0.25">
      <c r="B181" s="94" t="s">
        <v>44</v>
      </c>
      <c r="C181" s="141"/>
      <c r="D181" s="92"/>
      <c r="E181" s="92"/>
      <c r="F181" s="92"/>
      <c r="G181" s="92"/>
      <c r="H181" s="92"/>
      <c r="I181" s="92"/>
      <c r="J181" s="92"/>
      <c r="K181" s="92"/>
      <c r="L181" s="92"/>
      <c r="M181" s="92"/>
      <c r="N181" s="92"/>
      <c r="O181" s="92"/>
      <c r="P181" s="93"/>
    </row>
    <row r="182" spans="2:16" ht="15" customHeight="1" x14ac:dyDescent="0.25">
      <c r="B182" s="95"/>
      <c r="C182" s="142"/>
      <c r="D182" s="96"/>
      <c r="E182" s="96"/>
      <c r="F182" s="96"/>
      <c r="G182" s="96"/>
      <c r="H182" s="96"/>
      <c r="I182" s="96"/>
      <c r="J182" s="96"/>
      <c r="K182" s="96"/>
      <c r="L182" s="96"/>
      <c r="M182" s="96"/>
      <c r="N182" s="96"/>
      <c r="O182" s="96"/>
      <c r="P182" s="97"/>
    </row>
    <row r="183" spans="2:16" ht="24" customHeight="1" x14ac:dyDescent="0.25">
      <c r="B183" s="82" t="s">
        <v>47</v>
      </c>
      <c r="C183" s="83"/>
      <c r="D183" s="83"/>
      <c r="E183" s="83"/>
      <c r="F183" s="83"/>
      <c r="G183" s="83"/>
      <c r="H183" s="83"/>
      <c r="I183" s="83"/>
      <c r="J183" s="83"/>
      <c r="K183" s="83"/>
      <c r="L183" s="83"/>
      <c r="M183" s="83"/>
      <c r="N183" s="83"/>
      <c r="O183" s="83"/>
      <c r="P183" s="84"/>
    </row>
    <row r="184" spans="2:16" ht="24" customHeight="1" x14ac:dyDescent="0.25">
      <c r="B184" s="85"/>
      <c r="C184" s="143"/>
      <c r="D184" s="86"/>
      <c r="E184" s="86"/>
      <c r="F184" s="86"/>
      <c r="G184" s="86"/>
      <c r="H184" s="86"/>
      <c r="I184" s="86"/>
      <c r="J184" s="86"/>
      <c r="K184" s="86"/>
      <c r="L184" s="86"/>
      <c r="M184" s="86"/>
      <c r="N184" s="86"/>
      <c r="O184" s="86"/>
      <c r="P184" s="87"/>
    </row>
    <row r="185" spans="2:16" ht="24" customHeight="1" x14ac:dyDescent="0.25">
      <c r="B185" s="85"/>
      <c r="C185" s="143"/>
      <c r="D185" s="86"/>
      <c r="E185" s="86"/>
      <c r="F185" s="86"/>
      <c r="G185" s="86"/>
      <c r="H185" s="86"/>
      <c r="I185" s="86"/>
      <c r="J185" s="86"/>
      <c r="K185" s="86"/>
      <c r="L185" s="86"/>
      <c r="M185" s="86"/>
      <c r="N185" s="86"/>
      <c r="O185" s="86"/>
      <c r="P185" s="87"/>
    </row>
    <row r="186" spans="2:16" ht="24" customHeight="1" x14ac:dyDescent="0.25">
      <c r="B186" s="85"/>
      <c r="C186" s="143"/>
      <c r="D186" s="86"/>
      <c r="E186" s="86"/>
      <c r="F186" s="86"/>
      <c r="G186" s="86"/>
      <c r="H186" s="86"/>
      <c r="I186" s="86"/>
      <c r="J186" s="86"/>
      <c r="K186" s="86"/>
      <c r="L186" s="86"/>
      <c r="M186" s="86"/>
      <c r="N186" s="86"/>
      <c r="O186" s="86"/>
      <c r="P186" s="87"/>
    </row>
    <row r="187" spans="2:16" x14ac:dyDescent="0.25">
      <c r="B187" s="12"/>
      <c r="C187" s="144"/>
      <c r="D187" s="14"/>
      <c r="E187" s="14"/>
      <c r="F187" s="14"/>
      <c r="G187" s="14"/>
      <c r="H187" s="14"/>
      <c r="I187" s="14"/>
      <c r="J187" s="14"/>
      <c r="K187" s="14"/>
      <c r="L187" s="14"/>
      <c r="M187" s="14"/>
      <c r="N187" s="14"/>
      <c r="O187" s="14"/>
      <c r="P187" s="13"/>
    </row>
    <row r="188" spans="2:16" x14ac:dyDescent="0.25">
      <c r="B188" s="12"/>
      <c r="C188" s="144"/>
      <c r="D188" s="14"/>
      <c r="E188" s="14"/>
      <c r="F188" s="14"/>
      <c r="G188" s="14"/>
      <c r="H188" s="14"/>
      <c r="I188" s="14"/>
      <c r="J188" s="14"/>
      <c r="K188" s="14"/>
      <c r="L188" s="14"/>
      <c r="M188" s="14"/>
      <c r="N188" s="14"/>
      <c r="O188" s="14"/>
      <c r="P188" s="13"/>
    </row>
    <row r="189" spans="2:16" x14ac:dyDescent="0.25">
      <c r="B189" s="12"/>
      <c r="C189" s="144"/>
      <c r="D189" s="14"/>
      <c r="E189" s="14"/>
      <c r="F189" s="14"/>
      <c r="G189" s="14"/>
      <c r="H189" s="14"/>
      <c r="I189" s="14"/>
      <c r="J189" s="14"/>
      <c r="K189" s="14"/>
      <c r="L189" s="14"/>
      <c r="M189" s="14"/>
      <c r="N189" s="14"/>
      <c r="O189" s="14"/>
      <c r="P189" s="13"/>
    </row>
    <row r="190" spans="2:16" x14ac:dyDescent="0.25">
      <c r="B190" s="79"/>
      <c r="C190" s="145"/>
      <c r="D190" s="80"/>
      <c r="E190" s="80"/>
      <c r="F190" s="80"/>
      <c r="G190" s="80"/>
      <c r="H190" s="80"/>
      <c r="I190" s="80"/>
      <c r="J190" s="80"/>
      <c r="K190" s="80"/>
      <c r="L190" s="80"/>
      <c r="M190" s="80"/>
      <c r="N190" s="80"/>
      <c r="O190" s="80"/>
      <c r="P190" s="81"/>
    </row>
    <row r="191" spans="2:16" x14ac:dyDescent="0.25">
      <c r="B191" s="79" t="s">
        <v>26</v>
      </c>
      <c r="C191" s="145"/>
      <c r="D191" s="80"/>
      <c r="E191" s="80"/>
      <c r="F191" s="80"/>
      <c r="G191" s="80"/>
      <c r="H191" s="80"/>
      <c r="I191" s="80"/>
      <c r="J191" s="80"/>
      <c r="K191" s="80"/>
      <c r="L191" s="80"/>
      <c r="M191" s="80"/>
      <c r="N191" s="80"/>
      <c r="O191" s="80"/>
      <c r="P191" s="81"/>
    </row>
    <row r="192" spans="2:16" x14ac:dyDescent="0.25">
      <c r="B192" s="76"/>
      <c r="C192" s="146"/>
      <c r="D192" s="77"/>
      <c r="E192" s="77"/>
      <c r="F192" s="77"/>
      <c r="G192" s="77"/>
      <c r="H192" s="77"/>
      <c r="I192" s="77"/>
      <c r="J192" s="77"/>
      <c r="K192" s="77"/>
      <c r="L192" s="77"/>
      <c r="M192" s="77"/>
      <c r="N192" s="77"/>
      <c r="O192" s="77"/>
      <c r="P192" s="78"/>
    </row>
    <row r="193" spans="2:16" x14ac:dyDescent="0.25">
      <c r="B193" s="79" t="s">
        <v>59</v>
      </c>
      <c r="C193" s="145"/>
      <c r="D193" s="80"/>
      <c r="E193" s="80"/>
      <c r="F193" s="80"/>
      <c r="G193" s="80"/>
      <c r="H193" s="80"/>
      <c r="I193" s="80"/>
      <c r="J193" s="80"/>
      <c r="K193" s="80"/>
      <c r="L193" s="80"/>
      <c r="M193" s="80"/>
      <c r="N193" s="80"/>
      <c r="O193" s="80"/>
      <c r="P193" s="81"/>
    </row>
    <row r="194" spans="2:16" x14ac:dyDescent="0.25">
      <c r="B194" s="76"/>
      <c r="C194" s="146"/>
      <c r="D194" s="77"/>
      <c r="E194" s="77"/>
      <c r="F194" s="77"/>
      <c r="G194" s="77"/>
      <c r="H194" s="77"/>
      <c r="I194" s="77"/>
      <c r="J194" s="77"/>
      <c r="K194" s="77"/>
      <c r="L194" s="77"/>
      <c r="M194" s="77"/>
      <c r="N194" s="77"/>
      <c r="O194" s="77"/>
      <c r="P194" s="78"/>
    </row>
    <row r="195" spans="2:16" x14ac:dyDescent="0.25">
      <c r="B195" s="79" t="s">
        <v>27</v>
      </c>
      <c r="C195" s="145"/>
      <c r="D195" s="80"/>
      <c r="E195" s="80"/>
      <c r="F195" s="80"/>
      <c r="G195" s="80"/>
      <c r="H195" s="80"/>
      <c r="I195" s="80"/>
      <c r="J195" s="80"/>
      <c r="K195" s="80"/>
      <c r="L195" s="80"/>
      <c r="M195" s="80"/>
      <c r="N195" s="80"/>
      <c r="O195" s="80"/>
      <c r="P195" s="81"/>
    </row>
    <row r="196" spans="2:16" x14ac:dyDescent="0.25">
      <c r="B196" s="79"/>
      <c r="C196" s="145"/>
      <c r="D196" s="80"/>
      <c r="E196" s="80"/>
      <c r="F196" s="80"/>
      <c r="G196" s="80"/>
      <c r="H196" s="80"/>
      <c r="I196" s="80"/>
      <c r="J196" s="80"/>
      <c r="K196" s="80"/>
      <c r="L196" s="80"/>
      <c r="M196" s="80"/>
      <c r="N196" s="80"/>
      <c r="O196" s="80"/>
      <c r="P196" s="81"/>
    </row>
    <row r="197" spans="2:16" x14ac:dyDescent="0.25">
      <c r="B197" s="79" t="s">
        <v>46</v>
      </c>
      <c r="C197" s="145"/>
      <c r="D197" s="80"/>
      <c r="E197" s="80"/>
      <c r="F197" s="80"/>
      <c r="G197" s="80"/>
      <c r="H197" s="80"/>
      <c r="I197" s="80"/>
      <c r="J197" s="80"/>
      <c r="K197" s="80"/>
      <c r="L197" s="80"/>
      <c r="M197" s="80"/>
      <c r="N197" s="80"/>
      <c r="O197" s="80"/>
      <c r="P197" s="81"/>
    </row>
    <row r="198" spans="2:16" x14ac:dyDescent="0.25">
      <c r="B198" s="76"/>
      <c r="C198" s="146"/>
      <c r="D198" s="77"/>
      <c r="E198" s="77"/>
      <c r="F198" s="77"/>
      <c r="G198" s="77"/>
      <c r="H198" s="77"/>
      <c r="I198" s="77"/>
      <c r="J198" s="77"/>
      <c r="K198" s="77"/>
      <c r="L198" s="77"/>
      <c r="M198" s="77"/>
      <c r="N198" s="77"/>
      <c r="O198" s="77"/>
      <c r="P198" s="78"/>
    </row>
    <row r="199" spans="2:16" x14ac:dyDescent="0.25">
      <c r="B199" s="79" t="s">
        <v>28</v>
      </c>
      <c r="C199" s="145"/>
      <c r="D199" s="80"/>
      <c r="E199" s="80"/>
      <c r="F199" s="80"/>
      <c r="G199" s="80"/>
      <c r="H199" s="80"/>
      <c r="I199" s="80"/>
      <c r="J199" s="80"/>
      <c r="K199" s="80"/>
      <c r="L199" s="80"/>
      <c r="M199" s="80"/>
      <c r="N199" s="80"/>
      <c r="O199" s="80"/>
      <c r="P199" s="81"/>
    </row>
    <row r="200" spans="2:16" x14ac:dyDescent="0.25">
      <c r="B200" s="76"/>
      <c r="C200" s="146"/>
      <c r="D200" s="77"/>
      <c r="E200" s="77"/>
      <c r="F200" s="77"/>
      <c r="G200" s="77"/>
      <c r="H200" s="77"/>
      <c r="I200" s="77"/>
      <c r="J200" s="77"/>
      <c r="K200" s="77"/>
      <c r="L200" s="77"/>
      <c r="M200" s="77"/>
      <c r="N200" s="77"/>
      <c r="O200" s="77"/>
      <c r="P200" s="78"/>
    </row>
    <row r="201" spans="2:16" x14ac:dyDescent="0.25">
      <c r="B201" s="79" t="s">
        <v>29</v>
      </c>
      <c r="C201" s="145"/>
      <c r="D201" s="80"/>
      <c r="E201" s="80"/>
      <c r="F201" s="80"/>
      <c r="G201" s="80"/>
      <c r="H201" s="80"/>
      <c r="I201" s="80"/>
      <c r="J201" s="80"/>
      <c r="K201" s="80"/>
      <c r="L201" s="80"/>
      <c r="M201" s="80"/>
      <c r="N201" s="80"/>
      <c r="O201" s="80"/>
      <c r="P201" s="81"/>
    </row>
    <row r="202" spans="2:16" x14ac:dyDescent="0.25">
      <c r="B202" s="76"/>
      <c r="C202" s="146"/>
      <c r="D202" s="77"/>
      <c r="E202" s="77"/>
      <c r="F202" s="77"/>
      <c r="G202" s="77"/>
      <c r="H202" s="77"/>
      <c r="I202" s="77"/>
      <c r="J202" s="77"/>
      <c r="K202" s="77"/>
      <c r="L202" s="77"/>
      <c r="M202" s="77"/>
      <c r="N202" s="77"/>
      <c r="O202" s="77"/>
      <c r="P202" s="78"/>
    </row>
    <row r="203" spans="2:16" x14ac:dyDescent="0.25">
      <c r="B203" s="79" t="s">
        <v>30</v>
      </c>
      <c r="C203" s="145"/>
      <c r="D203" s="80"/>
      <c r="E203" s="80"/>
      <c r="F203" s="80"/>
      <c r="G203" s="80"/>
      <c r="H203" s="80"/>
      <c r="I203" s="80"/>
      <c r="J203" s="80"/>
      <c r="K203" s="80"/>
      <c r="L203" s="80"/>
      <c r="M203" s="80"/>
      <c r="N203" s="80"/>
      <c r="O203" s="80"/>
      <c r="P203" s="81"/>
    </row>
    <row r="204" spans="2:16" x14ac:dyDescent="0.25">
      <c r="B204" s="76"/>
      <c r="C204" s="146"/>
      <c r="D204" s="77"/>
      <c r="E204" s="77"/>
      <c r="F204" s="77"/>
      <c r="G204" s="77"/>
      <c r="H204" s="77"/>
      <c r="I204" s="77"/>
      <c r="J204" s="77"/>
      <c r="K204" s="77"/>
      <c r="L204" s="77"/>
      <c r="M204" s="77"/>
      <c r="N204" s="77"/>
      <c r="O204" s="77"/>
      <c r="P204" s="78"/>
    </row>
    <row r="205" spans="2:16" x14ac:dyDescent="0.25">
      <c r="B205" s="76"/>
      <c r="C205" s="146"/>
      <c r="D205" s="77"/>
      <c r="E205" s="77"/>
      <c r="F205" s="77"/>
      <c r="G205" s="77"/>
      <c r="H205" s="77"/>
      <c r="I205" s="77"/>
      <c r="J205" s="77"/>
      <c r="K205" s="77"/>
      <c r="L205" s="77"/>
      <c r="M205" s="77"/>
      <c r="N205" s="77"/>
      <c r="O205" s="77"/>
      <c r="P205" s="78"/>
    </row>
    <row r="206" spans="2:16" x14ac:dyDescent="0.25">
      <c r="B206" s="76"/>
      <c r="C206" s="146"/>
      <c r="D206" s="77"/>
      <c r="E206" s="77"/>
      <c r="F206" s="77"/>
      <c r="G206" s="77"/>
      <c r="H206" s="77"/>
      <c r="I206" s="77"/>
      <c r="J206" s="77"/>
      <c r="K206" s="77"/>
      <c r="L206" s="77"/>
      <c r="M206" s="77"/>
      <c r="N206" s="77"/>
      <c r="O206" s="77"/>
      <c r="P206" s="78"/>
    </row>
    <row r="207" spans="2:16" x14ac:dyDescent="0.25">
      <c r="B207" s="62" t="s">
        <v>31</v>
      </c>
      <c r="C207" s="127"/>
      <c r="D207" s="63"/>
      <c r="E207" s="63"/>
      <c r="F207" s="63"/>
      <c r="G207" s="63"/>
      <c r="H207" s="63"/>
      <c r="I207" s="63"/>
      <c r="J207" s="63"/>
      <c r="K207" s="63"/>
      <c r="L207" s="63"/>
      <c r="M207" s="63"/>
      <c r="N207" s="63"/>
      <c r="O207" s="63"/>
      <c r="P207" s="64"/>
    </row>
    <row r="208" spans="2:16" x14ac:dyDescent="0.25">
      <c r="B208" s="62" t="s">
        <v>32</v>
      </c>
      <c r="C208" s="127"/>
      <c r="D208" s="63"/>
      <c r="E208" s="63"/>
      <c r="F208" s="63"/>
      <c r="G208" s="63"/>
      <c r="H208" s="63"/>
      <c r="I208" s="63"/>
      <c r="J208" s="63"/>
      <c r="K208" s="63"/>
      <c r="L208" s="63"/>
      <c r="M208" s="63"/>
      <c r="N208" s="63"/>
      <c r="O208" s="63"/>
      <c r="P208" s="64"/>
    </row>
    <row r="209" spans="2:16" ht="15.75" thickBot="1" x14ac:dyDescent="0.3">
      <c r="B209" s="70"/>
      <c r="C209" s="71"/>
      <c r="D209" s="71"/>
      <c r="E209" s="71"/>
      <c r="F209" s="71"/>
      <c r="G209" s="71"/>
      <c r="H209" s="71"/>
      <c r="I209" s="71"/>
      <c r="J209" s="71"/>
      <c r="K209" s="71"/>
      <c r="L209" s="71"/>
      <c r="M209" s="71"/>
      <c r="N209" s="71"/>
      <c r="O209" s="71"/>
      <c r="P209" s="72"/>
    </row>
  </sheetData>
  <mergeCells count="200">
    <mergeCell ref="B208:P208"/>
    <mergeCell ref="B209:P209"/>
    <mergeCell ref="B202:P202"/>
    <mergeCell ref="B203:P203"/>
    <mergeCell ref="B204:P204"/>
    <mergeCell ref="B205:P205"/>
    <mergeCell ref="B206:P206"/>
    <mergeCell ref="B207:P207"/>
    <mergeCell ref="B196:P196"/>
    <mergeCell ref="B197:P197"/>
    <mergeCell ref="B198:P198"/>
    <mergeCell ref="B199:P199"/>
    <mergeCell ref="B200:P200"/>
    <mergeCell ref="B201:P201"/>
    <mergeCell ref="B190:P190"/>
    <mergeCell ref="B191:P191"/>
    <mergeCell ref="B192:P192"/>
    <mergeCell ref="B193:P193"/>
    <mergeCell ref="B194:P194"/>
    <mergeCell ref="B195:P195"/>
    <mergeCell ref="B178:P178"/>
    <mergeCell ref="B179:P179"/>
    <mergeCell ref="B180:P180"/>
    <mergeCell ref="B181:P181"/>
    <mergeCell ref="B182:P182"/>
    <mergeCell ref="B183:P186"/>
    <mergeCell ref="B172:N172"/>
    <mergeCell ref="B173:P173"/>
    <mergeCell ref="B174:P174"/>
    <mergeCell ref="B175:P175"/>
    <mergeCell ref="B176:P176"/>
    <mergeCell ref="B177:P177"/>
    <mergeCell ref="B165:M165"/>
    <mergeCell ref="B166:N166"/>
    <mergeCell ref="B167:J167"/>
    <mergeCell ref="K167:M168"/>
    <mergeCell ref="B168:J168"/>
    <mergeCell ref="B169:J169"/>
    <mergeCell ref="K169:M171"/>
    <mergeCell ref="B170:J170"/>
    <mergeCell ref="B171:J171"/>
    <mergeCell ref="B160:M160"/>
    <mergeCell ref="B161:N161"/>
    <mergeCell ref="B162:N162"/>
    <mergeCell ref="B163:N163"/>
    <mergeCell ref="B164:N164"/>
    <mergeCell ref="D156:E156"/>
    <mergeCell ref="D157:E157"/>
    <mergeCell ref="D158:E158"/>
    <mergeCell ref="D159:E159"/>
    <mergeCell ref="D150:E150"/>
    <mergeCell ref="D151:E151"/>
    <mergeCell ref="D152:E152"/>
    <mergeCell ref="D153:E153"/>
    <mergeCell ref="D154:E154"/>
    <mergeCell ref="D155:E155"/>
    <mergeCell ref="D144:E144"/>
    <mergeCell ref="D145:E145"/>
    <mergeCell ref="D146:E146"/>
    <mergeCell ref="D147:E147"/>
    <mergeCell ref="D148:E148"/>
    <mergeCell ref="D149:E149"/>
    <mergeCell ref="D138:E138"/>
    <mergeCell ref="D139:E139"/>
    <mergeCell ref="D140:E140"/>
    <mergeCell ref="D141:E141"/>
    <mergeCell ref="D142:E142"/>
    <mergeCell ref="D143:E143"/>
    <mergeCell ref="D132:E132"/>
    <mergeCell ref="D133:E133"/>
    <mergeCell ref="D134:E134"/>
    <mergeCell ref="D135:E135"/>
    <mergeCell ref="D136:E136"/>
    <mergeCell ref="D137:E137"/>
    <mergeCell ref="D126:E126"/>
    <mergeCell ref="D127:E127"/>
    <mergeCell ref="D128:E128"/>
    <mergeCell ref="D129:E129"/>
    <mergeCell ref="D130:E130"/>
    <mergeCell ref="D131:E131"/>
    <mergeCell ref="D120:E120"/>
    <mergeCell ref="D121:E121"/>
    <mergeCell ref="D122:E122"/>
    <mergeCell ref="D123:E123"/>
    <mergeCell ref="D124:E124"/>
    <mergeCell ref="D125:E125"/>
    <mergeCell ref="D114:E114"/>
    <mergeCell ref="D115:E115"/>
    <mergeCell ref="D116:E116"/>
    <mergeCell ref="D117:E117"/>
    <mergeCell ref="D118:E118"/>
    <mergeCell ref="D119:E119"/>
    <mergeCell ref="D108:E108"/>
    <mergeCell ref="D109:E109"/>
    <mergeCell ref="D110:E110"/>
    <mergeCell ref="D111:E111"/>
    <mergeCell ref="D112:E112"/>
    <mergeCell ref="D113:E113"/>
    <mergeCell ref="D102:E102"/>
    <mergeCell ref="D103:E103"/>
    <mergeCell ref="D104:E104"/>
    <mergeCell ref="D105:E105"/>
    <mergeCell ref="D106:E106"/>
    <mergeCell ref="D107:E107"/>
    <mergeCell ref="D96:E96"/>
    <mergeCell ref="D97:E97"/>
    <mergeCell ref="D98:E98"/>
    <mergeCell ref="D99:E99"/>
    <mergeCell ref="D100:E100"/>
    <mergeCell ref="D101:E101"/>
    <mergeCell ref="D90:E90"/>
    <mergeCell ref="D91:E91"/>
    <mergeCell ref="D92:E92"/>
    <mergeCell ref="D93:E93"/>
    <mergeCell ref="D94:E94"/>
    <mergeCell ref="D95:E95"/>
    <mergeCell ref="D84:E84"/>
    <mergeCell ref="D85:E85"/>
    <mergeCell ref="D86:E86"/>
    <mergeCell ref="D87:E87"/>
    <mergeCell ref="D88:E88"/>
    <mergeCell ref="D89:E89"/>
    <mergeCell ref="D78:E78"/>
    <mergeCell ref="D79:E79"/>
    <mergeCell ref="D80:E80"/>
    <mergeCell ref="D81:E81"/>
    <mergeCell ref="D82:E82"/>
    <mergeCell ref="D83:E83"/>
    <mergeCell ref="D72:E72"/>
    <mergeCell ref="D73:E73"/>
    <mergeCell ref="D74:E74"/>
    <mergeCell ref="D75:E75"/>
    <mergeCell ref="D76:E76"/>
    <mergeCell ref="D77:E77"/>
    <mergeCell ref="D66:E66"/>
    <mergeCell ref="D67:E67"/>
    <mergeCell ref="D68:E68"/>
    <mergeCell ref="D69:E69"/>
    <mergeCell ref="D70:E70"/>
    <mergeCell ref="D71:E71"/>
    <mergeCell ref="D60:E60"/>
    <mergeCell ref="D61:E61"/>
    <mergeCell ref="D62:E62"/>
    <mergeCell ref="D63:E63"/>
    <mergeCell ref="D64:E64"/>
    <mergeCell ref="D65:E65"/>
    <mergeCell ref="D54:E54"/>
    <mergeCell ref="D55:E55"/>
    <mergeCell ref="D56:E56"/>
    <mergeCell ref="D57:E57"/>
    <mergeCell ref="D58:E58"/>
    <mergeCell ref="D59:E59"/>
    <mergeCell ref="D48:E48"/>
    <mergeCell ref="D49:E49"/>
    <mergeCell ref="D50:E50"/>
    <mergeCell ref="D51:E51"/>
    <mergeCell ref="D52:E52"/>
    <mergeCell ref="D53:E53"/>
    <mergeCell ref="D42:E42"/>
    <mergeCell ref="D43:E43"/>
    <mergeCell ref="D44:E44"/>
    <mergeCell ref="D45:E45"/>
    <mergeCell ref="D46:E46"/>
    <mergeCell ref="D47:E47"/>
    <mergeCell ref="D36:E36"/>
    <mergeCell ref="D37:E37"/>
    <mergeCell ref="D38:E38"/>
    <mergeCell ref="D39:E39"/>
    <mergeCell ref="D40:E40"/>
    <mergeCell ref="D41:E41"/>
    <mergeCell ref="D30:E30"/>
    <mergeCell ref="D31:E31"/>
    <mergeCell ref="D32:E32"/>
    <mergeCell ref="D33:E33"/>
    <mergeCell ref="D34:E34"/>
    <mergeCell ref="D35:E35"/>
    <mergeCell ref="D24:E24"/>
    <mergeCell ref="D25:E25"/>
    <mergeCell ref="D26:E26"/>
    <mergeCell ref="D27:E27"/>
    <mergeCell ref="D28:E28"/>
    <mergeCell ref="D29:E29"/>
    <mergeCell ref="D18:E18"/>
    <mergeCell ref="D19:E19"/>
    <mergeCell ref="D20:E20"/>
    <mergeCell ref="D21:E21"/>
    <mergeCell ref="D22:E22"/>
    <mergeCell ref="D23:E23"/>
    <mergeCell ref="D12:E12"/>
    <mergeCell ref="D13:E13"/>
    <mergeCell ref="D14:E14"/>
    <mergeCell ref="D15:E15"/>
    <mergeCell ref="D16:E16"/>
    <mergeCell ref="D17:E17"/>
    <mergeCell ref="B3:P3"/>
    <mergeCell ref="B4:P4"/>
    <mergeCell ref="B5:P5"/>
    <mergeCell ref="B7:P7"/>
    <mergeCell ref="B8:O8"/>
    <mergeCell ref="B9:P11"/>
  </mergeCells>
  <dataValidations count="1">
    <dataValidation type="list" allowBlank="1" showInputMessage="1" showErrorMessage="1" sqref="J13:J159" xr:uid="{DC087424-CDE3-425F-ADA5-AAE95A3E2320}">
      <formula1>"IVA 5%,IVA 19%,INC 4%,INC 8%,INC 16%,EXENTO,EXCLUIDO"</formula1>
    </dataValidation>
  </dataValidations>
  <printOptions horizontalCentered="1" verticalCentered="1"/>
  <pageMargins left="0.39370078740157483" right="0.39370078740157483" top="0.39370078740157483" bottom="0.39370078740157483" header="0" footer="0"/>
  <pageSetup scale="21"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B143F6-BF5B-4C77-87EC-68F84330547A}">
  <sheetPr>
    <pageSetUpPr fitToPage="1"/>
  </sheetPr>
  <dimension ref="B1:P67"/>
  <sheetViews>
    <sheetView showGridLines="0" tabSelected="1" zoomScaleNormal="100" workbookViewId="0">
      <selection activeCell="B24" sqref="B24:N24"/>
    </sheetView>
  </sheetViews>
  <sheetFormatPr baseColWidth="10" defaultColWidth="4.5703125" defaultRowHeight="15" x14ac:dyDescent="0.25"/>
  <cols>
    <col min="1" max="1" width="4.5703125" style="1"/>
    <col min="2" max="2" width="5.7109375" style="1" bestFit="1" customWidth="1"/>
    <col min="3" max="3" width="41" style="1" customWidth="1"/>
    <col min="4" max="4" width="23.42578125" style="1" bestFit="1" customWidth="1"/>
    <col min="5" max="5" width="22.42578125" style="1" bestFit="1" customWidth="1"/>
    <col min="6" max="6" width="17.5703125" style="1" bestFit="1" customWidth="1"/>
    <col min="7" max="7" width="17.5703125" style="1" customWidth="1"/>
    <col min="8" max="8" width="19.140625" style="1" bestFit="1" customWidth="1"/>
    <col min="9" max="9" width="25.7109375" style="2" bestFit="1" customWidth="1"/>
    <col min="10" max="10" width="11.7109375" style="2" customWidth="1"/>
    <col min="11" max="11" width="9" style="2" customWidth="1"/>
    <col min="12" max="12" width="9.42578125" style="2" customWidth="1"/>
    <col min="13" max="13" width="11.85546875" style="2" customWidth="1"/>
    <col min="14" max="14" width="12.7109375" style="2" customWidth="1"/>
    <col min="15" max="15" width="29.7109375" style="2" bestFit="1" customWidth="1"/>
    <col min="16" max="16" width="26.7109375" style="2" bestFit="1" customWidth="1"/>
    <col min="17" max="17" width="4.5703125" style="1"/>
    <col min="18" max="18" width="7" style="1" bestFit="1" customWidth="1"/>
    <col min="19" max="19" width="15.42578125" style="1" customWidth="1"/>
    <col min="20" max="22" width="4.5703125" style="1"/>
    <col min="23" max="23" width="1.5703125" style="1" bestFit="1" customWidth="1"/>
    <col min="24" max="16384" width="4.5703125" style="1"/>
  </cols>
  <sheetData>
    <row r="1" spans="2:16" ht="15.75" thickBot="1" x14ac:dyDescent="0.3"/>
    <row r="2" spans="2:16" x14ac:dyDescent="0.25">
      <c r="B2" s="3"/>
      <c r="C2" s="4"/>
      <c r="D2" s="4"/>
      <c r="E2" s="4"/>
      <c r="F2" s="4"/>
      <c r="G2" s="4"/>
      <c r="H2" s="4"/>
      <c r="I2" s="5"/>
      <c r="J2" s="5"/>
      <c r="K2" s="5"/>
      <c r="L2" s="5"/>
      <c r="M2" s="5"/>
      <c r="N2" s="5"/>
      <c r="O2" s="5"/>
      <c r="P2" s="6"/>
    </row>
    <row r="3" spans="2:16" x14ac:dyDescent="0.25">
      <c r="B3" s="62" t="s">
        <v>0</v>
      </c>
      <c r="C3" s="127"/>
      <c r="D3" s="63"/>
      <c r="E3" s="63"/>
      <c r="F3" s="63"/>
      <c r="G3" s="63"/>
      <c r="H3" s="63"/>
      <c r="I3" s="63"/>
      <c r="J3" s="63"/>
      <c r="K3" s="63"/>
      <c r="L3" s="63"/>
      <c r="M3" s="63"/>
      <c r="N3" s="63"/>
      <c r="O3" s="63"/>
      <c r="P3" s="64"/>
    </row>
    <row r="4" spans="2:16" x14ac:dyDescent="0.25">
      <c r="B4" s="62" t="s">
        <v>45</v>
      </c>
      <c r="C4" s="127"/>
      <c r="D4" s="63"/>
      <c r="E4" s="63"/>
      <c r="F4" s="63"/>
      <c r="G4" s="63"/>
      <c r="H4" s="63"/>
      <c r="I4" s="63"/>
      <c r="J4" s="63"/>
      <c r="K4" s="63"/>
      <c r="L4" s="63"/>
      <c r="M4" s="63"/>
      <c r="N4" s="63"/>
      <c r="O4" s="63"/>
      <c r="P4" s="64"/>
    </row>
    <row r="5" spans="2:16" x14ac:dyDescent="0.25">
      <c r="B5" s="62" t="s">
        <v>65</v>
      </c>
      <c r="C5" s="127"/>
      <c r="D5" s="63"/>
      <c r="E5" s="63"/>
      <c r="F5" s="63"/>
      <c r="G5" s="63"/>
      <c r="H5" s="63"/>
      <c r="I5" s="63"/>
      <c r="J5" s="63"/>
      <c r="K5" s="63"/>
      <c r="L5" s="63"/>
      <c r="M5" s="63"/>
      <c r="N5" s="63"/>
      <c r="O5" s="63"/>
      <c r="P5" s="64"/>
    </row>
    <row r="6" spans="2:16" x14ac:dyDescent="0.25">
      <c r="B6" s="7"/>
      <c r="C6" s="128"/>
      <c r="D6" s="8"/>
      <c r="E6" s="8"/>
      <c r="F6" s="8"/>
      <c r="G6" s="8"/>
      <c r="H6" s="8"/>
      <c r="I6" s="8"/>
      <c r="J6" s="8"/>
      <c r="K6" s="8"/>
      <c r="L6" s="8"/>
      <c r="M6" s="8"/>
      <c r="N6" s="8"/>
      <c r="O6" s="8"/>
      <c r="P6" s="9"/>
    </row>
    <row r="7" spans="2:16" s="16" customFormat="1" x14ac:dyDescent="0.25">
      <c r="B7" s="65" t="s">
        <v>60</v>
      </c>
      <c r="C7" s="129"/>
      <c r="D7" s="66"/>
      <c r="E7" s="66"/>
      <c r="F7" s="66"/>
      <c r="G7" s="66"/>
      <c r="H7" s="66"/>
      <c r="I7" s="66"/>
      <c r="J7" s="66"/>
      <c r="K7" s="66"/>
      <c r="L7" s="66"/>
      <c r="M7" s="66"/>
      <c r="N7" s="66"/>
      <c r="O7" s="66"/>
      <c r="P7" s="67"/>
    </row>
    <row r="8" spans="2:16" s="16" customFormat="1" x14ac:dyDescent="0.25">
      <c r="B8" s="65"/>
      <c r="C8" s="129"/>
      <c r="D8" s="66"/>
      <c r="E8" s="66"/>
      <c r="F8" s="66"/>
      <c r="G8" s="66"/>
      <c r="H8" s="66"/>
      <c r="I8" s="66"/>
      <c r="J8" s="66"/>
      <c r="K8" s="66"/>
      <c r="L8" s="66"/>
      <c r="M8" s="66"/>
      <c r="N8" s="66"/>
      <c r="O8" s="66"/>
      <c r="P8" s="15"/>
    </row>
    <row r="9" spans="2:16" s="16" customFormat="1" x14ac:dyDescent="0.25">
      <c r="B9" s="88" t="s">
        <v>61</v>
      </c>
      <c r="C9" s="130"/>
      <c r="D9" s="89"/>
      <c r="E9" s="89"/>
      <c r="F9" s="89"/>
      <c r="G9" s="89"/>
      <c r="H9" s="89"/>
      <c r="I9" s="89"/>
      <c r="J9" s="89"/>
      <c r="K9" s="89"/>
      <c r="L9" s="89"/>
      <c r="M9" s="89"/>
      <c r="N9" s="89"/>
      <c r="O9" s="89"/>
      <c r="P9" s="90"/>
    </row>
    <row r="10" spans="2:16" s="16" customFormat="1" x14ac:dyDescent="0.25">
      <c r="B10" s="88"/>
      <c r="C10" s="130"/>
      <c r="D10" s="89"/>
      <c r="E10" s="89"/>
      <c r="F10" s="89"/>
      <c r="G10" s="89"/>
      <c r="H10" s="89"/>
      <c r="I10" s="89"/>
      <c r="J10" s="89"/>
      <c r="K10" s="89"/>
      <c r="L10" s="89"/>
      <c r="M10" s="89"/>
      <c r="N10" s="89"/>
      <c r="O10" s="89"/>
      <c r="P10" s="90"/>
    </row>
    <row r="11" spans="2:16" s="16" customFormat="1" ht="15.75" thickBot="1" x14ac:dyDescent="0.3">
      <c r="B11" s="88"/>
      <c r="C11" s="130"/>
      <c r="D11" s="89"/>
      <c r="E11" s="89"/>
      <c r="F11" s="89"/>
      <c r="G11" s="89"/>
      <c r="H11" s="89"/>
      <c r="I11" s="89"/>
      <c r="J11" s="89"/>
      <c r="K11" s="89"/>
      <c r="L11" s="89"/>
      <c r="M11" s="89"/>
      <c r="N11" s="89"/>
      <c r="O11" s="89"/>
      <c r="P11" s="90"/>
    </row>
    <row r="12" spans="2:16" s="10" customFormat="1" ht="26.25" thickBot="1" x14ac:dyDescent="0.3">
      <c r="B12" s="48" t="s">
        <v>1</v>
      </c>
      <c r="C12" s="132" t="s">
        <v>67</v>
      </c>
      <c r="D12" s="57" t="s">
        <v>66</v>
      </c>
      <c r="E12" s="58"/>
      <c r="F12" s="49" t="s">
        <v>2</v>
      </c>
      <c r="G12" s="49" t="s">
        <v>62</v>
      </c>
      <c r="H12" s="49" t="s">
        <v>3</v>
      </c>
      <c r="I12" s="49" t="s">
        <v>4</v>
      </c>
      <c r="J12" s="49" t="s">
        <v>56</v>
      </c>
      <c r="K12" s="49" t="s">
        <v>5</v>
      </c>
      <c r="L12" s="49" t="s">
        <v>6</v>
      </c>
      <c r="M12" s="49" t="s">
        <v>7</v>
      </c>
      <c r="N12" s="49" t="s">
        <v>8</v>
      </c>
      <c r="O12" s="49" t="s">
        <v>9</v>
      </c>
      <c r="P12" s="50" t="s">
        <v>57</v>
      </c>
    </row>
    <row r="13" spans="2:16" s="11" customFormat="1" ht="15.75" x14ac:dyDescent="0.25">
      <c r="B13" s="51">
        <v>1</v>
      </c>
      <c r="C13" s="133"/>
      <c r="D13" s="59"/>
      <c r="E13" s="59"/>
      <c r="F13" s="20"/>
      <c r="G13" s="20"/>
      <c r="H13" s="20"/>
      <c r="I13" s="22"/>
      <c r="J13" s="52"/>
      <c r="K13" s="53">
        <f>IF(J13="IVA 5%",5%,IF(J13="IVA 19%",19%,0%))</f>
        <v>0</v>
      </c>
      <c r="L13" s="53">
        <f>IF(J13="INC 4%",4%,IF(J13="INC 8%",8%,IF(J13="INC 16%",16%,0%)))</f>
        <v>0</v>
      </c>
      <c r="M13" s="21">
        <f>+ROUND(I13*K13,2)</f>
        <v>0</v>
      </c>
      <c r="N13" s="21">
        <f>+ROUND(I13*L13,2)</f>
        <v>0</v>
      </c>
      <c r="O13" s="22">
        <f>+ROUND(I13+M13+N13,2)</f>
        <v>0</v>
      </c>
      <c r="P13" s="23">
        <f>+ROUND(O13*H13,2)</f>
        <v>0</v>
      </c>
    </row>
    <row r="14" spans="2:16" s="11" customFormat="1" ht="15.75" x14ac:dyDescent="0.25">
      <c r="B14" s="54">
        <v>2</v>
      </c>
      <c r="C14" s="134"/>
      <c r="D14" s="60"/>
      <c r="E14" s="61"/>
      <c r="F14" s="24"/>
      <c r="G14" s="20"/>
      <c r="H14" s="20"/>
      <c r="I14" s="22"/>
      <c r="J14" s="55"/>
      <c r="K14" s="56">
        <f t="shared" ref="K14:K17" si="0">IF(J14="IVA 5%",5%,IF(J14="IVA 19%",19%,0%))</f>
        <v>0</v>
      </c>
      <c r="L14" s="56">
        <f t="shared" ref="L14:L17" si="1">IF(J14="INC 4%",4%,IF(J14="INC 8%",8%,IF(J14="INC 16%",16%,0%)))</f>
        <v>0</v>
      </c>
      <c r="M14" s="21">
        <f t="shared" ref="M14:M17" si="2">+ROUND(I14*K14,2)</f>
        <v>0</v>
      </c>
      <c r="N14" s="21">
        <f t="shared" ref="N14:N17" si="3">+ROUND(I14*L14,2)</f>
        <v>0</v>
      </c>
      <c r="O14" s="22">
        <f t="shared" ref="O14:O17" si="4">+ROUND(I14+M14+N14,2)</f>
        <v>0</v>
      </c>
      <c r="P14" s="23">
        <f t="shared" ref="P14:P17" si="5">+ROUND(O14*H14,2)</f>
        <v>0</v>
      </c>
    </row>
    <row r="15" spans="2:16" s="11" customFormat="1" ht="15.75" x14ac:dyDescent="0.25">
      <c r="B15" s="54">
        <v>3</v>
      </c>
      <c r="C15" s="134"/>
      <c r="D15" s="60"/>
      <c r="E15" s="61"/>
      <c r="F15" s="25"/>
      <c r="G15" s="26"/>
      <c r="H15" s="20"/>
      <c r="I15" s="22"/>
      <c r="J15" s="55"/>
      <c r="K15" s="56">
        <f t="shared" si="0"/>
        <v>0</v>
      </c>
      <c r="L15" s="56">
        <f t="shared" si="1"/>
        <v>0</v>
      </c>
      <c r="M15" s="21">
        <f t="shared" si="2"/>
        <v>0</v>
      </c>
      <c r="N15" s="21">
        <f>+ROUND(I15*L15,2)</f>
        <v>0</v>
      </c>
      <c r="O15" s="22">
        <f>+ROUND(I15+M15+N15,2)</f>
        <v>0</v>
      </c>
      <c r="P15" s="23">
        <f t="shared" si="5"/>
        <v>0</v>
      </c>
    </row>
    <row r="16" spans="2:16" s="11" customFormat="1" ht="15.75" x14ac:dyDescent="0.25">
      <c r="B16" s="54">
        <v>4</v>
      </c>
      <c r="C16" s="134"/>
      <c r="D16" s="60"/>
      <c r="E16" s="61"/>
      <c r="F16" s="25"/>
      <c r="G16" s="26"/>
      <c r="H16" s="20"/>
      <c r="I16" s="22"/>
      <c r="J16" s="55"/>
      <c r="K16" s="56">
        <f t="shared" si="0"/>
        <v>0</v>
      </c>
      <c r="L16" s="56">
        <f t="shared" si="1"/>
        <v>0</v>
      </c>
      <c r="M16" s="21">
        <f t="shared" si="2"/>
        <v>0</v>
      </c>
      <c r="N16" s="21">
        <f t="shared" si="3"/>
        <v>0</v>
      </c>
      <c r="O16" s="22">
        <f t="shared" si="4"/>
        <v>0</v>
      </c>
      <c r="P16" s="23">
        <f t="shared" si="5"/>
        <v>0</v>
      </c>
    </row>
    <row r="17" spans="2:16" s="11" customFormat="1" ht="16.5" thickBot="1" x14ac:dyDescent="0.3">
      <c r="B17" s="54">
        <v>5</v>
      </c>
      <c r="C17" s="134"/>
      <c r="D17" s="60"/>
      <c r="E17" s="61"/>
      <c r="F17" s="25"/>
      <c r="G17" s="26"/>
      <c r="H17" s="20"/>
      <c r="I17" s="22"/>
      <c r="J17" s="55"/>
      <c r="K17" s="56">
        <f t="shared" si="0"/>
        <v>0</v>
      </c>
      <c r="L17" s="56">
        <f t="shared" si="1"/>
        <v>0</v>
      </c>
      <c r="M17" s="21">
        <f t="shared" si="2"/>
        <v>0</v>
      </c>
      <c r="N17" s="21">
        <f t="shared" si="3"/>
        <v>0</v>
      </c>
      <c r="O17" s="22">
        <f t="shared" si="4"/>
        <v>0</v>
      </c>
      <c r="P17" s="23">
        <f t="shared" si="5"/>
        <v>0</v>
      </c>
    </row>
    <row r="18" spans="2:16" s="11" customFormat="1" ht="15.75" x14ac:dyDescent="0.25">
      <c r="B18" s="68" t="s">
        <v>11</v>
      </c>
      <c r="C18" s="69"/>
      <c r="D18" s="69"/>
      <c r="E18" s="69"/>
      <c r="F18" s="69"/>
      <c r="G18" s="69"/>
      <c r="H18" s="69"/>
      <c r="I18" s="69"/>
      <c r="J18" s="69"/>
      <c r="K18" s="69"/>
      <c r="L18" s="69"/>
      <c r="M18" s="69"/>
      <c r="N18" s="27"/>
      <c r="O18" s="32" t="s">
        <v>12</v>
      </c>
      <c r="P18" s="33">
        <f>ROUND(SUMIF(K13:K17,19%,P13:P17)/1.19,0)</f>
        <v>0</v>
      </c>
    </row>
    <row r="19" spans="2:16" s="11" customFormat="1" ht="15.75" x14ac:dyDescent="0.25">
      <c r="B19" s="73" t="s">
        <v>48</v>
      </c>
      <c r="C19" s="74"/>
      <c r="D19" s="74"/>
      <c r="E19" s="74"/>
      <c r="F19" s="74"/>
      <c r="G19" s="74"/>
      <c r="H19" s="74"/>
      <c r="I19" s="74"/>
      <c r="J19" s="74"/>
      <c r="K19" s="74"/>
      <c r="L19" s="74"/>
      <c r="M19" s="74"/>
      <c r="N19" s="75"/>
      <c r="O19" s="34" t="s">
        <v>13</v>
      </c>
      <c r="P19" s="35">
        <f>ROUND(SUMIF(K13:K17,5%,P13:P17)/1.05,0)</f>
        <v>0</v>
      </c>
    </row>
    <row r="20" spans="2:16" s="11" customFormat="1" ht="15.75" x14ac:dyDescent="0.25">
      <c r="B20" s="73" t="s">
        <v>49</v>
      </c>
      <c r="C20" s="74"/>
      <c r="D20" s="74"/>
      <c r="E20" s="74"/>
      <c r="F20" s="74"/>
      <c r="G20" s="74"/>
      <c r="H20" s="74"/>
      <c r="I20" s="74"/>
      <c r="J20" s="74"/>
      <c r="K20" s="74"/>
      <c r="L20" s="74"/>
      <c r="M20" s="74"/>
      <c r="N20" s="75"/>
      <c r="O20" s="34" t="s">
        <v>14</v>
      </c>
      <c r="P20" s="35">
        <f>ROUND(SUMIF(L13:L17,4%,P13:P17)/1.04,0)</f>
        <v>0</v>
      </c>
    </row>
    <row r="21" spans="2:16" s="11" customFormat="1" ht="15.75" x14ac:dyDescent="0.25">
      <c r="B21" s="73" t="s">
        <v>50</v>
      </c>
      <c r="C21" s="74"/>
      <c r="D21" s="74"/>
      <c r="E21" s="74"/>
      <c r="F21" s="74"/>
      <c r="G21" s="74"/>
      <c r="H21" s="74"/>
      <c r="I21" s="74"/>
      <c r="J21" s="74"/>
      <c r="K21" s="74"/>
      <c r="L21" s="74"/>
      <c r="M21" s="74"/>
      <c r="N21" s="75"/>
      <c r="O21" s="34" t="s">
        <v>15</v>
      </c>
      <c r="P21" s="35">
        <f>ROUND(SUMIF(L13:L17,8%,P13:P17)/1.08,0)</f>
        <v>0</v>
      </c>
    </row>
    <row r="22" spans="2:16" s="11" customFormat="1" ht="15.75" x14ac:dyDescent="0.25">
      <c r="B22" s="73" t="s">
        <v>51</v>
      </c>
      <c r="C22" s="74"/>
      <c r="D22" s="74"/>
      <c r="E22" s="74"/>
      <c r="F22" s="74"/>
      <c r="G22" s="74"/>
      <c r="H22" s="74"/>
      <c r="I22" s="74"/>
      <c r="J22" s="74"/>
      <c r="K22" s="74"/>
      <c r="L22" s="74"/>
      <c r="M22" s="74"/>
      <c r="N22" s="75"/>
      <c r="O22" s="34" t="s">
        <v>16</v>
      </c>
      <c r="P22" s="35">
        <f>ROUND(SUMIF(L13:L17,16%,P13:P17)/1.16,0)</f>
        <v>0</v>
      </c>
    </row>
    <row r="23" spans="2:16" s="11" customFormat="1" ht="16.5" thickBot="1" x14ac:dyDescent="0.3">
      <c r="B23" s="115" t="s">
        <v>58</v>
      </c>
      <c r="C23" s="116"/>
      <c r="D23" s="116"/>
      <c r="E23" s="116"/>
      <c r="F23" s="116"/>
      <c r="G23" s="116"/>
      <c r="H23" s="116"/>
      <c r="I23" s="116"/>
      <c r="J23" s="116"/>
      <c r="K23" s="116"/>
      <c r="L23" s="116"/>
      <c r="M23" s="116"/>
      <c r="N23" s="28"/>
      <c r="O23" s="36" t="s">
        <v>17</v>
      </c>
      <c r="P23" s="37">
        <f>ROUND(SUMIF(J13:J17,"EXENTO",P13:P17)/1,2)+ROUND(SUMIF(J13:J17,"EXCLUIDO",P13:P17)/1,0)</f>
        <v>0</v>
      </c>
    </row>
    <row r="24" spans="2:16" s="11" customFormat="1" ht="25.5" customHeight="1" thickBot="1" x14ac:dyDescent="0.3">
      <c r="B24" s="117" t="s">
        <v>52</v>
      </c>
      <c r="C24" s="135"/>
      <c r="D24" s="118"/>
      <c r="E24" s="118"/>
      <c r="F24" s="118"/>
      <c r="G24" s="118"/>
      <c r="H24" s="118"/>
      <c r="I24" s="118"/>
      <c r="J24" s="118"/>
      <c r="K24" s="118"/>
      <c r="L24" s="118"/>
      <c r="M24" s="118"/>
      <c r="N24" s="118"/>
      <c r="O24" s="38" t="s">
        <v>18</v>
      </c>
      <c r="P24" s="39">
        <f>ROUND(SUBTOTAL(9,P18:P23),0)</f>
        <v>0</v>
      </c>
    </row>
    <row r="25" spans="2:16" s="11" customFormat="1" ht="15.75" x14ac:dyDescent="0.25">
      <c r="B25" s="119" t="s">
        <v>53</v>
      </c>
      <c r="C25" s="136"/>
      <c r="D25" s="120"/>
      <c r="E25" s="120"/>
      <c r="F25" s="120"/>
      <c r="G25" s="120"/>
      <c r="H25" s="120"/>
      <c r="I25" s="120"/>
      <c r="J25" s="121"/>
      <c r="K25" s="122" t="s">
        <v>19</v>
      </c>
      <c r="L25" s="123"/>
      <c r="M25" s="123"/>
      <c r="N25" s="29">
        <v>0.19</v>
      </c>
      <c r="O25" s="40" t="s">
        <v>10</v>
      </c>
      <c r="P25" s="41">
        <f>ROUND(P18*0.19,0)</f>
        <v>0</v>
      </c>
    </row>
    <row r="26" spans="2:16" s="11" customFormat="1" ht="16.5" thickBot="1" x14ac:dyDescent="0.3">
      <c r="B26" s="124" t="s">
        <v>54</v>
      </c>
      <c r="C26" s="137"/>
      <c r="D26" s="125"/>
      <c r="E26" s="125"/>
      <c r="F26" s="125"/>
      <c r="G26" s="125"/>
      <c r="H26" s="125"/>
      <c r="I26" s="125"/>
      <c r="J26" s="126"/>
      <c r="K26" s="98"/>
      <c r="L26" s="99"/>
      <c r="M26" s="99"/>
      <c r="N26" s="30">
        <v>0.05</v>
      </c>
      <c r="O26" s="42" t="s">
        <v>20</v>
      </c>
      <c r="P26" s="43">
        <f>ROUND(P19*0.05,0)</f>
        <v>0</v>
      </c>
    </row>
    <row r="27" spans="2:16" s="11" customFormat="1" ht="15.75" x14ac:dyDescent="0.25">
      <c r="B27" s="73" t="s">
        <v>55</v>
      </c>
      <c r="C27" s="74"/>
      <c r="D27" s="74"/>
      <c r="E27" s="74"/>
      <c r="F27" s="74"/>
      <c r="G27" s="74"/>
      <c r="H27" s="74"/>
      <c r="I27" s="74"/>
      <c r="J27" s="74"/>
      <c r="K27" s="98" t="s">
        <v>21</v>
      </c>
      <c r="L27" s="99"/>
      <c r="M27" s="99"/>
      <c r="N27" s="30">
        <v>0.04</v>
      </c>
      <c r="O27" s="40" t="s">
        <v>22</v>
      </c>
      <c r="P27" s="41">
        <f>ROUND(P20*0.04,0)</f>
        <v>0</v>
      </c>
    </row>
    <row r="28" spans="2:16" s="11" customFormat="1" ht="15.75" x14ac:dyDescent="0.25">
      <c r="B28" s="102" t="s">
        <v>33</v>
      </c>
      <c r="C28" s="138"/>
      <c r="D28" s="103"/>
      <c r="E28" s="103"/>
      <c r="F28" s="103"/>
      <c r="G28" s="103"/>
      <c r="H28" s="103"/>
      <c r="I28" s="103"/>
      <c r="J28" s="104"/>
      <c r="K28" s="98"/>
      <c r="L28" s="99"/>
      <c r="M28" s="99"/>
      <c r="N28" s="30">
        <v>0.08</v>
      </c>
      <c r="O28" s="44" t="s">
        <v>23</v>
      </c>
      <c r="P28" s="45">
        <f>ROUND(P21*0.08,0)</f>
        <v>0</v>
      </c>
    </row>
    <row r="29" spans="2:16" s="11" customFormat="1" ht="16.5" customHeight="1" thickBot="1" x14ac:dyDescent="0.3">
      <c r="B29" s="112" t="s">
        <v>34</v>
      </c>
      <c r="C29" s="139"/>
      <c r="D29" s="113"/>
      <c r="E29" s="113"/>
      <c r="F29" s="113"/>
      <c r="G29" s="113"/>
      <c r="H29" s="113"/>
      <c r="I29" s="113"/>
      <c r="J29" s="114"/>
      <c r="K29" s="100"/>
      <c r="L29" s="101"/>
      <c r="M29" s="101"/>
      <c r="N29" s="31">
        <v>0.16</v>
      </c>
      <c r="O29" s="42" t="s">
        <v>24</v>
      </c>
      <c r="P29" s="43">
        <f>ROUND(P22*0.16,0)</f>
        <v>0</v>
      </c>
    </row>
    <row r="30" spans="2:16" ht="24.75" customHeight="1" thickBot="1" x14ac:dyDescent="0.3">
      <c r="B30" s="105" t="s">
        <v>35</v>
      </c>
      <c r="C30" s="140"/>
      <c r="D30" s="106"/>
      <c r="E30" s="106"/>
      <c r="F30" s="106"/>
      <c r="G30" s="106"/>
      <c r="H30" s="106"/>
      <c r="I30" s="106"/>
      <c r="J30" s="106"/>
      <c r="K30" s="107"/>
      <c r="L30" s="107"/>
      <c r="M30" s="107"/>
      <c r="N30" s="108"/>
      <c r="O30" s="46" t="s">
        <v>25</v>
      </c>
      <c r="P30" s="47">
        <f>ROUND(SUM(P24:P29),0)</f>
        <v>0</v>
      </c>
    </row>
    <row r="31" spans="2:16" x14ac:dyDescent="0.25">
      <c r="B31" s="109" t="s">
        <v>36</v>
      </c>
      <c r="C31" s="110"/>
      <c r="D31" s="110"/>
      <c r="E31" s="110"/>
      <c r="F31" s="110"/>
      <c r="G31" s="110"/>
      <c r="H31" s="110"/>
      <c r="I31" s="110"/>
      <c r="J31" s="110"/>
      <c r="K31" s="110"/>
      <c r="L31" s="110"/>
      <c r="M31" s="110"/>
      <c r="N31" s="110"/>
      <c r="O31" s="110"/>
      <c r="P31" s="111"/>
    </row>
    <row r="32" spans="2:16" x14ac:dyDescent="0.25">
      <c r="B32" s="91" t="s">
        <v>37</v>
      </c>
      <c r="C32" s="92"/>
      <c r="D32" s="92"/>
      <c r="E32" s="92"/>
      <c r="F32" s="92"/>
      <c r="G32" s="92"/>
      <c r="H32" s="92"/>
      <c r="I32" s="92"/>
      <c r="J32" s="92"/>
      <c r="K32" s="92"/>
      <c r="L32" s="92"/>
      <c r="M32" s="92"/>
      <c r="N32" s="92"/>
      <c r="O32" s="92"/>
      <c r="P32" s="93"/>
    </row>
    <row r="33" spans="2:16" x14ac:dyDescent="0.25">
      <c r="B33" s="91" t="s">
        <v>38</v>
      </c>
      <c r="C33" s="92"/>
      <c r="D33" s="92"/>
      <c r="E33" s="92"/>
      <c r="F33" s="92"/>
      <c r="G33" s="92"/>
      <c r="H33" s="92"/>
      <c r="I33" s="92"/>
      <c r="J33" s="92"/>
      <c r="K33" s="92"/>
      <c r="L33" s="92"/>
      <c r="M33" s="92"/>
      <c r="N33" s="92"/>
      <c r="O33" s="92"/>
      <c r="P33" s="93"/>
    </row>
    <row r="34" spans="2:16" x14ac:dyDescent="0.25">
      <c r="B34" s="91" t="s">
        <v>39</v>
      </c>
      <c r="C34" s="92"/>
      <c r="D34" s="92"/>
      <c r="E34" s="92"/>
      <c r="F34" s="92"/>
      <c r="G34" s="92"/>
      <c r="H34" s="92"/>
      <c r="I34" s="92"/>
      <c r="J34" s="92"/>
      <c r="K34" s="92"/>
      <c r="L34" s="92"/>
      <c r="M34" s="92"/>
      <c r="N34" s="92"/>
      <c r="O34" s="92"/>
      <c r="P34" s="93"/>
    </row>
    <row r="35" spans="2:16" x14ac:dyDescent="0.25">
      <c r="B35" s="94" t="s">
        <v>40</v>
      </c>
      <c r="C35" s="141"/>
      <c r="D35" s="92"/>
      <c r="E35" s="92"/>
      <c r="F35" s="92"/>
      <c r="G35" s="92"/>
      <c r="H35" s="92"/>
      <c r="I35" s="92"/>
      <c r="J35" s="92"/>
      <c r="K35" s="92"/>
      <c r="L35" s="92"/>
      <c r="M35" s="92"/>
      <c r="N35" s="92"/>
      <c r="O35" s="92"/>
      <c r="P35" s="93"/>
    </row>
    <row r="36" spans="2:16" x14ac:dyDescent="0.25">
      <c r="B36" s="94" t="s">
        <v>41</v>
      </c>
      <c r="C36" s="141"/>
      <c r="D36" s="92"/>
      <c r="E36" s="92"/>
      <c r="F36" s="92"/>
      <c r="G36" s="92"/>
      <c r="H36" s="92"/>
      <c r="I36" s="92"/>
      <c r="J36" s="92"/>
      <c r="K36" s="92"/>
      <c r="L36" s="92"/>
      <c r="M36" s="92"/>
      <c r="N36" s="92"/>
      <c r="O36" s="92"/>
      <c r="P36" s="93"/>
    </row>
    <row r="37" spans="2:16" x14ac:dyDescent="0.25">
      <c r="B37" s="94" t="s">
        <v>42</v>
      </c>
      <c r="C37" s="141"/>
      <c r="D37" s="92"/>
      <c r="E37" s="92"/>
      <c r="F37" s="92"/>
      <c r="G37" s="92"/>
      <c r="H37" s="92"/>
      <c r="I37" s="92"/>
      <c r="J37" s="92"/>
      <c r="K37" s="92"/>
      <c r="L37" s="92"/>
      <c r="M37" s="92"/>
      <c r="N37" s="92"/>
      <c r="O37" s="92"/>
      <c r="P37" s="93"/>
    </row>
    <row r="38" spans="2:16" x14ac:dyDescent="0.25">
      <c r="B38" s="94" t="s">
        <v>43</v>
      </c>
      <c r="C38" s="141"/>
      <c r="D38" s="92"/>
      <c r="E38" s="92"/>
      <c r="F38" s="92"/>
      <c r="G38" s="92"/>
      <c r="H38" s="92"/>
      <c r="I38" s="92"/>
      <c r="J38" s="92"/>
      <c r="K38" s="92"/>
      <c r="L38" s="92"/>
      <c r="M38" s="92"/>
      <c r="N38" s="92"/>
      <c r="O38" s="92"/>
      <c r="P38" s="93"/>
    </row>
    <row r="39" spans="2:16" x14ac:dyDescent="0.25">
      <c r="B39" s="94" t="s">
        <v>44</v>
      </c>
      <c r="C39" s="141"/>
      <c r="D39" s="92"/>
      <c r="E39" s="92"/>
      <c r="F39" s="92"/>
      <c r="G39" s="92"/>
      <c r="H39" s="92"/>
      <c r="I39" s="92"/>
      <c r="J39" s="92"/>
      <c r="K39" s="92"/>
      <c r="L39" s="92"/>
      <c r="M39" s="92"/>
      <c r="N39" s="92"/>
      <c r="O39" s="92"/>
      <c r="P39" s="93"/>
    </row>
    <row r="40" spans="2:16" ht="15" customHeight="1" x14ac:dyDescent="0.25">
      <c r="B40" s="95"/>
      <c r="C40" s="142"/>
      <c r="D40" s="96"/>
      <c r="E40" s="96"/>
      <c r="F40" s="96"/>
      <c r="G40" s="96"/>
      <c r="H40" s="96"/>
      <c r="I40" s="96"/>
      <c r="J40" s="96"/>
      <c r="K40" s="96"/>
      <c r="L40" s="96"/>
      <c r="M40" s="96"/>
      <c r="N40" s="96"/>
      <c r="O40" s="96"/>
      <c r="P40" s="97"/>
    </row>
    <row r="41" spans="2:16" ht="24" customHeight="1" x14ac:dyDescent="0.25">
      <c r="B41" s="82" t="s">
        <v>47</v>
      </c>
      <c r="C41" s="83"/>
      <c r="D41" s="83"/>
      <c r="E41" s="83"/>
      <c r="F41" s="83"/>
      <c r="G41" s="83"/>
      <c r="H41" s="83"/>
      <c r="I41" s="83"/>
      <c r="J41" s="83"/>
      <c r="K41" s="83"/>
      <c r="L41" s="83"/>
      <c r="M41" s="83"/>
      <c r="N41" s="83"/>
      <c r="O41" s="83"/>
      <c r="P41" s="84"/>
    </row>
    <row r="42" spans="2:16" ht="24" customHeight="1" x14ac:dyDescent="0.25">
      <c r="B42" s="85"/>
      <c r="C42" s="143"/>
      <c r="D42" s="86"/>
      <c r="E42" s="86"/>
      <c r="F42" s="86"/>
      <c r="G42" s="86"/>
      <c r="H42" s="86"/>
      <c r="I42" s="86"/>
      <c r="J42" s="86"/>
      <c r="K42" s="86"/>
      <c r="L42" s="86"/>
      <c r="M42" s="86"/>
      <c r="N42" s="86"/>
      <c r="O42" s="86"/>
      <c r="P42" s="87"/>
    </row>
    <row r="43" spans="2:16" ht="24" customHeight="1" x14ac:dyDescent="0.25">
      <c r="B43" s="85"/>
      <c r="C43" s="143"/>
      <c r="D43" s="86"/>
      <c r="E43" s="86"/>
      <c r="F43" s="86"/>
      <c r="G43" s="86"/>
      <c r="H43" s="86"/>
      <c r="I43" s="86"/>
      <c r="J43" s="86"/>
      <c r="K43" s="86"/>
      <c r="L43" s="86"/>
      <c r="M43" s="86"/>
      <c r="N43" s="86"/>
      <c r="O43" s="86"/>
      <c r="P43" s="87"/>
    </row>
    <row r="44" spans="2:16" ht="24" customHeight="1" x14ac:dyDescent="0.25">
      <c r="B44" s="85"/>
      <c r="C44" s="143"/>
      <c r="D44" s="86"/>
      <c r="E44" s="86"/>
      <c r="F44" s="86"/>
      <c r="G44" s="86"/>
      <c r="H44" s="86"/>
      <c r="I44" s="86"/>
      <c r="J44" s="86"/>
      <c r="K44" s="86"/>
      <c r="L44" s="86"/>
      <c r="M44" s="86"/>
      <c r="N44" s="86"/>
      <c r="O44" s="86"/>
      <c r="P44" s="87"/>
    </row>
    <row r="45" spans="2:16" x14ac:dyDescent="0.25">
      <c r="B45" s="12"/>
      <c r="C45" s="144"/>
      <c r="D45" s="14"/>
      <c r="E45" s="14"/>
      <c r="F45" s="14"/>
      <c r="G45" s="14"/>
      <c r="H45" s="14"/>
      <c r="I45" s="14"/>
      <c r="J45" s="14"/>
      <c r="K45" s="14"/>
      <c r="L45" s="14"/>
      <c r="M45" s="14"/>
      <c r="N45" s="14"/>
      <c r="O45" s="14"/>
      <c r="P45" s="13"/>
    </row>
    <row r="46" spans="2:16" x14ac:dyDescent="0.25">
      <c r="B46" s="12"/>
      <c r="C46" s="144"/>
      <c r="D46" s="14"/>
      <c r="E46" s="14"/>
      <c r="F46" s="14"/>
      <c r="G46" s="14"/>
      <c r="H46" s="14"/>
      <c r="I46" s="14"/>
      <c r="J46" s="14"/>
      <c r="K46" s="14"/>
      <c r="L46" s="14"/>
      <c r="M46" s="14"/>
      <c r="N46" s="14"/>
      <c r="O46" s="14"/>
      <c r="P46" s="13"/>
    </row>
    <row r="47" spans="2:16" x14ac:dyDescent="0.25">
      <c r="B47" s="12"/>
      <c r="C47" s="144"/>
      <c r="D47" s="14"/>
      <c r="E47" s="14"/>
      <c r="F47" s="14"/>
      <c r="G47" s="14"/>
      <c r="H47" s="14"/>
      <c r="I47" s="14"/>
      <c r="J47" s="14"/>
      <c r="K47" s="14"/>
      <c r="L47" s="14"/>
      <c r="M47" s="14"/>
      <c r="N47" s="14"/>
      <c r="O47" s="14"/>
      <c r="P47" s="13"/>
    </row>
    <row r="48" spans="2:16" x14ac:dyDescent="0.25">
      <c r="B48" s="79"/>
      <c r="C48" s="145"/>
      <c r="D48" s="80"/>
      <c r="E48" s="80"/>
      <c r="F48" s="80"/>
      <c r="G48" s="80"/>
      <c r="H48" s="80"/>
      <c r="I48" s="80"/>
      <c r="J48" s="80"/>
      <c r="K48" s="80"/>
      <c r="L48" s="80"/>
      <c r="M48" s="80"/>
      <c r="N48" s="80"/>
      <c r="O48" s="80"/>
      <c r="P48" s="81"/>
    </row>
    <row r="49" spans="2:16" x14ac:dyDescent="0.25">
      <c r="B49" s="79" t="s">
        <v>26</v>
      </c>
      <c r="C49" s="145"/>
      <c r="D49" s="80"/>
      <c r="E49" s="80"/>
      <c r="F49" s="80"/>
      <c r="G49" s="80"/>
      <c r="H49" s="80"/>
      <c r="I49" s="80"/>
      <c r="J49" s="80"/>
      <c r="K49" s="80"/>
      <c r="L49" s="80"/>
      <c r="M49" s="80"/>
      <c r="N49" s="80"/>
      <c r="O49" s="80"/>
      <c r="P49" s="81"/>
    </row>
    <row r="50" spans="2:16" x14ac:dyDescent="0.25">
      <c r="B50" s="76"/>
      <c r="C50" s="146"/>
      <c r="D50" s="77"/>
      <c r="E50" s="77"/>
      <c r="F50" s="77"/>
      <c r="G50" s="77"/>
      <c r="H50" s="77"/>
      <c r="I50" s="77"/>
      <c r="J50" s="77"/>
      <c r="K50" s="77"/>
      <c r="L50" s="77"/>
      <c r="M50" s="77"/>
      <c r="N50" s="77"/>
      <c r="O50" s="77"/>
      <c r="P50" s="78"/>
    </row>
    <row r="51" spans="2:16" x14ac:dyDescent="0.25">
      <c r="B51" s="79" t="s">
        <v>59</v>
      </c>
      <c r="C51" s="145"/>
      <c r="D51" s="80"/>
      <c r="E51" s="80"/>
      <c r="F51" s="80"/>
      <c r="G51" s="80"/>
      <c r="H51" s="80"/>
      <c r="I51" s="80"/>
      <c r="J51" s="80"/>
      <c r="K51" s="80"/>
      <c r="L51" s="80"/>
      <c r="M51" s="80"/>
      <c r="N51" s="80"/>
      <c r="O51" s="80"/>
      <c r="P51" s="81"/>
    </row>
    <row r="52" spans="2:16" x14ac:dyDescent="0.25">
      <c r="B52" s="76"/>
      <c r="C52" s="146"/>
      <c r="D52" s="77"/>
      <c r="E52" s="77"/>
      <c r="F52" s="77"/>
      <c r="G52" s="77"/>
      <c r="H52" s="77"/>
      <c r="I52" s="77"/>
      <c r="J52" s="77"/>
      <c r="K52" s="77"/>
      <c r="L52" s="77"/>
      <c r="M52" s="77"/>
      <c r="N52" s="77"/>
      <c r="O52" s="77"/>
      <c r="P52" s="78"/>
    </row>
    <row r="53" spans="2:16" x14ac:dyDescent="0.25">
      <c r="B53" s="79" t="s">
        <v>27</v>
      </c>
      <c r="C53" s="145"/>
      <c r="D53" s="80"/>
      <c r="E53" s="80"/>
      <c r="F53" s="80"/>
      <c r="G53" s="80"/>
      <c r="H53" s="80"/>
      <c r="I53" s="80"/>
      <c r="J53" s="80"/>
      <c r="K53" s="80"/>
      <c r="L53" s="80"/>
      <c r="M53" s="80"/>
      <c r="N53" s="80"/>
      <c r="O53" s="80"/>
      <c r="P53" s="81"/>
    </row>
    <row r="54" spans="2:16" x14ac:dyDescent="0.25">
      <c r="B54" s="79"/>
      <c r="C54" s="145"/>
      <c r="D54" s="80"/>
      <c r="E54" s="80"/>
      <c r="F54" s="80"/>
      <c r="G54" s="80"/>
      <c r="H54" s="80"/>
      <c r="I54" s="80"/>
      <c r="J54" s="80"/>
      <c r="K54" s="80"/>
      <c r="L54" s="80"/>
      <c r="M54" s="80"/>
      <c r="N54" s="80"/>
      <c r="O54" s="80"/>
      <c r="P54" s="81"/>
    </row>
    <row r="55" spans="2:16" x14ac:dyDescent="0.25">
      <c r="B55" s="79" t="s">
        <v>46</v>
      </c>
      <c r="C55" s="145"/>
      <c r="D55" s="80"/>
      <c r="E55" s="80"/>
      <c r="F55" s="80"/>
      <c r="G55" s="80"/>
      <c r="H55" s="80"/>
      <c r="I55" s="80"/>
      <c r="J55" s="80"/>
      <c r="K55" s="80"/>
      <c r="L55" s="80"/>
      <c r="M55" s="80"/>
      <c r="N55" s="80"/>
      <c r="O55" s="80"/>
      <c r="P55" s="81"/>
    </row>
    <row r="56" spans="2:16" x14ac:dyDescent="0.25">
      <c r="B56" s="76"/>
      <c r="C56" s="146"/>
      <c r="D56" s="77"/>
      <c r="E56" s="77"/>
      <c r="F56" s="77"/>
      <c r="G56" s="77"/>
      <c r="H56" s="77"/>
      <c r="I56" s="77"/>
      <c r="J56" s="77"/>
      <c r="K56" s="77"/>
      <c r="L56" s="77"/>
      <c r="M56" s="77"/>
      <c r="N56" s="77"/>
      <c r="O56" s="77"/>
      <c r="P56" s="78"/>
    </row>
    <row r="57" spans="2:16" x14ac:dyDescent="0.25">
      <c r="B57" s="79" t="s">
        <v>28</v>
      </c>
      <c r="C57" s="145"/>
      <c r="D57" s="80"/>
      <c r="E57" s="80"/>
      <c r="F57" s="80"/>
      <c r="G57" s="80"/>
      <c r="H57" s="80"/>
      <c r="I57" s="80"/>
      <c r="J57" s="80"/>
      <c r="K57" s="80"/>
      <c r="L57" s="80"/>
      <c r="M57" s="80"/>
      <c r="N57" s="80"/>
      <c r="O57" s="80"/>
      <c r="P57" s="81"/>
    </row>
    <row r="58" spans="2:16" x14ac:dyDescent="0.25">
      <c r="B58" s="76"/>
      <c r="C58" s="146"/>
      <c r="D58" s="77"/>
      <c r="E58" s="77"/>
      <c r="F58" s="77"/>
      <c r="G58" s="77"/>
      <c r="H58" s="77"/>
      <c r="I58" s="77"/>
      <c r="J58" s="77"/>
      <c r="K58" s="77"/>
      <c r="L58" s="77"/>
      <c r="M58" s="77"/>
      <c r="N58" s="77"/>
      <c r="O58" s="77"/>
      <c r="P58" s="78"/>
    </row>
    <row r="59" spans="2:16" x14ac:dyDescent="0.25">
      <c r="B59" s="79" t="s">
        <v>29</v>
      </c>
      <c r="C59" s="145"/>
      <c r="D59" s="80"/>
      <c r="E59" s="80"/>
      <c r="F59" s="80"/>
      <c r="G59" s="80"/>
      <c r="H59" s="80"/>
      <c r="I59" s="80"/>
      <c r="J59" s="80"/>
      <c r="K59" s="80"/>
      <c r="L59" s="80"/>
      <c r="M59" s="80"/>
      <c r="N59" s="80"/>
      <c r="O59" s="80"/>
      <c r="P59" s="81"/>
    </row>
    <row r="60" spans="2:16" x14ac:dyDescent="0.25">
      <c r="B60" s="76"/>
      <c r="C60" s="146"/>
      <c r="D60" s="77"/>
      <c r="E60" s="77"/>
      <c r="F60" s="77"/>
      <c r="G60" s="77"/>
      <c r="H60" s="77"/>
      <c r="I60" s="77"/>
      <c r="J60" s="77"/>
      <c r="K60" s="77"/>
      <c r="L60" s="77"/>
      <c r="M60" s="77"/>
      <c r="N60" s="77"/>
      <c r="O60" s="77"/>
      <c r="P60" s="78"/>
    </row>
    <row r="61" spans="2:16" x14ac:dyDescent="0.25">
      <c r="B61" s="79" t="s">
        <v>30</v>
      </c>
      <c r="C61" s="145"/>
      <c r="D61" s="80"/>
      <c r="E61" s="80"/>
      <c r="F61" s="80"/>
      <c r="G61" s="80"/>
      <c r="H61" s="80"/>
      <c r="I61" s="80"/>
      <c r="J61" s="80"/>
      <c r="K61" s="80"/>
      <c r="L61" s="80"/>
      <c r="M61" s="80"/>
      <c r="N61" s="80"/>
      <c r="O61" s="80"/>
      <c r="P61" s="81"/>
    </row>
    <row r="62" spans="2:16" x14ac:dyDescent="0.25">
      <c r="B62" s="76"/>
      <c r="C62" s="146"/>
      <c r="D62" s="77"/>
      <c r="E62" s="77"/>
      <c r="F62" s="77"/>
      <c r="G62" s="77"/>
      <c r="H62" s="77"/>
      <c r="I62" s="77"/>
      <c r="J62" s="77"/>
      <c r="K62" s="77"/>
      <c r="L62" s="77"/>
      <c r="M62" s="77"/>
      <c r="N62" s="77"/>
      <c r="O62" s="77"/>
      <c r="P62" s="78"/>
    </row>
    <row r="63" spans="2:16" x14ac:dyDescent="0.25">
      <c r="B63" s="76"/>
      <c r="C63" s="146"/>
      <c r="D63" s="77"/>
      <c r="E63" s="77"/>
      <c r="F63" s="77"/>
      <c r="G63" s="77"/>
      <c r="H63" s="77"/>
      <c r="I63" s="77"/>
      <c r="J63" s="77"/>
      <c r="K63" s="77"/>
      <c r="L63" s="77"/>
      <c r="M63" s="77"/>
      <c r="N63" s="77"/>
      <c r="O63" s="77"/>
      <c r="P63" s="78"/>
    </row>
    <row r="64" spans="2:16" x14ac:dyDescent="0.25">
      <c r="B64" s="76"/>
      <c r="C64" s="146"/>
      <c r="D64" s="77"/>
      <c r="E64" s="77"/>
      <c r="F64" s="77"/>
      <c r="G64" s="77"/>
      <c r="H64" s="77"/>
      <c r="I64" s="77"/>
      <c r="J64" s="77"/>
      <c r="K64" s="77"/>
      <c r="L64" s="77"/>
      <c r="M64" s="77"/>
      <c r="N64" s="77"/>
      <c r="O64" s="77"/>
      <c r="P64" s="78"/>
    </row>
    <row r="65" spans="2:16" x14ac:dyDescent="0.25">
      <c r="B65" s="62" t="s">
        <v>31</v>
      </c>
      <c r="C65" s="127"/>
      <c r="D65" s="63"/>
      <c r="E65" s="63"/>
      <c r="F65" s="63"/>
      <c r="G65" s="63"/>
      <c r="H65" s="63"/>
      <c r="I65" s="63"/>
      <c r="J65" s="63"/>
      <c r="K65" s="63"/>
      <c r="L65" s="63"/>
      <c r="M65" s="63"/>
      <c r="N65" s="63"/>
      <c r="O65" s="63"/>
      <c r="P65" s="64"/>
    </row>
    <row r="66" spans="2:16" x14ac:dyDescent="0.25">
      <c r="B66" s="62" t="s">
        <v>32</v>
      </c>
      <c r="C66" s="127"/>
      <c r="D66" s="63"/>
      <c r="E66" s="63"/>
      <c r="F66" s="63"/>
      <c r="G66" s="63"/>
      <c r="H66" s="63"/>
      <c r="I66" s="63"/>
      <c r="J66" s="63"/>
      <c r="K66" s="63"/>
      <c r="L66" s="63"/>
      <c r="M66" s="63"/>
      <c r="N66" s="63"/>
      <c r="O66" s="63"/>
      <c r="P66" s="64"/>
    </row>
    <row r="67" spans="2:16" ht="15.75" thickBot="1" x14ac:dyDescent="0.3">
      <c r="B67" s="70"/>
      <c r="C67" s="71"/>
      <c r="D67" s="71"/>
      <c r="E67" s="71"/>
      <c r="F67" s="71"/>
      <c r="G67" s="71"/>
      <c r="H67" s="71"/>
      <c r="I67" s="71"/>
      <c r="J67" s="71"/>
      <c r="K67" s="71"/>
      <c r="L67" s="71"/>
      <c r="M67" s="71"/>
      <c r="N67" s="71"/>
      <c r="O67" s="71"/>
      <c r="P67" s="72"/>
    </row>
  </sheetData>
  <mergeCells count="58">
    <mergeCell ref="B66:P66"/>
    <mergeCell ref="B67:P67"/>
    <mergeCell ref="B60:P60"/>
    <mergeCell ref="B61:P61"/>
    <mergeCell ref="B62:P62"/>
    <mergeCell ref="B63:P63"/>
    <mergeCell ref="B64:P64"/>
    <mergeCell ref="B65:P65"/>
    <mergeCell ref="B54:P54"/>
    <mergeCell ref="B55:P55"/>
    <mergeCell ref="B56:P56"/>
    <mergeCell ref="B57:P57"/>
    <mergeCell ref="B58:P58"/>
    <mergeCell ref="B59:P59"/>
    <mergeCell ref="B48:P48"/>
    <mergeCell ref="B49:P49"/>
    <mergeCell ref="B50:P50"/>
    <mergeCell ref="B51:P51"/>
    <mergeCell ref="B52:P52"/>
    <mergeCell ref="B53:P53"/>
    <mergeCell ref="B36:P36"/>
    <mergeCell ref="B37:P37"/>
    <mergeCell ref="B38:P38"/>
    <mergeCell ref="B39:P39"/>
    <mergeCell ref="B40:P40"/>
    <mergeCell ref="B41:P44"/>
    <mergeCell ref="B30:N30"/>
    <mergeCell ref="B31:P31"/>
    <mergeCell ref="B32:P32"/>
    <mergeCell ref="B33:P33"/>
    <mergeCell ref="B34:P34"/>
    <mergeCell ref="B35:P35"/>
    <mergeCell ref="B23:M23"/>
    <mergeCell ref="B24:N24"/>
    <mergeCell ref="B25:J25"/>
    <mergeCell ref="K25:M26"/>
    <mergeCell ref="B26:J26"/>
    <mergeCell ref="B27:J27"/>
    <mergeCell ref="K27:M29"/>
    <mergeCell ref="B28:J28"/>
    <mergeCell ref="B29:J29"/>
    <mergeCell ref="B18:M18"/>
    <mergeCell ref="B19:N19"/>
    <mergeCell ref="B20:N20"/>
    <mergeCell ref="B21:N21"/>
    <mergeCell ref="B22:N22"/>
    <mergeCell ref="D12:E12"/>
    <mergeCell ref="D13:E13"/>
    <mergeCell ref="D14:E14"/>
    <mergeCell ref="D15:E15"/>
    <mergeCell ref="D16:E16"/>
    <mergeCell ref="D17:E17"/>
    <mergeCell ref="B3:P3"/>
    <mergeCell ref="B4:P4"/>
    <mergeCell ref="B5:P5"/>
    <mergeCell ref="B7:P7"/>
    <mergeCell ref="B8:O8"/>
    <mergeCell ref="B9:P11"/>
  </mergeCells>
  <dataValidations count="1">
    <dataValidation type="list" allowBlank="1" showInputMessage="1" showErrorMessage="1" sqref="J13:J17" xr:uid="{FE8A76EC-24D4-496B-A574-1B44D091B002}">
      <formula1>"IVA 5%,IVA 19%,INC 4%,INC 8%,INC 16%,EXENTO,EXCLUIDO"</formula1>
    </dataValidation>
  </dataValidations>
  <printOptions horizontalCentered="1" verticalCentered="1"/>
  <pageMargins left="0.39370078740157483" right="0.39370078740157483" top="0.39370078740157483" bottom="0.39370078740157483" header="0" footer="0"/>
  <pageSetup scale="2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 ACEROS</vt:lpstr>
      <vt:lpstr>LOTE 2 HERRAMIENTAS</vt:lpstr>
      <vt:lpstr>LOTE 3 PREDICTIVO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Victor Daniel Guevara Cardona</dc:creator>
  <cp:lastModifiedBy>SENA</cp:lastModifiedBy>
  <cp:lastPrinted>2026-04-16T16:26:29Z</cp:lastPrinted>
  <dcterms:created xsi:type="dcterms:W3CDTF">2026-04-16T15:20:56Z</dcterms:created>
  <dcterms:modified xsi:type="dcterms:W3CDTF">2026-06-10T16:16:10Z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2026-04-16T15:21:34Z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b2ec80d0-7e50-4629-b132-5098d2a683b8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