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saayalam_sena_edu_co/Documents/Documentos/1 2026 REGIONAL CONTRATACION/7 MC MANTENIMIENTO PLANTA ELECTRICA/OBSERVACIONES INVITACION PBCA, LIMIT MIPYMES Y ADENDAS/"/>
    </mc:Choice>
  </mc:AlternateContent>
  <xr:revisionPtr revIDLastSave="0" documentId="13_ncr:1_{CF53536C-BCE0-4D27-9044-029C86B83595}" xr6:coauthVersionLast="47" xr6:coauthVersionMax="47" xr10:uidLastSave="{00000000-0000-0000-0000-000000000000}"/>
  <bookViews>
    <workbookView xWindow="-108" yWindow="-108" windowWidth="23256" windowHeight="12456" xr2:uid="{54584209-7B31-4364-AAFD-FBDF70687868}"/>
  </bookViews>
  <sheets>
    <sheet name="Hoja1" sheetId="1" r:id="rId1"/>
  </sheets>
  <externalReferences>
    <externalReference r:id="rId2"/>
  </externalReferences>
  <definedNames>
    <definedName name="_xlnm.Print_Area" localSheetId="0">Hoja1!$B$2:$H$93</definedName>
    <definedName name="Compra_Verificar">[1]Hoja1!$E$18:$G$61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9" i="1" l="1"/>
  <c r="H91" i="1"/>
  <c r="H92" i="1" s="1"/>
  <c r="H90" i="1"/>
  <c r="H93" i="1" s="1"/>
  <c r="H8" i="1"/>
  <c r="H88" i="1"/>
  <c r="H87" i="1"/>
  <c r="H86" i="1"/>
  <c r="H85" i="1"/>
  <c r="H83" i="1"/>
  <c r="H82" i="1"/>
  <c r="H81" i="1"/>
  <c r="H78" i="1"/>
  <c r="H77" i="1"/>
  <c r="H76" i="1"/>
  <c r="H74" i="1"/>
  <c r="H73" i="1"/>
  <c r="H72" i="1"/>
  <c r="H71" i="1"/>
  <c r="H69" i="1"/>
  <c r="H68" i="1"/>
  <c r="H67" i="1"/>
  <c r="H66" i="1"/>
  <c r="H59" i="1"/>
  <c r="H58" i="1"/>
  <c r="H57" i="1"/>
  <c r="H55" i="1"/>
  <c r="H54" i="1"/>
  <c r="H53" i="1"/>
  <c r="H52" i="1"/>
  <c r="H51" i="1"/>
  <c r="H50" i="1"/>
  <c r="H47" i="1"/>
  <c r="H46" i="1"/>
  <c r="H45" i="1"/>
  <c r="H44" i="1"/>
  <c r="H43" i="1"/>
  <c r="H42" i="1"/>
  <c r="H41" i="1"/>
  <c r="H40" i="1"/>
  <c r="H28" i="1"/>
  <c r="H25" i="1"/>
  <c r="H26" i="1"/>
  <c r="H24" i="1"/>
  <c r="H18" i="1"/>
  <c r="H19" i="1"/>
  <c r="H20" i="1"/>
  <c r="H21" i="1"/>
  <c r="H22" i="1"/>
  <c r="H17" i="1"/>
  <c r="H10" i="1"/>
  <c r="H11" i="1"/>
  <c r="H12" i="1"/>
  <c r="H13" i="1"/>
  <c r="H14" i="1"/>
  <c r="H15" i="1"/>
  <c r="H9" i="1"/>
  <c r="H61" i="1"/>
  <c r="H62" i="1"/>
  <c r="H63" i="1"/>
  <c r="H32" i="1"/>
  <c r="H33" i="1"/>
  <c r="H34" i="1"/>
  <c r="H36" i="1"/>
  <c r="H37" i="1"/>
  <c r="H38" i="1"/>
</calcChain>
</file>

<file path=xl/sharedStrings.xml><?xml version="1.0" encoding="utf-8"?>
<sst xmlns="http://schemas.openxmlformats.org/spreadsheetml/2006/main" count="153" uniqueCount="94">
  <si>
    <t>ITEM</t>
  </si>
  <si>
    <t>DESCRIPCIÓN DEL BIEN</t>
  </si>
  <si>
    <t>UNIDAD DE MEDIDA</t>
  </si>
  <si>
    <t>CANTIDAD</t>
  </si>
  <si>
    <t>TOTAL</t>
  </si>
  <si>
    <t>OFERTA ECONOMICA</t>
  </si>
  <si>
    <t>PARAMETROS GENERALES</t>
  </si>
  <si>
    <t>UND</t>
  </si>
  <si>
    <t>1. SUBESTACIÓN ELÉCTRICA</t>
  </si>
  <si>
    <t>Limpieza técnica de transformador seco 500 kVA con aire seco o CO₂.</t>
  </si>
  <si>
    <t xml:space="preserve">Ajuste de conexiones (torque controlado) en: </t>
  </si>
  <si>
    <t xml:space="preserve">Limpieza técnica de Bornes de transformador </t>
  </si>
  <si>
    <t xml:space="preserve">Limpieza técnica Seccionadores </t>
  </si>
  <si>
    <t xml:space="preserve">Limpieza Técnica de Barras de distribución </t>
  </si>
  <si>
    <t xml:space="preserve">Eliminación de polvo conductor </t>
  </si>
  <si>
    <t xml:space="preserve">Verificación de ventilación y disipación térmica del transformador. </t>
  </si>
  <si>
    <t xml:space="preserve">Inspección visual de aislamiento, decoloraciones y puntos de carbonización. </t>
  </si>
  <si>
    <t>2. TABLEROS ELÉCTRICOS (TDAG, TD-2, TD-L, TD-AA, SERVICIOS)</t>
  </si>
  <si>
    <t xml:space="preserve">Limpieza interna de tableros (retirar polvo conductor). </t>
  </si>
  <si>
    <t xml:space="preserve">Ajuste de tornillería y conexiones eléctricas. </t>
  </si>
  <si>
    <t xml:space="preserve">Revisión de barras, reles, breakers y protecciones. </t>
  </si>
  <si>
    <t xml:space="preserve">Verificación de apriete en interruptores termomagnéticos. </t>
  </si>
  <si>
    <t xml:space="preserve">Inspección de contactos y puntos calientes históricos. </t>
  </si>
  <si>
    <t>Confirmar correcta calibración</t>
  </si>
  <si>
    <t>3. SISTEMA DE PUESTA A TIERRA</t>
  </si>
  <si>
    <t xml:space="preserve">Medición de resistencia de puesta a tierra con telurómetro. </t>
  </si>
  <si>
    <t xml:space="preserve">Verificación de continuidad de conductores de protección. </t>
  </si>
  <si>
    <t xml:space="preserve">Revisión de conexiones a malla de tierra. </t>
  </si>
  <si>
    <t>4. ACTIVIDADES DE MANTENIMIENTO PREDICTIVO</t>
  </si>
  <si>
    <t>Termografía infrarroja periódica</t>
  </si>
  <si>
    <t>4.1 Análisis de puntos identificados como LEVES y GRAVES</t>
  </si>
  <si>
    <t xml:space="preserve">Banco de condensadores: </t>
  </si>
  <si>
    <t xml:space="preserve">Totalizador </t>
  </si>
  <si>
    <t>·  Reajuste de conexiones del totalizador.</t>
  </si>
  <si>
    <t xml:space="preserve">·  Limpieza de contactos y barras. </t>
  </si>
  <si>
    <t>·  Verificación de torque en interruptor principal</t>
  </si>
  <si>
    <t>Análisis de Salidas y pasos fijos</t>
  </si>
  <si>
    <t>·  Monitoreo térmico periódico (mensual o bimensual).</t>
  </si>
  <si>
    <t>·  Registro de evolución de temperatura.</t>
  </si>
  <si>
    <t>·  Evaluación de carga y desbalance.</t>
  </si>
  <si>
    <t>4.2 Pruebas eléctricas complementarias</t>
  </si>
  <si>
    <t xml:space="preserve">Medición de resistencia de aislamiento (megger). </t>
  </si>
  <si>
    <t>Medición de capacitancia por etapa</t>
  </si>
  <si>
    <t xml:space="preserve">Pruebas de continuidad en barras. </t>
  </si>
  <si>
    <t xml:space="preserve">Medición de corriente y balance de fases. </t>
  </si>
  <si>
    <t xml:space="preserve">Análisis de calidad de energía (opcional pero recomendado). </t>
  </si>
  <si>
    <t>Verificación de corriente nominal de cada capacitor</t>
  </si>
  <si>
    <t>Revisión de aislamiento.</t>
  </si>
  <si>
    <t>5. ACTIVIDADES DE MANTENIMIENTO CORRECTIVO</t>
  </si>
  <si>
    <t xml:space="preserve">5.1 Banco de condensadores </t>
  </si>
  <si>
    <t xml:space="preserve">Reajuste inmediato de conexiones. </t>
  </si>
  <si>
    <t>Reemplazo de: Contactores defectuosos</t>
  </si>
  <si>
    <t xml:space="preserve">Reemplazo de: Fusibles deteriorados </t>
  </si>
  <si>
    <t xml:space="preserve">Reemplazo de: Capacitores con sobrecalentamiento </t>
  </si>
  <si>
    <t xml:space="preserve">Limpieza profunda de contactos y barras. </t>
  </si>
  <si>
    <t xml:space="preserve">Verificación de operación automática del banco. </t>
  </si>
  <si>
    <t>5.2 Corrección de puntos calientes</t>
  </si>
  <si>
    <t xml:space="preserve">Intervención en conexiones con alta resistencia de contacto. </t>
  </si>
  <si>
    <t xml:space="preserve">Reemplazo de terminales sulfatados o deteriorados. </t>
  </si>
  <si>
    <t xml:space="preserve">Corrección de desbalances de carga. </t>
  </si>
  <si>
    <t>·  Reapriete de conexiones del totalizador.</t>
  </si>
  <si>
    <t>6. ACTIVIDADES SOBRE LA PLANTA ELÉCTRICA</t>
  </si>
  <si>
    <t>6.1 Generador y motor</t>
  </si>
  <si>
    <t xml:space="preserve">Cambio de aceite, filtros y refrigerante. </t>
  </si>
  <si>
    <t xml:space="preserve">Análisis fisicoquímico de aceite. </t>
  </si>
  <si>
    <t xml:space="preserve">Revisión de sistema de inyección y combustión. </t>
  </si>
  <si>
    <t xml:space="preserve">Verificación de correas y sistema mecánico. </t>
  </si>
  <si>
    <t>6.2 Sistema eléctrico de la planta</t>
  </si>
  <si>
    <t xml:space="preserve">Medición de bobinas del generador. </t>
  </si>
  <si>
    <t xml:space="preserve">Pruebas de aislamiento. </t>
  </si>
  <si>
    <t xml:space="preserve">Ajuste de borneras. </t>
  </si>
  <si>
    <t>Configuración del controlador</t>
  </si>
  <si>
    <t>6.3 Transferencia automática (ATS)</t>
  </si>
  <si>
    <t xml:space="preserve">Pruebas funcionales de transferencia. </t>
  </si>
  <si>
    <t xml:space="preserve">Calibración de controladores. </t>
  </si>
  <si>
    <t xml:space="preserve">Simulación de falla de red. </t>
  </si>
  <si>
    <t>7. ACTIVIDADES DE GESTIÓN Y CONTROL</t>
  </si>
  <si>
    <t>7.1 Informes técnicos</t>
  </si>
  <si>
    <t xml:space="preserve">Informe trimestral de mantenimiento. </t>
  </si>
  <si>
    <t xml:space="preserve">Informe comparativo termográfico. </t>
  </si>
  <si>
    <t xml:space="preserve">Reporte de eventos y fallas / final del contrato. </t>
  </si>
  <si>
    <t xml:space="preserve">Elaboración de cronograma anual de mantenimientos: </t>
  </si>
  <si>
    <t xml:space="preserve">Preventivo (trimestral) </t>
  </si>
  <si>
    <t xml:space="preserve">Predictivo (semestral) </t>
  </si>
  <si>
    <t xml:space="preserve">Correctivo (según hallazgos) </t>
  </si>
  <si>
    <t>CONTRATAR EL SERVICIO DE MANTENIMIENTO PREVENTIVO, PREDICTIVO Y CORRECTIVO INCLUYENDO EL SUMINISTRO DE REPUESTOS MENORES Y ACCESORIOS PARA LA PLANTA ELÉCTRICA DE LA TORRE ADMINISTRATIVA DEL SENA REGIONAL SANTANDER</t>
  </si>
  <si>
    <t>INTERVALO DE SERVICIOS</t>
  </si>
  <si>
    <t>7.2 Informe de Plan de mantenimiento 2027</t>
  </si>
  <si>
    <t>SUBTOTAL</t>
  </si>
  <si>
    <t>IVA SOBRE UTILIDAD (19 %)</t>
  </si>
  <si>
    <t xml:space="preserve">VALOR UNITARIO </t>
  </si>
  <si>
    <t>VALOR PARCIAL</t>
  </si>
  <si>
    <t xml:space="preserve">ADMINISTRACION ( 15%) // </t>
  </si>
  <si>
    <t>UTILIDAD ( 5%) //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</si>
</sst>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1" fillId="7" borderId="7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44" fontId="0" fillId="0" borderId="11" xfId="1" applyFont="1" applyBorder="1" applyAlignment="1">
      <alignment horizontal="center" vertical="center"/>
    </xf>
    <xf numFmtId="44" fontId="0" fillId="0" borderId="11" xfId="1" applyFont="1" applyBorder="1" applyAlignment="1">
      <alignment vertical="center"/>
    </xf>
    <xf numFmtId="44" fontId="0" fillId="0" borderId="12" xfId="1" applyFont="1" applyBorder="1" applyAlignment="1">
      <alignment horizontal="center" vertical="center"/>
    </xf>
    <xf numFmtId="44" fontId="0" fillId="0" borderId="12" xfId="1" applyFont="1" applyBorder="1" applyAlignment="1">
      <alignment vertical="center"/>
    </xf>
    <xf numFmtId="44" fontId="1" fillId="7" borderId="7" xfId="0" applyNumberFormat="1" applyFont="1" applyFill="1" applyBorder="1" applyAlignment="1">
      <alignment vertical="center" wrapText="1"/>
    </xf>
    <xf numFmtId="44" fontId="1" fillId="0" borderId="7" xfId="0" applyNumberFormat="1" applyFont="1" applyBorder="1" applyAlignment="1">
      <alignment vertical="center" wrapText="1"/>
    </xf>
    <xf numFmtId="44" fontId="1" fillId="7" borderId="7" xfId="1" applyFont="1" applyFill="1" applyBorder="1" applyAlignment="1">
      <alignment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44" fontId="0" fillId="0" borderId="14" xfId="1" applyFont="1" applyBorder="1" applyAlignment="1">
      <alignment horizontal="right" vertical="center"/>
    </xf>
    <xf numFmtId="44" fontId="0" fillId="0" borderId="13" xfId="1" applyFont="1" applyBorder="1" applyAlignment="1">
      <alignment horizontal="right" vertical="center"/>
    </xf>
    <xf numFmtId="44" fontId="0" fillId="0" borderId="15" xfId="1" applyFont="1" applyBorder="1" applyAlignment="1">
      <alignment horizontal="right" vertical="center"/>
    </xf>
    <xf numFmtId="44" fontId="0" fillId="0" borderId="12" xfId="1" applyFont="1" applyBorder="1" applyAlignment="1">
      <alignment horizontal="right" vertical="center"/>
    </xf>
    <xf numFmtId="44" fontId="0" fillId="0" borderId="16" xfId="1" applyFont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4" fontId="0" fillId="0" borderId="14" xfId="1" applyFont="1" applyBorder="1" applyAlignment="1">
      <alignment horizontal="center" vertical="center"/>
    </xf>
    <xf numFmtId="44" fontId="0" fillId="0" borderId="13" xfId="1" applyFont="1" applyBorder="1" applyAlignment="1">
      <alignment horizontal="center" vertical="center"/>
    </xf>
    <xf numFmtId="44" fontId="0" fillId="0" borderId="15" xfId="1" applyFont="1" applyBorder="1" applyAlignment="1">
      <alignment horizontal="center" vertical="center"/>
    </xf>
    <xf numFmtId="44" fontId="0" fillId="0" borderId="12" xfId="1" applyFont="1" applyBorder="1" applyAlignment="1">
      <alignment horizontal="center" vertical="center"/>
    </xf>
    <xf numFmtId="44" fontId="0" fillId="0" borderId="16" xfId="1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maldfpcasgop442/Contratacion%20Bienes%20y%20servicios/SALVADO/Desktop/Ramirito%2001/Ramirito/Sena%20Bucaramanga%20Aire%20Acondicionado.xlsx" TargetMode="External"/><Relationship Id="rId1" Type="http://schemas.openxmlformats.org/officeDocument/2006/relationships/externalLinkPath" Target="/maldfpcasgop442/Contratacion%20Bienes%20y%20servicios/SALVADO/Desktop/Ramirito%2001/Ramirito/Sena%20Bucaramanga%20Aire%20Acondicion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NECESIDAD"/>
      <sheetName val="Hoja1"/>
    </sheetNames>
    <sheetDataSet>
      <sheetData sheetId="0"/>
      <sheetData sheetId="1">
        <row r="18">
          <cell r="E18" t="str">
            <v>Terminales Faston hembra 12 AWG Aislado, Bolsa por 100 UNDs.</v>
          </cell>
        </row>
        <row r="19">
          <cell r="E19" t="str">
            <v>Terminales Faston en 'U' 12 AWG Aislado, Bolsa por 100 UNDs.</v>
          </cell>
        </row>
        <row r="20">
          <cell r="E20" t="str">
            <v xml:space="preserve">Bornera de regleta 2,5mm, Blanca de 12 Bornes. NYBLOC Regleta de 12 bornes con tornillos aflojados. </v>
          </cell>
        </row>
        <row r="21">
          <cell r="E21" t="str">
            <v>Capacitor de 60 Microfaradios +/- 5 %. Voltaje de operación 220VAC.</v>
          </cell>
        </row>
        <row r="22">
          <cell r="E22" t="str">
            <v>Capacitor de 2 Microfaradios +/- 5 %. Voltaje de operación 220VAC.</v>
          </cell>
        </row>
        <row r="23">
          <cell r="E23" t="str">
            <v>Tarjeta Unidad interna, aire acondicionado 36000 Btu/h, modelo SW342CP, 220 VAC, Marca Lg</v>
          </cell>
        </row>
        <row r="24">
          <cell r="E24" t="str">
            <v>Motor Ventilador Unidad interna, aire acondicionado 36000 Btu/h, modelo SW342CP, 220 VAC, Marca Lg</v>
          </cell>
        </row>
        <row r="25">
          <cell r="E25" t="str">
            <v>Contactor de 3 polos, 220 VAC, 25 Amps.</v>
          </cell>
        </row>
        <row r="26">
          <cell r="E26" t="str">
            <v>Refrigerante R-22, por 13 Kgs.</v>
          </cell>
        </row>
        <row r="27">
          <cell r="E27" t="str">
            <v>Tuercas flare de 5/8", en bronce.</v>
          </cell>
        </row>
        <row r="28">
          <cell r="E28" t="str">
            <v>Tuercas Flare de 3/8" en bronce.</v>
          </cell>
        </row>
        <row r="29">
          <cell r="E29" t="str">
            <v>Base metalica para condensadora de 36000 Btu.</v>
          </cell>
        </row>
        <row r="30">
          <cell r="E30" t="str">
            <v>Chazos metallicos de expansion, 3/8". Bolsa por 100 Unds.</v>
          </cell>
        </row>
        <row r="31">
          <cell r="E31" t="str">
            <v>Chazos plasticos de 1/4", con tornillo goloso de 1/4"X1". Bolsa por 100 Unds.</v>
          </cell>
        </row>
        <row r="32">
          <cell r="E32" t="str">
            <v>Varilla roscada de 3/8", longitud por 1 metro.</v>
          </cell>
        </row>
        <row r="33">
          <cell r="E33" t="str">
            <v>Tuercas y arandelas, Tuerca hexagonal-arandela plana 3/8 pulgada, material Zinc. Bolsa por 100 Unds.</v>
          </cell>
        </row>
        <row r="34">
          <cell r="E34" t="str">
            <v>Tuberia de cobre flexible diametro 3/8", tipo L, longitud por 15 metros. Para aplicaciones de refrigeración.</v>
          </cell>
        </row>
        <row r="35">
          <cell r="E35" t="str">
            <v>Manguera aislante rubatex de 7/8, tramo por 2 Metros. Aislamiento termico tubular para tuberias de refrigeración.</v>
          </cell>
        </row>
        <row r="36">
          <cell r="E36" t="str">
            <v>Tuberia de cobre flexible diametro 5/8", tipo L, longitud por 15 metros. Para aplicaciones de refrigeración.</v>
          </cell>
        </row>
        <row r="37">
          <cell r="E37" t="str">
            <v>Amarres plasticos de 15 cm, color negro. Bolsa por 100 Unidades.</v>
          </cell>
        </row>
        <row r="38">
          <cell r="E38" t="str">
            <v>Abrazadera EMT de 1", bosa por 100 Unds.</v>
          </cell>
        </row>
        <row r="39">
          <cell r="E39" t="str">
            <v>Esmalte en aerosol, lata de 300 ml. Color negro.</v>
          </cell>
        </row>
        <row r="40">
          <cell r="E40" t="str">
            <v>Cable encauchetado de 3/12 AWG, aislamiento en PVC THHW, tension de operación 600v.</v>
          </cell>
        </row>
        <row r="41">
          <cell r="E41" t="str">
            <v>Cable encauchetado de 3/14 AWG, aislamiento en PVC THHW, tension de operación 600v.</v>
          </cell>
        </row>
        <row r="42">
          <cell r="E42" t="str">
            <v>Tuberia PVC de 1/2", para agua potable. Tramos por 6 metros.</v>
          </cell>
        </row>
        <row r="43">
          <cell r="E43" t="str">
            <v>Union accesorio PVC, lisa-lisa, de 1/2"</v>
          </cell>
        </row>
        <row r="44">
          <cell r="E44" t="str">
            <v>Cemento PVC, presentacion por 1/32 de Galon.</v>
          </cell>
        </row>
        <row r="45">
          <cell r="E45" t="str">
            <v>Solvente limpiador para soldadura PVC, presentacion por 1/32 de Galon.</v>
          </cell>
        </row>
        <row r="46">
          <cell r="E46" t="str">
            <v>Baterias Alkalinas de 1,5v, tipo AAA</v>
          </cell>
        </row>
        <row r="47">
          <cell r="E47" t="str">
            <v>Cinta Aislante #33, para media tensión.</v>
          </cell>
        </row>
        <row r="48">
          <cell r="E48" t="str">
            <v>Cinta de papel, enmascarar.</v>
          </cell>
        </row>
        <row r="49">
          <cell r="E49" t="str">
            <v>Soldadura de plata para refrigeración, harris '0', varillas de 5/32".</v>
          </cell>
        </row>
        <row r="50">
          <cell r="E50" t="str">
            <v>Fundente para soldadura de plata, Flux.</v>
          </cell>
        </row>
        <row r="51">
          <cell r="E51" t="str">
            <v>Gas MAPP,temperatura de llama 2700°C. Para soldarduras de cobre en refrigeración.</v>
          </cell>
        </row>
        <row r="52">
          <cell r="E52" t="str">
            <v>Pegante Boxer, presentacion de medio litro.</v>
          </cell>
        </row>
        <row r="53">
          <cell r="E53" t="str">
            <v>Nitrogeno, cilindro por 6m3.</v>
          </cell>
        </row>
        <row r="54">
          <cell r="E54" t="str">
            <v>Tuberia EMT. Diametro 3/4".</v>
          </cell>
        </row>
        <row r="55">
          <cell r="E55" t="str">
            <v>Caja de registro EMT, diametro 3/4", Tipo T, con tornillo de acople en los extremos.</v>
          </cell>
        </row>
        <row r="56">
          <cell r="E56" t="str">
            <v>Codo de 90° EMT, diametro 3/4" con tornillo de acople en los extremos</v>
          </cell>
        </row>
        <row r="57">
          <cell r="E57" t="str">
            <v>Union cople EMT, diametro 3/4" con tornillo de acople en los extremos.</v>
          </cell>
        </row>
        <row r="58">
          <cell r="E58" t="str">
            <v>Abrazadera EMT de 3/4", bosa por 100 Unds.</v>
          </cell>
        </row>
        <row r="59">
          <cell r="E59" t="str">
            <v>Tablero trifásico RETIE Certificado por CIDET. Con puerta y chapa plástica,Modelo TWP-18BO, capacidad 200 Amp, 18 Circuitos.</v>
          </cell>
        </row>
        <row r="60">
          <cell r="E60" t="str">
            <v>Breaker cortacircuitos termomagnéticos enchufable, Bipolar, Modelo DSE-2030, corriente nominal 30 Amps.</v>
          </cell>
        </row>
        <row r="61">
          <cell r="E61" t="str">
            <v>Conectores terminales EMT , Union lisa con tornillo - Rosca con arandela. Diametro de 3/4".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D93F0-B9EC-406B-B9D8-5742F93F6D66}">
  <sheetPr>
    <pageSetUpPr fitToPage="1"/>
  </sheetPr>
  <dimension ref="B1:H93"/>
  <sheetViews>
    <sheetView tabSelected="1" view="pageBreakPreview" topLeftCell="A43" zoomScaleNormal="90" zoomScaleSheetLayoutView="100" workbookViewId="0">
      <selection activeCell="K85" sqref="K85"/>
    </sheetView>
  </sheetViews>
  <sheetFormatPr baseColWidth="10" defaultColWidth="11.5546875" defaultRowHeight="14.4" x14ac:dyDescent="0.3"/>
  <cols>
    <col min="1" max="1" width="3.6640625" style="2" customWidth="1"/>
    <col min="2" max="2" width="5.5546875" style="1" customWidth="1"/>
    <col min="3" max="3" width="63.44140625" style="2" customWidth="1"/>
    <col min="4" max="4" width="13" style="2" customWidth="1"/>
    <col min="5" max="7" width="16.88671875" style="1" customWidth="1"/>
    <col min="8" max="8" width="17.44140625" style="2" customWidth="1"/>
    <col min="9" max="16384" width="11.5546875" style="2"/>
  </cols>
  <sheetData>
    <row r="1" spans="2:8" ht="15" thickBot="1" x14ac:dyDescent="0.35"/>
    <row r="2" spans="2:8" ht="20.399999999999999" customHeight="1" x14ac:dyDescent="0.3">
      <c r="B2" s="44" t="s">
        <v>5</v>
      </c>
      <c r="C2" s="45"/>
      <c r="D2" s="45"/>
      <c r="E2" s="45"/>
      <c r="F2" s="45"/>
      <c r="G2" s="45"/>
      <c r="H2" s="46"/>
    </row>
    <row r="3" spans="2:8" ht="20.399999999999999" customHeight="1" thickBot="1" x14ac:dyDescent="0.35">
      <c r="B3" s="47"/>
      <c r="C3" s="48"/>
      <c r="D3" s="48"/>
      <c r="E3" s="48"/>
      <c r="F3" s="48"/>
      <c r="G3" s="48"/>
      <c r="H3" s="49"/>
    </row>
    <row r="4" spans="2:8" ht="20.399999999999999" customHeight="1" thickBot="1" x14ac:dyDescent="0.35">
      <c r="B4" s="41" t="s">
        <v>6</v>
      </c>
      <c r="C4" s="42"/>
      <c r="D4" s="42"/>
      <c r="E4" s="42"/>
      <c r="F4" s="42"/>
      <c r="G4" s="42"/>
      <c r="H4" s="43"/>
    </row>
    <row r="5" spans="2:8" ht="45" customHeight="1" thickBot="1" x14ac:dyDescent="0.35">
      <c r="B5" s="50" t="s">
        <v>85</v>
      </c>
      <c r="C5" s="51"/>
      <c r="D5" s="51"/>
      <c r="E5" s="51"/>
      <c r="F5" s="51"/>
      <c r="G5" s="51"/>
      <c r="H5" s="52"/>
    </row>
    <row r="6" spans="2:8" ht="29.4" thickBot="1" x14ac:dyDescent="0.35">
      <c r="B6" s="7" t="s">
        <v>0</v>
      </c>
      <c r="C6" s="8" t="s">
        <v>1</v>
      </c>
      <c r="D6" s="9" t="s">
        <v>2</v>
      </c>
      <c r="E6" s="7" t="s">
        <v>3</v>
      </c>
      <c r="F6" s="9" t="s">
        <v>86</v>
      </c>
      <c r="G6" s="9" t="s">
        <v>90</v>
      </c>
      <c r="H6" s="10" t="s">
        <v>91</v>
      </c>
    </row>
    <row r="7" spans="2:8" ht="15" thickBot="1" x14ac:dyDescent="0.35">
      <c r="B7" s="22" t="s">
        <v>8</v>
      </c>
      <c r="C7" s="23"/>
      <c r="D7" s="23"/>
      <c r="E7" s="23"/>
      <c r="F7" s="23"/>
      <c r="G7" s="23"/>
      <c r="H7" s="24"/>
    </row>
    <row r="8" spans="2:8" x14ac:dyDescent="0.3">
      <c r="B8" s="3">
        <v>1</v>
      </c>
      <c r="C8" s="4" t="s">
        <v>9</v>
      </c>
      <c r="D8" s="3" t="s">
        <v>7</v>
      </c>
      <c r="E8" s="3">
        <v>1</v>
      </c>
      <c r="F8" s="3">
        <v>3</v>
      </c>
      <c r="G8" s="11">
        <v>0</v>
      </c>
      <c r="H8" s="12">
        <f>E8*F8*G8</f>
        <v>0</v>
      </c>
    </row>
    <row r="9" spans="2:8" x14ac:dyDescent="0.3">
      <c r="B9" s="5">
        <v>2</v>
      </c>
      <c r="C9" s="6" t="s">
        <v>10</v>
      </c>
      <c r="D9" s="5" t="s">
        <v>7</v>
      </c>
      <c r="E9" s="5">
        <v>1</v>
      </c>
      <c r="F9" s="5">
        <v>3</v>
      </c>
      <c r="G9" s="13">
        <v>0</v>
      </c>
      <c r="H9" s="14">
        <f>E9*F9*G9</f>
        <v>0</v>
      </c>
    </row>
    <row r="10" spans="2:8" x14ac:dyDescent="0.3">
      <c r="B10" s="5">
        <v>3</v>
      </c>
      <c r="C10" s="6" t="s">
        <v>11</v>
      </c>
      <c r="D10" s="5" t="s">
        <v>7</v>
      </c>
      <c r="E10" s="5">
        <v>1</v>
      </c>
      <c r="F10" s="5">
        <v>3</v>
      </c>
      <c r="G10" s="13">
        <v>0</v>
      </c>
      <c r="H10" s="14">
        <f t="shared" ref="H10:H28" si="0">E10*F10*G10</f>
        <v>0</v>
      </c>
    </row>
    <row r="11" spans="2:8" x14ac:dyDescent="0.3">
      <c r="B11" s="5">
        <v>4</v>
      </c>
      <c r="C11" s="6" t="s">
        <v>12</v>
      </c>
      <c r="D11" s="5" t="s">
        <v>7</v>
      </c>
      <c r="E11" s="5">
        <v>1</v>
      </c>
      <c r="F11" s="5">
        <v>3</v>
      </c>
      <c r="G11" s="13">
        <v>0</v>
      </c>
      <c r="H11" s="14">
        <f t="shared" si="0"/>
        <v>0</v>
      </c>
    </row>
    <row r="12" spans="2:8" x14ac:dyDescent="0.3">
      <c r="B12" s="5">
        <v>5</v>
      </c>
      <c r="C12" s="6" t="s">
        <v>13</v>
      </c>
      <c r="D12" s="5" t="s">
        <v>7</v>
      </c>
      <c r="E12" s="5">
        <v>1</v>
      </c>
      <c r="F12" s="5">
        <v>3</v>
      </c>
      <c r="G12" s="13">
        <v>0</v>
      </c>
      <c r="H12" s="14">
        <f t="shared" si="0"/>
        <v>0</v>
      </c>
    </row>
    <row r="13" spans="2:8" x14ac:dyDescent="0.3">
      <c r="B13" s="5">
        <v>6</v>
      </c>
      <c r="C13" s="6" t="s">
        <v>14</v>
      </c>
      <c r="D13" s="5" t="s">
        <v>7</v>
      </c>
      <c r="E13" s="5">
        <v>1</v>
      </c>
      <c r="F13" s="5">
        <v>3</v>
      </c>
      <c r="G13" s="13">
        <v>0</v>
      </c>
      <c r="H13" s="14">
        <f t="shared" si="0"/>
        <v>0</v>
      </c>
    </row>
    <row r="14" spans="2:8" x14ac:dyDescent="0.3">
      <c r="B14" s="5">
        <v>7</v>
      </c>
      <c r="C14" s="6" t="s">
        <v>15</v>
      </c>
      <c r="D14" s="5" t="s">
        <v>7</v>
      </c>
      <c r="E14" s="5">
        <v>1</v>
      </c>
      <c r="F14" s="5">
        <v>3</v>
      </c>
      <c r="G14" s="13">
        <v>0</v>
      </c>
      <c r="H14" s="14">
        <f t="shared" si="0"/>
        <v>0</v>
      </c>
    </row>
    <row r="15" spans="2:8" ht="29.4" thickBot="1" x14ac:dyDescent="0.35">
      <c r="B15" s="5">
        <v>8</v>
      </c>
      <c r="C15" s="6" t="s">
        <v>16</v>
      </c>
      <c r="D15" s="5" t="s">
        <v>7</v>
      </c>
      <c r="E15" s="5">
        <v>1</v>
      </c>
      <c r="F15" s="5">
        <v>3</v>
      </c>
      <c r="G15" s="13">
        <v>0</v>
      </c>
      <c r="H15" s="14">
        <f t="shared" si="0"/>
        <v>0</v>
      </c>
    </row>
    <row r="16" spans="2:8" ht="15" thickBot="1" x14ac:dyDescent="0.35">
      <c r="B16" s="22" t="s">
        <v>17</v>
      </c>
      <c r="C16" s="23">
        <v>0</v>
      </c>
      <c r="D16" s="23">
        <v>0</v>
      </c>
      <c r="E16" s="23">
        <v>1</v>
      </c>
      <c r="F16" s="23"/>
      <c r="G16" s="23"/>
      <c r="H16" s="24">
        <v>0</v>
      </c>
    </row>
    <row r="17" spans="2:8" x14ac:dyDescent="0.3">
      <c r="B17" s="5">
        <v>9</v>
      </c>
      <c r="C17" s="6" t="s">
        <v>18</v>
      </c>
      <c r="D17" s="5" t="s">
        <v>7</v>
      </c>
      <c r="E17" s="5">
        <v>1</v>
      </c>
      <c r="F17" s="5">
        <v>3</v>
      </c>
      <c r="G17" s="13">
        <v>0</v>
      </c>
      <c r="H17" s="14">
        <f t="shared" si="0"/>
        <v>0</v>
      </c>
    </row>
    <row r="18" spans="2:8" x14ac:dyDescent="0.3">
      <c r="B18" s="5">
        <v>10</v>
      </c>
      <c r="C18" s="6" t="s">
        <v>19</v>
      </c>
      <c r="D18" s="5" t="s">
        <v>7</v>
      </c>
      <c r="E18" s="5">
        <v>1</v>
      </c>
      <c r="F18" s="5">
        <v>3</v>
      </c>
      <c r="G18" s="13">
        <v>0</v>
      </c>
      <c r="H18" s="14">
        <f t="shared" si="0"/>
        <v>0</v>
      </c>
    </row>
    <row r="19" spans="2:8" x14ac:dyDescent="0.3">
      <c r="B19" s="5">
        <v>11</v>
      </c>
      <c r="C19" s="6" t="s">
        <v>20</v>
      </c>
      <c r="D19" s="5" t="s">
        <v>7</v>
      </c>
      <c r="E19" s="5">
        <v>1</v>
      </c>
      <c r="F19" s="5">
        <v>3</v>
      </c>
      <c r="G19" s="13">
        <v>0</v>
      </c>
      <c r="H19" s="14">
        <f t="shared" si="0"/>
        <v>0</v>
      </c>
    </row>
    <row r="20" spans="2:8" x14ac:dyDescent="0.3">
      <c r="B20" s="5">
        <v>12</v>
      </c>
      <c r="C20" s="6" t="s">
        <v>21</v>
      </c>
      <c r="D20" s="5" t="s">
        <v>7</v>
      </c>
      <c r="E20" s="5">
        <v>1</v>
      </c>
      <c r="F20" s="5">
        <v>3</v>
      </c>
      <c r="G20" s="13">
        <v>0</v>
      </c>
      <c r="H20" s="14">
        <f t="shared" si="0"/>
        <v>0</v>
      </c>
    </row>
    <row r="21" spans="2:8" x14ac:dyDescent="0.3">
      <c r="B21" s="5">
        <v>13</v>
      </c>
      <c r="C21" s="6" t="s">
        <v>22</v>
      </c>
      <c r="D21" s="5" t="s">
        <v>7</v>
      </c>
      <c r="E21" s="5">
        <v>1</v>
      </c>
      <c r="F21" s="5">
        <v>3</v>
      </c>
      <c r="G21" s="13">
        <v>0</v>
      </c>
      <c r="H21" s="14">
        <f t="shared" si="0"/>
        <v>0</v>
      </c>
    </row>
    <row r="22" spans="2:8" ht="15" thickBot="1" x14ac:dyDescent="0.35">
      <c r="B22" s="5">
        <v>14</v>
      </c>
      <c r="C22" s="6" t="s">
        <v>23</v>
      </c>
      <c r="D22" s="5" t="s">
        <v>7</v>
      </c>
      <c r="E22" s="5">
        <v>1</v>
      </c>
      <c r="F22" s="5">
        <v>3</v>
      </c>
      <c r="G22" s="13">
        <v>0</v>
      </c>
      <c r="H22" s="14">
        <f t="shared" si="0"/>
        <v>0</v>
      </c>
    </row>
    <row r="23" spans="2:8" ht="15" thickBot="1" x14ac:dyDescent="0.35">
      <c r="B23" s="22" t="s">
        <v>24</v>
      </c>
      <c r="C23" s="23">
        <v>0</v>
      </c>
      <c r="D23" s="23">
        <v>0</v>
      </c>
      <c r="E23" s="23">
        <v>1</v>
      </c>
      <c r="F23" s="23"/>
      <c r="G23" s="23"/>
      <c r="H23" s="24">
        <v>0</v>
      </c>
    </row>
    <row r="24" spans="2:8" x14ac:dyDescent="0.3">
      <c r="B24" s="5">
        <v>15</v>
      </c>
      <c r="C24" s="6" t="s">
        <v>25</v>
      </c>
      <c r="D24" s="5" t="s">
        <v>7</v>
      </c>
      <c r="E24" s="5">
        <v>1</v>
      </c>
      <c r="F24" s="5">
        <v>3</v>
      </c>
      <c r="G24" s="13">
        <v>0</v>
      </c>
      <c r="H24" s="14">
        <f t="shared" si="0"/>
        <v>0</v>
      </c>
    </row>
    <row r="25" spans="2:8" x14ac:dyDescent="0.3">
      <c r="B25" s="5">
        <v>16</v>
      </c>
      <c r="C25" s="6" t="s">
        <v>26</v>
      </c>
      <c r="D25" s="5" t="s">
        <v>7</v>
      </c>
      <c r="E25" s="5">
        <v>1</v>
      </c>
      <c r="F25" s="5">
        <v>3</v>
      </c>
      <c r="G25" s="13">
        <v>0</v>
      </c>
      <c r="H25" s="14">
        <f t="shared" si="0"/>
        <v>0</v>
      </c>
    </row>
    <row r="26" spans="2:8" ht="15" thickBot="1" x14ac:dyDescent="0.35">
      <c r="B26" s="5">
        <v>17</v>
      </c>
      <c r="C26" s="6" t="s">
        <v>27</v>
      </c>
      <c r="D26" s="5" t="s">
        <v>7</v>
      </c>
      <c r="E26" s="5">
        <v>1</v>
      </c>
      <c r="F26" s="5">
        <v>3</v>
      </c>
      <c r="G26" s="13">
        <v>0</v>
      </c>
      <c r="H26" s="14">
        <f t="shared" si="0"/>
        <v>0</v>
      </c>
    </row>
    <row r="27" spans="2:8" ht="15" thickBot="1" x14ac:dyDescent="0.35">
      <c r="B27" s="22" t="s">
        <v>28</v>
      </c>
      <c r="C27" s="23">
        <v>0</v>
      </c>
      <c r="D27" s="23">
        <v>0</v>
      </c>
      <c r="E27" s="23">
        <v>1</v>
      </c>
      <c r="F27" s="23"/>
      <c r="G27" s="23"/>
      <c r="H27" s="24">
        <v>0</v>
      </c>
    </row>
    <row r="28" spans="2:8" ht="15" thickBot="1" x14ac:dyDescent="0.35">
      <c r="B28" s="5">
        <v>18</v>
      </c>
      <c r="C28" s="6" t="s">
        <v>29</v>
      </c>
      <c r="D28" s="5" t="s">
        <v>7</v>
      </c>
      <c r="E28" s="5">
        <v>1</v>
      </c>
      <c r="F28" s="5">
        <v>3</v>
      </c>
      <c r="G28" s="13">
        <v>0</v>
      </c>
      <c r="H28" s="14">
        <f t="shared" si="0"/>
        <v>0</v>
      </c>
    </row>
    <row r="29" spans="2:8" ht="15" thickBot="1" x14ac:dyDescent="0.35">
      <c r="B29" s="25" t="s">
        <v>30</v>
      </c>
      <c r="C29" s="26">
        <v>0</v>
      </c>
      <c r="D29" s="26">
        <v>0</v>
      </c>
      <c r="E29" s="26">
        <v>1</v>
      </c>
      <c r="F29" s="26"/>
      <c r="G29" s="26"/>
      <c r="H29" s="27">
        <v>0</v>
      </c>
    </row>
    <row r="30" spans="2:8" ht="15" thickBot="1" x14ac:dyDescent="0.35">
      <c r="B30" s="25" t="s">
        <v>31</v>
      </c>
      <c r="C30" s="26"/>
      <c r="D30" s="26"/>
      <c r="E30" s="26"/>
      <c r="F30" s="26"/>
      <c r="G30" s="26"/>
      <c r="H30" s="27"/>
    </row>
    <row r="31" spans="2:8" x14ac:dyDescent="0.3">
      <c r="B31" s="55">
        <v>19</v>
      </c>
      <c r="C31" s="6" t="s">
        <v>32</v>
      </c>
      <c r="D31" s="55" t="s">
        <v>7</v>
      </c>
      <c r="E31" s="55">
        <v>1</v>
      </c>
      <c r="F31" s="55">
        <v>3</v>
      </c>
      <c r="G31" s="36">
        <v>0</v>
      </c>
      <c r="H31" s="28">
        <v>0</v>
      </c>
    </row>
    <row r="32" spans="2:8" x14ac:dyDescent="0.3">
      <c r="B32" s="34"/>
      <c r="C32" s="6" t="s">
        <v>33</v>
      </c>
      <c r="D32" s="34"/>
      <c r="E32" s="34"/>
      <c r="F32" s="34"/>
      <c r="G32" s="37"/>
      <c r="H32" s="29" t="e">
        <f>#REF!*E32</f>
        <v>#REF!</v>
      </c>
    </row>
    <row r="33" spans="2:8" x14ac:dyDescent="0.3">
      <c r="B33" s="34"/>
      <c r="C33" s="6" t="s">
        <v>34</v>
      </c>
      <c r="D33" s="34"/>
      <c r="E33" s="34"/>
      <c r="F33" s="34"/>
      <c r="G33" s="37"/>
      <c r="H33" s="29" t="e">
        <f>#REF!*E33</f>
        <v>#REF!</v>
      </c>
    </row>
    <row r="34" spans="2:8" x14ac:dyDescent="0.3">
      <c r="B34" s="56"/>
      <c r="C34" s="6" t="s">
        <v>35</v>
      </c>
      <c r="D34" s="56"/>
      <c r="E34" s="56"/>
      <c r="F34" s="56"/>
      <c r="G34" s="38"/>
      <c r="H34" s="30" t="e">
        <f>#REF!*E34</f>
        <v>#REF!</v>
      </c>
    </row>
    <row r="35" spans="2:8" x14ac:dyDescent="0.3">
      <c r="B35" s="33">
        <v>20</v>
      </c>
      <c r="C35" s="6" t="s">
        <v>36</v>
      </c>
      <c r="D35" s="33" t="s">
        <v>7</v>
      </c>
      <c r="E35" s="33">
        <v>1</v>
      </c>
      <c r="F35" s="33">
        <v>3</v>
      </c>
      <c r="G35" s="39">
        <v>0</v>
      </c>
      <c r="H35" s="31">
        <v>0</v>
      </c>
    </row>
    <row r="36" spans="2:8" x14ac:dyDescent="0.3">
      <c r="B36" s="34"/>
      <c r="C36" s="6" t="s">
        <v>37</v>
      </c>
      <c r="D36" s="34"/>
      <c r="E36" s="34"/>
      <c r="F36" s="34"/>
      <c r="G36" s="37"/>
      <c r="H36" s="29" t="e">
        <f>#REF!*E36</f>
        <v>#REF!</v>
      </c>
    </row>
    <row r="37" spans="2:8" x14ac:dyDescent="0.3">
      <c r="B37" s="34"/>
      <c r="C37" s="6" t="s">
        <v>38</v>
      </c>
      <c r="D37" s="34"/>
      <c r="E37" s="34"/>
      <c r="F37" s="34"/>
      <c r="G37" s="37"/>
      <c r="H37" s="29" t="e">
        <f>#REF!*E37</f>
        <v>#REF!</v>
      </c>
    </row>
    <row r="38" spans="2:8" ht="15" thickBot="1" x14ac:dyDescent="0.35">
      <c r="B38" s="35"/>
      <c r="C38" s="6" t="s">
        <v>39</v>
      </c>
      <c r="D38" s="35"/>
      <c r="E38" s="35"/>
      <c r="F38" s="35"/>
      <c r="G38" s="40"/>
      <c r="H38" s="32" t="e">
        <f>#REF!*E38</f>
        <v>#REF!</v>
      </c>
    </row>
    <row r="39" spans="2:8" ht="15" thickBot="1" x14ac:dyDescent="0.35">
      <c r="B39" s="25" t="s">
        <v>40</v>
      </c>
      <c r="C39" s="26">
        <v>0</v>
      </c>
      <c r="D39" s="26">
        <v>0</v>
      </c>
      <c r="E39" s="26">
        <v>1</v>
      </c>
      <c r="F39" s="26"/>
      <c r="G39" s="26"/>
      <c r="H39" s="27">
        <v>0</v>
      </c>
    </row>
    <row r="40" spans="2:8" x14ac:dyDescent="0.3">
      <c r="B40" s="5">
        <v>21</v>
      </c>
      <c r="C40" s="6" t="s">
        <v>41</v>
      </c>
      <c r="D40" s="5" t="s">
        <v>7</v>
      </c>
      <c r="E40" s="5">
        <v>1</v>
      </c>
      <c r="F40" s="5">
        <v>3</v>
      </c>
      <c r="G40" s="13">
        <v>0</v>
      </c>
      <c r="H40" s="14">
        <f t="shared" ref="H40:H47" si="1">E40*F40*G40</f>
        <v>0</v>
      </c>
    </row>
    <row r="41" spans="2:8" x14ac:dyDescent="0.3">
      <c r="B41" s="5">
        <v>22</v>
      </c>
      <c r="C41" s="6" t="s">
        <v>42</v>
      </c>
      <c r="D41" s="5" t="s">
        <v>7</v>
      </c>
      <c r="E41" s="5">
        <v>1</v>
      </c>
      <c r="F41" s="5">
        <v>3</v>
      </c>
      <c r="G41" s="13">
        <v>0</v>
      </c>
      <c r="H41" s="14">
        <f t="shared" si="1"/>
        <v>0</v>
      </c>
    </row>
    <row r="42" spans="2:8" x14ac:dyDescent="0.3">
      <c r="B42" s="5">
        <v>23</v>
      </c>
      <c r="C42" s="6" t="s">
        <v>43</v>
      </c>
      <c r="D42" s="5" t="s">
        <v>7</v>
      </c>
      <c r="E42" s="5">
        <v>1</v>
      </c>
      <c r="F42" s="5">
        <v>3</v>
      </c>
      <c r="G42" s="13">
        <v>0</v>
      </c>
      <c r="H42" s="14">
        <f t="shared" si="1"/>
        <v>0</v>
      </c>
    </row>
    <row r="43" spans="2:8" x14ac:dyDescent="0.3">
      <c r="B43" s="5">
        <v>24</v>
      </c>
      <c r="C43" s="6" t="s">
        <v>44</v>
      </c>
      <c r="D43" s="5" t="s">
        <v>7</v>
      </c>
      <c r="E43" s="5">
        <v>1</v>
      </c>
      <c r="F43" s="5">
        <v>3</v>
      </c>
      <c r="G43" s="13">
        <v>0</v>
      </c>
      <c r="H43" s="14">
        <f t="shared" si="1"/>
        <v>0</v>
      </c>
    </row>
    <row r="44" spans="2:8" x14ac:dyDescent="0.3">
      <c r="B44" s="5">
        <v>25</v>
      </c>
      <c r="C44" s="6" t="s">
        <v>45</v>
      </c>
      <c r="D44" s="5" t="s">
        <v>7</v>
      </c>
      <c r="E44" s="5">
        <v>1</v>
      </c>
      <c r="F44" s="5">
        <v>3</v>
      </c>
      <c r="G44" s="13">
        <v>0</v>
      </c>
      <c r="H44" s="14">
        <f t="shared" si="1"/>
        <v>0</v>
      </c>
    </row>
    <row r="45" spans="2:8" x14ac:dyDescent="0.3">
      <c r="B45" s="5">
        <v>26</v>
      </c>
      <c r="C45" s="6" t="s">
        <v>42</v>
      </c>
      <c r="D45" s="5" t="s">
        <v>7</v>
      </c>
      <c r="E45" s="5">
        <v>1</v>
      </c>
      <c r="F45" s="5">
        <v>3</v>
      </c>
      <c r="G45" s="13">
        <v>0</v>
      </c>
      <c r="H45" s="14">
        <f t="shared" si="1"/>
        <v>0</v>
      </c>
    </row>
    <row r="46" spans="2:8" x14ac:dyDescent="0.3">
      <c r="B46" s="5">
        <v>27</v>
      </c>
      <c r="C46" s="6" t="s">
        <v>46</v>
      </c>
      <c r="D46" s="5" t="s">
        <v>7</v>
      </c>
      <c r="E46" s="5">
        <v>1</v>
      </c>
      <c r="F46" s="5">
        <v>3</v>
      </c>
      <c r="G46" s="13">
        <v>0</v>
      </c>
      <c r="H46" s="14">
        <f t="shared" si="1"/>
        <v>0</v>
      </c>
    </row>
    <row r="47" spans="2:8" ht="15" thickBot="1" x14ac:dyDescent="0.35">
      <c r="B47" s="5">
        <v>28</v>
      </c>
      <c r="C47" s="6" t="s">
        <v>47</v>
      </c>
      <c r="D47" s="5" t="s">
        <v>7</v>
      </c>
      <c r="E47" s="5">
        <v>1</v>
      </c>
      <c r="F47" s="5">
        <v>3</v>
      </c>
      <c r="G47" s="13">
        <v>0</v>
      </c>
      <c r="H47" s="14">
        <f t="shared" si="1"/>
        <v>0</v>
      </c>
    </row>
    <row r="48" spans="2:8" ht="15" thickBot="1" x14ac:dyDescent="0.35">
      <c r="B48" s="22" t="s">
        <v>48</v>
      </c>
      <c r="C48" s="23">
        <v>0</v>
      </c>
      <c r="D48" s="23">
        <v>0</v>
      </c>
      <c r="E48" s="23">
        <v>1</v>
      </c>
      <c r="F48" s="23"/>
      <c r="G48" s="23"/>
      <c r="H48" s="24">
        <v>0</v>
      </c>
    </row>
    <row r="49" spans="2:8" ht="15" thickBot="1" x14ac:dyDescent="0.35">
      <c r="B49" s="22" t="s">
        <v>49</v>
      </c>
      <c r="C49" s="23">
        <v>0</v>
      </c>
      <c r="D49" s="23">
        <v>0</v>
      </c>
      <c r="E49" s="23">
        <v>1</v>
      </c>
      <c r="F49" s="23"/>
      <c r="G49" s="23"/>
      <c r="H49" s="24">
        <v>0</v>
      </c>
    </row>
    <row r="50" spans="2:8" x14ac:dyDescent="0.3">
      <c r="B50" s="5">
        <v>29</v>
      </c>
      <c r="C50" s="6" t="s">
        <v>50</v>
      </c>
      <c r="D50" s="5" t="s">
        <v>7</v>
      </c>
      <c r="E50" s="5">
        <v>1</v>
      </c>
      <c r="F50" s="5">
        <v>1</v>
      </c>
      <c r="G50" s="13">
        <v>0</v>
      </c>
      <c r="H50" s="14">
        <f t="shared" ref="H50:H55" si="2">E50*F50*G50</f>
        <v>0</v>
      </c>
    </row>
    <row r="51" spans="2:8" x14ac:dyDescent="0.3">
      <c r="B51" s="5">
        <v>30</v>
      </c>
      <c r="C51" s="6" t="s">
        <v>51</v>
      </c>
      <c r="D51" s="5" t="s">
        <v>7</v>
      </c>
      <c r="E51" s="5">
        <v>1</v>
      </c>
      <c r="F51" s="5">
        <v>1</v>
      </c>
      <c r="G51" s="13">
        <v>0</v>
      </c>
      <c r="H51" s="14">
        <f t="shared" si="2"/>
        <v>0</v>
      </c>
    </row>
    <row r="52" spans="2:8" x14ac:dyDescent="0.3">
      <c r="B52" s="5">
        <v>31</v>
      </c>
      <c r="C52" s="6" t="s">
        <v>52</v>
      </c>
      <c r="D52" s="5" t="s">
        <v>7</v>
      </c>
      <c r="E52" s="5">
        <v>1</v>
      </c>
      <c r="F52" s="5">
        <v>1</v>
      </c>
      <c r="G52" s="13">
        <v>0</v>
      </c>
      <c r="H52" s="14">
        <f t="shared" si="2"/>
        <v>0</v>
      </c>
    </row>
    <row r="53" spans="2:8" x14ac:dyDescent="0.3">
      <c r="B53" s="5">
        <v>32</v>
      </c>
      <c r="C53" s="6" t="s">
        <v>53</v>
      </c>
      <c r="D53" s="5" t="s">
        <v>7</v>
      </c>
      <c r="E53" s="5">
        <v>1</v>
      </c>
      <c r="F53" s="5">
        <v>1</v>
      </c>
      <c r="G53" s="13">
        <v>0</v>
      </c>
      <c r="H53" s="14">
        <f t="shared" si="2"/>
        <v>0</v>
      </c>
    </row>
    <row r="54" spans="2:8" x14ac:dyDescent="0.3">
      <c r="B54" s="5">
        <v>33</v>
      </c>
      <c r="C54" s="6" t="s">
        <v>54</v>
      </c>
      <c r="D54" s="5" t="s">
        <v>7</v>
      </c>
      <c r="E54" s="5">
        <v>1</v>
      </c>
      <c r="F54" s="5">
        <v>1</v>
      </c>
      <c r="G54" s="13">
        <v>0</v>
      </c>
      <c r="H54" s="14">
        <f t="shared" si="2"/>
        <v>0</v>
      </c>
    </row>
    <row r="55" spans="2:8" ht="15" thickBot="1" x14ac:dyDescent="0.35">
      <c r="B55" s="5">
        <v>34</v>
      </c>
      <c r="C55" s="6" t="s">
        <v>55</v>
      </c>
      <c r="D55" s="5" t="s">
        <v>7</v>
      </c>
      <c r="E55" s="5">
        <v>1</v>
      </c>
      <c r="F55" s="5">
        <v>3</v>
      </c>
      <c r="G55" s="13">
        <v>0</v>
      </c>
      <c r="H55" s="14">
        <f t="shared" si="2"/>
        <v>0</v>
      </c>
    </row>
    <row r="56" spans="2:8" ht="15" thickBot="1" x14ac:dyDescent="0.35">
      <c r="B56" s="22" t="s">
        <v>56</v>
      </c>
      <c r="C56" s="23">
        <v>0</v>
      </c>
      <c r="D56" s="23">
        <v>0</v>
      </c>
      <c r="E56" s="23">
        <v>1</v>
      </c>
      <c r="F56" s="23"/>
      <c r="G56" s="23"/>
      <c r="H56" s="24">
        <v>0</v>
      </c>
    </row>
    <row r="57" spans="2:8" x14ac:dyDescent="0.3">
      <c r="B57" s="5">
        <v>35</v>
      </c>
      <c r="C57" s="6" t="s">
        <v>57</v>
      </c>
      <c r="D57" s="5" t="s">
        <v>7</v>
      </c>
      <c r="E57" s="5">
        <v>1</v>
      </c>
      <c r="F57" s="5">
        <v>1</v>
      </c>
      <c r="G57" s="13">
        <v>0</v>
      </c>
      <c r="H57" s="14">
        <f t="shared" ref="H57:H59" si="3">E57*F57*G57</f>
        <v>0</v>
      </c>
    </row>
    <row r="58" spans="2:8" x14ac:dyDescent="0.3">
      <c r="B58" s="5">
        <v>36</v>
      </c>
      <c r="C58" s="6" t="s">
        <v>58</v>
      </c>
      <c r="D58" s="5" t="s">
        <v>7</v>
      </c>
      <c r="E58" s="5">
        <v>1</v>
      </c>
      <c r="F58" s="5">
        <v>1</v>
      </c>
      <c r="G58" s="13">
        <v>0</v>
      </c>
      <c r="H58" s="14">
        <f t="shared" si="3"/>
        <v>0</v>
      </c>
    </row>
    <row r="59" spans="2:8" x14ac:dyDescent="0.3">
      <c r="B59" s="5">
        <v>37</v>
      </c>
      <c r="C59" s="6" t="s">
        <v>59</v>
      </c>
      <c r="D59" s="5" t="s">
        <v>7</v>
      </c>
      <c r="E59" s="5">
        <v>1</v>
      </c>
      <c r="F59" s="5">
        <v>1</v>
      </c>
      <c r="G59" s="13">
        <v>0</v>
      </c>
      <c r="H59" s="14">
        <f t="shared" si="3"/>
        <v>0</v>
      </c>
    </row>
    <row r="60" spans="2:8" x14ac:dyDescent="0.3">
      <c r="B60" s="33">
        <v>38</v>
      </c>
      <c r="C60" s="6" t="s">
        <v>32</v>
      </c>
      <c r="D60" s="33" t="s">
        <v>7</v>
      </c>
      <c r="E60" s="33">
        <v>1</v>
      </c>
      <c r="F60" s="33">
        <v>1</v>
      </c>
      <c r="G60" s="39">
        <v>0</v>
      </c>
      <c r="H60" s="31">
        <v>0</v>
      </c>
    </row>
    <row r="61" spans="2:8" x14ac:dyDescent="0.3">
      <c r="B61" s="34"/>
      <c r="C61" s="6" t="s">
        <v>60</v>
      </c>
      <c r="D61" s="34"/>
      <c r="E61" s="34">
        <v>1</v>
      </c>
      <c r="F61" s="34">
        <v>3</v>
      </c>
      <c r="G61" s="37"/>
      <c r="H61" s="29" t="e">
        <f>#REF!*E61</f>
        <v>#REF!</v>
      </c>
    </row>
    <row r="62" spans="2:8" x14ac:dyDescent="0.3">
      <c r="B62" s="34"/>
      <c r="C62" s="6" t="s">
        <v>34</v>
      </c>
      <c r="D62" s="34"/>
      <c r="E62" s="34">
        <v>1</v>
      </c>
      <c r="F62" s="34">
        <v>3</v>
      </c>
      <c r="G62" s="37"/>
      <c r="H62" s="29" t="e">
        <f>#REF!*E62</f>
        <v>#REF!</v>
      </c>
    </row>
    <row r="63" spans="2:8" ht="15" thickBot="1" x14ac:dyDescent="0.35">
      <c r="B63" s="35"/>
      <c r="C63" s="6" t="s">
        <v>35</v>
      </c>
      <c r="D63" s="35"/>
      <c r="E63" s="35">
        <v>1</v>
      </c>
      <c r="F63" s="35">
        <v>3</v>
      </c>
      <c r="G63" s="40"/>
      <c r="H63" s="32" t="e">
        <f>#REF!*E63</f>
        <v>#REF!</v>
      </c>
    </row>
    <row r="64" spans="2:8" ht="15" thickBot="1" x14ac:dyDescent="0.35">
      <c r="B64" s="22" t="s">
        <v>61</v>
      </c>
      <c r="C64" s="23">
        <v>0</v>
      </c>
      <c r="D64" s="23">
        <v>0</v>
      </c>
      <c r="E64" s="23">
        <v>1</v>
      </c>
      <c r="F64" s="23"/>
      <c r="G64" s="23"/>
      <c r="H64" s="24">
        <v>0</v>
      </c>
    </row>
    <row r="65" spans="2:8" ht="15" thickBot="1" x14ac:dyDescent="0.35">
      <c r="B65" s="22" t="s">
        <v>62</v>
      </c>
      <c r="C65" s="23">
        <v>0</v>
      </c>
      <c r="D65" s="23">
        <v>0</v>
      </c>
      <c r="E65" s="23">
        <v>1</v>
      </c>
      <c r="F65" s="23"/>
      <c r="G65" s="23"/>
      <c r="H65" s="24">
        <v>0</v>
      </c>
    </row>
    <row r="66" spans="2:8" x14ac:dyDescent="0.3">
      <c r="B66" s="5">
        <v>39</v>
      </c>
      <c r="C66" s="6" t="s">
        <v>63</v>
      </c>
      <c r="D66" s="5" t="s">
        <v>7</v>
      </c>
      <c r="E66" s="5">
        <v>1</v>
      </c>
      <c r="F66" s="5">
        <v>2</v>
      </c>
      <c r="G66" s="13">
        <v>0</v>
      </c>
      <c r="H66" s="14">
        <f t="shared" ref="H66:H69" si="4">E66*F66*G66</f>
        <v>0</v>
      </c>
    </row>
    <row r="67" spans="2:8" x14ac:dyDescent="0.3">
      <c r="B67" s="5">
        <v>40</v>
      </c>
      <c r="C67" s="6" t="s">
        <v>64</v>
      </c>
      <c r="D67" s="5" t="s">
        <v>7</v>
      </c>
      <c r="E67" s="5">
        <v>1</v>
      </c>
      <c r="F67" s="5">
        <v>2</v>
      </c>
      <c r="G67" s="13">
        <v>0</v>
      </c>
      <c r="H67" s="14">
        <f t="shared" si="4"/>
        <v>0</v>
      </c>
    </row>
    <row r="68" spans="2:8" x14ac:dyDescent="0.3">
      <c r="B68" s="5">
        <v>41</v>
      </c>
      <c r="C68" s="6" t="s">
        <v>65</v>
      </c>
      <c r="D68" s="5" t="s">
        <v>7</v>
      </c>
      <c r="E68" s="5">
        <v>1</v>
      </c>
      <c r="F68" s="5">
        <v>2</v>
      </c>
      <c r="G68" s="13">
        <v>0</v>
      </c>
      <c r="H68" s="14">
        <f t="shared" si="4"/>
        <v>0</v>
      </c>
    </row>
    <row r="69" spans="2:8" ht="15" thickBot="1" x14ac:dyDescent="0.35">
      <c r="B69" s="5">
        <v>42</v>
      </c>
      <c r="C69" s="6" t="s">
        <v>66</v>
      </c>
      <c r="D69" s="5" t="s">
        <v>7</v>
      </c>
      <c r="E69" s="5">
        <v>1</v>
      </c>
      <c r="F69" s="5">
        <v>2</v>
      </c>
      <c r="G69" s="13">
        <v>0</v>
      </c>
      <c r="H69" s="14">
        <f t="shared" si="4"/>
        <v>0</v>
      </c>
    </row>
    <row r="70" spans="2:8" ht="15" thickBot="1" x14ac:dyDescent="0.35">
      <c r="B70" s="22" t="s">
        <v>67</v>
      </c>
      <c r="C70" s="23">
        <v>0</v>
      </c>
      <c r="D70" s="23">
        <v>0</v>
      </c>
      <c r="E70" s="23">
        <v>1</v>
      </c>
      <c r="F70" s="23"/>
      <c r="G70" s="23"/>
      <c r="H70" s="24">
        <v>0</v>
      </c>
    </row>
    <row r="71" spans="2:8" x14ac:dyDescent="0.3">
      <c r="B71" s="5">
        <v>43</v>
      </c>
      <c r="C71" s="6" t="s">
        <v>68</v>
      </c>
      <c r="D71" s="5" t="s">
        <v>7</v>
      </c>
      <c r="E71" s="5">
        <v>1</v>
      </c>
      <c r="F71" s="5">
        <v>3</v>
      </c>
      <c r="G71" s="13">
        <v>0</v>
      </c>
      <c r="H71" s="14">
        <f t="shared" ref="H71:H74" si="5">E71*F71*G71</f>
        <v>0</v>
      </c>
    </row>
    <row r="72" spans="2:8" x14ac:dyDescent="0.3">
      <c r="B72" s="5">
        <v>44</v>
      </c>
      <c r="C72" s="6" t="s">
        <v>69</v>
      </c>
      <c r="D72" s="5" t="s">
        <v>7</v>
      </c>
      <c r="E72" s="5">
        <v>1</v>
      </c>
      <c r="F72" s="5">
        <v>3</v>
      </c>
      <c r="G72" s="13">
        <v>0</v>
      </c>
      <c r="H72" s="14">
        <f t="shared" si="5"/>
        <v>0</v>
      </c>
    </row>
    <row r="73" spans="2:8" x14ac:dyDescent="0.3">
      <c r="B73" s="5">
        <v>45</v>
      </c>
      <c r="C73" s="6" t="s">
        <v>70</v>
      </c>
      <c r="D73" s="5" t="s">
        <v>7</v>
      </c>
      <c r="E73" s="5">
        <v>1</v>
      </c>
      <c r="F73" s="5">
        <v>3</v>
      </c>
      <c r="G73" s="13">
        <v>0</v>
      </c>
      <c r="H73" s="14">
        <f t="shared" si="5"/>
        <v>0</v>
      </c>
    </row>
    <row r="74" spans="2:8" ht="15" thickBot="1" x14ac:dyDescent="0.35">
      <c r="B74" s="5">
        <v>46</v>
      </c>
      <c r="C74" s="6" t="s">
        <v>71</v>
      </c>
      <c r="D74" s="5" t="s">
        <v>7</v>
      </c>
      <c r="E74" s="5">
        <v>1</v>
      </c>
      <c r="F74" s="5">
        <v>3</v>
      </c>
      <c r="G74" s="13">
        <v>0</v>
      </c>
      <c r="H74" s="14">
        <f t="shared" si="5"/>
        <v>0</v>
      </c>
    </row>
    <row r="75" spans="2:8" ht="15" thickBot="1" x14ac:dyDescent="0.35">
      <c r="B75" s="22" t="s">
        <v>72</v>
      </c>
      <c r="C75" s="23">
        <v>0</v>
      </c>
      <c r="D75" s="23">
        <v>0</v>
      </c>
      <c r="E75" s="23">
        <v>1</v>
      </c>
      <c r="F75" s="23"/>
      <c r="G75" s="23"/>
      <c r="H75" s="24">
        <v>0</v>
      </c>
    </row>
    <row r="76" spans="2:8" x14ac:dyDescent="0.3">
      <c r="B76" s="5">
        <v>47</v>
      </c>
      <c r="C76" s="6" t="s">
        <v>73</v>
      </c>
      <c r="D76" s="5" t="s">
        <v>7</v>
      </c>
      <c r="E76" s="5">
        <v>1</v>
      </c>
      <c r="F76" s="5">
        <v>3</v>
      </c>
      <c r="G76" s="13">
        <v>0</v>
      </c>
      <c r="H76" s="14">
        <f t="shared" ref="H76:H78" si="6">E76*F76*G76</f>
        <v>0</v>
      </c>
    </row>
    <row r="77" spans="2:8" x14ac:dyDescent="0.3">
      <c r="B77" s="5">
        <v>48</v>
      </c>
      <c r="C77" s="6" t="s">
        <v>74</v>
      </c>
      <c r="D77" s="5" t="s">
        <v>7</v>
      </c>
      <c r="E77" s="5">
        <v>1</v>
      </c>
      <c r="F77" s="5">
        <v>3</v>
      </c>
      <c r="G77" s="13">
        <v>0</v>
      </c>
      <c r="H77" s="14">
        <f t="shared" si="6"/>
        <v>0</v>
      </c>
    </row>
    <row r="78" spans="2:8" ht="15" thickBot="1" x14ac:dyDescent="0.35">
      <c r="B78" s="5">
        <v>49</v>
      </c>
      <c r="C78" s="6" t="s">
        <v>75</v>
      </c>
      <c r="D78" s="5" t="s">
        <v>7</v>
      </c>
      <c r="E78" s="5">
        <v>1</v>
      </c>
      <c r="F78" s="5">
        <v>3</v>
      </c>
      <c r="G78" s="13">
        <v>0</v>
      </c>
      <c r="H78" s="14">
        <f t="shared" si="6"/>
        <v>0</v>
      </c>
    </row>
    <row r="79" spans="2:8" ht="15" thickBot="1" x14ac:dyDescent="0.35">
      <c r="B79" s="22" t="s">
        <v>76</v>
      </c>
      <c r="C79" s="23">
        <v>0</v>
      </c>
      <c r="D79" s="23">
        <v>0</v>
      </c>
      <c r="E79" s="23">
        <v>1</v>
      </c>
      <c r="F79" s="23"/>
      <c r="G79" s="23"/>
      <c r="H79" s="24">
        <v>0</v>
      </c>
    </row>
    <row r="80" spans="2:8" ht="15" thickBot="1" x14ac:dyDescent="0.35">
      <c r="B80" s="22" t="s">
        <v>77</v>
      </c>
      <c r="C80" s="23">
        <v>0</v>
      </c>
      <c r="D80" s="23">
        <v>0</v>
      </c>
      <c r="E80" s="23">
        <v>1</v>
      </c>
      <c r="F80" s="23"/>
      <c r="G80" s="23"/>
      <c r="H80" s="24">
        <v>0</v>
      </c>
    </row>
    <row r="81" spans="2:8" x14ac:dyDescent="0.3">
      <c r="B81" s="5">
        <v>50</v>
      </c>
      <c r="C81" s="6" t="s">
        <v>78</v>
      </c>
      <c r="D81" s="5" t="s">
        <v>7</v>
      </c>
      <c r="E81" s="5">
        <v>1</v>
      </c>
      <c r="F81" s="5">
        <v>3</v>
      </c>
      <c r="G81" s="13">
        <v>0</v>
      </c>
      <c r="H81" s="14">
        <f t="shared" ref="H81:H83" si="7">E81*F81*G81</f>
        <v>0</v>
      </c>
    </row>
    <row r="82" spans="2:8" x14ac:dyDescent="0.3">
      <c r="B82" s="5">
        <v>51</v>
      </c>
      <c r="C82" s="6" t="s">
        <v>79</v>
      </c>
      <c r="D82" s="5" t="s">
        <v>7</v>
      </c>
      <c r="E82" s="5">
        <v>1</v>
      </c>
      <c r="F82" s="5">
        <v>3</v>
      </c>
      <c r="G82" s="13">
        <v>0</v>
      </c>
      <c r="H82" s="14">
        <f t="shared" si="7"/>
        <v>0</v>
      </c>
    </row>
    <row r="83" spans="2:8" ht="15" thickBot="1" x14ac:dyDescent="0.35">
      <c r="B83" s="5">
        <v>52</v>
      </c>
      <c r="C83" s="6" t="s">
        <v>80</v>
      </c>
      <c r="D83" s="5" t="s">
        <v>7</v>
      </c>
      <c r="E83" s="5">
        <v>1</v>
      </c>
      <c r="F83" s="5">
        <v>1</v>
      </c>
      <c r="G83" s="13">
        <v>0</v>
      </c>
      <c r="H83" s="14">
        <f t="shared" si="7"/>
        <v>0</v>
      </c>
    </row>
    <row r="84" spans="2:8" ht="15" thickBot="1" x14ac:dyDescent="0.35">
      <c r="B84" s="22" t="s">
        <v>87</v>
      </c>
      <c r="C84" s="23">
        <v>0</v>
      </c>
      <c r="D84" s="23">
        <v>0</v>
      </c>
      <c r="E84" s="23">
        <v>1</v>
      </c>
      <c r="F84" s="23"/>
      <c r="G84" s="23"/>
      <c r="H84" s="24">
        <v>0</v>
      </c>
    </row>
    <row r="85" spans="2:8" x14ac:dyDescent="0.3">
      <c r="B85" s="5">
        <v>53</v>
      </c>
      <c r="C85" s="6" t="s">
        <v>81</v>
      </c>
      <c r="D85" s="5" t="s">
        <v>7</v>
      </c>
      <c r="E85" s="5">
        <v>1</v>
      </c>
      <c r="F85" s="5">
        <v>1</v>
      </c>
      <c r="G85" s="13">
        <v>0</v>
      </c>
      <c r="H85" s="14">
        <f t="shared" ref="H85:H88" si="8">E85*F85*G85</f>
        <v>0</v>
      </c>
    </row>
    <row r="86" spans="2:8" x14ac:dyDescent="0.3">
      <c r="B86" s="5">
        <v>54</v>
      </c>
      <c r="C86" s="6" t="s">
        <v>82</v>
      </c>
      <c r="D86" s="5" t="s">
        <v>7</v>
      </c>
      <c r="E86" s="5">
        <v>1</v>
      </c>
      <c r="F86" s="5">
        <v>1</v>
      </c>
      <c r="G86" s="13">
        <v>0</v>
      </c>
      <c r="H86" s="14">
        <f t="shared" si="8"/>
        <v>0</v>
      </c>
    </row>
    <row r="87" spans="2:8" x14ac:dyDescent="0.3">
      <c r="B87" s="5">
        <v>55</v>
      </c>
      <c r="C87" s="6" t="s">
        <v>83</v>
      </c>
      <c r="D87" s="5" t="s">
        <v>7</v>
      </c>
      <c r="E87" s="5">
        <v>1</v>
      </c>
      <c r="F87" s="5">
        <v>1</v>
      </c>
      <c r="G87" s="13">
        <v>0</v>
      </c>
      <c r="H87" s="14">
        <f t="shared" si="8"/>
        <v>0</v>
      </c>
    </row>
    <row r="88" spans="2:8" ht="15" thickBot="1" x14ac:dyDescent="0.35">
      <c r="B88" s="5">
        <v>56</v>
      </c>
      <c r="C88" s="6" t="s">
        <v>84</v>
      </c>
      <c r="D88" s="5" t="s">
        <v>7</v>
      </c>
      <c r="E88" s="5">
        <v>1</v>
      </c>
      <c r="F88" s="5">
        <v>1</v>
      </c>
      <c r="G88" s="13">
        <v>0</v>
      </c>
      <c r="H88" s="14">
        <f t="shared" si="8"/>
        <v>0</v>
      </c>
    </row>
    <row r="89" spans="2:8" ht="15" thickBot="1" x14ac:dyDescent="0.35">
      <c r="B89" s="53" t="s">
        <v>88</v>
      </c>
      <c r="C89" s="54"/>
      <c r="D89" s="54"/>
      <c r="E89" s="54"/>
      <c r="F89" s="54"/>
      <c r="G89" s="54"/>
      <c r="H89" s="15">
        <f>SUM(H8:H15,H17:H22,H24:H26,H28,H31,H35,H40:H47,H50:H55,H57:H59,H60,H66:H69,H71:H74,H76:H78,H81:H83,H85:H88)</f>
        <v>0</v>
      </c>
    </row>
    <row r="90" spans="2:8" ht="15" thickBot="1" x14ac:dyDescent="0.35">
      <c r="B90" s="18" t="s">
        <v>92</v>
      </c>
      <c r="C90" s="19"/>
      <c r="D90" s="19"/>
      <c r="E90" s="19"/>
      <c r="F90" s="19"/>
      <c r="G90" s="19"/>
      <c r="H90" s="16">
        <f>H89*0.15</f>
        <v>0</v>
      </c>
    </row>
    <row r="91" spans="2:8" ht="15" thickBot="1" x14ac:dyDescent="0.35">
      <c r="B91" s="18" t="s">
        <v>93</v>
      </c>
      <c r="C91" s="19"/>
      <c r="D91" s="19"/>
      <c r="E91" s="19"/>
      <c r="F91" s="19"/>
      <c r="G91" s="19"/>
      <c r="H91" s="16">
        <f>H89*0.05</f>
        <v>0</v>
      </c>
    </row>
    <row r="92" spans="2:8" ht="15" thickBot="1" x14ac:dyDescent="0.35">
      <c r="B92" s="18" t="s">
        <v>89</v>
      </c>
      <c r="C92" s="19"/>
      <c r="D92" s="19"/>
      <c r="E92" s="19"/>
      <c r="F92" s="19"/>
      <c r="G92" s="19"/>
      <c r="H92" s="16">
        <f>H91*0.19</f>
        <v>0</v>
      </c>
    </row>
    <row r="93" spans="2:8" ht="15" thickBot="1" x14ac:dyDescent="0.35">
      <c r="B93" s="20" t="s">
        <v>4</v>
      </c>
      <c r="C93" s="21"/>
      <c r="D93" s="21"/>
      <c r="E93" s="21"/>
      <c r="F93" s="21"/>
      <c r="G93" s="21"/>
      <c r="H93" s="17">
        <f>SUM(H89:H92)</f>
        <v>0</v>
      </c>
    </row>
  </sheetData>
  <mergeCells count="43">
    <mergeCell ref="B65:H65"/>
    <mergeCell ref="B16:H16"/>
    <mergeCell ref="B23:H23"/>
    <mergeCell ref="B89:G89"/>
    <mergeCell ref="B7:H7"/>
    <mergeCell ref="B80:H80"/>
    <mergeCell ref="B84:H84"/>
    <mergeCell ref="B30:H30"/>
    <mergeCell ref="B31:B34"/>
    <mergeCell ref="B35:B38"/>
    <mergeCell ref="D31:D34"/>
    <mergeCell ref="D35:D38"/>
    <mergeCell ref="E31:E34"/>
    <mergeCell ref="E35:E38"/>
    <mergeCell ref="F31:F34"/>
    <mergeCell ref="B60:B63"/>
    <mergeCell ref="B4:H4"/>
    <mergeCell ref="B2:H3"/>
    <mergeCell ref="B5:H5"/>
    <mergeCell ref="G60:G63"/>
    <mergeCell ref="H60:H63"/>
    <mergeCell ref="B48:H48"/>
    <mergeCell ref="B49:H49"/>
    <mergeCell ref="B56:H56"/>
    <mergeCell ref="D60:D63"/>
    <mergeCell ref="E60:E63"/>
    <mergeCell ref="F60:F63"/>
    <mergeCell ref="B90:G90"/>
    <mergeCell ref="B91:G91"/>
    <mergeCell ref="B93:G93"/>
    <mergeCell ref="B92:G92"/>
    <mergeCell ref="B27:H27"/>
    <mergeCell ref="B29:H29"/>
    <mergeCell ref="B39:H39"/>
    <mergeCell ref="H31:H34"/>
    <mergeCell ref="H35:H38"/>
    <mergeCell ref="F35:F38"/>
    <mergeCell ref="G31:G34"/>
    <mergeCell ref="G35:G38"/>
    <mergeCell ref="B70:H70"/>
    <mergeCell ref="B75:H75"/>
    <mergeCell ref="B79:H79"/>
    <mergeCell ref="B64:H64"/>
  </mergeCells>
  <printOptions horizontalCentered="1" verticalCentered="1"/>
  <pageMargins left="0.25" right="0.25" top="0.75" bottom="0.75" header="0.3" footer="0.3"/>
  <pageSetup paperSize="145" scale="67" fitToHeight="0" orientation="portrait" r:id="rId1"/>
  <rowBreaks count="1" manualBreakCount="1">
    <brk id="55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Johana Rueda Tellez</dc:creator>
  <cp:lastModifiedBy>Sergio Augusto Ayala Martinez</cp:lastModifiedBy>
  <cp:lastPrinted>2026-04-21T23:07:07Z</cp:lastPrinted>
  <dcterms:created xsi:type="dcterms:W3CDTF">2025-04-27T19:18:08Z</dcterms:created>
  <dcterms:modified xsi:type="dcterms:W3CDTF">2026-06-12T17:21:11Z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2025-04-30T14:58:07Z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5ba7fedf-36a0-4155-bebf-b018c8958148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