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ena\Desktop\FORMATOS ECONÓMICOS\"/>
    </mc:Choice>
  </mc:AlternateContent>
  <xr:revisionPtr revIDLastSave="0" documentId="13_ncr:1_{4A84D1C7-C1D3-41E7-A684-E1CFAD7C2DB8}" xr6:coauthVersionLast="47" xr6:coauthVersionMax="47" xr10:uidLastSave="{00000000-0000-0000-0000-000000000000}"/>
  <bookViews>
    <workbookView xWindow="-120" yWindow="-120" windowWidth="29040" windowHeight="15840" activeTab="1"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 r="H14" i="1"/>
  <c r="H15" i="1"/>
  <c r="H16" i="1"/>
  <c r="H17" i="1"/>
  <c r="H18" i="1"/>
  <c r="H19" i="1"/>
  <c r="H20" i="1"/>
  <c r="H21" i="1"/>
  <c r="I21" i="1" s="1"/>
  <c r="J21" i="1" s="1"/>
  <c r="H22" i="1"/>
  <c r="H23" i="1"/>
  <c r="I23" i="1" s="1"/>
  <c r="J23" i="1" s="1"/>
  <c r="H24" i="1"/>
  <c r="I24" i="1" s="1"/>
  <c r="J24" i="1" s="1"/>
  <c r="H25" i="1"/>
  <c r="H26" i="1"/>
  <c r="H27" i="1"/>
  <c r="H28" i="1"/>
  <c r="H29" i="1"/>
  <c r="H30" i="1"/>
  <c r="H31" i="1"/>
  <c r="H32" i="1"/>
  <c r="H33" i="1"/>
  <c r="H34" i="1"/>
  <c r="H35" i="1"/>
  <c r="I35" i="1" s="1"/>
  <c r="J35" i="1" s="1"/>
  <c r="H36" i="1"/>
  <c r="H37" i="1"/>
  <c r="H38" i="1"/>
  <c r="H39" i="1"/>
  <c r="H40" i="1"/>
  <c r="H41" i="1"/>
  <c r="H42" i="1"/>
  <c r="H43" i="1"/>
  <c r="H44" i="1"/>
  <c r="H45" i="1"/>
  <c r="H46" i="1"/>
  <c r="H47" i="1"/>
  <c r="I47" i="1" s="1"/>
  <c r="J47" i="1" s="1"/>
  <c r="H48" i="1"/>
  <c r="H49" i="1"/>
  <c r="H50" i="1"/>
  <c r="H51" i="1"/>
  <c r="H52" i="1"/>
  <c r="H53" i="1"/>
  <c r="H54" i="1"/>
  <c r="H55" i="1"/>
  <c r="H56" i="1"/>
  <c r="H57" i="1"/>
  <c r="H58" i="1"/>
  <c r="H59" i="1"/>
  <c r="I59" i="1" s="1"/>
  <c r="J59" i="1" s="1"/>
  <c r="H60" i="1"/>
  <c r="H61" i="1"/>
  <c r="H62" i="1"/>
  <c r="H63" i="1"/>
  <c r="H64" i="1"/>
  <c r="H65" i="1"/>
  <c r="H66" i="1"/>
  <c r="H67" i="1"/>
  <c r="H68" i="1"/>
  <c r="H69" i="1"/>
  <c r="H70" i="1"/>
  <c r="H71" i="1"/>
  <c r="I71" i="1" s="1"/>
  <c r="J71" i="1" s="1"/>
  <c r="H72" i="1"/>
  <c r="H73" i="1"/>
  <c r="H74" i="1"/>
  <c r="H75" i="1"/>
  <c r="H76" i="1"/>
  <c r="H77" i="1"/>
  <c r="H78" i="1"/>
  <c r="H79" i="1"/>
  <c r="H80" i="1"/>
  <c r="H81" i="1"/>
  <c r="H82" i="1"/>
  <c r="H83" i="1"/>
  <c r="I83" i="1" s="1"/>
  <c r="J83" i="1" s="1"/>
  <c r="H84" i="1"/>
  <c r="H85" i="1"/>
  <c r="H86" i="1"/>
  <c r="H87" i="1"/>
  <c r="H88" i="1"/>
  <c r="H89" i="1"/>
  <c r="H90" i="1"/>
  <c r="H91" i="1"/>
  <c r="H92" i="1"/>
  <c r="H12" i="1"/>
  <c r="I13" i="1"/>
  <c r="J13" i="1" s="1"/>
  <c r="I14" i="1"/>
  <c r="J14" i="1" s="1"/>
  <c r="I15" i="1"/>
  <c r="J15" i="1"/>
  <c r="I16" i="1"/>
  <c r="J16" i="1"/>
  <c r="I17" i="1"/>
  <c r="J17" i="1" s="1"/>
  <c r="I18" i="1"/>
  <c r="J18" i="1"/>
  <c r="I19" i="1"/>
  <c r="J19" i="1"/>
  <c r="I20" i="1"/>
  <c r="J20" i="1" s="1"/>
  <c r="I22" i="1"/>
  <c r="I25" i="1"/>
  <c r="I26" i="1"/>
  <c r="I27" i="1"/>
  <c r="I28" i="1"/>
  <c r="I29" i="1"/>
  <c r="J29" i="1" s="1"/>
  <c r="I30" i="1"/>
  <c r="J30" i="1" s="1"/>
  <c r="I31" i="1"/>
  <c r="J31" i="1"/>
  <c r="I32" i="1"/>
  <c r="I33" i="1"/>
  <c r="I34" i="1"/>
  <c r="I36" i="1"/>
  <c r="J36" i="1" s="1"/>
  <c r="I37" i="1"/>
  <c r="I38" i="1"/>
  <c r="I66" i="1"/>
  <c r="J66" i="1" s="1"/>
  <c r="I67" i="1"/>
  <c r="J67" i="1"/>
  <c r="I68" i="1"/>
  <c r="J68" i="1"/>
  <c r="I69" i="1"/>
  <c r="J69" i="1"/>
  <c r="I70" i="1"/>
  <c r="J70" i="1"/>
  <c r="I72" i="1"/>
  <c r="J72" i="1" s="1"/>
  <c r="I73" i="1"/>
  <c r="I74" i="1"/>
  <c r="I75" i="1"/>
  <c r="J75" i="1"/>
  <c r="I76" i="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11" i="3"/>
  <c r="J37" i="1" l="1"/>
  <c r="J32" i="1"/>
  <c r="J73" i="1"/>
  <c r="J38" i="1"/>
  <c r="I39" i="1"/>
  <c r="J39" i="1" s="1"/>
  <c r="I40" i="1"/>
  <c r="J40" i="1" s="1"/>
  <c r="I41" i="1"/>
  <c r="J41" i="1" s="1"/>
  <c r="I42" i="1"/>
  <c r="J42" i="1" s="1"/>
  <c r="I43" i="1"/>
  <c r="J43" i="1" s="1"/>
  <c r="I44" i="1"/>
  <c r="J44" i="1" s="1"/>
  <c r="I45" i="1"/>
  <c r="J45" i="1" s="1"/>
  <c r="I46" i="1"/>
  <c r="J46" i="1" s="1"/>
  <c r="I48" i="1"/>
  <c r="J48" i="1" s="1"/>
  <c r="I49" i="1"/>
  <c r="J49" i="1" s="1"/>
  <c r="I50" i="1"/>
  <c r="J50" i="1" s="1"/>
  <c r="I51" i="1"/>
  <c r="J51" i="1" s="1"/>
  <c r="I52" i="1"/>
  <c r="J52" i="1" s="1"/>
  <c r="I53" i="1"/>
  <c r="J53" i="1" s="1"/>
  <c r="I54" i="1"/>
  <c r="J54" i="1" s="1"/>
  <c r="I55" i="1"/>
  <c r="J55" i="1" s="1"/>
  <c r="I56" i="1"/>
  <c r="J56" i="1" s="1"/>
  <c r="I57" i="1"/>
  <c r="J57" i="1" s="1"/>
  <c r="I58" i="1"/>
  <c r="J58" i="1" s="1"/>
  <c r="I60" i="1"/>
  <c r="J60" i="1" s="1"/>
  <c r="I61" i="1"/>
  <c r="J61" i="1" s="1"/>
  <c r="I62" i="1"/>
  <c r="J62" i="1" s="1"/>
  <c r="I63" i="1"/>
  <c r="J63" i="1" s="1"/>
  <c r="I64" i="1"/>
  <c r="J64" i="1" s="1"/>
  <c r="I65" i="1"/>
  <c r="J65" i="1" s="1"/>
  <c r="J76" i="1"/>
  <c r="I77" i="1"/>
  <c r="J77" i="1" s="1"/>
  <c r="I78" i="1"/>
  <c r="J78" i="1" s="1"/>
  <c r="I79" i="1"/>
  <c r="J79" i="1" s="1"/>
  <c r="I80" i="1"/>
  <c r="J80" i="1" s="1"/>
  <c r="I81" i="1"/>
  <c r="J81" i="1" s="1"/>
  <c r="I82" i="1"/>
  <c r="J82" i="1" s="1"/>
  <c r="I84" i="1"/>
  <c r="J84" i="1" s="1"/>
  <c r="I85" i="1"/>
  <c r="J85" i="1" s="1"/>
  <c r="I86" i="1"/>
  <c r="J86" i="1" s="1"/>
  <c r="I87" i="1"/>
  <c r="J87" i="1" s="1"/>
  <c r="I88" i="1"/>
  <c r="J88" i="1" s="1"/>
  <c r="I89" i="1"/>
  <c r="J89" i="1" s="1"/>
  <c r="I90" i="1"/>
  <c r="J90" i="1" s="1"/>
  <c r="I91" i="1"/>
  <c r="J91" i="1" s="1"/>
  <c r="I92" i="1"/>
  <c r="J92" i="1" s="1"/>
  <c r="J28" i="1"/>
  <c r="J25" i="1"/>
  <c r="J34" i="1"/>
  <c r="I12" i="1"/>
  <c r="J12" i="1" s="1"/>
  <c r="J22" i="1"/>
  <c r="J26" i="1"/>
  <c r="J27" i="1"/>
  <c r="J33" i="1"/>
  <c r="J74" i="1"/>
  <c r="H92" i="3"/>
  <c r="J93" i="1" l="1"/>
</calcChain>
</file>

<file path=xl/sharedStrings.xml><?xml version="1.0" encoding="utf-8"?>
<sst xmlns="http://schemas.openxmlformats.org/spreadsheetml/2006/main" count="526" uniqueCount="128">
  <si>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</si>
  <si>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</si>
  <si>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</si>
  <si>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</si>
  <si>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</si>
  <si>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</si>
  <si>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</si>
  <si>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</si>
  <si>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</si>
  <si>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</si>
  <si>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</si>
  <si>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</si>
  <si>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</si>
  <si>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</si>
  <si>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</si>
  <si>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</si>
  <si>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</si>
  <si>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Unidad</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</si>
  <si>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</si>
  <si>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unidad</t>
  </si>
  <si>
    <t>TOTAL</t>
  </si>
  <si>
    <t xml:space="preserve">Unidad </t>
  </si>
  <si>
    <t>VALOR UNITARIO + IVA</t>
  </si>
  <si>
    <t>El suscrito, obrando en representación de _______________________, ofrezco como oferta económica para contratar con el Centro Acuícola y Agroindustrial de Gaira, Regional Magdalena dentro del proceso SASI-MGN-CAAG-0002-2026, el valor de ______________($________________) incluido el IVA en valores unitarios.</t>
  </si>
  <si>
    <t>Sistema Riego Jardín Patio Nebulizador Aire 5m&amp;10 Cabezas Ri</t>
  </si>
  <si>
    <t>Electronico</t>
  </si>
  <si>
    <t>Combo Board Asus Prime A320M-K + Procesador AMD Ryzen™ 5 5600X + Memoria DDR4 16GB 3200MHz Blindada, • Soporta AMD AM4 Socket Ryzen™ 2000, 3000, 4000 G-Series, 5000 and 5000 G-Series Desktop Processors
• Soporta memoria DDR4 3200+ (OC) (Ryzen CPU) / 2400 (A-series APU)
• 1 PCIe 3.0 x16, 1 PCIe 2.0 x1
• Opciones de salida gráficos: HDMI, DVI-D, VGA
• Audio 7.1 canales HD (Realtek ALC887 Audio Codec)
• 4 SATA 6Gb/s, 1 M.2 (PCIe Gen3 x4 &amp; SATA3)
• 6 USB 3.1 Gen1 (2 Frontales, 4 Traseros)
• Realtek® GbE LAN chip (10/100/1000 Mbit)</t>
  </si>
  <si>
    <t>Board GIGABYTE H510M K
• Soporta Procesadores de 10ª/11ª Generación Intel® Core™ (Socket 1200)
• Soporta memoria DDR4 (3200 11ª Gen. Intel)3000/2933/2666/2400/2133 hasta 64GB
• 1 PCIe 4.0 x16, 2 PCIe 3.0 x1
• Opciones de salida gráficos: HDMI
• Audio 8 canales HD (Realtek ALC887 Audio Codec), Capacitadores de audio ELNA
• 4 SATA 6Gb/s, 1 x M.2 connector
• 4 USB 3.2 Gen1 (1 Type-C, 2 Frontales, 2 Traseros)
• Realtek® GbE LAN chip (1 Gbit/100 Mbit)
* Procesador Intel® Core™ i5 10400
• Fecha de lanzamiento: Q2'20
• Litografía: 14 nm
• Cantidad de núcleos: 6
• Cantidad de subprocesos: 12
• Frecuencia básica del procesador: 2.90 GHz
• Frecuencia turbo máxima: 4.30 GHz
• Caché: 12 MB SmartCache
• Solución térmica: PCG 2015C
• Velocidad del bus: 8 GT/s DMI3
• TDP: 65 W
* Memoria Ram DDR4 16GB
• Tamaño: 16384MB (1x16GB ó 2x8GB)
• Tipo de memoria: DDR4
• Memory Clock Speed: 3000MHz Blindada
• Número de Pines: 288</t>
  </si>
  <si>
    <t>Fuente Poder Thermaltake De 600w Certificada 80 Plus White, Potencia de salida 600 W, Voltaje 110/220V</t>
  </si>
  <si>
    <t>Paquetes Batería Pila Cr2032 Litio 3v 10 Pack X 5 / 50 Pilas</t>
  </si>
  <si>
    <t>Paquete</t>
  </si>
  <si>
    <t>Flux Avanzado Pasta Fundente De Reballing Bga Yaxun Original</t>
  </si>
  <si>
    <t>Rollo De Estaño 0.5mm Soldadura 226gr 63/37 Con Flux</t>
  </si>
  <si>
    <t>Metros</t>
  </si>
  <si>
    <t>Estaño Soldadura En Pasta mechanic Xg-50 - Estaño Liquido</t>
  </si>
  <si>
    <t>Alcohol Isopropílico Puro 99.9% Galón Más Atomizador</t>
  </si>
  <si>
    <t>kit Puntas Para Cautin Regulable Intercambiables X5 Soldador</t>
  </si>
  <si>
    <t>Disco sólido SSD interno Adata Ultimate SU650 ASU650SS-512GT-R 512GB</t>
  </si>
  <si>
    <t>Malla Para Desoldar; Desoldadora; 1.5mm X 1.5mt; Goot; Cp-15</t>
  </si>
  <si>
    <t>Crema Pasta Disipadora Refrigerante 25 Gr Jeringa Térmica</t>
  </si>
  <si>
    <t>Sintesolda Adhesivo Pegamento Rápido Multipropósito Pegante Adhesivo Epoxico</t>
  </si>
  <si>
    <t xml:space="preserve">Pinza Ó Alicate Pelacable Multiuso 6.5 PIPCM-6 </t>
  </si>
  <si>
    <t>Cable de redes</t>
  </si>
  <si>
    <t>Cable  Cat 6A Caja x 350 metros</t>
  </si>
  <si>
    <t>cajas</t>
  </si>
  <si>
    <t>Cable Cat 5e Caja x 350 metros tipo interior 100% cobre</t>
  </si>
  <si>
    <t>Canaletas para cables</t>
  </si>
  <si>
    <t>Canaleta metálicas 100 x 40 mm</t>
  </si>
  <si>
    <t>Juegos</t>
  </si>
  <si>
    <t>Tapa Troquel triple Canaleta Metálica Beige para toma de red y eléctrico, "canaleta de 100 x 40 mm"</t>
  </si>
  <si>
    <t>Canaletas PVC 20  x 10 mm</t>
  </si>
  <si>
    <t xml:space="preserve">Accesorios para canaleta metálicas 100 x 40 mm "Te" </t>
  </si>
  <si>
    <t xml:space="preserve">Accesorios para Canaletas PVC 20  x 10 mm "Te" </t>
  </si>
  <si>
    <t xml:space="preserve">Accesorios para canaleta metálicas 100 x 40 mm " Esquineros 45 grados"  </t>
  </si>
  <si>
    <t xml:space="preserve">Accesorios para canaleta metálicas 100 x 40 mm " Esquineros 90 grados"  </t>
  </si>
  <si>
    <t xml:space="preserve">Accesorios para Canaletas PVC 20  x 10 mm "Esquineros 45 grados" </t>
  </si>
  <si>
    <t xml:space="preserve">Accesorios para Canaletas PVC 20  x 10 mm "Esquineros 90 grados" </t>
  </si>
  <si>
    <t>Conectores</t>
  </si>
  <si>
    <t>Conectores RJ 45 categoría 7</t>
  </si>
  <si>
    <t>Jack  rJ45 hembra categoría 7</t>
  </si>
  <si>
    <t>Conectores RJ 45 categoría 5E</t>
  </si>
  <si>
    <t>Jack  rJ45 hembra categoría 5E</t>
  </si>
  <si>
    <t>Jack  rJ45 hembra categoría 6</t>
  </si>
  <si>
    <t>Cableado</t>
  </si>
  <si>
    <t>Patch Panel categoria 6A 24 puertos</t>
  </si>
  <si>
    <t>Patch Panel categoria 7 24 puertos</t>
  </si>
  <si>
    <t>Marquillas para cables UTP por juego</t>
  </si>
  <si>
    <t>Juego</t>
  </si>
  <si>
    <t>Gorros para conectores RJ45</t>
  </si>
  <si>
    <t xml:space="preserve">ELECTRONICOS </t>
  </si>
  <si>
    <t>Video Balun Pasivos</t>
  </si>
  <si>
    <t>Pelacables de UTP</t>
  </si>
  <si>
    <t>Conectores de Fibra SC mecanicos Multimodo</t>
  </si>
  <si>
    <t>Conectores de Fibra SC mecanicos Monomodo</t>
  </si>
  <si>
    <t>Conectores de Fibra FC Mecanicos</t>
  </si>
  <si>
    <t>Conectores de Fibra LC Mecanicos</t>
  </si>
  <si>
    <t>Cable de conexión de comunicación de datos</t>
  </si>
  <si>
    <t>Cable HDMI 10 metros</t>
  </si>
  <si>
    <t>kit de herramientas de cable de red</t>
  </si>
  <si>
    <t>Crimpadora para jack Cat.6A, Cat.7 y Cat.7A</t>
  </si>
  <si>
    <t>equipo de vigilancia y deteccion</t>
  </si>
  <si>
    <t>Dvr  8 Canales Ref: DHI-XVR4108HS</t>
  </si>
  <si>
    <t>Paños para lavar</t>
  </si>
  <si>
    <t>Paño de limpieza para empalme de fibra KINTECH</t>
  </si>
  <si>
    <t>Cajas</t>
  </si>
  <si>
    <t>Cable electrico y accesorios</t>
  </si>
  <si>
    <t>Tubo Termoencogible Para Fibra Óptica 40mm X 100 Unidades</t>
  </si>
  <si>
    <t>Camara de seguridad</t>
  </si>
  <si>
    <t>Cámara Dahua Dh-Hac-Hdw1000RN</t>
  </si>
  <si>
    <t>Disco duro para DVRs</t>
  </si>
  <si>
    <t>Kit Generador de tonos</t>
  </si>
  <si>
    <t>Organizador de Cable Rack 19" 1 Ru</t>
  </si>
  <si>
    <t>Pigtail para fibra conector sc</t>
  </si>
  <si>
    <t xml:space="preserve">Transiver de fibra a ethernet (trendnet- MODELO TFC-110MSC </t>
  </si>
  <si>
    <t>Router c891f-k9 Fast Ethernet de 10/100 Mbps,Conmutador gestionado FE 10/100 de 4 puertos</t>
  </si>
  <si>
    <t>Face plate categoría 5e dobles</t>
  </si>
  <si>
    <t>Face plate categoría 6a Blindado dobles</t>
  </si>
  <si>
    <t>Cable adaptador USB a RJ45</t>
  </si>
  <si>
    <t>ELECTRICO</t>
  </si>
  <si>
    <t>Limpiador Electroinico Limpiador de Contactos Crc150</t>
  </si>
  <si>
    <t>Limpiador de carcasa para computadores</t>
  </si>
  <si>
    <t>Brochas 1 pulgada</t>
  </si>
  <si>
    <t>Brochas 3 pulgada</t>
  </si>
  <si>
    <t>Protoboard transparente, 830 puntos de inserción</t>
  </si>
  <si>
    <t>Fuentes para protoboar  de 3 y 5 Voltios 700 mA</t>
  </si>
  <si>
    <t>Modulo Higrómetro FC28.</t>
  </si>
  <si>
    <t>Módulo Relé 5V 5 canales, salida 10A/250VAC</t>
  </si>
  <si>
    <t>Baterias 18650 li-ion 2600 mA recargables</t>
  </si>
  <si>
    <t xml:space="preserve">Modulos de control de carga para 3 baterias 18650 de li-ion </t>
  </si>
  <si>
    <t>Estabilizador / regulador descendente DC
DC LM2596 1.23
37V 2A</t>
  </si>
  <si>
    <t>Mini bomba de agua sumergible 5V 100L/H JT
DC3W</t>
  </si>
  <si>
    <t>Sensor de temperatura DS18B20</t>
  </si>
  <si>
    <t>Electroválvula Válvula Solenoide Agua 110
Vac 1/2 Pulgada a 5 voltios</t>
  </si>
  <si>
    <t>Pantalla OLED 128 X 64 I2C para Arduino</t>
  </si>
  <si>
    <t>Pantalla LCD 20 X 4 I2C para Arduino</t>
  </si>
  <si>
    <t>Sensor de Luz fotorresistencia adaptada para arduino</t>
  </si>
  <si>
    <t>Mini panel solar, modulo de celda pequeña 3 Watios 12 Voltios</t>
  </si>
  <si>
    <t>Conector Dc Jack Bornera Cctv Par Hembra-macho</t>
  </si>
  <si>
    <t>Par</t>
  </si>
  <si>
    <t>AGRICOLA</t>
  </si>
  <si>
    <t>Kit accesorios Manguera 4 Milimetros riego por goteo mini asperción</t>
  </si>
  <si>
    <t>manguera para riego agricola 4 milimetros</t>
  </si>
  <si>
    <t>Multitoma para Rack de 19 pulgadas 8 Salidas Pdu</t>
  </si>
  <si>
    <t>Baterias de 9 voltios</t>
  </si>
  <si>
    <t>UPS 500 VAC / 300 W</t>
  </si>
  <si>
    <t>Router A6 Ac1200 Wireless Mu Mimo Gigabit</t>
  </si>
  <si>
    <t>LOTE 5: MATERIALES DE FORMACIÓN SISTEMAS</t>
  </si>
  <si>
    <t>El proponente será el único responsable de verificar la exactitud de las operaciones aritméticas y matemáticas contenidas en el Formato de Oferta Económica. En consecuencia, deberá revisar integralmente los valores diligenciados antes de la presentación de su oferta. Asimismo, con el fin de facilitar la validación y evaluación de la propuesta económica, esta deberá presentarse preferiblemente en formato editable .XLSX (Microsoft Excel), evitando su presentación únicamente en formato 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</si>
</sst>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Red]\-&quot;$&quot;#,##0"/>
    <numFmt numFmtId="165" formatCode="[$$-240A]\ #,##0;\-[$$-240A]\ #,##0"/>
    <numFmt numFmtId="166" formatCode="_(* #,##0.00_);_(* \(#,##0.00\);_(*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sz val="8"/>
      <color rgb="FF000000"/>
      <name val="Arial"/>
      <family val="2"/>
    </font>
    <font>
      <sz val="8"/>
      <color theme="1"/>
      <name val="Arial"/>
      <family val="2"/>
    </font>
    <font>
      <sz val="8"/>
      <name val="Arial"/>
      <family val="2"/>
    </font>
    <font>
      <b/>
      <sz val="10"/>
      <color rgb="FFFF0000"/>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cellStyleXfs>
  <cellXfs count="67">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0" fillId="0" borderId="1" xfId="0" applyBorder="1"/>
    <xf numFmtId="0" fontId="3" fillId="0" borderId="1" xfId="0" applyFont="1" applyBorder="1" applyAlignment="1">
      <alignment horizontal="center" vertical="center" wrapText="1"/>
    </xf>
    <xf numFmtId="0" fontId="0" fillId="0" borderId="3" xfId="0" applyBorder="1"/>
    <xf numFmtId="0" fontId="2" fillId="0" borderId="4" xfId="0" applyFont="1" applyBorder="1" applyAlignment="1">
      <alignment horizontal="center" wrapText="1"/>
    </xf>
    <xf numFmtId="0" fontId="2" fillId="0" borderId="2" xfId="0" applyFont="1" applyBorder="1" applyAlignment="1">
      <alignment horizontal="center" wrapText="1"/>
    </xf>
    <xf numFmtId="0" fontId="2" fillId="0" borderId="5" xfId="0" applyFont="1" applyBorder="1" applyAlignment="1">
      <alignment horizontal="center" wrapText="1"/>
    </xf>
    <xf numFmtId="165" fontId="2" fillId="0" borderId="7" xfId="0" applyNumberFormat="1" applyFont="1" applyBorder="1"/>
    <xf numFmtId="0" fontId="3" fillId="0" borderId="0" xfId="0" applyFont="1" applyAlignment="1">
      <alignment horizontal="center" vertical="center" wrapText="1"/>
    </xf>
    <xf numFmtId="164" fontId="11" fillId="0" borderId="1" xfId="0" applyNumberFormat="1" applyFont="1" applyBorder="1" applyAlignment="1">
      <alignment horizontal="center" vertical="center"/>
    </xf>
    <xf numFmtId="165" fontId="2" fillId="0" borderId="9" xfId="0" applyNumberFormat="1" applyFont="1" applyBorder="1"/>
    <xf numFmtId="0" fontId="10" fillId="2" borderId="13" xfId="0" applyFont="1" applyFill="1" applyBorder="1" applyAlignment="1">
      <alignment horizontal="center" vertical="center" wrapText="1"/>
    </xf>
    <xf numFmtId="165" fontId="2" fillId="0" borderId="13" xfId="1" applyNumberFormat="1" applyFont="1" applyBorder="1" applyAlignment="1">
      <alignment horizontal="right"/>
    </xf>
    <xf numFmtId="0" fontId="3" fillId="0" borderId="8" xfId="0" applyFont="1" applyBorder="1" applyAlignment="1">
      <alignment horizontal="center" vertical="center" wrapText="1"/>
    </xf>
    <xf numFmtId="0" fontId="10" fillId="2" borderId="14"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164" fontId="11" fillId="0" borderId="8" xfId="0" applyNumberFormat="1" applyFont="1" applyBorder="1" applyAlignment="1">
      <alignment horizontal="center" vertical="center"/>
    </xf>
    <xf numFmtId="0" fontId="3" fillId="0" borderId="9" xfId="0" applyFont="1" applyBorder="1" applyAlignment="1">
      <alignment horizontal="center" vertical="center" wrapText="1"/>
    </xf>
    <xf numFmtId="0" fontId="10" fillId="2" borderId="8" xfId="0" applyFont="1" applyFill="1" applyBorder="1" applyAlignment="1">
      <alignment horizontal="center" vertical="center" wrapText="1"/>
    </xf>
    <xf numFmtId="0" fontId="3" fillId="0" borderId="17" xfId="0" applyFont="1" applyBorder="1" applyAlignment="1">
      <alignment horizontal="center" vertical="center" wrapText="1"/>
    </xf>
    <xf numFmtId="165" fontId="2" fillId="0" borderId="2" xfId="1" applyNumberFormat="1" applyFont="1" applyBorder="1" applyAlignment="1">
      <alignment horizontal="right"/>
    </xf>
    <xf numFmtId="43" fontId="0" fillId="0" borderId="0" xfId="5" applyFont="1" applyAlignment="1">
      <alignment vertical="center"/>
    </xf>
    <xf numFmtId="43" fontId="0" fillId="0" borderId="0" xfId="5" applyFont="1" applyAlignment="1">
      <alignment horizontal="center" vertical="center" wrapText="1"/>
    </xf>
    <xf numFmtId="43" fontId="2" fillId="0" borderId="6" xfId="5" applyFont="1" applyBorder="1" applyAlignment="1">
      <alignment horizontal="right"/>
    </xf>
    <xf numFmtId="43" fontId="2" fillId="0" borderId="0" xfId="5" applyFont="1" applyBorder="1" applyAlignment="1">
      <alignment horizontal="right"/>
    </xf>
    <xf numFmtId="43" fontId="0" fillId="0" borderId="0" xfId="5" applyFont="1"/>
    <xf numFmtId="43" fontId="4" fillId="0" borderId="0" xfId="5" applyFont="1" applyAlignment="1">
      <alignment horizontal="center" vertical="center"/>
    </xf>
    <xf numFmtId="43" fontId="3" fillId="0" borderId="13" xfId="5" applyFont="1" applyBorder="1" applyAlignment="1">
      <alignment horizontal="center" vertical="center" wrapText="1"/>
    </xf>
    <xf numFmtId="43" fontId="3" fillId="0" borderId="1" xfId="5" applyFont="1" applyBorder="1" applyAlignment="1">
      <alignment horizontal="center" vertical="center" wrapText="1"/>
    </xf>
    <xf numFmtId="43" fontId="3" fillId="0" borderId="8" xfId="5" applyFont="1" applyBorder="1" applyAlignment="1">
      <alignment horizontal="center" vertical="center" wrapText="1"/>
    </xf>
    <xf numFmtId="43" fontId="3" fillId="0" borderId="8" xfId="0" applyNumberFormat="1" applyFont="1" applyBorder="1" applyAlignment="1">
      <alignment horizontal="center" vertical="center" wrapText="1"/>
    </xf>
    <xf numFmtId="43" fontId="3" fillId="0" borderId="18"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13" fillId="0" borderId="3"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12" fillId="0" borderId="1" xfId="0" applyFont="1" applyBorder="1" applyAlignment="1">
      <alignment wrapText="1"/>
    </xf>
    <xf numFmtId="0" fontId="12" fillId="0" borderId="1" xfId="0" applyFont="1" applyBorder="1" applyAlignment="1">
      <alignment horizontal="left" vertical="center" wrapText="1"/>
    </xf>
    <xf numFmtId="0" fontId="13" fillId="3" borderId="3" xfId="0" applyFont="1" applyFill="1" applyBorder="1" applyAlignment="1">
      <alignment horizontal="center" vertic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9" xfId="0" applyFont="1" applyBorder="1" applyAlignment="1">
      <alignment horizontal="center" vertical="center" wrapText="1"/>
    </xf>
  </cellXfs>
  <cellStyles count="6">
    <cellStyle name="Millares" xfId="5" builtinId="3"/>
    <cellStyle name="Millares 5" xfId="3" xr:uid="{00000000-0005-0000-0000-000000000000}"/>
    <cellStyle name="Moneda" xfId="1" builtinId="4"/>
    <cellStyle name="Normal" xfId="0" builtinId="0"/>
    <cellStyle name="Normal 2" xfId="2" xr:uid="{00000000-0005-0000-0000-000003000000}"/>
    <cellStyle name="Normal 7" xfId="4" xr:uid="{4C783076-5D47-4D53-922D-74DE0F465902}"/>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92</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91</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99"/>
  <sheetViews>
    <sheetView showGridLines="0" zoomScaleNormal="100" zoomScaleSheetLayoutView="100" workbookViewId="0">
      <selection activeCell="B3" sqref="B3:L3"/>
    </sheetView>
  </sheetViews>
  <sheetFormatPr baseColWidth="10" defaultRowHeight="15" x14ac:dyDescent="0.2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style="38" customWidth="1"/>
    <col min="8" max="8" width="10.42578125" style="38" customWidth="1"/>
    <col min="9" max="9" width="10.42578125" customWidth="1"/>
    <col min="10" max="10" width="14.140625" bestFit="1" customWidth="1"/>
    <col min="11" max="11" width="5.5703125" customWidth="1"/>
    <col min="12" max="12" width="16.42578125" customWidth="1"/>
  </cols>
  <sheetData>
    <row r="1" spans="1:13" s="1" customFormat="1" x14ac:dyDescent="0.25">
      <c r="D1" s="9"/>
      <c r="G1" s="34"/>
      <c r="H1" s="34"/>
    </row>
    <row r="2" spans="1:13" s="1" customFormat="1" x14ac:dyDescent="0.25">
      <c r="A2"/>
      <c r="B2"/>
      <c r="C2"/>
      <c r="D2" s="10"/>
      <c r="E2"/>
      <c r="F2"/>
      <c r="G2" s="34"/>
      <c r="H2" s="34"/>
    </row>
    <row r="3" spans="1:13" s="1" customFormat="1" x14ac:dyDescent="0.25">
      <c r="B3" s="60" t="s">
        <v>15</v>
      </c>
      <c r="C3" s="60"/>
      <c r="D3" s="60"/>
      <c r="E3" s="60"/>
      <c r="F3" s="60"/>
      <c r="G3" s="60"/>
      <c r="H3" s="60"/>
      <c r="I3" s="60"/>
      <c r="J3" s="60"/>
      <c r="K3" s="60"/>
      <c r="L3" s="60"/>
    </row>
    <row r="4" spans="1:13" s="1" customFormat="1" x14ac:dyDescent="0.25">
      <c r="B4" s="60" t="s">
        <v>2</v>
      </c>
      <c r="C4" s="60"/>
      <c r="D4" s="60"/>
      <c r="E4" s="60"/>
      <c r="F4" s="60"/>
      <c r="G4" s="60"/>
      <c r="H4" s="60"/>
      <c r="I4" s="60"/>
      <c r="J4" s="60"/>
      <c r="K4" s="60"/>
      <c r="L4" s="60"/>
    </row>
    <row r="5" spans="1:13" s="1" customFormat="1" x14ac:dyDescent="0.25">
      <c r="B5" s="2"/>
      <c r="C5" s="2"/>
      <c r="D5" s="11"/>
      <c r="E5" s="2"/>
      <c r="F5" s="2"/>
      <c r="G5" s="39"/>
      <c r="H5" s="34"/>
    </row>
    <row r="6" spans="1:13" s="1" customFormat="1" x14ac:dyDescent="0.25">
      <c r="B6" s="61" t="s">
        <v>3</v>
      </c>
      <c r="C6" s="61"/>
      <c r="D6" s="61"/>
      <c r="E6" s="61"/>
      <c r="F6" s="61"/>
      <c r="G6" s="61"/>
      <c r="H6" s="61"/>
      <c r="I6" s="61"/>
      <c r="J6" s="61"/>
      <c r="K6" s="61"/>
      <c r="L6" s="61"/>
    </row>
    <row r="7" spans="1:13" s="1" customFormat="1" x14ac:dyDescent="0.25">
      <c r="B7" s="62" t="s">
        <v>126</v>
      </c>
      <c r="C7" s="62"/>
      <c r="D7" s="62"/>
      <c r="E7" s="62"/>
      <c r="F7" s="62"/>
      <c r="G7" s="62"/>
      <c r="H7" s="62"/>
      <c r="I7" s="62"/>
      <c r="J7" s="62"/>
      <c r="K7" s="62"/>
      <c r="L7" s="62"/>
    </row>
    <row r="8" spans="1:13" s="1" customFormat="1" ht="45" customHeight="1" x14ac:dyDescent="0.25">
      <c r="B8" s="63" t="s">
        <v>23</v>
      </c>
      <c r="C8" s="63"/>
      <c r="D8" s="63"/>
      <c r="E8" s="63"/>
      <c r="F8" s="63"/>
      <c r="G8" s="63"/>
      <c r="H8" s="63"/>
      <c r="I8" s="63"/>
      <c r="J8" s="63"/>
      <c r="K8" s="63"/>
      <c r="L8" s="63"/>
    </row>
    <row r="9" spans="1:13" s="1" customFormat="1" ht="50.25" customHeight="1" x14ac:dyDescent="0.25">
      <c r="B9" s="59" t="s">
        <v>16</v>
      </c>
      <c r="C9" s="58"/>
      <c r="D9" s="58"/>
      <c r="E9" s="58"/>
      <c r="F9" s="58"/>
      <c r="G9" s="58"/>
      <c r="H9" s="58"/>
      <c r="I9" s="58"/>
      <c r="J9" s="58"/>
      <c r="K9" s="58"/>
      <c r="L9" s="4"/>
      <c r="M9" s="4"/>
    </row>
    <row r="10" spans="1:13" s="3" customFormat="1" ht="15.75" thickBot="1" x14ac:dyDescent="0.3">
      <c r="C10" s="63"/>
      <c r="D10" s="63"/>
      <c r="G10" s="35"/>
      <c r="H10" s="35"/>
    </row>
    <row r="11" spans="1:13" ht="36.75" thickBot="1" x14ac:dyDescent="0.3">
      <c r="B11" s="26" t="s">
        <v>8</v>
      </c>
      <c r="C11" s="23" t="s">
        <v>9</v>
      </c>
      <c r="D11" s="23" t="s">
        <v>10</v>
      </c>
      <c r="E11" s="23" t="s">
        <v>0</v>
      </c>
      <c r="F11" s="23" t="s">
        <v>11</v>
      </c>
      <c r="G11" s="40" t="s">
        <v>12</v>
      </c>
      <c r="H11" s="40" t="s">
        <v>13</v>
      </c>
      <c r="I11" s="28" t="s">
        <v>22</v>
      </c>
      <c r="J11" s="28" t="s">
        <v>1</v>
      </c>
      <c r="K11" s="20"/>
      <c r="L11" s="30" t="s">
        <v>14</v>
      </c>
    </row>
    <row r="12" spans="1:13" ht="33.75" x14ac:dyDescent="0.25">
      <c r="B12" s="45">
        <v>1</v>
      </c>
      <c r="C12" s="46" t="s">
        <v>24</v>
      </c>
      <c r="D12" s="47" t="s">
        <v>24</v>
      </c>
      <c r="E12" s="46" t="s">
        <v>17</v>
      </c>
      <c r="F12" s="48">
        <v>1</v>
      </c>
      <c r="G12" s="42"/>
      <c r="H12" s="42">
        <f>G12*0.19</f>
        <v>0</v>
      </c>
      <c r="I12" s="43">
        <f>G12+H12</f>
        <v>0</v>
      </c>
      <c r="J12" s="44">
        <f>I12*F12</f>
        <v>0</v>
      </c>
      <c r="K12" s="20"/>
      <c r="L12" s="29">
        <v>245429.56666666668</v>
      </c>
    </row>
    <row r="13" spans="1:13" ht="191.25" x14ac:dyDescent="0.25">
      <c r="B13" s="45">
        <v>2</v>
      </c>
      <c r="C13" s="49" t="s">
        <v>25</v>
      </c>
      <c r="D13" s="50" t="s">
        <v>26</v>
      </c>
      <c r="E13" s="51" t="s">
        <v>17</v>
      </c>
      <c r="F13" s="48">
        <v>1</v>
      </c>
      <c r="G13" s="41"/>
      <c r="H13" s="41">
        <f t="shared" ref="H13:H76" si="0">G13*0.19</f>
        <v>0</v>
      </c>
      <c r="I13" s="14">
        <f t="shared" ref="I13:I76" si="1">G13+H13</f>
        <v>0</v>
      </c>
      <c r="J13" s="32">
        <f t="shared" ref="J13:J76" si="2">I13*F13</f>
        <v>0</v>
      </c>
      <c r="K13" s="20"/>
      <c r="L13" s="21">
        <v>3437227.7333333329</v>
      </c>
    </row>
    <row r="14" spans="1:13" ht="349.5" x14ac:dyDescent="0.25">
      <c r="B14" s="45">
        <v>3</v>
      </c>
      <c r="C14" s="46" t="s">
        <v>25</v>
      </c>
      <c r="D14" s="52" t="s">
        <v>27</v>
      </c>
      <c r="E14" s="51" t="s">
        <v>17</v>
      </c>
      <c r="F14" s="48">
        <v>1</v>
      </c>
      <c r="G14" s="41"/>
      <c r="H14" s="41">
        <f t="shared" si="0"/>
        <v>0</v>
      </c>
      <c r="I14" s="14">
        <f t="shared" si="1"/>
        <v>0</v>
      </c>
      <c r="J14" s="32">
        <f t="shared" si="2"/>
        <v>0</v>
      </c>
      <c r="K14" s="20"/>
      <c r="L14" s="21">
        <v>2354801.3533333335</v>
      </c>
    </row>
    <row r="15" spans="1:13" ht="33.75" x14ac:dyDescent="0.25">
      <c r="B15" s="45">
        <v>4</v>
      </c>
      <c r="C15" s="49" t="s">
        <v>25</v>
      </c>
      <c r="D15" s="50" t="s">
        <v>28</v>
      </c>
      <c r="E15" s="51" t="s">
        <v>17</v>
      </c>
      <c r="F15" s="48">
        <v>1</v>
      </c>
      <c r="G15" s="41"/>
      <c r="H15" s="41">
        <f t="shared" si="0"/>
        <v>0</v>
      </c>
      <c r="I15" s="14">
        <f t="shared" si="1"/>
        <v>0</v>
      </c>
      <c r="J15" s="32">
        <f t="shared" si="2"/>
        <v>0</v>
      </c>
      <c r="K15" s="20"/>
      <c r="L15" s="21">
        <v>663811.35333333339</v>
      </c>
    </row>
    <row r="16" spans="1:13" ht="22.5" x14ac:dyDescent="0.25">
      <c r="B16" s="45">
        <v>5</v>
      </c>
      <c r="C16" s="49" t="s">
        <v>25</v>
      </c>
      <c r="D16" s="50" t="s">
        <v>29</v>
      </c>
      <c r="E16" s="51" t="s">
        <v>30</v>
      </c>
      <c r="F16" s="48">
        <v>1</v>
      </c>
      <c r="G16" s="41"/>
      <c r="H16" s="41">
        <f t="shared" si="0"/>
        <v>0</v>
      </c>
      <c r="I16" s="14">
        <f t="shared" si="1"/>
        <v>0</v>
      </c>
      <c r="J16" s="32">
        <f t="shared" si="2"/>
        <v>0</v>
      </c>
      <c r="K16" s="20"/>
      <c r="L16" s="21">
        <v>329067.52666666667</v>
      </c>
    </row>
    <row r="17" spans="2:12" ht="22.5" x14ac:dyDescent="0.25">
      <c r="B17" s="45">
        <v>6</v>
      </c>
      <c r="C17" s="49" t="s">
        <v>25</v>
      </c>
      <c r="D17" s="50" t="s">
        <v>31</v>
      </c>
      <c r="E17" s="51" t="s">
        <v>17</v>
      </c>
      <c r="F17" s="48">
        <v>1</v>
      </c>
      <c r="G17" s="41"/>
      <c r="H17" s="41">
        <f t="shared" si="0"/>
        <v>0</v>
      </c>
      <c r="I17" s="14">
        <f t="shared" si="1"/>
        <v>0</v>
      </c>
      <c r="J17" s="32">
        <f t="shared" si="2"/>
        <v>0</v>
      </c>
      <c r="K17" s="20"/>
      <c r="L17" s="21">
        <v>32694.853333333333</v>
      </c>
    </row>
    <row r="18" spans="2:12" ht="22.5" x14ac:dyDescent="0.25">
      <c r="B18" s="45">
        <v>7</v>
      </c>
      <c r="C18" s="49" t="s">
        <v>25</v>
      </c>
      <c r="D18" s="53" t="s">
        <v>32</v>
      </c>
      <c r="E18" s="51" t="s">
        <v>33</v>
      </c>
      <c r="F18" s="48">
        <v>1</v>
      </c>
      <c r="G18" s="41"/>
      <c r="H18" s="41">
        <f t="shared" si="0"/>
        <v>0</v>
      </c>
      <c r="I18" s="14">
        <f t="shared" si="1"/>
        <v>0</v>
      </c>
      <c r="J18" s="32">
        <f t="shared" si="2"/>
        <v>0</v>
      </c>
      <c r="K18" s="20"/>
      <c r="L18" s="21">
        <v>120164.61333333333</v>
      </c>
    </row>
    <row r="19" spans="2:12" ht="22.5" x14ac:dyDescent="0.25">
      <c r="B19" s="45">
        <v>8</v>
      </c>
      <c r="C19" s="46" t="s">
        <v>25</v>
      </c>
      <c r="D19" s="53" t="s">
        <v>34</v>
      </c>
      <c r="E19" s="51" t="s">
        <v>17</v>
      </c>
      <c r="F19" s="48">
        <v>1</v>
      </c>
      <c r="G19" s="41"/>
      <c r="H19" s="41">
        <f t="shared" si="0"/>
        <v>0</v>
      </c>
      <c r="I19" s="14">
        <f t="shared" si="1"/>
        <v>0</v>
      </c>
      <c r="J19" s="32">
        <f t="shared" si="2"/>
        <v>0</v>
      </c>
      <c r="K19" s="20"/>
      <c r="L19" s="21">
        <v>47737.246666666666</v>
      </c>
    </row>
    <row r="20" spans="2:12" ht="22.5" x14ac:dyDescent="0.25">
      <c r="B20" s="45">
        <v>9</v>
      </c>
      <c r="C20" s="46" t="s">
        <v>25</v>
      </c>
      <c r="D20" s="53" t="s">
        <v>35</v>
      </c>
      <c r="E20" s="51" t="s">
        <v>17</v>
      </c>
      <c r="F20" s="48">
        <v>1</v>
      </c>
      <c r="G20" s="41"/>
      <c r="H20" s="41">
        <f t="shared" si="0"/>
        <v>0</v>
      </c>
      <c r="I20" s="14">
        <f t="shared" si="1"/>
        <v>0</v>
      </c>
      <c r="J20" s="32">
        <f t="shared" si="2"/>
        <v>0</v>
      </c>
      <c r="K20" s="20"/>
      <c r="L20" s="21">
        <v>735600.88</v>
      </c>
    </row>
    <row r="21" spans="2:12" ht="22.5" x14ac:dyDescent="0.25">
      <c r="B21" s="45">
        <v>10</v>
      </c>
      <c r="C21" s="49" t="s">
        <v>25</v>
      </c>
      <c r="D21" s="53" t="s">
        <v>36</v>
      </c>
      <c r="E21" s="51" t="s">
        <v>17</v>
      </c>
      <c r="F21" s="48">
        <v>1</v>
      </c>
      <c r="G21" s="41"/>
      <c r="H21" s="41">
        <f t="shared" si="0"/>
        <v>0</v>
      </c>
      <c r="I21" s="14">
        <f t="shared" si="1"/>
        <v>0</v>
      </c>
      <c r="J21" s="32">
        <f t="shared" si="2"/>
        <v>0</v>
      </c>
      <c r="K21" s="20"/>
      <c r="L21" s="21">
        <v>59342.126666666671</v>
      </c>
    </row>
    <row r="22" spans="2:12" ht="22.5" x14ac:dyDescent="0.25">
      <c r="B22" s="45">
        <v>11</v>
      </c>
      <c r="C22" s="49" t="s">
        <v>25</v>
      </c>
      <c r="D22" s="53" t="s">
        <v>37</v>
      </c>
      <c r="E22" s="51" t="s">
        <v>17</v>
      </c>
      <c r="F22" s="48">
        <v>1</v>
      </c>
      <c r="G22" s="41"/>
      <c r="H22" s="41">
        <f t="shared" si="0"/>
        <v>0</v>
      </c>
      <c r="I22" s="14">
        <f t="shared" si="1"/>
        <v>0</v>
      </c>
      <c r="J22" s="32">
        <f t="shared" si="2"/>
        <v>0</v>
      </c>
      <c r="K22" s="20"/>
      <c r="L22" s="21">
        <v>830270.93333333323</v>
      </c>
    </row>
    <row r="23" spans="2:12" ht="22.5" x14ac:dyDescent="0.25">
      <c r="B23" s="45">
        <v>12</v>
      </c>
      <c r="C23" s="49" t="s">
        <v>25</v>
      </c>
      <c r="D23" s="53" t="s">
        <v>38</v>
      </c>
      <c r="E23" s="51" t="s">
        <v>17</v>
      </c>
      <c r="F23" s="48">
        <v>1</v>
      </c>
      <c r="G23" s="41"/>
      <c r="H23" s="41">
        <f t="shared" si="0"/>
        <v>0</v>
      </c>
      <c r="I23" s="14">
        <f t="shared" si="1"/>
        <v>0</v>
      </c>
      <c r="J23" s="32">
        <f t="shared" si="2"/>
        <v>0</v>
      </c>
      <c r="K23" s="20"/>
      <c r="L23" s="21">
        <v>36540.933333333334</v>
      </c>
    </row>
    <row r="24" spans="2:12" ht="22.5" x14ac:dyDescent="0.25">
      <c r="B24" s="45">
        <v>13</v>
      </c>
      <c r="C24" s="49" t="s">
        <v>25</v>
      </c>
      <c r="D24" s="53" t="s">
        <v>39</v>
      </c>
      <c r="E24" s="51" t="s">
        <v>17</v>
      </c>
      <c r="F24" s="48">
        <v>1</v>
      </c>
      <c r="G24" s="41"/>
      <c r="H24" s="41">
        <f t="shared" si="0"/>
        <v>0</v>
      </c>
      <c r="I24" s="14">
        <f t="shared" si="1"/>
        <v>0</v>
      </c>
      <c r="J24" s="32">
        <f t="shared" si="2"/>
        <v>0</v>
      </c>
      <c r="K24" s="20"/>
      <c r="L24" s="21">
        <v>30551.266666666666</v>
      </c>
    </row>
    <row r="25" spans="2:12" ht="22.5" x14ac:dyDescent="0.25">
      <c r="B25" s="45">
        <v>14</v>
      </c>
      <c r="C25" s="49" t="s">
        <v>25</v>
      </c>
      <c r="D25" s="50" t="s">
        <v>40</v>
      </c>
      <c r="E25" s="51" t="s">
        <v>17</v>
      </c>
      <c r="F25" s="48">
        <v>1</v>
      </c>
      <c r="G25" s="41"/>
      <c r="H25" s="41">
        <f t="shared" si="0"/>
        <v>0</v>
      </c>
      <c r="I25" s="14">
        <f t="shared" si="1"/>
        <v>0</v>
      </c>
      <c r="J25" s="32">
        <f t="shared" si="2"/>
        <v>0</v>
      </c>
      <c r="K25" s="20"/>
      <c r="L25" s="21">
        <v>28449.726666666669</v>
      </c>
    </row>
    <row r="26" spans="2:12" ht="22.5" x14ac:dyDescent="0.25">
      <c r="B26" s="45">
        <v>15</v>
      </c>
      <c r="C26" s="49" t="s">
        <v>25</v>
      </c>
      <c r="D26" s="50" t="s">
        <v>41</v>
      </c>
      <c r="E26" s="51" t="s">
        <v>17</v>
      </c>
      <c r="F26" s="48">
        <v>1</v>
      </c>
      <c r="G26" s="41"/>
      <c r="H26" s="41">
        <f t="shared" si="0"/>
        <v>0</v>
      </c>
      <c r="I26" s="14">
        <f t="shared" si="1"/>
        <v>0</v>
      </c>
      <c r="J26" s="32">
        <f t="shared" si="2"/>
        <v>0</v>
      </c>
      <c r="K26" s="20"/>
      <c r="L26" s="21">
        <v>64864.52</v>
      </c>
    </row>
    <row r="27" spans="2:12" x14ac:dyDescent="0.25">
      <c r="B27" s="45">
        <v>16</v>
      </c>
      <c r="C27" s="49" t="s">
        <v>42</v>
      </c>
      <c r="D27" s="50" t="s">
        <v>43</v>
      </c>
      <c r="E27" s="51" t="s">
        <v>44</v>
      </c>
      <c r="F27" s="48">
        <v>1</v>
      </c>
      <c r="G27" s="41"/>
      <c r="H27" s="41">
        <f t="shared" si="0"/>
        <v>0</v>
      </c>
      <c r="I27" s="14">
        <f t="shared" si="1"/>
        <v>0</v>
      </c>
      <c r="J27" s="32">
        <f t="shared" si="2"/>
        <v>0</v>
      </c>
      <c r="K27" s="20"/>
      <c r="L27" s="21">
        <v>2385048.7733333334</v>
      </c>
    </row>
    <row r="28" spans="2:12" ht="22.5" x14ac:dyDescent="0.25">
      <c r="B28" s="45">
        <v>17</v>
      </c>
      <c r="C28" s="49" t="s">
        <v>42</v>
      </c>
      <c r="D28" s="50" t="s">
        <v>45</v>
      </c>
      <c r="E28" s="51" t="s">
        <v>44</v>
      </c>
      <c r="F28" s="48">
        <v>1</v>
      </c>
      <c r="G28" s="41"/>
      <c r="H28" s="41">
        <f t="shared" si="0"/>
        <v>0</v>
      </c>
      <c r="I28" s="14">
        <f t="shared" si="1"/>
        <v>0</v>
      </c>
      <c r="J28" s="32">
        <f t="shared" si="2"/>
        <v>0</v>
      </c>
      <c r="K28" s="20"/>
      <c r="L28" s="21">
        <v>1274701.0266666666</v>
      </c>
    </row>
    <row r="29" spans="2:12" x14ac:dyDescent="0.25">
      <c r="B29" s="45">
        <v>18</v>
      </c>
      <c r="C29" s="49" t="s">
        <v>46</v>
      </c>
      <c r="D29" s="50" t="s">
        <v>47</v>
      </c>
      <c r="E29" s="51" t="s">
        <v>48</v>
      </c>
      <c r="F29" s="54">
        <v>1</v>
      </c>
      <c r="G29" s="41"/>
      <c r="H29" s="41">
        <f t="shared" si="0"/>
        <v>0</v>
      </c>
      <c r="I29" s="14">
        <f t="shared" si="1"/>
        <v>0</v>
      </c>
      <c r="J29" s="32">
        <f t="shared" si="2"/>
        <v>0</v>
      </c>
      <c r="K29" s="20"/>
      <c r="L29" s="21">
        <v>138494.57999999999</v>
      </c>
    </row>
    <row r="30" spans="2:12" ht="33.75" x14ac:dyDescent="0.25">
      <c r="B30" s="45">
        <v>19</v>
      </c>
      <c r="C30" s="49" t="s">
        <v>46</v>
      </c>
      <c r="D30" s="50" t="s">
        <v>49</v>
      </c>
      <c r="E30" s="51" t="s">
        <v>17</v>
      </c>
      <c r="F30" s="48">
        <v>1</v>
      </c>
      <c r="G30" s="41"/>
      <c r="H30" s="41">
        <f t="shared" si="0"/>
        <v>0</v>
      </c>
      <c r="I30" s="14">
        <f t="shared" si="1"/>
        <v>0</v>
      </c>
      <c r="J30" s="32">
        <f t="shared" si="2"/>
        <v>0</v>
      </c>
      <c r="K30" s="20"/>
      <c r="L30" s="21">
        <v>51084.320000000007</v>
      </c>
    </row>
    <row r="31" spans="2:12" x14ac:dyDescent="0.25">
      <c r="B31" s="45">
        <v>20</v>
      </c>
      <c r="C31" s="49" t="s">
        <v>46</v>
      </c>
      <c r="D31" s="50" t="s">
        <v>50</v>
      </c>
      <c r="E31" s="51" t="s">
        <v>17</v>
      </c>
      <c r="F31" s="48">
        <v>1</v>
      </c>
      <c r="G31" s="41"/>
      <c r="H31" s="41">
        <f t="shared" si="0"/>
        <v>0</v>
      </c>
      <c r="I31" s="14">
        <f t="shared" si="1"/>
        <v>0</v>
      </c>
      <c r="J31" s="32">
        <f t="shared" si="2"/>
        <v>0</v>
      </c>
      <c r="K31" s="20"/>
      <c r="L31" s="21">
        <v>16320.453333333333</v>
      </c>
    </row>
    <row r="32" spans="2:12" ht="22.5" x14ac:dyDescent="0.25">
      <c r="B32" s="45">
        <v>21</v>
      </c>
      <c r="C32" s="49" t="s">
        <v>46</v>
      </c>
      <c r="D32" s="50" t="s">
        <v>51</v>
      </c>
      <c r="E32" s="51" t="s">
        <v>48</v>
      </c>
      <c r="F32" s="48">
        <v>1</v>
      </c>
      <c r="G32" s="41"/>
      <c r="H32" s="41">
        <f t="shared" si="0"/>
        <v>0</v>
      </c>
      <c r="I32" s="14">
        <f t="shared" si="1"/>
        <v>0</v>
      </c>
      <c r="J32" s="32">
        <f t="shared" si="2"/>
        <v>0</v>
      </c>
      <c r="K32" s="20"/>
      <c r="L32" s="21">
        <v>90901.719999999987</v>
      </c>
    </row>
    <row r="33" spans="2:12" ht="22.5" x14ac:dyDescent="0.25">
      <c r="B33" s="45">
        <v>22</v>
      </c>
      <c r="C33" s="49" t="s">
        <v>46</v>
      </c>
      <c r="D33" s="50" t="s">
        <v>52</v>
      </c>
      <c r="E33" s="51" t="s">
        <v>17</v>
      </c>
      <c r="F33" s="48">
        <v>1</v>
      </c>
      <c r="G33" s="41"/>
      <c r="H33" s="41">
        <f t="shared" si="0"/>
        <v>0</v>
      </c>
      <c r="I33" s="14">
        <f t="shared" si="1"/>
        <v>0</v>
      </c>
      <c r="J33" s="32">
        <f t="shared" si="2"/>
        <v>0</v>
      </c>
      <c r="K33" s="20"/>
      <c r="L33" s="21">
        <v>12181.633333333333</v>
      </c>
    </row>
    <row r="34" spans="2:12" ht="22.5" x14ac:dyDescent="0.25">
      <c r="B34" s="45">
        <v>23</v>
      </c>
      <c r="C34" s="49" t="s">
        <v>46</v>
      </c>
      <c r="D34" s="50" t="s">
        <v>53</v>
      </c>
      <c r="E34" s="51" t="s">
        <v>48</v>
      </c>
      <c r="F34" s="48">
        <v>1</v>
      </c>
      <c r="G34" s="41"/>
      <c r="H34" s="41">
        <f t="shared" si="0"/>
        <v>0</v>
      </c>
      <c r="I34" s="14">
        <f t="shared" si="1"/>
        <v>0</v>
      </c>
      <c r="J34" s="32">
        <f t="shared" si="2"/>
        <v>0</v>
      </c>
      <c r="K34" s="20"/>
      <c r="L34" s="21">
        <v>15913.473333333333</v>
      </c>
    </row>
    <row r="35" spans="2:12" ht="22.5" x14ac:dyDescent="0.25">
      <c r="B35" s="45">
        <v>24</v>
      </c>
      <c r="C35" s="49" t="s">
        <v>46</v>
      </c>
      <c r="D35" s="50" t="s">
        <v>54</v>
      </c>
      <c r="E35" s="51" t="s">
        <v>48</v>
      </c>
      <c r="F35" s="48">
        <v>1</v>
      </c>
      <c r="G35" s="41"/>
      <c r="H35" s="41">
        <f t="shared" si="0"/>
        <v>0</v>
      </c>
      <c r="I35" s="14">
        <f t="shared" si="1"/>
        <v>0</v>
      </c>
      <c r="J35" s="32">
        <f t="shared" si="2"/>
        <v>0</v>
      </c>
      <c r="K35" s="20"/>
      <c r="L35" s="21">
        <v>24560.806666666667</v>
      </c>
    </row>
    <row r="36" spans="2:12" ht="22.5" x14ac:dyDescent="0.25">
      <c r="B36" s="45">
        <v>25</v>
      </c>
      <c r="C36" s="49" t="s">
        <v>46</v>
      </c>
      <c r="D36" s="50" t="s">
        <v>55</v>
      </c>
      <c r="E36" s="51" t="s">
        <v>17</v>
      </c>
      <c r="F36" s="48">
        <v>1</v>
      </c>
      <c r="G36" s="41"/>
      <c r="H36" s="41">
        <f t="shared" si="0"/>
        <v>0</v>
      </c>
      <c r="I36" s="14">
        <f t="shared" si="1"/>
        <v>0</v>
      </c>
      <c r="J36" s="32">
        <f t="shared" si="2"/>
        <v>0</v>
      </c>
      <c r="K36" s="20"/>
      <c r="L36" s="21">
        <v>14187.973333333333</v>
      </c>
    </row>
    <row r="37" spans="2:12" ht="22.5" x14ac:dyDescent="0.25">
      <c r="B37" s="45">
        <v>26</v>
      </c>
      <c r="C37" s="49" t="s">
        <v>46</v>
      </c>
      <c r="D37" s="50" t="s">
        <v>56</v>
      </c>
      <c r="E37" s="51" t="s">
        <v>17</v>
      </c>
      <c r="F37" s="48">
        <v>1</v>
      </c>
      <c r="G37" s="41"/>
      <c r="H37" s="41">
        <f t="shared" si="0"/>
        <v>0</v>
      </c>
      <c r="I37" s="14">
        <f t="shared" si="1"/>
        <v>0</v>
      </c>
      <c r="J37" s="32">
        <f t="shared" si="2"/>
        <v>0</v>
      </c>
      <c r="K37" s="20"/>
      <c r="L37" s="21">
        <v>20334.72</v>
      </c>
    </row>
    <row r="38" spans="2:12" x14ac:dyDescent="0.25">
      <c r="B38" s="45">
        <v>27</v>
      </c>
      <c r="C38" s="49" t="s">
        <v>57</v>
      </c>
      <c r="D38" s="50" t="s">
        <v>58</v>
      </c>
      <c r="E38" s="51" t="s">
        <v>17</v>
      </c>
      <c r="F38" s="48">
        <v>1</v>
      </c>
      <c r="G38" s="41"/>
      <c r="H38" s="41">
        <f t="shared" si="0"/>
        <v>0</v>
      </c>
      <c r="I38" s="14">
        <f t="shared" si="1"/>
        <v>0</v>
      </c>
      <c r="J38" s="32">
        <f t="shared" si="2"/>
        <v>0</v>
      </c>
      <c r="K38" s="20"/>
      <c r="L38" s="21">
        <v>12037.246666666666</v>
      </c>
    </row>
    <row r="39" spans="2:12" ht="22.5" x14ac:dyDescent="0.25">
      <c r="B39" s="45">
        <v>28</v>
      </c>
      <c r="C39" s="49" t="s">
        <v>59</v>
      </c>
      <c r="D39" s="50" t="s">
        <v>59</v>
      </c>
      <c r="E39" s="51" t="s">
        <v>17</v>
      </c>
      <c r="F39" s="48">
        <v>1</v>
      </c>
      <c r="G39" s="41"/>
      <c r="H39" s="41">
        <f t="shared" si="0"/>
        <v>0</v>
      </c>
      <c r="I39" s="14">
        <f t="shared" si="1"/>
        <v>0</v>
      </c>
      <c r="J39" s="32">
        <f t="shared" si="2"/>
        <v>0</v>
      </c>
      <c r="K39" s="20"/>
      <c r="L39" s="21">
        <v>11978.54</v>
      </c>
    </row>
    <row r="40" spans="2:12" x14ac:dyDescent="0.25">
      <c r="B40" s="45">
        <v>29</v>
      </c>
      <c r="C40" s="49" t="s">
        <v>57</v>
      </c>
      <c r="D40" s="50" t="s">
        <v>60</v>
      </c>
      <c r="E40" s="51" t="s">
        <v>17</v>
      </c>
      <c r="F40" s="48">
        <v>1</v>
      </c>
      <c r="G40" s="41"/>
      <c r="H40" s="41">
        <f t="shared" si="0"/>
        <v>0</v>
      </c>
      <c r="I40" s="14">
        <f t="shared" si="1"/>
        <v>0</v>
      </c>
      <c r="J40" s="32">
        <f t="shared" si="2"/>
        <v>0</v>
      </c>
      <c r="K40" s="20"/>
      <c r="L40" s="21">
        <v>368.90000000000003</v>
      </c>
    </row>
    <row r="41" spans="2:12" ht="22.5" x14ac:dyDescent="0.25">
      <c r="B41" s="45">
        <v>30</v>
      </c>
      <c r="C41" s="49" t="s">
        <v>61</v>
      </c>
      <c r="D41" s="50" t="s">
        <v>61</v>
      </c>
      <c r="E41" s="51" t="s">
        <v>17</v>
      </c>
      <c r="F41" s="48">
        <v>1</v>
      </c>
      <c r="G41" s="41"/>
      <c r="H41" s="41">
        <f t="shared" si="0"/>
        <v>0</v>
      </c>
      <c r="I41" s="14">
        <f t="shared" si="1"/>
        <v>0</v>
      </c>
      <c r="J41" s="32">
        <f t="shared" si="2"/>
        <v>0</v>
      </c>
      <c r="K41" s="20"/>
      <c r="L41" s="21">
        <v>11998.373333333335</v>
      </c>
    </row>
    <row r="42" spans="2:12" ht="22.5" x14ac:dyDescent="0.25">
      <c r="B42" s="45">
        <v>31</v>
      </c>
      <c r="C42" s="49" t="s">
        <v>61</v>
      </c>
      <c r="D42" s="50" t="s">
        <v>62</v>
      </c>
      <c r="E42" s="51" t="s">
        <v>17</v>
      </c>
      <c r="F42" s="48">
        <v>1</v>
      </c>
      <c r="G42" s="41"/>
      <c r="H42" s="41">
        <f t="shared" si="0"/>
        <v>0</v>
      </c>
      <c r="I42" s="14">
        <f t="shared" si="1"/>
        <v>0</v>
      </c>
      <c r="J42" s="32">
        <f t="shared" si="2"/>
        <v>0</v>
      </c>
      <c r="K42" s="20"/>
      <c r="L42" s="21">
        <v>10167.359999999999</v>
      </c>
    </row>
    <row r="43" spans="2:12" x14ac:dyDescent="0.25">
      <c r="B43" s="45">
        <v>32</v>
      </c>
      <c r="C43" s="49" t="s">
        <v>63</v>
      </c>
      <c r="D43" s="50" t="s">
        <v>64</v>
      </c>
      <c r="E43" s="51" t="s">
        <v>17</v>
      </c>
      <c r="F43" s="48">
        <v>1</v>
      </c>
      <c r="G43" s="41"/>
      <c r="H43" s="41">
        <f t="shared" si="0"/>
        <v>0</v>
      </c>
      <c r="I43" s="14">
        <f t="shared" si="1"/>
        <v>0</v>
      </c>
      <c r="J43" s="32">
        <f t="shared" si="2"/>
        <v>0</v>
      </c>
      <c r="K43" s="20"/>
      <c r="L43" s="21">
        <v>638264.43333333347</v>
      </c>
    </row>
    <row r="44" spans="2:12" x14ac:dyDescent="0.25">
      <c r="B44" s="45">
        <v>33</v>
      </c>
      <c r="C44" s="49" t="s">
        <v>63</v>
      </c>
      <c r="D44" s="50" t="s">
        <v>65</v>
      </c>
      <c r="E44" s="51" t="s">
        <v>17</v>
      </c>
      <c r="F44" s="48">
        <v>1</v>
      </c>
      <c r="G44" s="41"/>
      <c r="H44" s="41">
        <f t="shared" si="0"/>
        <v>0</v>
      </c>
      <c r="I44" s="14">
        <f t="shared" si="1"/>
        <v>0</v>
      </c>
      <c r="J44" s="32">
        <f t="shared" si="2"/>
        <v>0</v>
      </c>
      <c r="K44" s="20"/>
      <c r="L44" s="21">
        <v>698051.62</v>
      </c>
    </row>
    <row r="45" spans="2:12" x14ac:dyDescent="0.25">
      <c r="B45" s="45">
        <v>34</v>
      </c>
      <c r="C45" s="49" t="s">
        <v>63</v>
      </c>
      <c r="D45" s="50" t="s">
        <v>66</v>
      </c>
      <c r="E45" s="51" t="s">
        <v>67</v>
      </c>
      <c r="F45" s="48">
        <v>1</v>
      </c>
      <c r="G45" s="41"/>
      <c r="H45" s="41">
        <f t="shared" si="0"/>
        <v>0</v>
      </c>
      <c r="I45" s="14">
        <f t="shared" si="1"/>
        <v>0</v>
      </c>
      <c r="J45" s="32">
        <f t="shared" si="2"/>
        <v>0</v>
      </c>
      <c r="K45" s="20"/>
      <c r="L45" s="21">
        <v>64962.1</v>
      </c>
    </row>
    <row r="46" spans="2:12" x14ac:dyDescent="0.25">
      <c r="B46" s="45">
        <v>35</v>
      </c>
      <c r="C46" s="49" t="s">
        <v>63</v>
      </c>
      <c r="D46" s="50" t="s">
        <v>68</v>
      </c>
      <c r="E46" s="51" t="s">
        <v>17</v>
      </c>
      <c r="F46" s="48">
        <v>1</v>
      </c>
      <c r="G46" s="41"/>
      <c r="H46" s="41">
        <f t="shared" si="0"/>
        <v>0</v>
      </c>
      <c r="I46" s="14">
        <f t="shared" si="1"/>
        <v>0</v>
      </c>
      <c r="J46" s="32">
        <f t="shared" si="2"/>
        <v>0</v>
      </c>
      <c r="K46" s="20"/>
      <c r="L46" s="21">
        <v>85616.53333333334</v>
      </c>
    </row>
    <row r="47" spans="2:12" x14ac:dyDescent="0.25">
      <c r="B47" s="45">
        <v>36</v>
      </c>
      <c r="C47" s="49" t="s">
        <v>69</v>
      </c>
      <c r="D47" s="50" t="s">
        <v>70</v>
      </c>
      <c r="E47" s="51" t="s">
        <v>17</v>
      </c>
      <c r="F47" s="48">
        <v>1</v>
      </c>
      <c r="G47" s="41"/>
      <c r="H47" s="41">
        <f t="shared" si="0"/>
        <v>0</v>
      </c>
      <c r="I47" s="14">
        <f t="shared" si="1"/>
        <v>0</v>
      </c>
      <c r="J47" s="32">
        <f t="shared" si="2"/>
        <v>0</v>
      </c>
      <c r="K47" s="20"/>
      <c r="L47" s="21">
        <v>24241.093333333334</v>
      </c>
    </row>
    <row r="48" spans="2:12" x14ac:dyDescent="0.25">
      <c r="B48" s="45">
        <v>37</v>
      </c>
      <c r="C48" s="49" t="s">
        <v>63</v>
      </c>
      <c r="D48" s="50" t="s">
        <v>71</v>
      </c>
      <c r="E48" s="51" t="s">
        <v>17</v>
      </c>
      <c r="F48" s="48">
        <v>1</v>
      </c>
      <c r="G48" s="41"/>
      <c r="H48" s="41">
        <f t="shared" si="0"/>
        <v>0</v>
      </c>
      <c r="I48" s="14">
        <f t="shared" si="1"/>
        <v>0</v>
      </c>
      <c r="J48" s="32">
        <f t="shared" si="2"/>
        <v>0</v>
      </c>
      <c r="K48" s="20"/>
      <c r="L48" s="21">
        <v>7129.6866666666674</v>
      </c>
    </row>
    <row r="49" spans="1:146" x14ac:dyDescent="0.25">
      <c r="B49" s="45">
        <v>38</v>
      </c>
      <c r="C49" s="49" t="s">
        <v>57</v>
      </c>
      <c r="D49" s="50" t="s">
        <v>72</v>
      </c>
      <c r="E49" s="51" t="s">
        <v>19</v>
      </c>
      <c r="F49" s="48">
        <v>1</v>
      </c>
      <c r="G49" s="41"/>
      <c r="H49" s="41">
        <f t="shared" si="0"/>
        <v>0</v>
      </c>
      <c r="I49" s="14">
        <f t="shared" si="1"/>
        <v>0</v>
      </c>
      <c r="J49" s="32">
        <f t="shared" si="2"/>
        <v>0</v>
      </c>
      <c r="K49" s="20"/>
      <c r="L49" s="21">
        <v>24600.473333333332</v>
      </c>
    </row>
    <row r="50" spans="1:146" ht="22.5" x14ac:dyDescent="0.25">
      <c r="B50" s="45">
        <v>39</v>
      </c>
      <c r="C50" s="49" t="s">
        <v>57</v>
      </c>
      <c r="D50" s="50" t="s">
        <v>73</v>
      </c>
      <c r="E50" s="51" t="s">
        <v>19</v>
      </c>
      <c r="F50" s="48">
        <v>1</v>
      </c>
      <c r="G50" s="41"/>
      <c r="H50" s="41">
        <f t="shared" si="0"/>
        <v>0</v>
      </c>
      <c r="I50" s="14">
        <f t="shared" si="1"/>
        <v>0</v>
      </c>
      <c r="J50" s="32">
        <f t="shared" si="2"/>
        <v>0</v>
      </c>
      <c r="K50" s="20"/>
      <c r="L50" s="21">
        <v>24640.933333333334</v>
      </c>
    </row>
    <row r="51" spans="1:146" x14ac:dyDescent="0.25">
      <c r="B51" s="45">
        <v>40</v>
      </c>
      <c r="C51" s="49" t="s">
        <v>57</v>
      </c>
      <c r="D51" s="50" t="s">
        <v>74</v>
      </c>
      <c r="E51" s="51" t="s">
        <v>19</v>
      </c>
      <c r="F51" s="48">
        <v>1</v>
      </c>
      <c r="G51" s="41"/>
      <c r="H51" s="41">
        <f t="shared" si="0"/>
        <v>0</v>
      </c>
      <c r="I51" s="14">
        <f t="shared" si="1"/>
        <v>0</v>
      </c>
      <c r="J51" s="32">
        <f t="shared" si="2"/>
        <v>0</v>
      </c>
      <c r="K51" s="20"/>
      <c r="L51" s="21">
        <v>24680.600000000002</v>
      </c>
    </row>
    <row r="52" spans="1:146" x14ac:dyDescent="0.25">
      <c r="B52" s="45">
        <v>41</v>
      </c>
      <c r="C52" s="49" t="s">
        <v>57</v>
      </c>
      <c r="D52" s="50" t="s">
        <v>75</v>
      </c>
      <c r="E52" s="51" t="s">
        <v>19</v>
      </c>
      <c r="F52" s="48">
        <v>1</v>
      </c>
      <c r="G52" s="41"/>
      <c r="H52" s="41">
        <f t="shared" si="0"/>
        <v>0</v>
      </c>
      <c r="I52" s="14">
        <f t="shared" si="1"/>
        <v>0</v>
      </c>
      <c r="J52" s="32">
        <f t="shared" si="2"/>
        <v>0</v>
      </c>
      <c r="K52" s="20"/>
      <c r="L52" s="21">
        <v>24441.013333333332</v>
      </c>
    </row>
    <row r="53" spans="1:146" ht="22.5" x14ac:dyDescent="0.25">
      <c r="B53" s="45">
        <v>42</v>
      </c>
      <c r="C53" s="49" t="s">
        <v>76</v>
      </c>
      <c r="D53" s="50" t="s">
        <v>77</v>
      </c>
      <c r="E53" s="51" t="s">
        <v>17</v>
      </c>
      <c r="F53" s="48">
        <v>1</v>
      </c>
      <c r="G53" s="41"/>
      <c r="H53" s="41">
        <f t="shared" si="0"/>
        <v>0</v>
      </c>
      <c r="I53" s="14">
        <f t="shared" si="1"/>
        <v>0</v>
      </c>
      <c r="J53" s="32">
        <f t="shared" si="2"/>
        <v>0</v>
      </c>
      <c r="K53" s="20"/>
      <c r="L53" s="21">
        <v>182400.81999999998</v>
      </c>
    </row>
    <row r="54" spans="1:146" ht="22.5" x14ac:dyDescent="0.25">
      <c r="B54" s="45">
        <v>43</v>
      </c>
      <c r="C54" s="49" t="s">
        <v>78</v>
      </c>
      <c r="D54" s="50" t="s">
        <v>79</v>
      </c>
      <c r="E54" s="51" t="s">
        <v>17</v>
      </c>
      <c r="F54" s="48">
        <v>1</v>
      </c>
      <c r="G54" s="41"/>
      <c r="H54" s="41">
        <f t="shared" si="0"/>
        <v>0</v>
      </c>
      <c r="I54" s="14">
        <f t="shared" si="1"/>
        <v>0</v>
      </c>
      <c r="J54" s="32">
        <f t="shared" si="2"/>
        <v>0</v>
      </c>
      <c r="K54" s="20"/>
      <c r="L54" s="21">
        <v>246401.4</v>
      </c>
    </row>
    <row r="55" spans="1:146" ht="22.5" x14ac:dyDescent="0.25">
      <c r="B55" s="45">
        <v>44</v>
      </c>
      <c r="C55" s="49" t="s">
        <v>80</v>
      </c>
      <c r="D55" s="50" t="s">
        <v>81</v>
      </c>
      <c r="E55" s="51" t="s">
        <v>17</v>
      </c>
      <c r="F55" s="48">
        <v>1</v>
      </c>
      <c r="G55" s="41"/>
      <c r="H55" s="41">
        <f t="shared" si="0"/>
        <v>0</v>
      </c>
      <c r="I55" s="14">
        <f t="shared" si="1"/>
        <v>0</v>
      </c>
      <c r="J55" s="32">
        <f t="shared" si="2"/>
        <v>0</v>
      </c>
      <c r="K55" s="20"/>
      <c r="L55" s="21">
        <v>1013334.98</v>
      </c>
    </row>
    <row r="56" spans="1:146" ht="22.5" x14ac:dyDescent="0.25">
      <c r="B56" s="45">
        <v>45</v>
      </c>
      <c r="C56" s="49" t="s">
        <v>82</v>
      </c>
      <c r="D56" s="50" t="s">
        <v>83</v>
      </c>
      <c r="E56" s="51" t="s">
        <v>84</v>
      </c>
      <c r="F56" s="48">
        <v>1</v>
      </c>
      <c r="G56" s="41"/>
      <c r="H56" s="41">
        <f t="shared" si="0"/>
        <v>0</v>
      </c>
      <c r="I56" s="14">
        <f t="shared" si="1"/>
        <v>0</v>
      </c>
      <c r="J56" s="32">
        <f t="shared" si="2"/>
        <v>0</v>
      </c>
      <c r="K56" s="20"/>
      <c r="L56" s="21">
        <v>60701.106666666667</v>
      </c>
    </row>
    <row r="57" spans="1:146" ht="22.5" x14ac:dyDescent="0.25">
      <c r="B57" s="45">
        <v>46</v>
      </c>
      <c r="C57" s="49" t="s">
        <v>85</v>
      </c>
      <c r="D57" s="50" t="s">
        <v>86</v>
      </c>
      <c r="E57" s="51" t="s">
        <v>17</v>
      </c>
      <c r="F57" s="48">
        <v>1</v>
      </c>
      <c r="G57" s="41"/>
      <c r="H57" s="41">
        <f t="shared" si="0"/>
        <v>0</v>
      </c>
      <c r="I57" s="14">
        <f t="shared" si="1"/>
        <v>0</v>
      </c>
      <c r="J57" s="32">
        <f t="shared" si="2"/>
        <v>0</v>
      </c>
      <c r="K57" s="20"/>
      <c r="L57" s="21">
        <v>1226000.6733333333</v>
      </c>
    </row>
    <row r="58" spans="1:146" x14ac:dyDescent="0.25">
      <c r="B58" s="45">
        <v>47</v>
      </c>
      <c r="C58" s="49" t="s">
        <v>87</v>
      </c>
      <c r="D58" s="50" t="s">
        <v>88</v>
      </c>
      <c r="E58" s="51" t="s">
        <v>17</v>
      </c>
      <c r="F58" s="48">
        <v>1</v>
      </c>
      <c r="G58" s="41"/>
      <c r="H58" s="41">
        <f t="shared" si="0"/>
        <v>0</v>
      </c>
      <c r="I58" s="14">
        <f t="shared" si="1"/>
        <v>0</v>
      </c>
      <c r="J58" s="32">
        <f t="shared" si="2"/>
        <v>0</v>
      </c>
      <c r="K58" s="20"/>
      <c r="L58" s="21">
        <v>133684.6</v>
      </c>
    </row>
    <row r="59" spans="1:146" x14ac:dyDescent="0.25">
      <c r="B59" s="45">
        <v>48</v>
      </c>
      <c r="C59" s="49" t="s">
        <v>69</v>
      </c>
      <c r="D59" s="50" t="s">
        <v>89</v>
      </c>
      <c r="E59" s="51" t="s">
        <v>17</v>
      </c>
      <c r="F59" s="48">
        <v>1</v>
      </c>
      <c r="G59" s="41"/>
      <c r="H59" s="41">
        <f t="shared" si="0"/>
        <v>0</v>
      </c>
      <c r="I59" s="14">
        <f t="shared" si="1"/>
        <v>0</v>
      </c>
      <c r="J59" s="32">
        <f t="shared" si="2"/>
        <v>0</v>
      </c>
      <c r="K59" s="20"/>
      <c r="L59" s="21">
        <v>3226667.5466666664</v>
      </c>
    </row>
    <row r="60" spans="1:146" x14ac:dyDescent="0.25">
      <c r="B60" s="45">
        <v>49</v>
      </c>
      <c r="C60" s="49" t="s">
        <v>69</v>
      </c>
      <c r="D60" s="50" t="s">
        <v>90</v>
      </c>
      <c r="E60" s="51" t="s">
        <v>17</v>
      </c>
      <c r="F60" s="48">
        <v>1</v>
      </c>
      <c r="G60" s="41"/>
      <c r="H60" s="41">
        <f t="shared" si="0"/>
        <v>0</v>
      </c>
      <c r="I60" s="14">
        <f t="shared" si="1"/>
        <v>0</v>
      </c>
      <c r="J60" s="32">
        <f t="shared" si="2"/>
        <v>0</v>
      </c>
      <c r="K60" s="20"/>
      <c r="L60" s="21">
        <v>367201.47333333333</v>
      </c>
    </row>
    <row r="61" spans="1:146" x14ac:dyDescent="0.25">
      <c r="B61" s="45">
        <v>50</v>
      </c>
      <c r="C61" s="49" t="s">
        <v>69</v>
      </c>
      <c r="D61" s="50" t="s">
        <v>91</v>
      </c>
      <c r="E61" s="51" t="s">
        <v>17</v>
      </c>
      <c r="F61" s="48">
        <v>1</v>
      </c>
      <c r="G61" s="41"/>
      <c r="H61" s="41">
        <f t="shared" si="0"/>
        <v>0</v>
      </c>
      <c r="I61" s="14">
        <f t="shared" si="1"/>
        <v>0</v>
      </c>
      <c r="J61" s="32">
        <f t="shared" si="2"/>
        <v>0</v>
      </c>
      <c r="K61" s="20"/>
      <c r="L61" s="21">
        <v>130347.84000000001</v>
      </c>
    </row>
    <row r="62" spans="1:146" s="13" customFormat="1" x14ac:dyDescent="0.25">
      <c r="A62" s="15"/>
      <c r="B62" s="45">
        <v>51</v>
      </c>
      <c r="C62" s="49" t="s">
        <v>69</v>
      </c>
      <c r="D62" s="50" t="s">
        <v>92</v>
      </c>
      <c r="E62" s="51" t="s">
        <v>19</v>
      </c>
      <c r="F62" s="48">
        <v>1</v>
      </c>
      <c r="G62" s="41"/>
      <c r="H62" s="41">
        <f t="shared" si="0"/>
        <v>0</v>
      </c>
      <c r="I62" s="14">
        <f t="shared" si="1"/>
        <v>0</v>
      </c>
      <c r="J62" s="32">
        <f t="shared" si="2"/>
        <v>0</v>
      </c>
      <c r="K62" s="20"/>
      <c r="L62" s="21">
        <v>109801.3</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row>
    <row r="63" spans="1:146" s="13" customFormat="1" ht="22.5" x14ac:dyDescent="0.25">
      <c r="A63" s="15"/>
      <c r="B63" s="45">
        <v>52</v>
      </c>
      <c r="C63" s="49" t="s">
        <v>69</v>
      </c>
      <c r="D63" s="50" t="s">
        <v>93</v>
      </c>
      <c r="E63" s="51" t="s">
        <v>19</v>
      </c>
      <c r="F63" s="48">
        <v>1</v>
      </c>
      <c r="G63" s="41"/>
      <c r="H63" s="41">
        <f t="shared" si="0"/>
        <v>0</v>
      </c>
      <c r="I63" s="14">
        <f t="shared" si="1"/>
        <v>0</v>
      </c>
      <c r="J63" s="32">
        <f t="shared" si="2"/>
        <v>0</v>
      </c>
      <c r="K63" s="20"/>
      <c r="L63" s="21">
        <v>426401.59333333327</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row>
    <row r="64" spans="1:146" s="13" customFormat="1" ht="33.75" x14ac:dyDescent="0.25">
      <c r="A64" s="15"/>
      <c r="B64" s="45">
        <v>53</v>
      </c>
      <c r="C64" s="49" t="s">
        <v>69</v>
      </c>
      <c r="D64" s="50" t="s">
        <v>94</v>
      </c>
      <c r="E64" s="51" t="s">
        <v>19</v>
      </c>
      <c r="F64" s="48">
        <v>1</v>
      </c>
      <c r="G64" s="41"/>
      <c r="H64" s="41">
        <f t="shared" si="0"/>
        <v>0</v>
      </c>
      <c r="I64" s="14">
        <f t="shared" si="1"/>
        <v>0</v>
      </c>
      <c r="J64" s="32">
        <f t="shared" si="2"/>
        <v>0</v>
      </c>
      <c r="K64" s="20"/>
      <c r="L64" s="21">
        <v>9414668.339999998</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row>
    <row r="65" spans="1:146" s="13" customFormat="1" ht="22.5" x14ac:dyDescent="0.25">
      <c r="A65" s="15"/>
      <c r="B65" s="45">
        <v>54</v>
      </c>
      <c r="C65" s="49" t="s">
        <v>85</v>
      </c>
      <c r="D65" s="50" t="s">
        <v>95</v>
      </c>
      <c r="E65" s="51" t="s">
        <v>19</v>
      </c>
      <c r="F65" s="48">
        <v>1</v>
      </c>
      <c r="G65" s="41"/>
      <c r="H65" s="41">
        <f t="shared" si="0"/>
        <v>0</v>
      </c>
      <c r="I65" s="14">
        <f t="shared" si="1"/>
        <v>0</v>
      </c>
      <c r="J65" s="32">
        <f t="shared" si="2"/>
        <v>0</v>
      </c>
      <c r="K65" s="20"/>
      <c r="L65" s="21">
        <v>11629.473333333333</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row>
    <row r="66" spans="1:146" s="13" customFormat="1" ht="22.5" x14ac:dyDescent="0.25">
      <c r="A66" s="15"/>
      <c r="B66" s="45">
        <v>55</v>
      </c>
      <c r="C66" s="49" t="s">
        <v>85</v>
      </c>
      <c r="D66" s="50" t="s">
        <v>96</v>
      </c>
      <c r="E66" s="51" t="s">
        <v>19</v>
      </c>
      <c r="F66" s="48">
        <v>1</v>
      </c>
      <c r="G66" s="41"/>
      <c r="H66" s="41">
        <f t="shared" si="0"/>
        <v>0</v>
      </c>
      <c r="I66" s="14">
        <f t="shared" si="1"/>
        <v>0</v>
      </c>
      <c r="J66" s="32">
        <f t="shared" si="2"/>
        <v>0</v>
      </c>
      <c r="K66" s="20"/>
      <c r="L66" s="21">
        <v>20434.679999999997</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row>
    <row r="67" spans="1:146" s="13" customFormat="1" ht="22.5" x14ac:dyDescent="0.25">
      <c r="A67" s="15"/>
      <c r="B67" s="45">
        <v>56</v>
      </c>
      <c r="C67" s="50" t="s">
        <v>97</v>
      </c>
      <c r="D67" s="50" t="s">
        <v>97</v>
      </c>
      <c r="E67" s="51" t="s">
        <v>17</v>
      </c>
      <c r="F67" s="48">
        <v>1</v>
      </c>
      <c r="G67" s="41"/>
      <c r="H67" s="41">
        <f t="shared" si="0"/>
        <v>0</v>
      </c>
      <c r="I67" s="14">
        <f t="shared" si="1"/>
        <v>0</v>
      </c>
      <c r="J67" s="32">
        <f t="shared" si="2"/>
        <v>0</v>
      </c>
      <c r="K67" s="20"/>
      <c r="L67" s="21">
        <v>102501.04666666668</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row>
    <row r="68" spans="1:146" s="13" customFormat="1" ht="22.5" x14ac:dyDescent="0.25">
      <c r="A68" s="15"/>
      <c r="B68" s="45">
        <v>57</v>
      </c>
      <c r="C68" s="49" t="s">
        <v>98</v>
      </c>
      <c r="D68" s="50" t="s">
        <v>99</v>
      </c>
      <c r="E68" s="51" t="s">
        <v>19</v>
      </c>
      <c r="F68" s="48">
        <v>1</v>
      </c>
      <c r="G68" s="41"/>
      <c r="H68" s="41">
        <f t="shared" si="0"/>
        <v>0</v>
      </c>
      <c r="I68" s="14">
        <f t="shared" si="1"/>
        <v>0</v>
      </c>
      <c r="J68" s="32">
        <f t="shared" si="2"/>
        <v>0</v>
      </c>
      <c r="K68" s="20"/>
      <c r="L68" s="21">
        <v>55261.219999999994</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row>
    <row r="69" spans="1:146" s="13" customFormat="1" x14ac:dyDescent="0.25">
      <c r="A69" s="15"/>
      <c r="B69" s="45">
        <v>58</v>
      </c>
      <c r="C69" s="49" t="s">
        <v>69</v>
      </c>
      <c r="D69" s="50" t="s">
        <v>100</v>
      </c>
      <c r="E69" s="51" t="s">
        <v>21</v>
      </c>
      <c r="F69" s="48">
        <v>1</v>
      </c>
      <c r="G69" s="41"/>
      <c r="H69" s="41">
        <f t="shared" si="0"/>
        <v>0</v>
      </c>
      <c r="I69" s="14">
        <f t="shared" si="1"/>
        <v>0</v>
      </c>
      <c r="J69" s="32">
        <f t="shared" si="2"/>
        <v>0</v>
      </c>
      <c r="K69" s="20"/>
      <c r="L69" s="21">
        <v>60901.026666666672</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row>
    <row r="70" spans="1:146" s="13" customFormat="1" x14ac:dyDescent="0.25">
      <c r="A70" s="15"/>
      <c r="B70" s="45">
        <v>59</v>
      </c>
      <c r="C70" s="49" t="s">
        <v>69</v>
      </c>
      <c r="D70" s="50" t="s">
        <v>101</v>
      </c>
      <c r="E70" s="51" t="s">
        <v>21</v>
      </c>
      <c r="F70" s="48">
        <v>1</v>
      </c>
      <c r="G70" s="41"/>
      <c r="H70" s="41">
        <f t="shared" si="0"/>
        <v>0</v>
      </c>
      <c r="I70" s="14">
        <f t="shared" si="1"/>
        <v>0</v>
      </c>
      <c r="J70" s="32">
        <f t="shared" si="2"/>
        <v>0</v>
      </c>
      <c r="K70" s="20"/>
      <c r="L70" s="21">
        <v>10184.02</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row>
    <row r="71" spans="1:146" s="13" customFormat="1" x14ac:dyDescent="0.25">
      <c r="A71" s="15"/>
      <c r="B71" s="45">
        <v>60</v>
      </c>
      <c r="C71" s="49" t="s">
        <v>69</v>
      </c>
      <c r="D71" s="50" t="s">
        <v>102</v>
      </c>
      <c r="E71" s="51" t="s">
        <v>21</v>
      </c>
      <c r="F71" s="48">
        <v>1</v>
      </c>
      <c r="G71" s="41"/>
      <c r="H71" s="41">
        <f t="shared" si="0"/>
        <v>0</v>
      </c>
      <c r="I71" s="14">
        <f t="shared" si="1"/>
        <v>0</v>
      </c>
      <c r="J71" s="32">
        <f t="shared" si="2"/>
        <v>0</v>
      </c>
      <c r="K71" s="20"/>
      <c r="L71" s="21">
        <v>24400.553333333333</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row>
    <row r="72" spans="1:146" s="13" customFormat="1" ht="22.5" x14ac:dyDescent="0.25">
      <c r="A72" s="15"/>
      <c r="B72" s="45">
        <v>61</v>
      </c>
      <c r="C72" s="49" t="s">
        <v>69</v>
      </c>
      <c r="D72" s="50" t="s">
        <v>103</v>
      </c>
      <c r="E72" s="51" t="s">
        <v>21</v>
      </c>
      <c r="F72" s="48">
        <v>1</v>
      </c>
      <c r="G72" s="41"/>
      <c r="H72" s="41">
        <f t="shared" si="0"/>
        <v>0</v>
      </c>
      <c r="I72" s="14">
        <f t="shared" si="1"/>
        <v>0</v>
      </c>
      <c r="J72" s="32">
        <f t="shared" si="2"/>
        <v>0</v>
      </c>
      <c r="K72" s="20"/>
      <c r="L72" s="21">
        <v>20334.72</v>
      </c>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row>
    <row r="73" spans="1:146" s="13" customFormat="1" ht="22.5" x14ac:dyDescent="0.25">
      <c r="A73" s="15"/>
      <c r="B73" s="45">
        <v>62</v>
      </c>
      <c r="C73" s="49" t="s">
        <v>69</v>
      </c>
      <c r="D73" s="50" t="s">
        <v>104</v>
      </c>
      <c r="E73" s="51" t="s">
        <v>21</v>
      </c>
      <c r="F73" s="48">
        <v>1</v>
      </c>
      <c r="G73" s="41"/>
      <c r="H73" s="41">
        <f t="shared" si="0"/>
        <v>0</v>
      </c>
      <c r="I73" s="14">
        <f t="shared" si="1"/>
        <v>0</v>
      </c>
      <c r="J73" s="32">
        <f t="shared" si="2"/>
        <v>0</v>
      </c>
      <c r="K73" s="20"/>
      <c r="L73" s="21">
        <v>10200.68</v>
      </c>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row>
    <row r="74" spans="1:146" s="13" customFormat="1" x14ac:dyDescent="0.25">
      <c r="A74" s="15"/>
      <c r="B74" s="45">
        <v>63</v>
      </c>
      <c r="C74" s="49" t="s">
        <v>69</v>
      </c>
      <c r="D74" s="50" t="s">
        <v>105</v>
      </c>
      <c r="E74" s="51" t="s">
        <v>21</v>
      </c>
      <c r="F74" s="48">
        <v>1</v>
      </c>
      <c r="G74" s="41"/>
      <c r="H74" s="41">
        <f t="shared" si="0"/>
        <v>0</v>
      </c>
      <c r="I74" s="14">
        <f t="shared" si="1"/>
        <v>0</v>
      </c>
      <c r="J74" s="32">
        <f t="shared" si="2"/>
        <v>0</v>
      </c>
      <c r="K74" s="20"/>
      <c r="L74" s="21">
        <v>15351</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row>
    <row r="75" spans="1:146" s="13" customFormat="1" ht="22.5" x14ac:dyDescent="0.25">
      <c r="A75" s="15"/>
      <c r="B75" s="45">
        <v>64</v>
      </c>
      <c r="C75" s="49" t="s">
        <v>69</v>
      </c>
      <c r="D75" s="50" t="s">
        <v>106</v>
      </c>
      <c r="E75" s="51" t="s">
        <v>21</v>
      </c>
      <c r="F75" s="48">
        <v>1</v>
      </c>
      <c r="G75" s="41"/>
      <c r="H75" s="41">
        <f t="shared" si="0"/>
        <v>0</v>
      </c>
      <c r="I75" s="14">
        <f t="shared" si="1"/>
        <v>0</v>
      </c>
      <c r="J75" s="32">
        <f t="shared" si="2"/>
        <v>0</v>
      </c>
      <c r="K75" s="20"/>
      <c r="L75" s="21">
        <v>34964.58</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row>
    <row r="76" spans="1:146" s="13" customFormat="1" x14ac:dyDescent="0.25">
      <c r="A76" s="15"/>
      <c r="B76" s="45">
        <v>65</v>
      </c>
      <c r="C76" s="49" t="s">
        <v>69</v>
      </c>
      <c r="D76" s="50" t="s">
        <v>107</v>
      </c>
      <c r="E76" s="51" t="s">
        <v>21</v>
      </c>
      <c r="F76" s="48">
        <v>1</v>
      </c>
      <c r="G76" s="41"/>
      <c r="H76" s="41">
        <f t="shared" si="0"/>
        <v>0</v>
      </c>
      <c r="I76" s="14">
        <f t="shared" si="1"/>
        <v>0</v>
      </c>
      <c r="J76" s="32">
        <f t="shared" si="2"/>
        <v>0</v>
      </c>
      <c r="K76" s="20"/>
      <c r="L76" s="21">
        <v>44882.04</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row>
    <row r="77" spans="1:146" s="13" customFormat="1" ht="22.5" x14ac:dyDescent="0.25">
      <c r="A77" s="15"/>
      <c r="B77" s="45">
        <v>66</v>
      </c>
      <c r="C77" s="49" t="s">
        <v>69</v>
      </c>
      <c r="D77" s="50" t="s">
        <v>108</v>
      </c>
      <c r="E77" s="51" t="s">
        <v>21</v>
      </c>
      <c r="F77" s="48">
        <v>1</v>
      </c>
      <c r="G77" s="41"/>
      <c r="H77" s="41">
        <f t="shared" ref="H77:H92" si="3">G77*0.19</f>
        <v>0</v>
      </c>
      <c r="I77" s="14">
        <f t="shared" ref="I77:I92" si="4">G77+H77</f>
        <v>0</v>
      </c>
      <c r="J77" s="32">
        <f t="shared" ref="J77:J92" si="5">I77*F77</f>
        <v>0</v>
      </c>
      <c r="K77" s="20"/>
      <c r="L77" s="21">
        <v>273151.80666666664</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row>
    <row r="78" spans="1:146" s="13" customFormat="1" ht="33.75" x14ac:dyDescent="0.25">
      <c r="A78" s="15"/>
      <c r="B78" s="45">
        <v>67</v>
      </c>
      <c r="C78" s="49" t="s">
        <v>69</v>
      </c>
      <c r="D78" s="50" t="s">
        <v>109</v>
      </c>
      <c r="E78" s="51" t="s">
        <v>21</v>
      </c>
      <c r="F78" s="48">
        <v>1</v>
      </c>
      <c r="G78" s="41"/>
      <c r="H78" s="41">
        <f t="shared" si="3"/>
        <v>0</v>
      </c>
      <c r="I78" s="14">
        <f t="shared" si="4"/>
        <v>0</v>
      </c>
      <c r="J78" s="32">
        <f t="shared" si="5"/>
        <v>0</v>
      </c>
      <c r="K78" s="20"/>
      <c r="L78" s="21">
        <v>18181.613333333335</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row>
    <row r="79" spans="1:146" s="13" customFormat="1" ht="22.5" x14ac:dyDescent="0.25">
      <c r="A79" s="15"/>
      <c r="B79" s="45">
        <v>68</v>
      </c>
      <c r="C79" s="49" t="s">
        <v>69</v>
      </c>
      <c r="D79" s="50" t="s">
        <v>110</v>
      </c>
      <c r="E79" s="51" t="s">
        <v>21</v>
      </c>
      <c r="F79" s="48">
        <v>1</v>
      </c>
      <c r="G79" s="41"/>
      <c r="H79" s="41">
        <f t="shared" si="3"/>
        <v>0</v>
      </c>
      <c r="I79" s="14">
        <f t="shared" si="4"/>
        <v>0</v>
      </c>
      <c r="J79" s="32">
        <f t="shared" si="5"/>
        <v>0</v>
      </c>
      <c r="K79" s="20"/>
      <c r="L79" s="21">
        <v>74987.453333333338</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row>
    <row r="80" spans="1:146" s="13" customFormat="1" x14ac:dyDescent="0.25">
      <c r="A80" s="15"/>
      <c r="B80" s="45">
        <v>69</v>
      </c>
      <c r="C80" s="49" t="s">
        <v>69</v>
      </c>
      <c r="D80" s="50" t="s">
        <v>111</v>
      </c>
      <c r="E80" s="51" t="s">
        <v>21</v>
      </c>
      <c r="F80" s="48">
        <v>1</v>
      </c>
      <c r="G80" s="41"/>
      <c r="H80" s="41">
        <f t="shared" si="3"/>
        <v>0</v>
      </c>
      <c r="I80" s="14">
        <f t="shared" si="4"/>
        <v>0</v>
      </c>
      <c r="J80" s="32">
        <f t="shared" si="5"/>
        <v>0</v>
      </c>
      <c r="K80" s="20"/>
      <c r="L80" s="21">
        <v>20334.719999999998</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row>
    <row r="81" spans="1:146" s="13" customFormat="1" ht="22.5" x14ac:dyDescent="0.25">
      <c r="A81" s="15"/>
      <c r="B81" s="45">
        <v>70</v>
      </c>
      <c r="C81" s="49" t="s">
        <v>69</v>
      </c>
      <c r="D81" s="50" t="s">
        <v>112</v>
      </c>
      <c r="E81" s="51" t="s">
        <v>21</v>
      </c>
      <c r="F81" s="48">
        <v>1</v>
      </c>
      <c r="G81" s="41"/>
      <c r="H81" s="41">
        <f t="shared" si="3"/>
        <v>0</v>
      </c>
      <c r="I81" s="14">
        <f t="shared" si="4"/>
        <v>0</v>
      </c>
      <c r="J81" s="32">
        <f t="shared" si="5"/>
        <v>0</v>
      </c>
      <c r="K81" s="20"/>
      <c r="L81" s="21">
        <v>448068.32</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row>
    <row r="82" spans="1:146" s="13" customFormat="1" x14ac:dyDescent="0.25">
      <c r="A82" s="15"/>
      <c r="B82" s="45">
        <v>71</v>
      </c>
      <c r="C82" s="49" t="s">
        <v>69</v>
      </c>
      <c r="D82" s="50" t="s">
        <v>113</v>
      </c>
      <c r="E82" s="51" t="s">
        <v>21</v>
      </c>
      <c r="F82" s="48">
        <v>1</v>
      </c>
      <c r="G82" s="41"/>
      <c r="H82" s="41">
        <f t="shared" si="3"/>
        <v>0</v>
      </c>
      <c r="I82" s="14">
        <f t="shared" si="4"/>
        <v>0</v>
      </c>
      <c r="J82" s="32">
        <f t="shared" si="5"/>
        <v>0</v>
      </c>
      <c r="K82" s="20"/>
      <c r="L82" s="21">
        <v>50501.22</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row>
    <row r="83" spans="1:146" s="13" customFormat="1" x14ac:dyDescent="0.25">
      <c r="A83" s="15"/>
      <c r="B83" s="45">
        <v>72</v>
      </c>
      <c r="C83" s="49" t="s">
        <v>69</v>
      </c>
      <c r="D83" s="50" t="s">
        <v>114</v>
      </c>
      <c r="E83" s="51" t="s">
        <v>21</v>
      </c>
      <c r="F83" s="48">
        <v>1</v>
      </c>
      <c r="G83" s="41"/>
      <c r="H83" s="41">
        <f t="shared" si="3"/>
        <v>0</v>
      </c>
      <c r="I83" s="14">
        <f t="shared" si="4"/>
        <v>0</v>
      </c>
      <c r="J83" s="32">
        <f t="shared" si="5"/>
        <v>0</v>
      </c>
      <c r="K83" s="20"/>
      <c r="L83" s="21">
        <v>61100.946666666663</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row>
    <row r="84" spans="1:146" s="13" customFormat="1" ht="22.5" x14ac:dyDescent="0.25">
      <c r="A84" s="15"/>
      <c r="B84" s="45">
        <v>73</v>
      </c>
      <c r="C84" s="49" t="s">
        <v>69</v>
      </c>
      <c r="D84" s="50" t="s">
        <v>115</v>
      </c>
      <c r="E84" s="51" t="s">
        <v>21</v>
      </c>
      <c r="F84" s="48">
        <v>1</v>
      </c>
      <c r="G84" s="41"/>
      <c r="H84" s="41">
        <f t="shared" si="3"/>
        <v>0</v>
      </c>
      <c r="I84" s="14">
        <f t="shared" si="4"/>
        <v>0</v>
      </c>
      <c r="J84" s="32">
        <f t="shared" si="5"/>
        <v>0</v>
      </c>
      <c r="K84" s="20"/>
      <c r="L84" s="21">
        <v>11258.193333333335</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row>
    <row r="85" spans="1:146" s="13" customFormat="1" ht="22.5" x14ac:dyDescent="0.25">
      <c r="A85" s="15"/>
      <c r="B85" s="45">
        <v>74</v>
      </c>
      <c r="C85" s="49" t="s">
        <v>69</v>
      </c>
      <c r="D85" s="50" t="s">
        <v>116</v>
      </c>
      <c r="E85" s="51" t="s">
        <v>21</v>
      </c>
      <c r="F85" s="48">
        <v>1</v>
      </c>
      <c r="G85" s="41"/>
      <c r="H85" s="41">
        <f t="shared" si="3"/>
        <v>0</v>
      </c>
      <c r="I85" s="14">
        <f t="shared" si="4"/>
        <v>0</v>
      </c>
      <c r="J85" s="32">
        <f t="shared" si="5"/>
        <v>0</v>
      </c>
      <c r="K85" s="20"/>
      <c r="L85" s="21">
        <v>81601.473333333328</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row>
    <row r="86" spans="1:146" s="13" customFormat="1" ht="22.5" x14ac:dyDescent="0.25">
      <c r="A86" s="15"/>
      <c r="B86" s="45">
        <v>75</v>
      </c>
      <c r="C86" s="49" t="s">
        <v>69</v>
      </c>
      <c r="D86" s="50" t="s">
        <v>117</v>
      </c>
      <c r="E86" s="51" t="s">
        <v>118</v>
      </c>
      <c r="F86" s="48">
        <v>1</v>
      </c>
      <c r="G86" s="41"/>
      <c r="H86" s="41">
        <f t="shared" si="3"/>
        <v>0</v>
      </c>
      <c r="I86" s="14">
        <f t="shared" si="4"/>
        <v>0</v>
      </c>
      <c r="J86" s="32">
        <f t="shared" si="5"/>
        <v>0</v>
      </c>
      <c r="K86" s="20"/>
      <c r="L86" s="21">
        <v>9181.246666666666</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row>
    <row r="87" spans="1:146" s="13" customFormat="1" ht="22.5" x14ac:dyDescent="0.25">
      <c r="A87" s="15"/>
      <c r="B87" s="45">
        <v>76</v>
      </c>
      <c r="C87" s="49" t="s">
        <v>119</v>
      </c>
      <c r="D87" s="53" t="s">
        <v>120</v>
      </c>
      <c r="E87" s="51" t="s">
        <v>21</v>
      </c>
      <c r="F87" s="48">
        <v>1</v>
      </c>
      <c r="G87" s="41"/>
      <c r="H87" s="41">
        <f t="shared" si="3"/>
        <v>0</v>
      </c>
      <c r="I87" s="14">
        <f t="shared" si="4"/>
        <v>0</v>
      </c>
      <c r="J87" s="32">
        <f t="shared" si="5"/>
        <v>0</v>
      </c>
      <c r="K87" s="20"/>
      <c r="L87" s="21">
        <v>202668.10666666669</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row>
    <row r="88" spans="1:146" s="13" customFormat="1" x14ac:dyDescent="0.25">
      <c r="A88" s="15"/>
      <c r="B88" s="45">
        <v>77</v>
      </c>
      <c r="C88" s="49" t="s">
        <v>119</v>
      </c>
      <c r="D88" s="50" t="s">
        <v>121</v>
      </c>
      <c r="E88" s="51" t="s">
        <v>33</v>
      </c>
      <c r="F88" s="48">
        <v>1</v>
      </c>
      <c r="G88" s="41"/>
      <c r="H88" s="41">
        <f t="shared" si="3"/>
        <v>0</v>
      </c>
      <c r="I88" s="14">
        <f t="shared" si="4"/>
        <v>0</v>
      </c>
      <c r="J88" s="32">
        <f t="shared" si="5"/>
        <v>0</v>
      </c>
      <c r="K88" s="20"/>
      <c r="L88" s="21">
        <v>142101.07333333333</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row>
    <row r="89" spans="1:146" s="13" customFormat="1" ht="22.5" x14ac:dyDescent="0.25">
      <c r="A89" s="15"/>
      <c r="B89" s="45">
        <v>78</v>
      </c>
      <c r="C89" s="49" t="s">
        <v>63</v>
      </c>
      <c r="D89" s="50" t="s">
        <v>122</v>
      </c>
      <c r="E89" s="51" t="s">
        <v>21</v>
      </c>
      <c r="F89" s="48">
        <v>1</v>
      </c>
      <c r="G89" s="41"/>
      <c r="H89" s="41">
        <f t="shared" si="3"/>
        <v>0</v>
      </c>
      <c r="I89" s="14">
        <f t="shared" si="4"/>
        <v>0</v>
      </c>
      <c r="J89" s="32">
        <f t="shared" si="5"/>
        <v>0</v>
      </c>
      <c r="K89" s="20"/>
      <c r="L89" s="21">
        <v>202334.11333333331</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row>
    <row r="90" spans="1:146" s="13" customFormat="1" x14ac:dyDescent="0.25">
      <c r="A90" s="15"/>
      <c r="B90" s="45">
        <v>79</v>
      </c>
      <c r="C90" s="49" t="s">
        <v>69</v>
      </c>
      <c r="D90" s="50" t="s">
        <v>123</v>
      </c>
      <c r="E90" s="51" t="s">
        <v>21</v>
      </c>
      <c r="F90" s="48">
        <v>1</v>
      </c>
      <c r="G90" s="41"/>
      <c r="H90" s="41">
        <f t="shared" si="3"/>
        <v>0</v>
      </c>
      <c r="I90" s="14">
        <f t="shared" si="4"/>
        <v>0</v>
      </c>
      <c r="J90" s="32">
        <f t="shared" si="5"/>
        <v>0</v>
      </c>
      <c r="K90" s="20"/>
      <c r="L90" s="21">
        <v>71751.44666666667</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row>
    <row r="91" spans="1:146" s="13" customFormat="1" x14ac:dyDescent="0.25">
      <c r="A91" s="15"/>
      <c r="B91" s="45">
        <v>80</v>
      </c>
      <c r="C91" s="49" t="s">
        <v>69</v>
      </c>
      <c r="D91" s="50" t="s">
        <v>124</v>
      </c>
      <c r="E91" s="51" t="s">
        <v>21</v>
      </c>
      <c r="F91" s="48">
        <v>1</v>
      </c>
      <c r="G91" s="41"/>
      <c r="H91" s="41">
        <f t="shared" si="3"/>
        <v>0</v>
      </c>
      <c r="I91" s="14">
        <f t="shared" si="4"/>
        <v>0</v>
      </c>
      <c r="J91" s="32">
        <f t="shared" si="5"/>
        <v>0</v>
      </c>
      <c r="K91" s="20"/>
      <c r="L91" s="21">
        <v>588394.70666666667</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row>
    <row r="92" spans="1:146" s="13" customFormat="1" ht="15.75" thickBot="1" x14ac:dyDescent="0.3">
      <c r="A92" s="15"/>
      <c r="B92" s="45">
        <v>81</v>
      </c>
      <c r="C92" s="49" t="s">
        <v>69</v>
      </c>
      <c r="D92" s="50" t="s">
        <v>125</v>
      </c>
      <c r="E92" s="51" t="s">
        <v>21</v>
      </c>
      <c r="F92" s="48">
        <v>1</v>
      </c>
      <c r="G92" s="41"/>
      <c r="H92" s="41">
        <f t="shared" si="3"/>
        <v>0</v>
      </c>
      <c r="I92" s="14">
        <f t="shared" si="4"/>
        <v>0</v>
      </c>
      <c r="J92" s="32">
        <f t="shared" si="5"/>
        <v>0</v>
      </c>
      <c r="K92" s="20"/>
      <c r="L92" s="21">
        <v>406668.22</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row>
    <row r="93" spans="1:146" ht="15.75" thickBot="1" x14ac:dyDescent="0.3">
      <c r="B93" s="16" t="s">
        <v>20</v>
      </c>
      <c r="C93" s="17"/>
      <c r="D93" s="17"/>
      <c r="E93" s="18"/>
      <c r="F93" s="31">
        <v>1</v>
      </c>
      <c r="G93" s="36"/>
      <c r="H93" s="36"/>
      <c r="I93" s="33"/>
      <c r="J93" s="19">
        <f>SUM(J11:J92)</f>
        <v>0</v>
      </c>
      <c r="L93" s="22"/>
    </row>
    <row r="94" spans="1:146" ht="15.75" thickBot="1" x14ac:dyDescent="0.3">
      <c r="B94" s="6"/>
      <c r="C94" s="6"/>
      <c r="D94" s="12"/>
      <c r="E94" s="6"/>
      <c r="F94" s="7"/>
      <c r="G94" s="37"/>
      <c r="H94" s="37"/>
      <c r="I94" s="7"/>
      <c r="J94" s="8"/>
      <c r="L94" s="8"/>
    </row>
    <row r="95" spans="1:146" ht="42" customHeight="1" thickBot="1" x14ac:dyDescent="0.3">
      <c r="B95" s="64" t="s">
        <v>127</v>
      </c>
      <c r="C95" s="65"/>
      <c r="D95" s="65"/>
      <c r="E95" s="65"/>
      <c r="F95" s="65"/>
      <c r="G95" s="65"/>
      <c r="H95" s="65"/>
      <c r="I95" s="65"/>
      <c r="J95" s="66"/>
    </row>
    <row r="97" spans="2:2" x14ac:dyDescent="0.25">
      <c r="B97" s="5" t="s">
        <v>4</v>
      </c>
    </row>
    <row r="98" spans="2:2" x14ac:dyDescent="0.25">
      <c r="B98" s="5" t="s">
        <v>5</v>
      </c>
    </row>
    <row r="99" spans="2:2" x14ac:dyDescent="0.25">
      <c r="B99" s="5" t="s">
        <v>6</v>
      </c>
    </row>
  </sheetData>
  <protectedRanges>
    <protectedRange algorithmName="SHA-512" hashValue="0BGb958vww8j8VKBG+bnWzoC7xz+nTjKWQvoGHy6IeI2Iudd/8MZdwykC3/ZMncXzZlk5zq4GWx4C7BxvoD44A==" saltValue="ofXGskwOaaYLVxLeFo6z6g==" spinCount="100000" sqref="C18" name="Rango1_2_3_4_3_1"/>
    <protectedRange algorithmName="SHA-512" hashValue="0BGb958vww8j8VKBG+bnWzoC7xz+nTjKWQvoGHy6IeI2Iudd/8MZdwykC3/ZMncXzZlk5zq4GWx4C7BxvoD44A==" saltValue="ofXGskwOaaYLVxLeFo6z6g==" spinCount="100000" sqref="C19" name="Rango1_2_3_5_3_1"/>
    <protectedRange algorithmName="SHA-512" hashValue="0BGb958vww8j8VKBG+bnWzoC7xz+nTjKWQvoGHy6IeI2Iudd/8MZdwykC3/ZMncXzZlk5zq4GWx4C7BxvoD44A==" saltValue="ofXGskwOaaYLVxLeFo6z6g==" spinCount="100000" sqref="C60 C20" name="Rango1_2_3_6_3_1"/>
    <protectedRange algorithmName="SHA-512" hashValue="0BGb958vww8j8VKBG+bnWzoC7xz+nTjKWQvoGHy6IeI2Iudd/8MZdwykC3/ZMncXzZlk5zq4GWx4C7BxvoD44A==" saltValue="ofXGskwOaaYLVxLeFo6z6g==" spinCount="100000" sqref="C49" name="Rango1_2_3_9_3_1"/>
    <protectedRange algorithmName="SHA-512" hashValue="0BGb958vww8j8VKBG+bnWzoC7xz+nTjKWQvoGHy6IeI2Iudd/8MZdwykC3/ZMncXzZlk5zq4GWx4C7BxvoD44A==" saltValue="ofXGskwOaaYLVxLeFo6z6g==" spinCount="100000" sqref="C34 C21:C24" name="Rango1_2_3_11_3_1"/>
    <protectedRange algorithmName="SHA-512" hashValue="0BGb958vww8j8VKBG+bnWzoC7xz+nTjKWQvoGHy6IeI2Iudd/8MZdwykC3/ZMncXzZlk5zq4GWx4C7BxvoD44A==" saltValue="ofXGskwOaaYLVxLeFo6z6g==" spinCount="100000" sqref="C25:C26 C32:C33" name="Rango1_2_3_14_3_1"/>
    <protectedRange algorithmName="SHA-512" hashValue="0BGb958vww8j8VKBG+bnWzoC7xz+nTjKWQvoGHy6IeI2Iudd/8MZdwykC3/ZMncXzZlk5zq4GWx4C7BxvoD44A==" saltValue="ofXGskwOaaYLVxLeFo6z6g==" spinCount="100000" sqref="C54" name="Rango1_2_3_16_3_1"/>
    <protectedRange algorithmName="SHA-512" hashValue="0BGb958vww8j8VKBG+bnWzoC7xz+nTjKWQvoGHy6IeI2Iudd/8MZdwykC3/ZMncXzZlk5zq4GWx4C7BxvoD44A==" saltValue="ofXGskwOaaYLVxLeFo6z6g==" spinCount="100000" sqref="C56" name="Rango1_2_3_18_3_1"/>
    <protectedRange algorithmName="SHA-512" hashValue="0BGb958vww8j8VKBG+bnWzoC7xz+nTjKWQvoGHy6IeI2Iudd/8MZdwykC3/ZMncXzZlk5zq4GWx4C7BxvoD44A==" saltValue="ofXGskwOaaYLVxLeFo6z6g==" spinCount="100000" sqref="C57" name="Rango1_2_3_20_2_1"/>
    <protectedRange algorithmName="SHA-512" hashValue="0BGb958vww8j8VKBG+bnWzoC7xz+nTjKWQvoGHy6IeI2Iudd/8MZdwykC3/ZMncXzZlk5zq4GWx4C7BxvoD44A==" saltValue="ofXGskwOaaYLVxLeFo6z6g==" spinCount="100000" sqref="C58" name="Rango1_2_3_25_2_1"/>
    <protectedRange algorithmName="SHA-512" hashValue="0BGb958vww8j8VKBG+bnWzoC7xz+nTjKWQvoGHy6IeI2Iudd/8MZdwykC3/ZMncXzZlk5zq4GWx4C7BxvoD44A==" saltValue="ofXGskwOaaYLVxLeFo6z6g==" spinCount="100000" sqref="C59" name="Rango1_2_3_26_2_1"/>
    <protectedRange algorithmName="SHA-512" hashValue="0BGb958vww8j8VKBG+bnWzoC7xz+nTjKWQvoGHy6IeI2Iudd/8MZdwykC3/ZMncXzZlk5zq4GWx4C7BxvoD44A==" saltValue="ofXGskwOaaYLVxLeFo6z6g==" spinCount="100000" sqref="C50" name="Rango1_2_3_30_2_1"/>
    <protectedRange algorithmName="SHA-512" hashValue="0BGb958vww8j8VKBG+bnWzoC7xz+nTjKWQvoGHy6IeI2Iudd/8MZdwykC3/ZMncXzZlk5zq4GWx4C7BxvoD44A==" saltValue="ofXGskwOaaYLVxLeFo6z6g==" spinCount="100000" sqref="C51" name="Rango1_2_3_32_2_1"/>
    <protectedRange algorithmName="SHA-512" hashValue="0BGb958vww8j8VKBG+bnWzoC7xz+nTjKWQvoGHy6IeI2Iudd/8MZdwykC3/ZMncXzZlk5zq4GWx4C7BxvoD44A==" saltValue="ofXGskwOaaYLVxLeFo6z6g==" spinCount="100000" sqref="C52" name="Rango1_2_3_33_2_1"/>
    <protectedRange algorithmName="SHA-512" hashValue="0BGb958vww8j8VKBG+bnWzoC7xz+nTjKWQvoGHy6IeI2Iudd/8MZdwykC3/ZMncXzZlk5zq4GWx4C7BxvoD44A==" saltValue="ofXGskwOaaYLVxLeFo6z6g==" spinCount="100000" sqref="C53" name="Rango1_2_3_35_2_1"/>
    <protectedRange algorithmName="SHA-512" hashValue="0BGb958vww8j8VKBG+bnWzoC7xz+nTjKWQvoGHy6IeI2Iudd/8MZdwykC3/ZMncXzZlk5zq4GWx4C7BxvoD44A==" saltValue="ofXGskwOaaYLVxLeFo6z6g==" spinCount="100000" sqref="C55" name="Rango1_2_3_41_3_1"/>
    <protectedRange algorithmName="SHA-512" hashValue="0BGb958vww8j8VKBG+bnWzoC7xz+nTjKWQvoGHy6IeI2Iudd/8MZdwykC3/ZMncXzZlk5zq4GWx4C7BxvoD44A==" saltValue="ofXGskwOaaYLVxLeFo6z6g==" spinCount="100000" sqref="C63" name="Rango1_2_3_15_3_1"/>
    <protectedRange algorithmName="SHA-512" hashValue="0BGb958vww8j8VKBG+bnWzoC7xz+nTjKWQvoGHy6IeI2Iudd/8MZdwykC3/ZMncXzZlk5zq4GWx4C7BxvoD44A==" saltValue="ofXGskwOaaYLVxLeFo6z6g==" spinCount="100000" sqref="C64" name="Rango1_2_3_19_3_1"/>
    <protectedRange algorithmName="SHA-512" hashValue="0BGb958vww8j8VKBG+bnWzoC7xz+nTjKWQvoGHy6IeI2Iudd/8MZdwykC3/ZMncXzZlk5zq4GWx4C7BxvoD44A==" saltValue="ofXGskwOaaYLVxLeFo6z6g==" spinCount="100000" sqref="C62" name="Rango1_2_3_24_3_1"/>
    <protectedRange algorithmName="SHA-512" hashValue="0BGb958vww8j8VKBG+bnWzoC7xz+nTjKWQvoGHy6IeI2Iudd/8MZdwykC3/ZMncXzZlk5zq4GWx4C7BxvoD44A==" saltValue="ofXGskwOaaYLVxLeFo6z6g==" spinCount="100000" sqref="C66" name="Rango1_2_3_34_3_1"/>
    <protectedRange algorithmName="SHA-512" hashValue="0BGb958vww8j8VKBG+bnWzoC7xz+nTjKWQvoGHy6IeI2Iudd/8MZdwykC3/ZMncXzZlk5zq4GWx4C7BxvoD44A==" saltValue="ofXGskwOaaYLVxLeFo6z6g==" spinCount="100000" sqref="C68" name="Rango1_2_3_38_3_1"/>
    <protectedRange algorithmName="SHA-512" hashValue="0BGb958vww8j8VKBG+bnWzoC7xz+nTjKWQvoGHy6IeI2Iudd/8MZdwykC3/ZMncXzZlk5zq4GWx4C7BxvoD44A==" saltValue="ofXGskwOaaYLVxLeFo6z6g==" spinCount="100000" sqref="C70" name="Rango1_2_3_40_3_1"/>
    <protectedRange algorithmName="SHA-512" hashValue="0BGb958vww8j8VKBG+bnWzoC7xz+nTjKWQvoGHy6IeI2Iudd/8MZdwykC3/ZMncXzZlk5zq4GWx4C7BxvoD44A==" saltValue="ofXGskwOaaYLVxLeFo6z6g==" spinCount="100000" sqref="C82:C86" name="Rango1_12_2_13_3_1"/>
  </protectedRanges>
  <mergeCells count="8">
    <mergeCell ref="B95:J95"/>
    <mergeCell ref="B3:L3"/>
    <mergeCell ref="B4:L4"/>
    <mergeCell ref="B6:L6"/>
    <mergeCell ref="B8:L8"/>
    <mergeCell ref="C10:D10"/>
    <mergeCell ref="B9:K9"/>
    <mergeCell ref="B7:L7"/>
  </mergeCells>
  <conditionalFormatting sqref="D39">
    <cfRule type="duplicateValues" dxfId="19" priority="7"/>
    <cfRule type="duplicateValues" dxfId="18" priority="8"/>
  </conditionalFormatting>
  <conditionalFormatting sqref="D43">
    <cfRule type="duplicateValues" dxfId="17" priority="9"/>
  </conditionalFormatting>
  <conditionalFormatting sqref="D55">
    <cfRule type="duplicateValues" dxfId="16" priority="5"/>
  </conditionalFormatting>
  <conditionalFormatting sqref="D60 D56:D58">
    <cfRule type="duplicateValues" dxfId="15" priority="6"/>
  </conditionalFormatting>
  <conditionalFormatting sqref="D61:D63">
    <cfRule type="duplicateValues" dxfId="14" priority="4"/>
  </conditionalFormatting>
  <conditionalFormatting sqref="D68:D72">
    <cfRule type="duplicateValues" dxfId="13" priority="3"/>
  </conditionalFormatting>
  <conditionalFormatting sqref="D74">
    <cfRule type="duplicateValues" dxfId="12" priority="1"/>
  </conditionalFormatting>
  <conditionalFormatting sqref="D75 D77:D79">
    <cfRule type="duplicateValues" dxfId="11" priority="2"/>
  </conditionalFormatting>
  <conditionalFormatting sqref="D90:D92 D84:D87 D80:D82">
    <cfRule type="duplicateValues" dxfId="10" priority="10"/>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98"/>
  <sheetViews>
    <sheetView showGridLines="0" tabSelected="1" zoomScaleNormal="100" zoomScaleSheetLayoutView="100" workbookViewId="0">
      <selection activeCell="B4" sqref="B4:I4"/>
    </sheetView>
  </sheetViews>
  <sheetFormatPr baseColWidth="10" defaultRowHeight="15" x14ac:dyDescent="0.2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s>
  <sheetData>
    <row r="1" spans="1:12" s="1" customFormat="1" x14ac:dyDescent="0.25"/>
    <row r="2" spans="1:12" s="1" customFormat="1" x14ac:dyDescent="0.25">
      <c r="A2"/>
      <c r="B2"/>
      <c r="C2"/>
      <c r="D2"/>
      <c r="E2"/>
      <c r="F2"/>
    </row>
    <row r="3" spans="1:12" s="1" customFormat="1" x14ac:dyDescent="0.25">
      <c r="B3" s="60" t="s">
        <v>15</v>
      </c>
      <c r="C3" s="60"/>
      <c r="D3" s="60"/>
      <c r="E3" s="60"/>
      <c r="F3" s="60"/>
      <c r="G3" s="60"/>
      <c r="H3" s="60"/>
      <c r="I3" s="60"/>
    </row>
    <row r="4" spans="1:12" s="1" customFormat="1" x14ac:dyDescent="0.25">
      <c r="B4" s="60" t="s">
        <v>2</v>
      </c>
      <c r="C4" s="60"/>
      <c r="D4" s="60"/>
      <c r="E4" s="60"/>
      <c r="F4" s="60"/>
      <c r="G4" s="60"/>
      <c r="H4" s="60"/>
      <c r="I4" s="60"/>
    </row>
    <row r="5" spans="1:12" s="1" customFormat="1" x14ac:dyDescent="0.25">
      <c r="B5" s="2"/>
      <c r="C5" s="2"/>
      <c r="D5" s="2"/>
      <c r="E5" s="2"/>
      <c r="F5" s="2"/>
    </row>
    <row r="6" spans="1:12" s="1" customFormat="1" x14ac:dyDescent="0.25">
      <c r="B6" s="61" t="s">
        <v>7</v>
      </c>
      <c r="C6" s="61"/>
      <c r="D6" s="61"/>
      <c r="E6" s="61"/>
      <c r="F6" s="61"/>
      <c r="G6" s="61"/>
      <c r="H6" s="61"/>
      <c r="I6" s="61"/>
    </row>
    <row r="7" spans="1:12" s="1" customFormat="1" x14ac:dyDescent="0.25">
      <c r="B7" s="62" t="s">
        <v>126</v>
      </c>
      <c r="C7" s="62"/>
      <c r="D7" s="62"/>
      <c r="E7" s="62"/>
      <c r="F7" s="62"/>
      <c r="G7" s="62"/>
      <c r="H7" s="62"/>
      <c r="I7" s="4"/>
      <c r="J7" s="4"/>
      <c r="K7" s="4"/>
      <c r="L7" s="4"/>
    </row>
    <row r="8" spans="1:12" s="1" customFormat="1" ht="43.15" customHeight="1" x14ac:dyDescent="0.25">
      <c r="B8" s="58" t="s">
        <v>23</v>
      </c>
      <c r="C8" s="58"/>
      <c r="D8" s="58"/>
      <c r="E8" s="58"/>
      <c r="F8" s="58"/>
      <c r="G8" s="58"/>
      <c r="H8" s="58"/>
      <c r="I8" s="58"/>
    </row>
    <row r="9" spans="1:12" s="1" customFormat="1" ht="52.5" customHeight="1" thickBot="1" x14ac:dyDescent="0.3">
      <c r="B9" s="59" t="s">
        <v>18</v>
      </c>
      <c r="C9" s="59"/>
      <c r="D9" s="59"/>
      <c r="E9" s="59"/>
      <c r="F9" s="59"/>
      <c r="G9" s="59"/>
      <c r="H9" s="59"/>
      <c r="I9" s="59"/>
    </row>
    <row r="10" spans="1:12" ht="48.75" thickBot="1" x14ac:dyDescent="0.3">
      <c r="B10" s="26" t="s">
        <v>8</v>
      </c>
      <c r="C10" s="23" t="s">
        <v>9</v>
      </c>
      <c r="D10" s="23" t="s">
        <v>10</v>
      </c>
      <c r="E10" s="23" t="s">
        <v>0</v>
      </c>
      <c r="F10" s="23" t="s">
        <v>11</v>
      </c>
      <c r="G10" s="27" t="s">
        <v>12</v>
      </c>
      <c r="H10" s="28" t="s">
        <v>1</v>
      </c>
      <c r="I10" s="20"/>
      <c r="J10" s="30" t="s">
        <v>14</v>
      </c>
    </row>
    <row r="11" spans="1:12" ht="22.5" x14ac:dyDescent="0.25">
      <c r="B11" s="45">
        <v>1</v>
      </c>
      <c r="C11" s="46" t="s">
        <v>24</v>
      </c>
      <c r="D11" s="47" t="s">
        <v>24</v>
      </c>
      <c r="E11" s="46" t="s">
        <v>17</v>
      </c>
      <c r="F11" s="48">
        <v>1</v>
      </c>
      <c r="G11" s="25"/>
      <c r="H11" s="25">
        <f>G11*F11</f>
        <v>0</v>
      </c>
      <c r="I11" s="20"/>
      <c r="J11" s="29">
        <v>245429.56666666668</v>
      </c>
    </row>
    <row r="12" spans="1:12" ht="157.5" x14ac:dyDescent="0.25">
      <c r="B12" s="45">
        <v>2</v>
      </c>
      <c r="C12" s="49" t="s">
        <v>25</v>
      </c>
      <c r="D12" s="50" t="s">
        <v>26</v>
      </c>
      <c r="E12" s="51" t="s">
        <v>17</v>
      </c>
      <c r="F12" s="48">
        <v>1</v>
      </c>
      <c r="G12" s="14"/>
      <c r="H12" s="14">
        <f t="shared" ref="H12:H75" si="0">G12*F12</f>
        <v>0</v>
      </c>
      <c r="I12" s="20"/>
      <c r="J12" s="21">
        <v>3437227.7333333329</v>
      </c>
    </row>
    <row r="13" spans="1:12" ht="349.5" x14ac:dyDescent="0.25">
      <c r="B13" s="45">
        <v>3</v>
      </c>
      <c r="C13" s="46" t="s">
        <v>25</v>
      </c>
      <c r="D13" s="52" t="s">
        <v>27</v>
      </c>
      <c r="E13" s="51" t="s">
        <v>17</v>
      </c>
      <c r="F13" s="48">
        <v>1</v>
      </c>
      <c r="G13" s="14"/>
      <c r="H13" s="14">
        <f t="shared" si="0"/>
        <v>0</v>
      </c>
      <c r="I13" s="20"/>
      <c r="J13" s="21">
        <v>2354801.3533333335</v>
      </c>
    </row>
    <row r="14" spans="1:12" ht="33.75" x14ac:dyDescent="0.25">
      <c r="B14" s="45">
        <v>4</v>
      </c>
      <c r="C14" s="49" t="s">
        <v>25</v>
      </c>
      <c r="D14" s="50" t="s">
        <v>28</v>
      </c>
      <c r="E14" s="51" t="s">
        <v>17</v>
      </c>
      <c r="F14" s="48">
        <v>1</v>
      </c>
      <c r="G14" s="14"/>
      <c r="H14" s="14">
        <f t="shared" si="0"/>
        <v>0</v>
      </c>
      <c r="I14" s="20"/>
      <c r="J14" s="21">
        <v>663811.35333333339</v>
      </c>
    </row>
    <row r="15" spans="1:12" ht="22.5" x14ac:dyDescent="0.25">
      <c r="B15" s="45">
        <v>5</v>
      </c>
      <c r="C15" s="49" t="s">
        <v>25</v>
      </c>
      <c r="D15" s="50" t="s">
        <v>29</v>
      </c>
      <c r="E15" s="51" t="s">
        <v>30</v>
      </c>
      <c r="F15" s="48">
        <v>1</v>
      </c>
      <c r="G15" s="14"/>
      <c r="H15" s="14">
        <f t="shared" si="0"/>
        <v>0</v>
      </c>
      <c r="I15" s="20"/>
      <c r="J15" s="21">
        <v>329067.52666666667</v>
      </c>
    </row>
    <row r="16" spans="1:12" ht="22.5" x14ac:dyDescent="0.25">
      <c r="B16" s="45">
        <v>6</v>
      </c>
      <c r="C16" s="49" t="s">
        <v>25</v>
      </c>
      <c r="D16" s="50" t="s">
        <v>31</v>
      </c>
      <c r="E16" s="51" t="s">
        <v>17</v>
      </c>
      <c r="F16" s="48">
        <v>1</v>
      </c>
      <c r="G16" s="14"/>
      <c r="H16" s="14">
        <f t="shared" si="0"/>
        <v>0</v>
      </c>
      <c r="I16" s="20"/>
      <c r="J16" s="21">
        <v>32694.853333333333</v>
      </c>
    </row>
    <row r="17" spans="2:10" ht="22.5" x14ac:dyDescent="0.25">
      <c r="B17" s="45">
        <v>7</v>
      </c>
      <c r="C17" s="49" t="s">
        <v>25</v>
      </c>
      <c r="D17" s="53" t="s">
        <v>32</v>
      </c>
      <c r="E17" s="51" t="s">
        <v>33</v>
      </c>
      <c r="F17" s="48">
        <v>1</v>
      </c>
      <c r="G17" s="14"/>
      <c r="H17" s="14">
        <f t="shared" si="0"/>
        <v>0</v>
      </c>
      <c r="I17" s="20"/>
      <c r="J17" s="21">
        <v>120164.61333333333</v>
      </c>
    </row>
    <row r="18" spans="2:10" ht="22.5" x14ac:dyDescent="0.25">
      <c r="B18" s="45">
        <v>8</v>
      </c>
      <c r="C18" s="46" t="s">
        <v>25</v>
      </c>
      <c r="D18" s="53" t="s">
        <v>34</v>
      </c>
      <c r="E18" s="51" t="s">
        <v>17</v>
      </c>
      <c r="F18" s="48">
        <v>1</v>
      </c>
      <c r="G18" s="14"/>
      <c r="H18" s="14">
        <f t="shared" si="0"/>
        <v>0</v>
      </c>
      <c r="I18" s="20"/>
      <c r="J18" s="21">
        <v>47737.246666666666</v>
      </c>
    </row>
    <row r="19" spans="2:10" ht="22.5" x14ac:dyDescent="0.25">
      <c r="B19" s="45">
        <v>9</v>
      </c>
      <c r="C19" s="46" t="s">
        <v>25</v>
      </c>
      <c r="D19" s="53" t="s">
        <v>35</v>
      </c>
      <c r="E19" s="51" t="s">
        <v>17</v>
      </c>
      <c r="F19" s="48">
        <v>1</v>
      </c>
      <c r="G19" s="14"/>
      <c r="H19" s="14">
        <f t="shared" si="0"/>
        <v>0</v>
      </c>
      <c r="I19" s="20"/>
      <c r="J19" s="21">
        <v>735600.88</v>
      </c>
    </row>
    <row r="20" spans="2:10" ht="22.5" x14ac:dyDescent="0.25">
      <c r="B20" s="45">
        <v>10</v>
      </c>
      <c r="C20" s="49" t="s">
        <v>25</v>
      </c>
      <c r="D20" s="53" t="s">
        <v>36</v>
      </c>
      <c r="E20" s="51" t="s">
        <v>17</v>
      </c>
      <c r="F20" s="48">
        <v>1</v>
      </c>
      <c r="G20" s="14"/>
      <c r="H20" s="14">
        <f t="shared" si="0"/>
        <v>0</v>
      </c>
      <c r="I20" s="20"/>
      <c r="J20" s="21">
        <v>59342.126666666671</v>
      </c>
    </row>
    <row r="21" spans="2:10" ht="22.5" x14ac:dyDescent="0.25">
      <c r="B21" s="45">
        <v>11</v>
      </c>
      <c r="C21" s="49" t="s">
        <v>25</v>
      </c>
      <c r="D21" s="53" t="s">
        <v>37</v>
      </c>
      <c r="E21" s="51" t="s">
        <v>17</v>
      </c>
      <c r="F21" s="48">
        <v>1</v>
      </c>
      <c r="G21" s="14"/>
      <c r="H21" s="14">
        <f t="shared" si="0"/>
        <v>0</v>
      </c>
      <c r="I21" s="20"/>
      <c r="J21" s="21">
        <v>830270.93333333323</v>
      </c>
    </row>
    <row r="22" spans="2:10" ht="22.5" x14ac:dyDescent="0.25">
      <c r="B22" s="45">
        <v>12</v>
      </c>
      <c r="C22" s="49" t="s">
        <v>25</v>
      </c>
      <c r="D22" s="53" t="s">
        <v>38</v>
      </c>
      <c r="E22" s="51" t="s">
        <v>17</v>
      </c>
      <c r="F22" s="48">
        <v>1</v>
      </c>
      <c r="G22" s="14"/>
      <c r="H22" s="14">
        <f t="shared" si="0"/>
        <v>0</v>
      </c>
      <c r="I22" s="20"/>
      <c r="J22" s="21">
        <v>36540.933333333334</v>
      </c>
    </row>
    <row r="23" spans="2:10" ht="22.5" x14ac:dyDescent="0.25">
      <c r="B23" s="45">
        <v>13</v>
      </c>
      <c r="C23" s="49" t="s">
        <v>25</v>
      </c>
      <c r="D23" s="53" t="s">
        <v>39</v>
      </c>
      <c r="E23" s="51" t="s">
        <v>17</v>
      </c>
      <c r="F23" s="48">
        <v>1</v>
      </c>
      <c r="G23" s="14"/>
      <c r="H23" s="14">
        <f t="shared" si="0"/>
        <v>0</v>
      </c>
      <c r="I23" s="20"/>
      <c r="J23" s="21">
        <v>30551.266666666666</v>
      </c>
    </row>
    <row r="24" spans="2:10" ht="22.5" x14ac:dyDescent="0.25">
      <c r="B24" s="45">
        <v>14</v>
      </c>
      <c r="C24" s="49" t="s">
        <v>25</v>
      </c>
      <c r="D24" s="50" t="s">
        <v>40</v>
      </c>
      <c r="E24" s="51" t="s">
        <v>17</v>
      </c>
      <c r="F24" s="48">
        <v>1</v>
      </c>
      <c r="G24" s="14"/>
      <c r="H24" s="14">
        <f t="shared" si="0"/>
        <v>0</v>
      </c>
      <c r="I24" s="20"/>
      <c r="J24" s="21">
        <v>28449.726666666669</v>
      </c>
    </row>
    <row r="25" spans="2:10" x14ac:dyDescent="0.25">
      <c r="B25" s="45">
        <v>15</v>
      </c>
      <c r="C25" s="49" t="s">
        <v>25</v>
      </c>
      <c r="D25" s="50" t="s">
        <v>41</v>
      </c>
      <c r="E25" s="51" t="s">
        <v>17</v>
      </c>
      <c r="F25" s="48">
        <v>1</v>
      </c>
      <c r="G25" s="14"/>
      <c r="H25" s="14">
        <f t="shared" si="0"/>
        <v>0</v>
      </c>
      <c r="I25" s="20"/>
      <c r="J25" s="21">
        <v>64864.52</v>
      </c>
    </row>
    <row r="26" spans="2:10" x14ac:dyDescent="0.25">
      <c r="B26" s="45">
        <v>16</v>
      </c>
      <c r="C26" s="49" t="s">
        <v>42</v>
      </c>
      <c r="D26" s="50" t="s">
        <v>43</v>
      </c>
      <c r="E26" s="51" t="s">
        <v>44</v>
      </c>
      <c r="F26" s="48">
        <v>1</v>
      </c>
      <c r="G26" s="14"/>
      <c r="H26" s="14">
        <f t="shared" si="0"/>
        <v>0</v>
      </c>
      <c r="I26" s="20"/>
      <c r="J26" s="21">
        <v>2385048.7733333334</v>
      </c>
    </row>
    <row r="27" spans="2:10" ht="22.5" x14ac:dyDescent="0.25">
      <c r="B27" s="45">
        <v>17</v>
      </c>
      <c r="C27" s="49" t="s">
        <v>42</v>
      </c>
      <c r="D27" s="50" t="s">
        <v>45</v>
      </c>
      <c r="E27" s="51" t="s">
        <v>44</v>
      </c>
      <c r="F27" s="48">
        <v>1</v>
      </c>
      <c r="G27" s="14"/>
      <c r="H27" s="14">
        <f t="shared" si="0"/>
        <v>0</v>
      </c>
      <c r="I27" s="20"/>
      <c r="J27" s="21">
        <v>1274701.0266666666</v>
      </c>
    </row>
    <row r="28" spans="2:10" x14ac:dyDescent="0.25">
      <c r="B28" s="45">
        <v>18</v>
      </c>
      <c r="C28" s="49" t="s">
        <v>46</v>
      </c>
      <c r="D28" s="50" t="s">
        <v>47</v>
      </c>
      <c r="E28" s="51" t="s">
        <v>48</v>
      </c>
      <c r="F28" s="54">
        <v>1</v>
      </c>
      <c r="G28" s="14"/>
      <c r="H28" s="14">
        <f t="shared" si="0"/>
        <v>0</v>
      </c>
      <c r="I28" s="20"/>
      <c r="J28" s="21">
        <v>138494.57999999999</v>
      </c>
    </row>
    <row r="29" spans="2:10" ht="22.5" x14ac:dyDescent="0.25">
      <c r="B29" s="45">
        <v>19</v>
      </c>
      <c r="C29" s="49" t="s">
        <v>46</v>
      </c>
      <c r="D29" s="50" t="s">
        <v>49</v>
      </c>
      <c r="E29" s="51" t="s">
        <v>17</v>
      </c>
      <c r="F29" s="48">
        <v>1</v>
      </c>
      <c r="G29" s="14"/>
      <c r="H29" s="14">
        <f t="shared" si="0"/>
        <v>0</v>
      </c>
      <c r="I29" s="20"/>
      <c r="J29" s="21">
        <v>51084.320000000007</v>
      </c>
    </row>
    <row r="30" spans="2:10" x14ac:dyDescent="0.25">
      <c r="B30" s="45">
        <v>20</v>
      </c>
      <c r="C30" s="49" t="s">
        <v>46</v>
      </c>
      <c r="D30" s="50" t="s">
        <v>50</v>
      </c>
      <c r="E30" s="51" t="s">
        <v>17</v>
      </c>
      <c r="F30" s="48">
        <v>1</v>
      </c>
      <c r="G30" s="14"/>
      <c r="H30" s="14">
        <f t="shared" si="0"/>
        <v>0</v>
      </c>
      <c r="I30" s="20"/>
      <c r="J30" s="21">
        <v>16320.453333333333</v>
      </c>
    </row>
    <row r="31" spans="2:10" ht="22.5" x14ac:dyDescent="0.25">
      <c r="B31" s="45">
        <v>21</v>
      </c>
      <c r="C31" s="49" t="s">
        <v>46</v>
      </c>
      <c r="D31" s="50" t="s">
        <v>51</v>
      </c>
      <c r="E31" s="51" t="s">
        <v>48</v>
      </c>
      <c r="F31" s="48">
        <v>1</v>
      </c>
      <c r="G31" s="14"/>
      <c r="H31" s="14">
        <f t="shared" si="0"/>
        <v>0</v>
      </c>
      <c r="I31" s="20"/>
      <c r="J31" s="21">
        <v>90901.719999999987</v>
      </c>
    </row>
    <row r="32" spans="2:10" x14ac:dyDescent="0.25">
      <c r="B32" s="45">
        <v>22</v>
      </c>
      <c r="C32" s="49" t="s">
        <v>46</v>
      </c>
      <c r="D32" s="50" t="s">
        <v>52</v>
      </c>
      <c r="E32" s="51" t="s">
        <v>17</v>
      </c>
      <c r="F32" s="48">
        <v>1</v>
      </c>
      <c r="G32" s="14"/>
      <c r="H32" s="14">
        <f t="shared" si="0"/>
        <v>0</v>
      </c>
      <c r="I32" s="20"/>
      <c r="J32" s="21">
        <v>12181.633333333333</v>
      </c>
    </row>
    <row r="33" spans="2:10" ht="22.5" x14ac:dyDescent="0.25">
      <c r="B33" s="45">
        <v>23</v>
      </c>
      <c r="C33" s="49" t="s">
        <v>46</v>
      </c>
      <c r="D33" s="50" t="s">
        <v>53</v>
      </c>
      <c r="E33" s="51" t="s">
        <v>48</v>
      </c>
      <c r="F33" s="48">
        <v>1</v>
      </c>
      <c r="G33" s="14"/>
      <c r="H33" s="14">
        <f t="shared" si="0"/>
        <v>0</v>
      </c>
      <c r="I33" s="20"/>
      <c r="J33" s="21">
        <v>15913.473333333333</v>
      </c>
    </row>
    <row r="34" spans="2:10" ht="22.5" x14ac:dyDescent="0.25">
      <c r="B34" s="45">
        <v>24</v>
      </c>
      <c r="C34" s="49" t="s">
        <v>46</v>
      </c>
      <c r="D34" s="50" t="s">
        <v>54</v>
      </c>
      <c r="E34" s="51" t="s">
        <v>48</v>
      </c>
      <c r="F34" s="48">
        <v>1</v>
      </c>
      <c r="G34" s="14"/>
      <c r="H34" s="14">
        <f t="shared" si="0"/>
        <v>0</v>
      </c>
      <c r="I34" s="20"/>
      <c r="J34" s="21">
        <v>24560.806666666667</v>
      </c>
    </row>
    <row r="35" spans="2:10" ht="22.5" x14ac:dyDescent="0.25">
      <c r="B35" s="45">
        <v>25</v>
      </c>
      <c r="C35" s="49" t="s">
        <v>46</v>
      </c>
      <c r="D35" s="50" t="s">
        <v>55</v>
      </c>
      <c r="E35" s="51" t="s">
        <v>17</v>
      </c>
      <c r="F35" s="48">
        <v>1</v>
      </c>
      <c r="G35" s="14"/>
      <c r="H35" s="14">
        <f t="shared" si="0"/>
        <v>0</v>
      </c>
      <c r="I35" s="20"/>
      <c r="J35" s="21">
        <v>14187.973333333333</v>
      </c>
    </row>
    <row r="36" spans="2:10" ht="22.5" x14ac:dyDescent="0.25">
      <c r="B36" s="45">
        <v>26</v>
      </c>
      <c r="C36" s="49" t="s">
        <v>46</v>
      </c>
      <c r="D36" s="50" t="s">
        <v>56</v>
      </c>
      <c r="E36" s="51" t="s">
        <v>17</v>
      </c>
      <c r="F36" s="48">
        <v>1</v>
      </c>
      <c r="G36" s="14"/>
      <c r="H36" s="14">
        <f t="shared" si="0"/>
        <v>0</v>
      </c>
      <c r="I36" s="20"/>
      <c r="J36" s="21">
        <v>20334.72</v>
      </c>
    </row>
    <row r="37" spans="2:10" x14ac:dyDescent="0.25">
      <c r="B37" s="45">
        <v>27</v>
      </c>
      <c r="C37" s="49" t="s">
        <v>57</v>
      </c>
      <c r="D37" s="50" t="s">
        <v>58</v>
      </c>
      <c r="E37" s="51" t="s">
        <v>17</v>
      </c>
      <c r="F37" s="48">
        <v>1</v>
      </c>
      <c r="G37" s="14"/>
      <c r="H37" s="14">
        <f t="shared" si="0"/>
        <v>0</v>
      </c>
      <c r="I37" s="20"/>
      <c r="J37" s="21">
        <v>12037.246666666666</v>
      </c>
    </row>
    <row r="38" spans="2:10" x14ac:dyDescent="0.25">
      <c r="B38" s="45">
        <v>28</v>
      </c>
      <c r="C38" s="49" t="s">
        <v>59</v>
      </c>
      <c r="D38" s="50" t="s">
        <v>59</v>
      </c>
      <c r="E38" s="51" t="s">
        <v>17</v>
      </c>
      <c r="F38" s="48">
        <v>1</v>
      </c>
      <c r="G38" s="14"/>
      <c r="H38" s="14">
        <f t="shared" si="0"/>
        <v>0</v>
      </c>
      <c r="I38" s="20"/>
      <c r="J38" s="21">
        <v>11978.54</v>
      </c>
    </row>
    <row r="39" spans="2:10" x14ac:dyDescent="0.25">
      <c r="B39" s="45">
        <v>29</v>
      </c>
      <c r="C39" s="49" t="s">
        <v>57</v>
      </c>
      <c r="D39" s="50" t="s">
        <v>60</v>
      </c>
      <c r="E39" s="51" t="s">
        <v>17</v>
      </c>
      <c r="F39" s="48">
        <v>1</v>
      </c>
      <c r="G39" s="14"/>
      <c r="H39" s="14">
        <f t="shared" si="0"/>
        <v>0</v>
      </c>
      <c r="I39" s="20"/>
      <c r="J39" s="21">
        <v>368.90000000000003</v>
      </c>
    </row>
    <row r="40" spans="2:10" x14ac:dyDescent="0.25">
      <c r="B40" s="45">
        <v>30</v>
      </c>
      <c r="C40" s="49" t="s">
        <v>61</v>
      </c>
      <c r="D40" s="50" t="s">
        <v>61</v>
      </c>
      <c r="E40" s="51" t="s">
        <v>17</v>
      </c>
      <c r="F40" s="48">
        <v>1</v>
      </c>
      <c r="G40" s="14"/>
      <c r="H40" s="14">
        <f t="shared" si="0"/>
        <v>0</v>
      </c>
      <c r="I40" s="20"/>
      <c r="J40" s="21">
        <v>11998.373333333335</v>
      </c>
    </row>
    <row r="41" spans="2:10" x14ac:dyDescent="0.25">
      <c r="B41" s="45">
        <v>31</v>
      </c>
      <c r="C41" s="49" t="s">
        <v>61</v>
      </c>
      <c r="D41" s="50" t="s">
        <v>62</v>
      </c>
      <c r="E41" s="51" t="s">
        <v>17</v>
      </c>
      <c r="F41" s="48">
        <v>1</v>
      </c>
      <c r="G41" s="14"/>
      <c r="H41" s="14">
        <f t="shared" si="0"/>
        <v>0</v>
      </c>
      <c r="I41" s="20"/>
      <c r="J41" s="21">
        <v>10167.359999999999</v>
      </c>
    </row>
    <row r="42" spans="2:10" x14ac:dyDescent="0.25">
      <c r="B42" s="45">
        <v>32</v>
      </c>
      <c r="C42" s="49" t="s">
        <v>63</v>
      </c>
      <c r="D42" s="50" t="s">
        <v>64</v>
      </c>
      <c r="E42" s="51" t="s">
        <v>17</v>
      </c>
      <c r="F42" s="48">
        <v>1</v>
      </c>
      <c r="G42" s="14"/>
      <c r="H42" s="14">
        <f t="shared" si="0"/>
        <v>0</v>
      </c>
      <c r="I42" s="20"/>
      <c r="J42" s="21">
        <v>638264.43333333347</v>
      </c>
    </row>
    <row r="43" spans="2:10" x14ac:dyDescent="0.25">
      <c r="B43" s="45">
        <v>33</v>
      </c>
      <c r="C43" s="49" t="s">
        <v>63</v>
      </c>
      <c r="D43" s="50" t="s">
        <v>65</v>
      </c>
      <c r="E43" s="51" t="s">
        <v>17</v>
      </c>
      <c r="F43" s="48">
        <v>1</v>
      </c>
      <c r="G43" s="14"/>
      <c r="H43" s="14">
        <f t="shared" si="0"/>
        <v>0</v>
      </c>
      <c r="I43" s="20"/>
      <c r="J43" s="21">
        <v>698051.62</v>
      </c>
    </row>
    <row r="44" spans="2:10" x14ac:dyDescent="0.25">
      <c r="B44" s="45">
        <v>34</v>
      </c>
      <c r="C44" s="49" t="s">
        <v>63</v>
      </c>
      <c r="D44" s="50" t="s">
        <v>66</v>
      </c>
      <c r="E44" s="51" t="s">
        <v>67</v>
      </c>
      <c r="F44" s="48">
        <v>1</v>
      </c>
      <c r="G44" s="14"/>
      <c r="H44" s="14">
        <f t="shared" si="0"/>
        <v>0</v>
      </c>
      <c r="I44" s="20"/>
      <c r="J44" s="21">
        <v>64962.1</v>
      </c>
    </row>
    <row r="45" spans="2:10" x14ac:dyDescent="0.25">
      <c r="B45" s="45">
        <v>35</v>
      </c>
      <c r="C45" s="49" t="s">
        <v>63</v>
      </c>
      <c r="D45" s="50" t="s">
        <v>68</v>
      </c>
      <c r="E45" s="51" t="s">
        <v>17</v>
      </c>
      <c r="F45" s="48">
        <v>1</v>
      </c>
      <c r="G45" s="14"/>
      <c r="H45" s="14">
        <f t="shared" si="0"/>
        <v>0</v>
      </c>
      <c r="I45" s="20"/>
      <c r="J45" s="21">
        <v>85616.53333333334</v>
      </c>
    </row>
    <row r="46" spans="2:10" x14ac:dyDescent="0.25">
      <c r="B46" s="45">
        <v>36</v>
      </c>
      <c r="C46" s="49" t="s">
        <v>69</v>
      </c>
      <c r="D46" s="50" t="s">
        <v>70</v>
      </c>
      <c r="E46" s="51" t="s">
        <v>17</v>
      </c>
      <c r="F46" s="48">
        <v>1</v>
      </c>
      <c r="G46" s="14"/>
      <c r="H46" s="14">
        <f t="shared" si="0"/>
        <v>0</v>
      </c>
      <c r="I46" s="20"/>
      <c r="J46" s="21">
        <v>24241.093333333334</v>
      </c>
    </row>
    <row r="47" spans="2:10" x14ac:dyDescent="0.25">
      <c r="B47" s="45">
        <v>37</v>
      </c>
      <c r="C47" s="49" t="s">
        <v>63</v>
      </c>
      <c r="D47" s="50" t="s">
        <v>71</v>
      </c>
      <c r="E47" s="51" t="s">
        <v>17</v>
      </c>
      <c r="F47" s="48">
        <v>1</v>
      </c>
      <c r="G47" s="14"/>
      <c r="H47" s="14">
        <f t="shared" si="0"/>
        <v>0</v>
      </c>
      <c r="I47" s="20"/>
      <c r="J47" s="21">
        <v>7129.6866666666674</v>
      </c>
    </row>
    <row r="48" spans="2:10" x14ac:dyDescent="0.25">
      <c r="B48" s="45">
        <v>38</v>
      </c>
      <c r="C48" s="49" t="s">
        <v>57</v>
      </c>
      <c r="D48" s="50" t="s">
        <v>72</v>
      </c>
      <c r="E48" s="51" t="s">
        <v>19</v>
      </c>
      <c r="F48" s="48">
        <v>1</v>
      </c>
      <c r="G48" s="14"/>
      <c r="H48" s="14">
        <f t="shared" si="0"/>
        <v>0</v>
      </c>
      <c r="I48" s="20"/>
      <c r="J48" s="21">
        <v>24600.473333333332</v>
      </c>
    </row>
    <row r="49" spans="2:10" x14ac:dyDescent="0.25">
      <c r="B49" s="45">
        <v>39</v>
      </c>
      <c r="C49" s="49" t="s">
        <v>57</v>
      </c>
      <c r="D49" s="50" t="s">
        <v>73</v>
      </c>
      <c r="E49" s="51" t="s">
        <v>19</v>
      </c>
      <c r="F49" s="48">
        <v>1</v>
      </c>
      <c r="G49" s="14"/>
      <c r="H49" s="14">
        <f t="shared" si="0"/>
        <v>0</v>
      </c>
      <c r="I49" s="20"/>
      <c r="J49" s="21">
        <v>24640.933333333334</v>
      </c>
    </row>
    <row r="50" spans="2:10" x14ac:dyDescent="0.25">
      <c r="B50" s="45">
        <v>40</v>
      </c>
      <c r="C50" s="49" t="s">
        <v>57</v>
      </c>
      <c r="D50" s="50" t="s">
        <v>74</v>
      </c>
      <c r="E50" s="51" t="s">
        <v>19</v>
      </c>
      <c r="F50" s="48">
        <v>1</v>
      </c>
      <c r="G50" s="14"/>
      <c r="H50" s="14">
        <f t="shared" si="0"/>
        <v>0</v>
      </c>
      <c r="I50" s="20"/>
      <c r="J50" s="21">
        <v>24680.600000000002</v>
      </c>
    </row>
    <row r="51" spans="2:10" x14ac:dyDescent="0.25">
      <c r="B51" s="45">
        <v>41</v>
      </c>
      <c r="C51" s="49" t="s">
        <v>57</v>
      </c>
      <c r="D51" s="50" t="s">
        <v>75</v>
      </c>
      <c r="E51" s="51" t="s">
        <v>19</v>
      </c>
      <c r="F51" s="48">
        <v>1</v>
      </c>
      <c r="G51" s="14"/>
      <c r="H51" s="14">
        <f t="shared" si="0"/>
        <v>0</v>
      </c>
      <c r="I51" s="20"/>
      <c r="J51" s="21">
        <v>24441.013333333332</v>
      </c>
    </row>
    <row r="52" spans="2:10" ht="22.5" x14ac:dyDescent="0.25">
      <c r="B52" s="45">
        <v>42</v>
      </c>
      <c r="C52" s="49" t="s">
        <v>76</v>
      </c>
      <c r="D52" s="50" t="s">
        <v>77</v>
      </c>
      <c r="E52" s="51" t="s">
        <v>17</v>
      </c>
      <c r="F52" s="48">
        <v>1</v>
      </c>
      <c r="G52" s="14"/>
      <c r="H52" s="14">
        <f t="shared" si="0"/>
        <v>0</v>
      </c>
      <c r="I52" s="20"/>
      <c r="J52" s="21">
        <v>182400.81999999998</v>
      </c>
    </row>
    <row r="53" spans="2:10" x14ac:dyDescent="0.25">
      <c r="B53" s="45">
        <v>43</v>
      </c>
      <c r="C53" s="49" t="s">
        <v>78</v>
      </c>
      <c r="D53" s="50" t="s">
        <v>79</v>
      </c>
      <c r="E53" s="51" t="s">
        <v>17</v>
      </c>
      <c r="F53" s="48">
        <v>1</v>
      </c>
      <c r="G53" s="14"/>
      <c r="H53" s="14">
        <f t="shared" si="0"/>
        <v>0</v>
      </c>
      <c r="I53" s="20"/>
      <c r="J53" s="21">
        <v>246401.4</v>
      </c>
    </row>
    <row r="54" spans="2:10" x14ac:dyDescent="0.25">
      <c r="B54" s="45">
        <v>44</v>
      </c>
      <c r="C54" s="49" t="s">
        <v>80</v>
      </c>
      <c r="D54" s="50" t="s">
        <v>81</v>
      </c>
      <c r="E54" s="51" t="s">
        <v>17</v>
      </c>
      <c r="F54" s="48">
        <v>1</v>
      </c>
      <c r="G54" s="14"/>
      <c r="H54" s="14">
        <f t="shared" si="0"/>
        <v>0</v>
      </c>
      <c r="I54" s="20"/>
      <c r="J54" s="21">
        <v>1013334.98</v>
      </c>
    </row>
    <row r="55" spans="2:10" x14ac:dyDescent="0.25">
      <c r="B55" s="45">
        <v>45</v>
      </c>
      <c r="C55" s="49" t="s">
        <v>82</v>
      </c>
      <c r="D55" s="50" t="s">
        <v>83</v>
      </c>
      <c r="E55" s="51" t="s">
        <v>84</v>
      </c>
      <c r="F55" s="48">
        <v>1</v>
      </c>
      <c r="G55" s="14"/>
      <c r="H55" s="14">
        <f t="shared" si="0"/>
        <v>0</v>
      </c>
      <c r="I55" s="20"/>
      <c r="J55" s="21">
        <v>60701.106666666667</v>
      </c>
    </row>
    <row r="56" spans="2:10" ht="22.5" x14ac:dyDescent="0.25">
      <c r="B56" s="45">
        <v>46</v>
      </c>
      <c r="C56" s="49" t="s">
        <v>85</v>
      </c>
      <c r="D56" s="50" t="s">
        <v>86</v>
      </c>
      <c r="E56" s="51" t="s">
        <v>17</v>
      </c>
      <c r="F56" s="48">
        <v>1</v>
      </c>
      <c r="G56" s="14"/>
      <c r="H56" s="14">
        <f t="shared" si="0"/>
        <v>0</v>
      </c>
      <c r="I56" s="20"/>
      <c r="J56" s="21">
        <v>1226000.6733333333</v>
      </c>
    </row>
    <row r="57" spans="2:10" x14ac:dyDescent="0.25">
      <c r="B57" s="45">
        <v>47</v>
      </c>
      <c r="C57" s="49" t="s">
        <v>87</v>
      </c>
      <c r="D57" s="50" t="s">
        <v>88</v>
      </c>
      <c r="E57" s="51" t="s">
        <v>17</v>
      </c>
      <c r="F57" s="48">
        <v>1</v>
      </c>
      <c r="G57" s="14"/>
      <c r="H57" s="14">
        <f t="shared" si="0"/>
        <v>0</v>
      </c>
      <c r="I57" s="20"/>
      <c r="J57" s="21">
        <v>133684.6</v>
      </c>
    </row>
    <row r="58" spans="2:10" x14ac:dyDescent="0.25">
      <c r="B58" s="45">
        <v>48</v>
      </c>
      <c r="C58" s="49" t="s">
        <v>69</v>
      </c>
      <c r="D58" s="50" t="s">
        <v>89</v>
      </c>
      <c r="E58" s="51" t="s">
        <v>17</v>
      </c>
      <c r="F58" s="48">
        <v>1</v>
      </c>
      <c r="G58" s="14"/>
      <c r="H58" s="14">
        <f t="shared" si="0"/>
        <v>0</v>
      </c>
      <c r="I58" s="20"/>
      <c r="J58" s="21">
        <v>3226667.5466666664</v>
      </c>
    </row>
    <row r="59" spans="2:10" x14ac:dyDescent="0.25">
      <c r="B59" s="45">
        <v>49</v>
      </c>
      <c r="C59" s="49" t="s">
        <v>69</v>
      </c>
      <c r="D59" s="50" t="s">
        <v>90</v>
      </c>
      <c r="E59" s="51" t="s">
        <v>17</v>
      </c>
      <c r="F59" s="48">
        <v>1</v>
      </c>
      <c r="G59" s="14"/>
      <c r="H59" s="14">
        <f t="shared" si="0"/>
        <v>0</v>
      </c>
      <c r="I59" s="20"/>
      <c r="J59" s="21">
        <v>367201.47333333333</v>
      </c>
    </row>
    <row r="60" spans="2:10" x14ac:dyDescent="0.25">
      <c r="B60" s="45">
        <v>50</v>
      </c>
      <c r="C60" s="49" t="s">
        <v>69</v>
      </c>
      <c r="D60" s="50" t="s">
        <v>91</v>
      </c>
      <c r="E60" s="51" t="s">
        <v>17</v>
      </c>
      <c r="F60" s="48">
        <v>1</v>
      </c>
      <c r="G60" s="14"/>
      <c r="H60" s="14">
        <f t="shared" si="0"/>
        <v>0</v>
      </c>
      <c r="I60" s="20"/>
      <c r="J60" s="21">
        <v>130347.84000000001</v>
      </c>
    </row>
    <row r="61" spans="2:10" x14ac:dyDescent="0.25">
      <c r="B61" s="45">
        <v>51</v>
      </c>
      <c r="C61" s="49" t="s">
        <v>69</v>
      </c>
      <c r="D61" s="50" t="s">
        <v>92</v>
      </c>
      <c r="E61" s="51" t="s">
        <v>19</v>
      </c>
      <c r="F61" s="48">
        <v>1</v>
      </c>
      <c r="G61" s="14"/>
      <c r="H61" s="14">
        <f t="shared" si="0"/>
        <v>0</v>
      </c>
      <c r="I61" s="20"/>
      <c r="J61" s="21">
        <v>109801.3</v>
      </c>
    </row>
    <row r="62" spans="2:10" ht="22.5" x14ac:dyDescent="0.25">
      <c r="B62" s="45">
        <v>52</v>
      </c>
      <c r="C62" s="49" t="s">
        <v>69</v>
      </c>
      <c r="D62" s="50" t="s">
        <v>93</v>
      </c>
      <c r="E62" s="51" t="s">
        <v>19</v>
      </c>
      <c r="F62" s="48">
        <v>1</v>
      </c>
      <c r="G62" s="14"/>
      <c r="H62" s="14">
        <f t="shared" si="0"/>
        <v>0</v>
      </c>
      <c r="I62" s="20"/>
      <c r="J62" s="21">
        <v>426401.59333333327</v>
      </c>
    </row>
    <row r="63" spans="2:10" ht="33.75" x14ac:dyDescent="0.25">
      <c r="B63" s="45">
        <v>53</v>
      </c>
      <c r="C63" s="49" t="s">
        <v>69</v>
      </c>
      <c r="D63" s="50" t="s">
        <v>94</v>
      </c>
      <c r="E63" s="51" t="s">
        <v>19</v>
      </c>
      <c r="F63" s="48">
        <v>1</v>
      </c>
      <c r="G63" s="14"/>
      <c r="H63" s="14">
        <f t="shared" si="0"/>
        <v>0</v>
      </c>
      <c r="I63" s="20"/>
      <c r="J63" s="21">
        <v>9414668.339999998</v>
      </c>
    </row>
    <row r="64" spans="2:10" x14ac:dyDescent="0.25">
      <c r="B64" s="45">
        <v>54</v>
      </c>
      <c r="C64" s="49" t="s">
        <v>85</v>
      </c>
      <c r="D64" s="50" t="s">
        <v>95</v>
      </c>
      <c r="E64" s="51" t="s">
        <v>19</v>
      </c>
      <c r="F64" s="48">
        <v>1</v>
      </c>
      <c r="G64" s="14"/>
      <c r="H64" s="14">
        <f t="shared" si="0"/>
        <v>0</v>
      </c>
      <c r="I64" s="20"/>
      <c r="J64" s="21">
        <v>11629.473333333333</v>
      </c>
    </row>
    <row r="65" spans="2:10" x14ac:dyDescent="0.25">
      <c r="B65" s="45">
        <v>55</v>
      </c>
      <c r="C65" s="49" t="s">
        <v>85</v>
      </c>
      <c r="D65" s="50" t="s">
        <v>96</v>
      </c>
      <c r="E65" s="51" t="s">
        <v>19</v>
      </c>
      <c r="F65" s="48">
        <v>1</v>
      </c>
      <c r="G65" s="14"/>
      <c r="H65" s="14">
        <f t="shared" si="0"/>
        <v>0</v>
      </c>
      <c r="I65" s="20"/>
      <c r="J65" s="21">
        <v>20434.679999999997</v>
      </c>
    </row>
    <row r="66" spans="2:10" x14ac:dyDescent="0.25">
      <c r="B66" s="45">
        <v>56</v>
      </c>
      <c r="C66" s="50" t="s">
        <v>97</v>
      </c>
      <c r="D66" s="50" t="s">
        <v>97</v>
      </c>
      <c r="E66" s="51" t="s">
        <v>17</v>
      </c>
      <c r="F66" s="48">
        <v>1</v>
      </c>
      <c r="G66" s="14"/>
      <c r="H66" s="14">
        <f t="shared" si="0"/>
        <v>0</v>
      </c>
      <c r="I66" s="20"/>
      <c r="J66" s="21">
        <v>102501.04666666668</v>
      </c>
    </row>
    <row r="67" spans="2:10" ht="22.5" x14ac:dyDescent="0.25">
      <c r="B67" s="45">
        <v>57</v>
      </c>
      <c r="C67" s="49" t="s">
        <v>98</v>
      </c>
      <c r="D67" s="50" t="s">
        <v>99</v>
      </c>
      <c r="E67" s="51" t="s">
        <v>19</v>
      </c>
      <c r="F67" s="48">
        <v>1</v>
      </c>
      <c r="G67" s="14"/>
      <c r="H67" s="14">
        <f t="shared" si="0"/>
        <v>0</v>
      </c>
      <c r="I67" s="20"/>
      <c r="J67" s="21">
        <v>55261.219999999994</v>
      </c>
    </row>
    <row r="68" spans="2:10" x14ac:dyDescent="0.25">
      <c r="B68" s="45">
        <v>58</v>
      </c>
      <c r="C68" s="49" t="s">
        <v>69</v>
      </c>
      <c r="D68" s="50" t="s">
        <v>100</v>
      </c>
      <c r="E68" s="51" t="s">
        <v>21</v>
      </c>
      <c r="F68" s="48">
        <v>1</v>
      </c>
      <c r="G68" s="14"/>
      <c r="H68" s="14">
        <f t="shared" si="0"/>
        <v>0</v>
      </c>
      <c r="I68" s="20"/>
      <c r="J68" s="21">
        <v>60901.026666666672</v>
      </c>
    </row>
    <row r="69" spans="2:10" x14ac:dyDescent="0.25">
      <c r="B69" s="45">
        <v>59</v>
      </c>
      <c r="C69" s="49" t="s">
        <v>69</v>
      </c>
      <c r="D69" s="50" t="s">
        <v>101</v>
      </c>
      <c r="E69" s="51" t="s">
        <v>21</v>
      </c>
      <c r="F69" s="48">
        <v>1</v>
      </c>
      <c r="G69" s="14"/>
      <c r="H69" s="14">
        <f t="shared" si="0"/>
        <v>0</v>
      </c>
      <c r="I69" s="20"/>
      <c r="J69" s="21">
        <v>10184.02</v>
      </c>
    </row>
    <row r="70" spans="2:10" x14ac:dyDescent="0.25">
      <c r="B70" s="45">
        <v>60</v>
      </c>
      <c r="C70" s="49" t="s">
        <v>69</v>
      </c>
      <c r="D70" s="50" t="s">
        <v>102</v>
      </c>
      <c r="E70" s="51" t="s">
        <v>21</v>
      </c>
      <c r="F70" s="48">
        <v>1</v>
      </c>
      <c r="G70" s="14"/>
      <c r="H70" s="14">
        <f t="shared" si="0"/>
        <v>0</v>
      </c>
      <c r="I70" s="20"/>
      <c r="J70" s="21">
        <v>24400.553333333333</v>
      </c>
    </row>
    <row r="71" spans="2:10" x14ac:dyDescent="0.25">
      <c r="B71" s="45">
        <v>61</v>
      </c>
      <c r="C71" s="49" t="s">
        <v>69</v>
      </c>
      <c r="D71" s="50" t="s">
        <v>103</v>
      </c>
      <c r="E71" s="51" t="s">
        <v>21</v>
      </c>
      <c r="F71" s="48">
        <v>1</v>
      </c>
      <c r="G71" s="14"/>
      <c r="H71" s="14">
        <f t="shared" si="0"/>
        <v>0</v>
      </c>
      <c r="I71" s="20"/>
      <c r="J71" s="21">
        <v>20334.72</v>
      </c>
    </row>
    <row r="72" spans="2:10" x14ac:dyDescent="0.25">
      <c r="B72" s="45">
        <v>62</v>
      </c>
      <c r="C72" s="49" t="s">
        <v>69</v>
      </c>
      <c r="D72" s="50" t="s">
        <v>104</v>
      </c>
      <c r="E72" s="51" t="s">
        <v>21</v>
      </c>
      <c r="F72" s="48">
        <v>1</v>
      </c>
      <c r="G72" s="14"/>
      <c r="H72" s="14">
        <f t="shared" si="0"/>
        <v>0</v>
      </c>
      <c r="I72" s="20"/>
      <c r="J72" s="21">
        <v>10200.68</v>
      </c>
    </row>
    <row r="73" spans="2:10" x14ac:dyDescent="0.25">
      <c r="B73" s="45">
        <v>63</v>
      </c>
      <c r="C73" s="49" t="s">
        <v>69</v>
      </c>
      <c r="D73" s="50" t="s">
        <v>105</v>
      </c>
      <c r="E73" s="51" t="s">
        <v>21</v>
      </c>
      <c r="F73" s="48">
        <v>1</v>
      </c>
      <c r="G73" s="14"/>
      <c r="H73" s="14">
        <f t="shared" si="0"/>
        <v>0</v>
      </c>
      <c r="I73" s="20"/>
      <c r="J73" s="21">
        <v>15351</v>
      </c>
    </row>
    <row r="74" spans="2:10" x14ac:dyDescent="0.25">
      <c r="B74" s="45">
        <v>64</v>
      </c>
      <c r="C74" s="49" t="s">
        <v>69</v>
      </c>
      <c r="D74" s="50" t="s">
        <v>106</v>
      </c>
      <c r="E74" s="51" t="s">
        <v>21</v>
      </c>
      <c r="F74" s="48">
        <v>1</v>
      </c>
      <c r="G74" s="14"/>
      <c r="H74" s="14">
        <f t="shared" si="0"/>
        <v>0</v>
      </c>
      <c r="I74" s="20"/>
      <c r="J74" s="21">
        <v>34964.58</v>
      </c>
    </row>
    <row r="75" spans="2:10" x14ac:dyDescent="0.25">
      <c r="B75" s="45">
        <v>65</v>
      </c>
      <c r="C75" s="49" t="s">
        <v>69</v>
      </c>
      <c r="D75" s="50" t="s">
        <v>107</v>
      </c>
      <c r="E75" s="51" t="s">
        <v>21</v>
      </c>
      <c r="F75" s="48">
        <v>1</v>
      </c>
      <c r="G75" s="14"/>
      <c r="H75" s="14">
        <f t="shared" si="0"/>
        <v>0</v>
      </c>
      <c r="I75" s="20"/>
      <c r="J75" s="21">
        <v>44882.04</v>
      </c>
    </row>
    <row r="76" spans="2:10" ht="22.5" x14ac:dyDescent="0.25">
      <c r="B76" s="45">
        <v>66</v>
      </c>
      <c r="C76" s="49" t="s">
        <v>69</v>
      </c>
      <c r="D76" s="50" t="s">
        <v>108</v>
      </c>
      <c r="E76" s="51" t="s">
        <v>21</v>
      </c>
      <c r="F76" s="48">
        <v>1</v>
      </c>
      <c r="G76" s="14"/>
      <c r="H76" s="14">
        <f t="shared" ref="H76:H91" si="1">G76*F76</f>
        <v>0</v>
      </c>
      <c r="I76" s="20"/>
      <c r="J76" s="21">
        <v>273151.80666666664</v>
      </c>
    </row>
    <row r="77" spans="2:10" ht="33.75" x14ac:dyDescent="0.25">
      <c r="B77" s="45">
        <v>67</v>
      </c>
      <c r="C77" s="49" t="s">
        <v>69</v>
      </c>
      <c r="D77" s="50" t="s">
        <v>109</v>
      </c>
      <c r="E77" s="51" t="s">
        <v>21</v>
      </c>
      <c r="F77" s="48">
        <v>1</v>
      </c>
      <c r="G77" s="14"/>
      <c r="H77" s="14">
        <f t="shared" si="1"/>
        <v>0</v>
      </c>
      <c r="I77" s="20"/>
      <c r="J77" s="21">
        <v>18181.613333333335</v>
      </c>
    </row>
    <row r="78" spans="2:10" ht="22.5" x14ac:dyDescent="0.25">
      <c r="B78" s="45">
        <v>68</v>
      </c>
      <c r="C78" s="49" t="s">
        <v>69</v>
      </c>
      <c r="D78" s="50" t="s">
        <v>110</v>
      </c>
      <c r="E78" s="51" t="s">
        <v>21</v>
      </c>
      <c r="F78" s="48">
        <v>1</v>
      </c>
      <c r="G78" s="14"/>
      <c r="H78" s="14">
        <f t="shared" si="1"/>
        <v>0</v>
      </c>
      <c r="I78" s="20"/>
      <c r="J78" s="21">
        <v>74987.453333333338</v>
      </c>
    </row>
    <row r="79" spans="2:10" x14ac:dyDescent="0.25">
      <c r="B79" s="45">
        <v>69</v>
      </c>
      <c r="C79" s="49" t="s">
        <v>69</v>
      </c>
      <c r="D79" s="50" t="s">
        <v>111</v>
      </c>
      <c r="E79" s="51" t="s">
        <v>21</v>
      </c>
      <c r="F79" s="48">
        <v>1</v>
      </c>
      <c r="G79" s="14"/>
      <c r="H79" s="14">
        <f t="shared" si="1"/>
        <v>0</v>
      </c>
      <c r="I79" s="20"/>
      <c r="J79" s="21">
        <v>20334.719999999998</v>
      </c>
    </row>
    <row r="80" spans="2:10" ht="22.5" x14ac:dyDescent="0.25">
      <c r="B80" s="45">
        <v>70</v>
      </c>
      <c r="C80" s="49" t="s">
        <v>69</v>
      </c>
      <c r="D80" s="50" t="s">
        <v>112</v>
      </c>
      <c r="E80" s="51" t="s">
        <v>21</v>
      </c>
      <c r="F80" s="48">
        <v>1</v>
      </c>
      <c r="G80" s="14"/>
      <c r="H80" s="14">
        <f t="shared" si="1"/>
        <v>0</v>
      </c>
      <c r="I80" s="20"/>
      <c r="J80" s="21">
        <v>448068.32</v>
      </c>
    </row>
    <row r="81" spans="2:10" x14ac:dyDescent="0.25">
      <c r="B81" s="45">
        <v>71</v>
      </c>
      <c r="C81" s="49" t="s">
        <v>69</v>
      </c>
      <c r="D81" s="50" t="s">
        <v>113</v>
      </c>
      <c r="E81" s="51" t="s">
        <v>21</v>
      </c>
      <c r="F81" s="48">
        <v>1</v>
      </c>
      <c r="G81" s="14"/>
      <c r="H81" s="14">
        <f t="shared" si="1"/>
        <v>0</v>
      </c>
      <c r="I81" s="20"/>
      <c r="J81" s="21">
        <v>50501.22</v>
      </c>
    </row>
    <row r="82" spans="2:10" x14ac:dyDescent="0.25">
      <c r="B82" s="45">
        <v>72</v>
      </c>
      <c r="C82" s="49" t="s">
        <v>69</v>
      </c>
      <c r="D82" s="50" t="s">
        <v>114</v>
      </c>
      <c r="E82" s="51" t="s">
        <v>21</v>
      </c>
      <c r="F82" s="48">
        <v>1</v>
      </c>
      <c r="G82" s="14"/>
      <c r="H82" s="14">
        <f t="shared" si="1"/>
        <v>0</v>
      </c>
      <c r="I82" s="20"/>
      <c r="J82" s="21">
        <v>61100.946666666663</v>
      </c>
    </row>
    <row r="83" spans="2:10" ht="22.5" x14ac:dyDescent="0.25">
      <c r="B83" s="45">
        <v>73</v>
      </c>
      <c r="C83" s="49" t="s">
        <v>69</v>
      </c>
      <c r="D83" s="50" t="s">
        <v>115</v>
      </c>
      <c r="E83" s="51" t="s">
        <v>21</v>
      </c>
      <c r="F83" s="48">
        <v>1</v>
      </c>
      <c r="G83" s="14"/>
      <c r="H83" s="14">
        <f t="shared" si="1"/>
        <v>0</v>
      </c>
      <c r="I83" s="20"/>
      <c r="J83" s="21">
        <v>11258.193333333335</v>
      </c>
    </row>
    <row r="84" spans="2:10" ht="22.5" x14ac:dyDescent="0.25">
      <c r="B84" s="45">
        <v>74</v>
      </c>
      <c r="C84" s="49" t="s">
        <v>69</v>
      </c>
      <c r="D84" s="50" t="s">
        <v>116</v>
      </c>
      <c r="E84" s="51" t="s">
        <v>21</v>
      </c>
      <c r="F84" s="48">
        <v>1</v>
      </c>
      <c r="G84" s="14"/>
      <c r="H84" s="14">
        <f t="shared" si="1"/>
        <v>0</v>
      </c>
      <c r="I84" s="20"/>
      <c r="J84" s="21">
        <v>81601.473333333328</v>
      </c>
    </row>
    <row r="85" spans="2:10" x14ac:dyDescent="0.25">
      <c r="B85" s="45">
        <v>75</v>
      </c>
      <c r="C85" s="49" t="s">
        <v>69</v>
      </c>
      <c r="D85" s="50" t="s">
        <v>117</v>
      </c>
      <c r="E85" s="51" t="s">
        <v>118</v>
      </c>
      <c r="F85" s="48">
        <v>1</v>
      </c>
      <c r="G85" s="14"/>
      <c r="H85" s="14">
        <f t="shared" si="1"/>
        <v>0</v>
      </c>
      <c r="I85" s="20"/>
      <c r="J85" s="21">
        <v>9181.246666666666</v>
      </c>
    </row>
    <row r="86" spans="2:10" ht="22.5" x14ac:dyDescent="0.25">
      <c r="B86" s="45">
        <v>76</v>
      </c>
      <c r="C86" s="49" t="s">
        <v>119</v>
      </c>
      <c r="D86" s="53" t="s">
        <v>120</v>
      </c>
      <c r="E86" s="51" t="s">
        <v>21</v>
      </c>
      <c r="F86" s="48">
        <v>1</v>
      </c>
      <c r="G86" s="14"/>
      <c r="H86" s="14">
        <f t="shared" si="1"/>
        <v>0</v>
      </c>
      <c r="I86" s="20"/>
      <c r="J86" s="21">
        <v>202668.10666666669</v>
      </c>
    </row>
    <row r="87" spans="2:10" x14ac:dyDescent="0.25">
      <c r="B87" s="45">
        <v>77</v>
      </c>
      <c r="C87" s="49" t="s">
        <v>119</v>
      </c>
      <c r="D87" s="50" t="s">
        <v>121</v>
      </c>
      <c r="E87" s="51" t="s">
        <v>33</v>
      </c>
      <c r="F87" s="48">
        <v>1</v>
      </c>
      <c r="G87" s="14"/>
      <c r="H87" s="14">
        <f t="shared" si="1"/>
        <v>0</v>
      </c>
      <c r="I87" s="20"/>
      <c r="J87" s="21">
        <v>142101.07333333333</v>
      </c>
    </row>
    <row r="88" spans="2:10" x14ac:dyDescent="0.25">
      <c r="B88" s="45">
        <v>78</v>
      </c>
      <c r="C88" s="49" t="s">
        <v>63</v>
      </c>
      <c r="D88" s="50" t="s">
        <v>122</v>
      </c>
      <c r="E88" s="51" t="s">
        <v>21</v>
      </c>
      <c r="F88" s="48">
        <v>1</v>
      </c>
      <c r="G88" s="14"/>
      <c r="H88" s="14">
        <f t="shared" si="1"/>
        <v>0</v>
      </c>
      <c r="I88" s="20"/>
      <c r="J88" s="21">
        <v>202334.11333333331</v>
      </c>
    </row>
    <row r="89" spans="2:10" x14ac:dyDescent="0.25">
      <c r="B89" s="45">
        <v>79</v>
      </c>
      <c r="C89" s="49" t="s">
        <v>69</v>
      </c>
      <c r="D89" s="50" t="s">
        <v>123</v>
      </c>
      <c r="E89" s="51" t="s">
        <v>21</v>
      </c>
      <c r="F89" s="48">
        <v>1</v>
      </c>
      <c r="G89" s="14"/>
      <c r="H89" s="14">
        <f t="shared" si="1"/>
        <v>0</v>
      </c>
      <c r="I89" s="20"/>
      <c r="J89" s="21">
        <v>71751.44666666667</v>
      </c>
    </row>
    <row r="90" spans="2:10" x14ac:dyDescent="0.25">
      <c r="B90" s="45">
        <v>80</v>
      </c>
      <c r="C90" s="49" t="s">
        <v>69</v>
      </c>
      <c r="D90" s="50" t="s">
        <v>124</v>
      </c>
      <c r="E90" s="51" t="s">
        <v>21</v>
      </c>
      <c r="F90" s="48">
        <v>1</v>
      </c>
      <c r="G90" s="14"/>
      <c r="H90" s="14">
        <f t="shared" si="1"/>
        <v>0</v>
      </c>
      <c r="I90" s="20"/>
      <c r="J90" s="21">
        <v>588394.70666666667</v>
      </c>
    </row>
    <row r="91" spans="2:10" ht="15.75" thickBot="1" x14ac:dyDescent="0.3">
      <c r="B91" s="45">
        <v>81</v>
      </c>
      <c r="C91" s="49" t="s">
        <v>69</v>
      </c>
      <c r="D91" s="50" t="s">
        <v>125</v>
      </c>
      <c r="E91" s="51" t="s">
        <v>21</v>
      </c>
      <c r="F91" s="48">
        <v>1</v>
      </c>
      <c r="G91" s="14"/>
      <c r="H91" s="14">
        <f t="shared" si="1"/>
        <v>0</v>
      </c>
      <c r="I91" s="20"/>
      <c r="J91" s="21">
        <v>406668.22</v>
      </c>
    </row>
    <row r="92" spans="2:10" ht="15.75" thickBot="1" x14ac:dyDescent="0.3">
      <c r="B92" s="55" t="s">
        <v>20</v>
      </c>
      <c r="C92" s="56"/>
      <c r="D92" s="56"/>
      <c r="E92" s="57"/>
      <c r="F92" s="23"/>
      <c r="G92" s="24"/>
      <c r="H92" s="22">
        <f>SUM(H10:H91)</f>
        <v>0</v>
      </c>
      <c r="J92" s="22"/>
    </row>
    <row r="93" spans="2:10" ht="15.75" thickBot="1" x14ac:dyDescent="0.3"/>
    <row r="94" spans="2:10" ht="42" customHeight="1" thickBot="1" x14ac:dyDescent="0.3">
      <c r="B94" s="64" t="s">
        <v>127</v>
      </c>
      <c r="C94" s="65"/>
      <c r="D94" s="65"/>
      <c r="E94" s="65"/>
      <c r="F94" s="65"/>
      <c r="G94" s="65"/>
      <c r="H94" s="65"/>
      <c r="I94" s="65"/>
      <c r="J94" s="66"/>
    </row>
    <row r="96" spans="2:10" x14ac:dyDescent="0.25">
      <c r="B96" s="5" t="s">
        <v>4</v>
      </c>
    </row>
    <row r="97" spans="2:2" x14ac:dyDescent="0.25">
      <c r="B97" s="5" t="s">
        <v>5</v>
      </c>
    </row>
    <row r="98" spans="2:2" x14ac:dyDescent="0.25">
      <c r="B98" s="5" t="s">
        <v>6</v>
      </c>
    </row>
  </sheetData>
  <protectedRanges>
    <protectedRange algorithmName="SHA-512" hashValue="0BGb958vww8j8VKBG+bnWzoC7xz+nTjKWQvoGHy6IeI2Iudd/8MZdwykC3/ZMncXzZlk5zq4GWx4C7BxvoD44A==" saltValue="ofXGskwOaaYLVxLeFo6z6g==" spinCount="100000" sqref="C17" name="Rango1_2_3_4_3_1"/>
    <protectedRange algorithmName="SHA-512" hashValue="0BGb958vww8j8VKBG+bnWzoC7xz+nTjKWQvoGHy6IeI2Iudd/8MZdwykC3/ZMncXzZlk5zq4GWx4C7BxvoD44A==" saltValue="ofXGskwOaaYLVxLeFo6z6g==" spinCount="100000" sqref="C18" name="Rango1_2_3_5_3_1"/>
    <protectedRange algorithmName="SHA-512" hashValue="0BGb958vww8j8VKBG+bnWzoC7xz+nTjKWQvoGHy6IeI2Iudd/8MZdwykC3/ZMncXzZlk5zq4GWx4C7BxvoD44A==" saltValue="ofXGskwOaaYLVxLeFo6z6g==" spinCount="100000" sqref="C59 C19" name="Rango1_2_3_6_3_1"/>
    <protectedRange algorithmName="SHA-512" hashValue="0BGb958vww8j8VKBG+bnWzoC7xz+nTjKWQvoGHy6IeI2Iudd/8MZdwykC3/ZMncXzZlk5zq4GWx4C7BxvoD44A==" saltValue="ofXGskwOaaYLVxLeFo6z6g==" spinCount="100000" sqref="C48" name="Rango1_2_3_9_3_1"/>
    <protectedRange algorithmName="SHA-512" hashValue="0BGb958vww8j8VKBG+bnWzoC7xz+nTjKWQvoGHy6IeI2Iudd/8MZdwykC3/ZMncXzZlk5zq4GWx4C7BxvoD44A==" saltValue="ofXGskwOaaYLVxLeFo6z6g==" spinCount="100000" sqref="C33 C20:C23" name="Rango1_2_3_11_3_1"/>
    <protectedRange algorithmName="SHA-512" hashValue="0BGb958vww8j8VKBG+bnWzoC7xz+nTjKWQvoGHy6IeI2Iudd/8MZdwykC3/ZMncXzZlk5zq4GWx4C7BxvoD44A==" saltValue="ofXGskwOaaYLVxLeFo6z6g==" spinCount="100000" sqref="C24:C25 C31:C32" name="Rango1_2_3_14_3_1"/>
    <protectedRange algorithmName="SHA-512" hashValue="0BGb958vww8j8VKBG+bnWzoC7xz+nTjKWQvoGHy6IeI2Iudd/8MZdwykC3/ZMncXzZlk5zq4GWx4C7BxvoD44A==" saltValue="ofXGskwOaaYLVxLeFo6z6g==" spinCount="100000" sqref="C53" name="Rango1_2_3_16_3_1"/>
    <protectedRange algorithmName="SHA-512" hashValue="0BGb958vww8j8VKBG+bnWzoC7xz+nTjKWQvoGHy6IeI2Iudd/8MZdwykC3/ZMncXzZlk5zq4GWx4C7BxvoD44A==" saltValue="ofXGskwOaaYLVxLeFo6z6g==" spinCount="100000" sqref="C55" name="Rango1_2_3_18_3_1"/>
    <protectedRange algorithmName="SHA-512" hashValue="0BGb958vww8j8VKBG+bnWzoC7xz+nTjKWQvoGHy6IeI2Iudd/8MZdwykC3/ZMncXzZlk5zq4GWx4C7BxvoD44A==" saltValue="ofXGskwOaaYLVxLeFo6z6g==" spinCount="100000" sqref="C56" name="Rango1_2_3_20_2_1"/>
    <protectedRange algorithmName="SHA-512" hashValue="0BGb958vww8j8VKBG+bnWzoC7xz+nTjKWQvoGHy6IeI2Iudd/8MZdwykC3/ZMncXzZlk5zq4GWx4C7BxvoD44A==" saltValue="ofXGskwOaaYLVxLeFo6z6g==" spinCount="100000" sqref="C57" name="Rango1_2_3_25_2_1"/>
    <protectedRange algorithmName="SHA-512" hashValue="0BGb958vww8j8VKBG+bnWzoC7xz+nTjKWQvoGHy6IeI2Iudd/8MZdwykC3/ZMncXzZlk5zq4GWx4C7BxvoD44A==" saltValue="ofXGskwOaaYLVxLeFo6z6g==" spinCount="100000" sqref="C58" name="Rango1_2_3_26_2_1"/>
    <protectedRange algorithmName="SHA-512" hashValue="0BGb958vww8j8VKBG+bnWzoC7xz+nTjKWQvoGHy6IeI2Iudd/8MZdwykC3/ZMncXzZlk5zq4GWx4C7BxvoD44A==" saltValue="ofXGskwOaaYLVxLeFo6z6g==" spinCount="100000" sqref="C49" name="Rango1_2_3_30_2_1"/>
    <protectedRange algorithmName="SHA-512" hashValue="0BGb958vww8j8VKBG+bnWzoC7xz+nTjKWQvoGHy6IeI2Iudd/8MZdwykC3/ZMncXzZlk5zq4GWx4C7BxvoD44A==" saltValue="ofXGskwOaaYLVxLeFo6z6g==" spinCount="100000" sqref="C50" name="Rango1_2_3_32_2_1"/>
    <protectedRange algorithmName="SHA-512" hashValue="0BGb958vww8j8VKBG+bnWzoC7xz+nTjKWQvoGHy6IeI2Iudd/8MZdwykC3/ZMncXzZlk5zq4GWx4C7BxvoD44A==" saltValue="ofXGskwOaaYLVxLeFo6z6g==" spinCount="100000" sqref="C51" name="Rango1_2_3_33_2_1"/>
    <protectedRange algorithmName="SHA-512" hashValue="0BGb958vww8j8VKBG+bnWzoC7xz+nTjKWQvoGHy6IeI2Iudd/8MZdwykC3/ZMncXzZlk5zq4GWx4C7BxvoD44A==" saltValue="ofXGskwOaaYLVxLeFo6z6g==" spinCount="100000" sqref="C52" name="Rango1_2_3_35_2_1"/>
    <protectedRange algorithmName="SHA-512" hashValue="0BGb958vww8j8VKBG+bnWzoC7xz+nTjKWQvoGHy6IeI2Iudd/8MZdwykC3/ZMncXzZlk5zq4GWx4C7BxvoD44A==" saltValue="ofXGskwOaaYLVxLeFo6z6g==" spinCount="100000" sqref="C54" name="Rango1_2_3_41_3_1"/>
    <protectedRange algorithmName="SHA-512" hashValue="0BGb958vww8j8VKBG+bnWzoC7xz+nTjKWQvoGHy6IeI2Iudd/8MZdwykC3/ZMncXzZlk5zq4GWx4C7BxvoD44A==" saltValue="ofXGskwOaaYLVxLeFo6z6g==" spinCount="100000" sqref="C62" name="Rango1_2_3_15_3_1"/>
    <protectedRange algorithmName="SHA-512" hashValue="0BGb958vww8j8VKBG+bnWzoC7xz+nTjKWQvoGHy6IeI2Iudd/8MZdwykC3/ZMncXzZlk5zq4GWx4C7BxvoD44A==" saltValue="ofXGskwOaaYLVxLeFo6z6g==" spinCount="100000" sqref="C63" name="Rango1_2_3_19_3_1"/>
    <protectedRange algorithmName="SHA-512" hashValue="0BGb958vww8j8VKBG+bnWzoC7xz+nTjKWQvoGHy6IeI2Iudd/8MZdwykC3/ZMncXzZlk5zq4GWx4C7BxvoD44A==" saltValue="ofXGskwOaaYLVxLeFo6z6g==" spinCount="100000" sqref="C61" name="Rango1_2_3_24_3_1"/>
    <protectedRange algorithmName="SHA-512" hashValue="0BGb958vww8j8VKBG+bnWzoC7xz+nTjKWQvoGHy6IeI2Iudd/8MZdwykC3/ZMncXzZlk5zq4GWx4C7BxvoD44A==" saltValue="ofXGskwOaaYLVxLeFo6z6g==" spinCount="100000" sqref="C65" name="Rango1_2_3_34_3_1"/>
    <protectedRange algorithmName="SHA-512" hashValue="0BGb958vww8j8VKBG+bnWzoC7xz+nTjKWQvoGHy6IeI2Iudd/8MZdwykC3/ZMncXzZlk5zq4GWx4C7BxvoD44A==" saltValue="ofXGskwOaaYLVxLeFo6z6g==" spinCount="100000" sqref="C67" name="Rango1_2_3_38_3_1"/>
    <protectedRange algorithmName="SHA-512" hashValue="0BGb958vww8j8VKBG+bnWzoC7xz+nTjKWQvoGHy6IeI2Iudd/8MZdwykC3/ZMncXzZlk5zq4GWx4C7BxvoD44A==" saltValue="ofXGskwOaaYLVxLeFo6z6g==" spinCount="100000" sqref="C69" name="Rango1_2_3_40_3_1"/>
    <protectedRange algorithmName="SHA-512" hashValue="0BGb958vww8j8VKBG+bnWzoC7xz+nTjKWQvoGHy6IeI2Iudd/8MZdwykC3/ZMncXzZlk5zq4GWx4C7BxvoD44A==" saltValue="ofXGskwOaaYLVxLeFo6z6g==" spinCount="100000" sqref="C81:C85" name="Rango1_12_2_13_3_1"/>
  </protectedRanges>
  <mergeCells count="8">
    <mergeCell ref="B94:J94"/>
    <mergeCell ref="B92:E92"/>
    <mergeCell ref="B8:I8"/>
    <mergeCell ref="B9:I9"/>
    <mergeCell ref="B3:I3"/>
    <mergeCell ref="B4:I4"/>
    <mergeCell ref="B6:I6"/>
    <mergeCell ref="B7:H7"/>
  </mergeCells>
  <conditionalFormatting sqref="D38">
    <cfRule type="duplicateValues" dxfId="9" priority="7"/>
    <cfRule type="duplicateValues" dxfId="8" priority="8"/>
  </conditionalFormatting>
  <conditionalFormatting sqref="D42">
    <cfRule type="duplicateValues" dxfId="7" priority="9"/>
  </conditionalFormatting>
  <conditionalFormatting sqref="D54">
    <cfRule type="duplicateValues" dxfId="6" priority="5"/>
  </conditionalFormatting>
  <conditionalFormatting sqref="D59 D55:D57">
    <cfRule type="duplicateValues" dxfId="5" priority="6"/>
  </conditionalFormatting>
  <conditionalFormatting sqref="D60:D62">
    <cfRule type="duplicateValues" dxfId="4" priority="4"/>
  </conditionalFormatting>
  <conditionalFormatting sqref="D67:D71">
    <cfRule type="duplicateValues" dxfId="3" priority="3"/>
  </conditionalFormatting>
  <conditionalFormatting sqref="D73">
    <cfRule type="duplicateValues" dxfId="2" priority="1"/>
  </conditionalFormatting>
  <conditionalFormatting sqref="D74 D76:D78">
    <cfRule type="duplicateValues" dxfId="1" priority="2"/>
  </conditionalFormatting>
  <conditionalFormatting sqref="D89:D91 D83:D86 D79:D81">
    <cfRule type="duplicateValues" dxfId="0" priority="10"/>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Sena</cp:lastModifiedBy>
  <cp:lastPrinted>2023-04-21T20:32:16Z</cp:lastPrinted>
  <dcterms:created xsi:type="dcterms:W3CDTF">2020-09-20T19:20:48Z</dcterms:created>
  <dcterms:modified xsi:type="dcterms:W3CDTF">2026-06-01T16:33:23Z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