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Sena\Desktop\FORMATOS ECONÓMICOS\"/>
    </mc:Choice>
  </mc:AlternateContent>
  <xr:revisionPtr revIDLastSave="0" documentId="13_ncr:1_{7EF023A0-A5D7-4085-859D-9A857664EF4D}" xr6:coauthVersionLast="47" xr6:coauthVersionMax="47" xr10:uidLastSave="{00000000-0000-0000-0000-000000000000}"/>
  <bookViews>
    <workbookView xWindow="-120" yWindow="-120" windowWidth="29040" windowHeight="15840" xr2:uid="{00000000-000D-0000-FFFF-FFFF0000000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 r="H14" i="1"/>
  <c r="H15" i="1"/>
  <c r="I15" i="1"/>
  <c r="H16" i="1"/>
  <c r="I16" i="1"/>
  <c r="H17" i="1"/>
  <c r="H18" i="1"/>
  <c r="I18" i="1"/>
  <c r="H19" i="1"/>
  <c r="H20" i="1"/>
  <c r="I20" i="1"/>
  <c r="H21" i="1"/>
  <c r="I21" i="1"/>
  <c r="H22" i="1"/>
  <c r="H23" i="1"/>
  <c r="H24" i="1"/>
  <c r="H25" i="1"/>
  <c r="I25" i="1"/>
  <c r="H26" i="1"/>
  <c r="H27" i="1"/>
  <c r="I27" i="1"/>
  <c r="H28" i="1"/>
  <c r="I28" i="1"/>
  <c r="H29" i="1"/>
  <c r="I29" i="1"/>
  <c r="H30" i="1"/>
  <c r="I30" i="1"/>
  <c r="H31" i="1"/>
  <c r="I31" i="1"/>
  <c r="H32" i="1"/>
  <c r="I32" i="1"/>
  <c r="H33" i="1"/>
  <c r="H34" i="1"/>
  <c r="H35" i="1"/>
  <c r="H36" i="1"/>
  <c r="H37" i="1"/>
  <c r="I37" i="1"/>
  <c r="H38" i="1"/>
  <c r="I38" i="1"/>
  <c r="H39" i="1"/>
  <c r="H40" i="1"/>
  <c r="H41" i="1"/>
  <c r="H42" i="1"/>
  <c r="H43" i="1"/>
  <c r="I43" i="1"/>
  <c r="H44" i="1"/>
  <c r="H45" i="1"/>
  <c r="H46" i="1"/>
  <c r="H47" i="1"/>
  <c r="H48" i="1"/>
  <c r="H49" i="1"/>
  <c r="H50" i="1"/>
  <c r="H51" i="1"/>
  <c r="H52" i="1"/>
  <c r="H53" i="1"/>
  <c r="H54" i="1"/>
  <c r="I54" i="1"/>
  <c r="H55" i="1"/>
  <c r="H56" i="1"/>
  <c r="I56" i="1"/>
  <c r="J56" i="1"/>
  <c r="H57" i="1"/>
  <c r="I57" i="1"/>
  <c r="J57" i="1"/>
  <c r="H58" i="1"/>
  <c r="I58" i="1"/>
  <c r="J58" i="1"/>
  <c r="H59" i="1"/>
  <c r="I59" i="1"/>
  <c r="J59" i="1"/>
  <c r="H60" i="1"/>
  <c r="I60" i="1"/>
  <c r="J60" i="1"/>
  <c r="H61" i="1"/>
  <c r="I61" i="1"/>
  <c r="J61" i="1"/>
  <c r="H62" i="1"/>
  <c r="I62" i="1"/>
  <c r="J62" i="1"/>
  <c r="H63" i="1"/>
  <c r="I63" i="1"/>
  <c r="J63" i="1"/>
  <c r="H64" i="1"/>
  <c r="I64" i="1"/>
  <c r="J64" i="1"/>
  <c r="H65" i="1"/>
  <c r="H66" i="1"/>
  <c r="I66" i="1"/>
  <c r="H67" i="1"/>
  <c r="I67" i="1"/>
  <c r="H68" i="1"/>
  <c r="H69" i="1"/>
  <c r="I69" i="1"/>
  <c r="H70" i="1"/>
  <c r="H71" i="1"/>
  <c r="H72" i="1"/>
  <c r="H73" i="1"/>
  <c r="H74" i="1"/>
  <c r="I74" i="1"/>
  <c r="H75" i="1"/>
  <c r="I75" i="1"/>
  <c r="H76" i="1"/>
  <c r="I76" i="1"/>
  <c r="H77" i="1"/>
  <c r="I77" i="1"/>
  <c r="H78" i="1"/>
  <c r="I78" i="1"/>
  <c r="H79" i="1"/>
  <c r="H80" i="1"/>
  <c r="H81" i="1"/>
  <c r="H82" i="1"/>
  <c r="H83" i="1"/>
  <c r="I83" i="1"/>
  <c r="H84" i="1"/>
  <c r="H85" i="1"/>
  <c r="H86" i="1"/>
  <c r="H87" i="1"/>
  <c r="H88" i="1"/>
  <c r="H89" i="1"/>
  <c r="H90" i="1"/>
  <c r="H91" i="1"/>
  <c r="H92" i="1"/>
  <c r="H93" i="1"/>
  <c r="I93" i="1"/>
  <c r="H94" i="1"/>
  <c r="I94" i="1"/>
  <c r="H95" i="1"/>
  <c r="H96" i="1"/>
  <c r="H97" i="1"/>
  <c r="H98" i="1"/>
  <c r="I98" i="1"/>
  <c r="J98" i="1"/>
  <c r="H99" i="1"/>
  <c r="I99" i="1"/>
  <c r="J99" i="1"/>
  <c r="H100" i="1"/>
  <c r="I100" i="1"/>
  <c r="J100" i="1"/>
  <c r="H101" i="1"/>
  <c r="I101" i="1"/>
  <c r="J101" i="1"/>
  <c r="H102" i="1"/>
  <c r="I102" i="1"/>
  <c r="J102" i="1"/>
  <c r="H103" i="1"/>
  <c r="I103" i="1"/>
  <c r="J103" i="1"/>
  <c r="B99" i="1"/>
  <c r="B98" i="3"/>
  <c r="H12" i="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1" i="3"/>
  <c r="J18" i="1" l="1"/>
  <c r="I53" i="1"/>
  <c r="J53" i="1" s="1"/>
  <c r="I86" i="1"/>
  <c r="J86" i="1" s="1"/>
  <c r="I88" i="1"/>
  <c r="J88" i="1" s="1"/>
  <c r="I90" i="1"/>
  <c r="J90" i="1" s="1"/>
  <c r="I92" i="1"/>
  <c r="J92" i="1" s="1"/>
  <c r="I55" i="1"/>
  <c r="J55" i="1" s="1"/>
  <c r="J74" i="1"/>
  <c r="J75" i="1"/>
  <c r="J77" i="1"/>
  <c r="J93" i="1"/>
  <c r="J94" i="1"/>
  <c r="I96" i="1"/>
  <c r="J96" i="1" s="1"/>
  <c r="I13" i="1"/>
  <c r="J13" i="1" s="1"/>
  <c r="J16" i="1"/>
  <c r="I17" i="1"/>
  <c r="J17" i="1" s="1"/>
  <c r="I19" i="1"/>
  <c r="J19" i="1" s="1"/>
  <c r="J21" i="1"/>
  <c r="I22" i="1"/>
  <c r="J22" i="1" s="1"/>
  <c r="I23" i="1"/>
  <c r="J23" i="1" s="1"/>
  <c r="I24" i="1"/>
  <c r="J24" i="1" s="1"/>
  <c r="I26" i="1"/>
  <c r="J26" i="1" s="1"/>
  <c r="J27" i="1"/>
  <c r="J28" i="1"/>
  <c r="J29" i="1"/>
  <c r="J31" i="1"/>
  <c r="I35" i="1"/>
  <c r="J35" i="1" s="1"/>
  <c r="I36" i="1"/>
  <c r="J36" i="1" s="1"/>
  <c r="J37" i="1"/>
  <c r="J38" i="1"/>
  <c r="I40" i="1"/>
  <c r="J40" i="1" s="1"/>
  <c r="I42" i="1"/>
  <c r="J42" i="1" s="1"/>
  <c r="I45" i="1"/>
  <c r="J45" i="1" s="1"/>
  <c r="I47" i="1"/>
  <c r="J47" i="1" s="1"/>
  <c r="I48" i="1"/>
  <c r="J48" i="1" s="1"/>
  <c r="I65" i="1"/>
  <c r="J65" i="1" s="1"/>
  <c r="J69" i="1"/>
  <c r="I71" i="1"/>
  <c r="J71" i="1" s="1"/>
  <c r="I73" i="1"/>
  <c r="J73" i="1" s="1"/>
  <c r="J76" i="1"/>
  <c r="I82" i="1"/>
  <c r="J82" i="1" s="1"/>
  <c r="J83" i="1"/>
  <c r="I85" i="1"/>
  <c r="J85" i="1" s="1"/>
  <c r="I95" i="1"/>
  <c r="J95" i="1" s="1"/>
  <c r="I14" i="1"/>
  <c r="J14" i="1" s="1"/>
  <c r="J15" i="1"/>
  <c r="J20" i="1"/>
  <c r="J25" i="1"/>
  <c r="J32" i="1"/>
  <c r="I33" i="1"/>
  <c r="J33" i="1" s="1"/>
  <c r="I34" i="1"/>
  <c r="J34" i="1" s="1"/>
  <c r="I39" i="1"/>
  <c r="J39" i="1" s="1"/>
  <c r="I41" i="1"/>
  <c r="J41" i="1" s="1"/>
  <c r="J43" i="1"/>
  <c r="I44" i="1"/>
  <c r="J44" i="1" s="1"/>
  <c r="I46" i="1"/>
  <c r="J46" i="1" s="1"/>
  <c r="I49" i="1"/>
  <c r="J49" i="1" s="1"/>
  <c r="I50" i="1"/>
  <c r="J50" i="1" s="1"/>
  <c r="I51" i="1"/>
  <c r="J51" i="1" s="1"/>
  <c r="I52" i="1"/>
  <c r="J52" i="1" s="1"/>
  <c r="J67" i="1"/>
  <c r="I70" i="1"/>
  <c r="J70" i="1" s="1"/>
  <c r="I72" i="1"/>
  <c r="J72" i="1" s="1"/>
  <c r="J78" i="1"/>
  <c r="I79" i="1"/>
  <c r="J79" i="1" s="1"/>
  <c r="I80" i="1"/>
  <c r="J80" i="1" s="1"/>
  <c r="I81" i="1"/>
  <c r="J81" i="1" s="1"/>
  <c r="I84" i="1"/>
  <c r="J84" i="1" s="1"/>
  <c r="I87" i="1"/>
  <c r="J87" i="1" s="1"/>
  <c r="I89" i="1"/>
  <c r="J89" i="1" s="1"/>
  <c r="I91" i="1"/>
  <c r="J91" i="1" s="1"/>
  <c r="I97" i="1"/>
  <c r="J97" i="1" s="1"/>
  <c r="J30" i="1"/>
  <c r="J54" i="1"/>
  <c r="J66" i="1"/>
  <c r="I68" i="1"/>
  <c r="J68" i="1" s="1"/>
  <c r="B100" i="1"/>
  <c r="I12" i="1"/>
  <c r="J12" i="1" s="1"/>
  <c r="B101" i="1"/>
  <c r="B102" i="1" s="1"/>
  <c r="B103" i="1" s="1"/>
  <c r="H103" i="3"/>
  <c r="B99" i="3"/>
  <c r="B100" i="3" s="1"/>
  <c r="B101" i="3"/>
  <c r="B102" i="3" s="1"/>
  <c r="J104" i="1" l="1"/>
</calcChain>
</file>

<file path=xl/sharedStrings.xml><?xml version="1.0" encoding="utf-8"?>
<sst xmlns="http://schemas.openxmlformats.org/spreadsheetml/2006/main" count="592" uniqueCount="199">
  <si>
    <t>UNIDAD DE MEDIDA</t>
  </si>
  <si>
    <t>VALOR TOTAL</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</si>
  <si>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</si>
  <si>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</si>
  <si>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</si>
  <si>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</si>
  <si>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</si>
  <si>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</si>
  <si>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</si>
  <si>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</si>
  <si>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</si>
  <si>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</si>
  <si>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</si>
  <si>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</si>
  <si>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</si>
  <si>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</si>
  <si>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</si>
  <si>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</si>
  <si>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</si>
  <si>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VALOR UNITARIO + IVA</t>
  </si>
  <si>
    <t>El suscrito, obrando en representación de _______________________, ofrezco como oferta económica para contratar con el Centro Acuícola y Agroindustrial de Gaira, Regional Magdalena dentro del proceso SASI-MGN-CAAG-0002-2026, el valor de ______________($________________) incluido el IVA en valores unitarios.</t>
  </si>
  <si>
    <t>Borradores</t>
  </si>
  <si>
    <t>Borrador nata tipo Mayka Cuadrado</t>
  </si>
  <si>
    <t>UNIDAD</t>
  </si>
  <si>
    <t>Borradores para tableros blancos</t>
  </si>
  <si>
    <t>Borrador para tablero acrílico tamaño</t>
  </si>
  <si>
    <t>Lapices de madera</t>
  </si>
  <si>
    <t>Lápiz HB de grafito referencia 2B</t>
  </si>
  <si>
    <t>Esferos de corrección</t>
  </si>
  <si>
    <t>Lápiz Líquido corrector</t>
  </si>
  <si>
    <t>Tajalapices manuales</t>
  </si>
  <si>
    <t xml:space="preserve">Tajalapices manuales </t>
  </si>
  <si>
    <t>Esferos de punta redonda</t>
  </si>
  <si>
    <t>Esfero retractil negro</t>
  </si>
  <si>
    <t>Resaltadores</t>
  </si>
  <si>
    <t>Resaltador desechable, color variado con filtro en felpa  acrílica</t>
  </si>
  <si>
    <t>Marcadores</t>
  </si>
  <si>
    <t>Marcador para tablero acrílico borrable color azul</t>
  </si>
  <si>
    <t>Marcador para tablero acrílico borrable color rojo</t>
  </si>
  <si>
    <t>Marcador para tablero acrílico borrable color verde</t>
  </si>
  <si>
    <t>Marcador para tablero acrílico borrable color Negro</t>
  </si>
  <si>
    <t>Marcador permanente color surtido</t>
  </si>
  <si>
    <t>Repuestos de tinta</t>
  </si>
  <si>
    <t>Tinta de recarga para marcador borrable Pelikan negra</t>
  </si>
  <si>
    <t>Papel para impresora o fotocopia</t>
  </si>
  <si>
    <t>Papel 75 gr tamaño carta clase bond color blanco  resma</t>
  </si>
  <si>
    <t>Papel periodico de colores</t>
  </si>
  <si>
    <t>Papel 70x 100 cms pliego tipo periódico</t>
  </si>
  <si>
    <t>papeles cartulina</t>
  </si>
  <si>
    <t>Cartulina en 1/8 colores surtidos</t>
  </si>
  <si>
    <t>Blocs o cuadernos de papel</t>
  </si>
  <si>
    <t>Block tamaño oficio x 40 hojas - IRIS CARTA</t>
  </si>
  <si>
    <t>Block tamaño oficio milimetrado hojas</t>
  </si>
  <si>
    <t>METROS</t>
  </si>
  <si>
    <t>Cortadoras de papel o repuestos</t>
  </si>
  <si>
    <t>Bisturí tamaño grande material plástico</t>
  </si>
  <si>
    <t xml:space="preserve">UNIDAD </t>
  </si>
  <si>
    <t>Barras de pegante libres de ácido</t>
  </si>
  <si>
    <t>Pegante liquido x 120 grs</t>
  </si>
  <si>
    <t>Pegante en barra por 40 grs</t>
  </si>
  <si>
    <t>Tarjeta flash de almacenamiento de memoria</t>
  </si>
  <si>
    <t>USB Capacidad 16 GB unidad de medida unidad característica N.A.</t>
  </si>
  <si>
    <t>Gomas</t>
  </si>
  <si>
    <t>Pegante liquido universal en presentación de frasco por 480 grs</t>
  </si>
  <si>
    <t>Siliconas</t>
  </si>
  <si>
    <t>Silicona Transparente Barra Gruesa 11.2mm X 30cm paquete por 10 unidades</t>
  </si>
  <si>
    <t>Tijeras</t>
  </si>
  <si>
    <t>Tijera común de 7 pulgadas</t>
  </si>
  <si>
    <t>Cinta transparente</t>
  </si>
  <si>
    <t>Cinta adhesiva de polipropileno rollo de 12 x 40 mts</t>
  </si>
  <si>
    <t>Papel kraft</t>
  </si>
  <si>
    <t xml:space="preserve">Papel kraft tipo  rollo </t>
  </si>
  <si>
    <t>Papel de notas autoadhesivas</t>
  </si>
  <si>
    <t>Paquete de notas autoadhesivas</t>
  </si>
  <si>
    <t>Rotuladores</t>
  </si>
  <si>
    <t>Rotuladores (marcadores delgados de colores variados paquete X 12 unidades)</t>
  </si>
  <si>
    <t xml:space="preserve"> Lapices de colores</t>
  </si>
  <si>
    <t>Caja de colores</t>
  </si>
  <si>
    <t>Papel crepe para manualidades</t>
  </si>
  <si>
    <t>Pliego de papel crepe surtido</t>
  </si>
  <si>
    <t>Papel de seda</t>
  </si>
  <si>
    <t>Pliego de papel seda surtido</t>
  </si>
  <si>
    <t>Cintas metricas</t>
  </si>
  <si>
    <t>Flexometro de 5 metros</t>
  </si>
  <si>
    <t>Jabón detergente líquido</t>
  </si>
  <si>
    <t xml:space="preserve">Jabón Detergente Liquido Ph Neutro X  Gl.   El jabón líquido viene con pH neutro (7), no tiene olor ni color, su presentación liquida sirve para el lavado de todo tipo de superficies, genera acción suave y además protege su piel. </t>
  </si>
  <si>
    <t xml:space="preserve">Balanza mecanica </t>
  </si>
  <si>
    <t>Balanza de Colgar ponchera de aluminio capacidad 50 libras. Unidad de medida libra-kilo</t>
  </si>
  <si>
    <t>baldes plásticos</t>
  </si>
  <si>
    <t>Balde 12 Litros Blanco</t>
  </si>
  <si>
    <t>Cinta de Enmascar de 1" x 40m</t>
  </si>
  <si>
    <t>Cinta de enmascarar 1" (25,4mm x 40m), adhesiva protectora multifuncional, base caucho natural, color blanco o beige, resistencia témica entre 60°C - 80°C (uso estandar) buena adhesividad a superficie, no deja residuos de adhesivos, libre de solventes  peso 30 gr, color crema, material: papel crepe tratado para resistencia y flexibilidad, de uso general. Aplicación: Pintura, protección de bordes, trabajos automotrices y construcción. Superficies compatibles: metal, madera, vidrio, plástico. Tiempo de adhesión: corto plazo (1-3 días recomendado). Características:  fácil rasgado manual, buena conformabilidad, no transfiere el adhesivo.</t>
  </si>
  <si>
    <t>Cinta de Enmascar de 2" x 40m</t>
  </si>
  <si>
    <t>Cinta de enmascarar 2" (50mm x 40m), adhesiva protectora multifuncional, base caucho natural, color blanco o beige, resistencia témica entre 60°C - 80°C (uso estandar) buena adhesividad a superficie, no deja residuos de adhesivos, libre de solventes  peso 30 gr, color crema, material: papel crepe tratado para resistencia y flexibilidad, de uso general. Aplicación: Pintura, protección de bordes, trabajos automotrices y construcción. Superficies compatibles: metal, madera, vidrio, plástico. Tiempo de adhesión: corto plazo (1-3 días recomendado). Características:  fácil rasgado manual, buena conformabilidad, no transfiere el adhesivo.</t>
  </si>
  <si>
    <t xml:space="preserve">Lapiz mina HB </t>
  </si>
  <si>
    <t>lapiz de grafito mina HB negro con borrador, madera resistente, mina suave, de grafito en referencia 2B, con mas contenido de  grafito, mina muy resistente, trazo mas oscuro Caja x 12 unidades</t>
  </si>
  <si>
    <t xml:space="preserve">Lapiz mina 2H </t>
  </si>
  <si>
    <t>lapiz de grafito mina 2H negro con borrador, madera resistente, mina suave, de grafito en referencia 2B, con mas contenido de  grafito, mina muy resistente, trazo mas oscuro Caja x 12 unidades</t>
  </si>
  <si>
    <t>Borrador de Nata</t>
  </si>
  <si>
    <t>Borrador de nata, libre de PVC, borrado suave y limpio, alta absorcion del gráfito, Empaque x 10 unidades</t>
  </si>
  <si>
    <t>Cartón industrial 2mm de espesor. Formato 100 x 70cm</t>
  </si>
  <si>
    <t>Micropunta rotulador tinta negra, trazo 0,50mm</t>
  </si>
  <si>
    <t xml:space="preserve">Micropunta de tinta negra. ancho de trazo: 0.5 mm. punta de fibra y tinta húmeda acuosa. punta de trazo fino indeformable. caja x 10. </t>
  </si>
  <si>
    <t>Micropunta rotulador tinta azul, trazo 0,50 mm</t>
  </si>
  <si>
    <t xml:space="preserve">Micropunta de tinta azul. ancho de trazo: 0.5 mm. punta de fibra y tinta húmeda acuosa. punta de trazo fino indeformable. caja x 10. </t>
  </si>
  <si>
    <t>Micropunta rotulador tinta verde, trazo 0,50 mm</t>
  </si>
  <si>
    <t xml:space="preserve">Micropunta de tinta verde. ancho de trazo: 0.5 mm. punta de fibra y tinta húmeda acuosa. punta de trazo fino indeformable. caja x 10. </t>
  </si>
  <si>
    <t>Marcador Rotulador permantes negro de alto rendimiento.</t>
  </si>
  <si>
    <t>Marcador permanente de mayor rendimiento
Ahora con nuevo look y colores más vivos
Rinde más de 700mts
Brinda una escritura fluida y continua
Disponible en 8 colores de tinta e intensos
caja x 10 unidades</t>
  </si>
  <si>
    <t>Tabla de madera balso 4mm x 12,5cm x 90cm</t>
  </si>
  <si>
    <t>Tabla de balso de 4mm espsor x 12,5cm de ancho x 90cm de longitud, madera de baja densidad, suave para cortar y lijar, facil cubrimiento con pinturas, ideal para proyecto de maquetado.</t>
  </si>
  <si>
    <t>Tabla de madera balso 3mm x 12,5cm x 90cm</t>
  </si>
  <si>
    <t>Tabla de balso de 3mm espsor x 12,5cm de ancho x 90cm de longitud, madera de baja densidad, suave para cortar y lijar, facil cubrimiento con pinturas, ideal para proyecto de maquetado.</t>
  </si>
  <si>
    <t>Tabla de madera balso 2mm x 12,5cm x 90cm</t>
  </si>
  <si>
    <t>Tabla de balso de 2mm espsor x 12,5cm de ancho x 90cm de longitud, madera de baja densidad, suave para cortar y lijar, facil cubrimiento con pinturas, ideal para proyecto de maquetado.</t>
  </si>
  <si>
    <t>Varillas cudradas de madera balso de 3mm x 3mm x 90cm</t>
  </si>
  <si>
    <t>Varillas cuadradas de madera balsa de 3mm x 3mm, largo 90cm. Material: Madera balsa (Ochroma pyramidale).
Tipo: Varillas cuadradas y cilíndricas. Longitud estándar: 90 cm.
Espesores disponibles:Cuadradas: 3 × 3 mm.
Densidad: 100–180 kg/m³ (muy ligera).
Peso aproximado por varilla (90 cm):
Cuadrada 3 mm: ~1,3 g
(Cálculo basado en densidad promedio 150 kg/m³)
Resistencia: Baja, ideal para maquetas y estructuras ligeras.
Facilidad de trabajo: Se corta y lija fácilmente.
Acabado: Superficie lisa, apta para pintura y adhesivos.</t>
  </si>
  <si>
    <t>Varillas cudradas de madera balso de 6mm x 6mm x 90cm</t>
  </si>
  <si>
    <t>Varillas cuadradas de madera balsa de 3mm x 3mm, largo 90cmMaterial: Madera balsa (Ochroma pyramidale).
Tipo: Varillas cuadradas y cilíndricas. Longitud estándar: 90 cm.
Espesores disponibles:Cuadradas: 6 × 6 mm.
Densidad: 100–180 kg/m³ (muy ligera).
Peso aproximado por varilla (90 cm):
Cuadrada 6mm ~ 5,2 g
(Cálculo basado en densidad promedio 150 kg/m³)
Resistencia: Baja, ideal para maquetas y estructuras ligeras.
Facilidad de trabajo: Se corta y lija fácilmente.
Acabado: Superficie lisa, apta para pintura y adhesivos.</t>
  </si>
  <si>
    <t>Varillas cudradas de madera balso de 8mm x 8mm x 90cm</t>
  </si>
  <si>
    <t>Varillas cuadradas de madera balsa de 8mm x 8mm, largo 90cm. Material: Madera balsa (Ochroma pyramidale).
Tipo: Varillas cuadradas y cilíndricas. Longitud estándar: 90 cm.
Espesores disponibles:Cuadradas: 8 × 8 mm. 
Densidad: 100–180 kg/m³ (muy ligera).
Peso aproximado por varilla (90 cm):
Cuadrada 3 mm: ~1,3 g
Cuadrada 10 mm: ~14 g
(Cálculo basado en densidad promedio 150 kg/m³)
Resistencia: Baja, ideal para maquetas y estructuras ligeras.
Facilidad de trabajo: Se corta y lija fácilmente.
Acabado: Superficie lisa, apta para pintura y adhesivos.</t>
  </si>
  <si>
    <t>Varillas cudradas de madera balso de 10mm x 10mm x 90cm</t>
  </si>
  <si>
    <t>Varillas cuadradas de madera balsa de 10mm x 10mm, largo 90cm. Material: Madera balsa (Ochroma pyramidale).
Tipo: Varillas cuadradas y cilíndricas. Longitud estándar: 90 cm.
Espesores disponibles:Cuadradas: 10 × 10 mm.
Densidad: 100–180 kg/m³ (muy ligera).
Peso aproximado por varilla (90 cm):
Cuadrada 10 mm: ~14 g
(Cálculo basado en densidad promedio 150 kg/m³)
Resistencia: Baja, ideal para maquetas y estructuras ligeras.
Facilidad de trabajo: Se corta y lija fácilmente.
Acabado: Superficie lisa, apta para pintura y adhesivos.</t>
  </si>
  <si>
    <t>Variilas redondas de madera balsa de Ø 3mm x 90cm</t>
  </si>
  <si>
    <t>Varillas redondas de balso de Ø3mm , largo 90cm, madera de baja densidad Densidad: 100–180 kg/m³ (muy ligera).
Peso aproximado por varilla (90 cm):
Cilíndrica Ø 3 mm: ~1,1 g
(Cálculo basado en densidad promedio 150 kg/m³), suave para cortar y lijar, facil cubrimiento con pinturas, ideal para proyecto de maquetado.Resistencia: Baja, ideal para maquetas y estructuras ligeras.
Facilidad de trabajo: Se corta y lija fácilmente.
Acabado: Superficie lisa, apta para pintura y adhesivos.</t>
  </si>
  <si>
    <t>Variilas redondas de madera balsa de Ø 10mm x 90cm</t>
  </si>
  <si>
    <t>Varillas redondas de balso de Ø6mm , largo 90cm, madera de baja densidad Densidad: 100–180 kg/m³ (muy ligera).
Peso aproximado por varilla (90 cm):
Cilíndrica Ø 10 mm: ~12 g
(Cálculo basado en densidad promedio 150 kg/m³), suave para cortar y lijar, facil cubrimiento con pinturas, ideal para proyecto de maquetado.Resistencia: Baja, ideal para maquetas y estructuras ligeras.
Facilidad de trabajo: Se corta y lija fácilmente.
Acabado: Superficie lisa, apta para pintura y adhesivos.</t>
  </si>
  <si>
    <t>PINTURA ACRÍLICA AL FRIO COLOR AMARILLO X 1000cc</t>
  </si>
  <si>
    <t>Pintura acrilica al frio color amarillo primario x 1000 cc a base de agua, fácil disolución, para artistas y artesanos, secado rápido, colores vibrantes, capas suaves y uniformes, rica pigmentación, no tóxica, cumple con ASTM D-4236</t>
  </si>
  <si>
    <t>PINTURA ACRÍLICA AL FRIO COLOR AZUL X 1000cc</t>
  </si>
  <si>
    <t>Pintura acrilica al frio color azul primario x 1000 cc a base de agua, fácil disolución, para artistas y artesanos, secado rápido, colores vibrantes, capas suaves y uniformes, rica pigmentación, no tóxica, cumple con ASTM D-4236</t>
  </si>
  <si>
    <t>PINTURA ACRÍLICA AL FRIO COLOR NEGRO X 1000cc</t>
  </si>
  <si>
    <t>Pintura acrilica al frio color negro x 1000 cc a base de agua, fácil disolución, para artistas y artesanos, secado rápido, colores vibrantes, capas suaves y uniformes, rica pigmentación, no tóxica, cumple con ASTM D-4236</t>
  </si>
  <si>
    <t>PINTURA ACRÍLICA AL FRIO COLOR ROJO X 1000cc</t>
  </si>
  <si>
    <t>Pintura acrilica al frio color rojo primario x 1000 cc a base de agua, fácil disolución, para artistas y artesanos, secado rápido, colores vibrantes, capas suaves y uniformes, rica pigmentación, no tóxica, cumple con ASTM D-4236</t>
  </si>
  <si>
    <t xml:space="preserve">Tabla Salvacorte A1 de 90 x 60cm, </t>
  </si>
  <si>
    <t>Tabla Salvacorte A1  de 90 x 60cm, esp: 3mm. 3 capas autorregenerativas de PVC/Plástico reforzado, Espesor mín. 3mm, 2 caras: lado A cuadrícula en cm, lado B: pulgadas, angulos de 30", 45" y 60", borde cuadrado antideslizante</t>
  </si>
  <si>
    <t>Regla metálica de aluminio de 3cm x 100cm</t>
  </si>
  <si>
    <t>Material: Aluminio anodizado (resistente a la corrosión y ligero).
Longitud: 100 cm (1 metro).
Espesor: Entre 2 y 3 mm (según fabricante).
Ancho: 3 a 4 cm (para estabilidad).
Peso aproximado: 250–400 g (dependiendo del grosor).
Acabado: Superficie lisa, con bordes rectificados para cortes precisos.
Graduación:
Escala en centímetros y milímetros grabada o impresa con láser.
Algunas incluyen escala en pulgadas en el reverso. 
Precisión: ±0,5 mm por metro.
Borde de corte:Puede incluir protección anti-cúter (borde reforzado para evitar desgaste).
Agujero para colgar: Común en un extremo para almacenamiento.
Uso recomendado: Arquitectura, dibujo técnico, manualidades, corte con cúter, talleres. Certificación: ISO 2768</t>
  </si>
  <si>
    <t>Tablero MDF crudo densidad media de 1,83m x 2,4m x 9mm</t>
  </si>
  <si>
    <t>Material: MDF (Medium Density Fiberboard) crudo, sin recubrimiento.
Dimensiones: Largo: 2,44 m, Ancho: 1,83 m, Espesor: 9 mm
Densidad Media: entre 650 y 750 kg/m³ (valor estándar para MDF).
Peso aproximado:0.0401 × 700 kg/m³ ≈ 28 kg
Acabado: Superficie lisa, apta para pintar, enchapar o laminar.
Tolerancia dimensional: ±0,3 mm en espesor.
Humedad: 4–8 % (controlada para evitar deformaciones).
Resistencia mecánica: Flexión: 23–30 MPa
Módulo de elasticidad: 2.500–3.000 MPa
Aplicaciones: mobiliario interior, puertas, divisiones, revestimientos, piezas decorativas.
Norma de referencia: EN 622-5 / ANSI A208.2 (para MDF estándar).</t>
  </si>
  <si>
    <t>Material: MDF (Medium Density Fiberboard) crudo, sin recubrimiento.
Dimensiones: Largo: 2,44 m, Ancho: 1,83 m, Espesor: 9 mm
Densidad Media: entre 650 y 750 kg/m³ (valor estándar para MDF).
Peso aproximado:0.0223 × 700 kg/m³ ≈ 15,6 kg
Acabado: Superficie lisa, apta para pintar, enchapar o laminar.
Tolerancia dimensional: ±0,3 mm en espesor.
Humedad: 4–8 % (controlada para evitar deformaciones).
Resistencia mecánica: Flexión: 20–25 MPa
Módulo de elasticidad: 2.000–2.500 MPa
Aplicaciones: mobiliario interior, puertas, divisiones, revestimientos, piezas decorativas.
Norma de referencia: EN 622-5 / ANSI A208.2 (para MDF estándar).</t>
  </si>
  <si>
    <t>Lámina Acrílica de 1,0 x 2,0m esp: 4mm</t>
  </si>
  <si>
    <t>Lámina de Polimetilmetacrilato (PMMA), termoplástico transparente.
Formato estándar: Largo: 2,00 m, Ancho típico: 1,00 m o 1,20 m (según proveedor), Espesor: 4 mm
Color: Transparente (92 % transmisión de luz), también disponible en colores. Acabado: Superficie lisa, bordes rectificados.
Densidad: 1,18 g/cm³ (≈ 1.180 kg/m³).
Peso aproximado por lámina: 4 mm:
Volumen = 2 × 1 × 0,004 = 0,008 m³
Peso ≈ 0,008 × 1.180 = 9,4 kg
Temperatura de ablandamiento: 100–110 °C.
Resistencia a impacto: Buena, pero menor que policarbonato.
Dureza superficial: Alta, resistente a rayado moderado.
Resistencia a flexión: 90–120 MPa.
Módulo de elasticidad: 3.000 MPa.
Coeficiente de dilatación térmica: 7 × 10⁻⁵ /°C.
✅ Aplicaciones
Señalización, vitrinas, muebles, arquitectura interior, protección de superficies, cubiertas.
Compatible con corte láser, CNC, termoformado.</t>
  </si>
  <si>
    <t>Lámina Acrílica de 1,0 x 2,0m esp: 9mm</t>
  </si>
  <si>
    <t>Lámina de Polimetilmetacrilato (PMMA), termoplástico transparente.
Formato estándar:
Largo: 2,00 m x Ancho típico: 1,00 m, Espesor: 4 mm y 9 mm
Color: Transparente (92 % transmisión de luz), también disponible en colores. Acabado: Superficie lisa, bordes rectificados.
Densidad: 1,18 g/cm³ (≈ 1.180 kg/m³).
Peso aproximado por lámina 9 mm:
Volumen = 2 × 1 × 0,009 = 0,018 m³
Peso ≈ 0,018 × 1.180 = 21,2 kg
Temperatura de ablandamiento: 100–110 °C.
Resistencia a impacto: Buena, pero menor que policarbonato.
Dureza superficial: Alta, resistente a rayado moderado.
Resistencia a flexión: 90–120 MPa.
Módulo de elasticidad: 3.000 MPa.
Coeficiente de dilatación térmica: 7 × 10⁻⁵ /°C.
✅ Aplicaciones
Señalización, vitrinas, muebles, arquitectura interior, protección de superficies, cubiertas.
Compatible con corte láser, CNC, termoformado.</t>
  </si>
  <si>
    <t>Cartulina Esse pliego de 50 x 65cm</t>
  </si>
  <si>
    <t>Identificación
Producto: Cartulina Esse (marca premium para diseño y presentación)
Presentación: Tamaños comunes: carta (21,6 × 27,9 cm), oficio (21,6 × 33 cm), pliego (50 × 70 cm)
Gramaje: 220 g/m² – 300 g/m² (alta rigidez)
Espesor: 0,30 – 0,40 mm (dependiendo del gramaje)
Material y composición
Base: Papel libre de ácido, fabricado con fibras de alta calidad
Acabado: Textura fina y elegante, disponible en colores sólidos y tonos especiales
Colores: Amplia gama (blanco, negro, tonos pastel y metalizados)
Propiedades físicas
Rigidez: Muy alta, ideal para trabajos estructurales y presentaciones premium
Flexibilidad: Permite cortes limpios y dobleces sin fractura
Absorción: Compatible con impresión láser, inkjet, serigrafía y técnicas manuales
Usos recomendados
Maquetas arquitectónicas de alta presentación
Tarjetas corporativas y diplomas
Portadas y proyectos gráficos
Packaging y diseño de lujo
Condiciones de almacenamiento
Temperatura: 10 °C – 30 °C
Humedad: 45 % – 55 %
Protección: Guardar en lugar seco y plano para evitar deformaciones y pérdida de color</t>
  </si>
  <si>
    <t>Cartulina Via Felt. pliego de 50 x 65cm</t>
  </si>
  <si>
    <t>Identificación
Producto: Cartulina FEL (marca FEL, usada en manualidades y proyectos escolares)
Presentación: Tamaños comunes: carta (21,6 × 27,9 cm), oficio (21,6 × 33 cm), pliego (50 × 70 cm)
Gramaje: 180 g/m² – 220 g/m² (estándar)
Espesor: 0,25 – 0,30 mm (dependiendo del gramaje)
Material y composición
Base: Papel prensado multicapa
Acabado: Liso, colores sólidos y uniformes
Colores disponibles: Amplia gama (blanco, negro, rojo, azul, verde, amarillo, etc.)
Propiedades físicas
Rigidez: Alta, ideal para trabajos estructurales y decorativos
Flexibilidad: Permite cortes y dobleces sin fractura
Absorción: Adecuada para marcadores, lápices, adhesivos
Usos recomendados
Maquetas arquitectónicas
Presentaciones gráficas
Manualidades y proyectos escolares
Tarjetas y separadores
Condiciones de almacenamiento
Temperatura: 10 °C – 30 °C
Humedad: 45 % – 55 %
Protección: Guardar en lugar seco y plano para evitar curvaturas</t>
  </si>
  <si>
    <t>Cartulina Seda pliego de 50 x 70cm</t>
  </si>
  <si>
    <t>Identificación
Producto: Cartulina Seda
Tipo: Papel fino con acabado satinado y textura suave
Presentación: Tamaños comunes: carta (21,6 × 27,9 cm), oficio (21,6 × 33 cm), pliego (50 × 70 cm)
Gramaje: 90 g/m² – 120 g/m² (más liviana que Bristol o Switch)
Espesor: 0,10 – 0,15 mm (dependiendo del gramaje)
Material y composición
Base: Celulosa blanqueada
Acabado: Satinado, superficie lisa y brillante
Colores: Blanco y amplia gama de colores pasteles y vivos
Propiedades físicas
Flexibilidad: Alta, ideal para dobleces y trabajos delicados
Rigidez: Baja comparada con cartulinas Bristol o Switch
Absorción: Adecuada para impresión láser, inkjet, marcadores y adhesivos
Usos recomendados
Manualidades y decoración
Forrado de superficies
Tarjetas y envolturas
Detalles en maquetas arquitectónicas (acabados finos)
Condiciones de almacenamiento
Temperatura: 10 °C – 30 °C
Humedad: 45 % – 55 %
Protección: Guardar en lugar seco, evitar exposición directa al sol para conservar color y textura</t>
  </si>
  <si>
    <t>Cartulina Switch pliego de 50 x 70cm</t>
  </si>
  <si>
    <t>Identificación:
Producto: Cartulina Switch
Tipo: Cartulina de alta rigidez con acabado liso y colores intensos
Presentación: Tamaños comunes: carta (21,6 × 27,9 cm), oficio (21,6 × 33 cm), pliego (50 × 70 cm)
Gramaje: 180 g/m² – 240 g/m² (estándar)
Espesor: 0,25 – 0,35 mm (dependiendo del gramaje)
Material y composición
Base: Papel prensado multicapa
Acabado: Liso, colores sólidos y uniformes
Colores disponibles: Amplia gama (blanco, negro, rojo, azul, verde, amarillo, etc.)
Propiedades físicas
Rigidez: Alta, ideal para trabajos estructurales y decorativos
Flexibilidad: Permite cortes y dobleces sin fractura
Absorción: Adecuada para marcadores, lápices, adhesivos
Usos recomendados
Maquetas arquitectónicas
Presentaciones gráficas
Manualidades y proyectos escolares
Tarjetas y separadores
Condiciones de almacenamiento
Temperatura: 10 °C – 30 °C
Humedad: 45 % – 55 %
Protección: Guardar en lugar seco y plano para evitar curvaturas</t>
  </si>
  <si>
    <t>Cartulina Bristol pliego de 50 x 70cm</t>
  </si>
  <si>
    <t>Identificación:
Producto: Cartulina Bristol
Tipo: Papel de alta rigidez y acabado liso
Presentación: Hojas o pliegos (común: tamaño carta, oficio, doble carta, pliegos 50 × 70 cm)
Gramaje: 180 g/m² – 240 g/m² (estándar), puede llegar hasta 300 g/m²
Espesor: Aproximadamente 0,25 – 0,35 mm (dependiendo del gramaje)
Material y composición
Base: Celulosa blanqueada de alta calidad
Acabado: Superficie lisa, libre de ácido (ideal para trabajos artísticos y técnicos)
Color: Blanco brillante (también disponible en colores)
Propiedades físicas
Rigidez: Alta, adecuada para maquetas, tarjetas, ilustraciones
Flexibilidad: Moderada, permite cortes y dobleces sin fractura
Absorción: Controlada, apta para lápiz, tinta, marcadores y acuarela ligera
Usos recomendados
Elaboración de maquetas arquitectónicas
Presentaciones gráficas y artísticas
Tarjetas, separadores, manualidades
Impresión en plotter o impresoras láser/inkjet (según gramaje)
5. Condiciones de almacenamiento
Temperatura: 10 °C – 30 °C
Humedad: 45 % – 55 % para evitar deformaciones
Protección: Guardar en lugar seco y plano para evitar curvaturas</t>
  </si>
  <si>
    <t>Lámina de corcho  de 2 mm espesor formato 60cm x 90 cm</t>
  </si>
  <si>
    <t>Material: Corcho natural aglomerado.
Dimensiones: Largo: 90 cm, Ancho: 60 cm, Espesor: 2 mm
Color: Marrón claro (natural). Acabado: Superficie lisa, flexible.
Densidad: 200–250 kg/m³ (corcho aglomerado estándar).
Peso aproximado: Volumen = 0,60 × 0,90 × 0,002 = 0,00108 m³
Peso ≈ 0,00108 × 230 kg/m³ ≈ 0,25 kg (250 g).
Conductividad térmica: 0,04 W/m·K (aislante térmico).
Coeficiente de absorción acústica: Alto (ideal para insonorización).
Resistencia a humedad: Moderada (requiere sellado para ambientes húmedos).
Flexibilidad: Alta, fácil de cortar.
Compresión: Buena recuperación elástica.
Temperatura de trabajo: -30 °C a +80 °C.
✅ Aplicaciones
Revestimiento decorativo.
Aislante térmico y acústico.
Manualidades, maquetas, tableros de anuncios.
Base para trabajos de corte (protección).</t>
  </si>
  <si>
    <t>Material: Corcho natural aglomerado.
Dimensiones: Largo: 90 cm, Ancho: 60 cm, Espesor: 3 mm
Color: Marrón claro (natural). Acabado: Superficie lisa, flexible.
Densidad: 200–250 kg/m³ (corcho aglomerado estándar).
Peso aproximado: Volumen = 0,60 × 0,90 × 0,002 = 0,00108 m³
Peso ≈ 0,00108 × 230 kg/m³ ≈ 0,25 kg (250 g).
Conductividad térmica: 0,04 W/m·K (aislante térmico).
Coeficiente de absorción acústica: Alto (ideal para insonorización).
Resistencia a humedad: Moderada (requiere sellado para ambientes húmedos).
Flexibilidad: Alta, fácil de cortar.
Compresión: Buena recuperación elástica.
Temperatura de trabajo: -30 °C a +80 °C.
✅ Aplicaciones
Revestimiento decorativo.
Aislante térmico y acústico.
Manualidades, maquetas, tableros de anuncios.
Base para trabajos de corte (protección).</t>
  </si>
  <si>
    <t>Cortador o exacto riel metálico inoxidable grande x 18mm</t>
  </si>
  <si>
    <t>Cortador o exacto con riel metálico grande 18mm. 
 Mango y canal de metal inoxidable.
 Diseño para agarre y ergonómico.
 Sistema especial auto-retráctil; evita posibles lesiones de corte.
 Cuchilla tipo bisturí para cortar papel; cartón y plástico.
 Hoja ranurada y reemplazable de fácil y rápida para cambiarlo.
 Puede ser utilizado por diestros y zurdos.
 Corta-cuchillas integrado.</t>
  </si>
  <si>
    <t>Set de repuestos cuchillas para exacto de 18mm ancho</t>
  </si>
  <si>
    <t>Tipo: Cuchillas rectas para cúter grande (estándar 18 mm).
Material: Acero al carbono endurecido.
Acabado: Biselado doble para cortes precisos.
Compatibilidad: Cúteres tipo industrial y manual (marcas OLFA, Stanley, Truper, X-Acto grande).
Presentación: Paquetes de 10 unidades.
Sistema: Segmentadas (snap-off) con 8 a 10 secciones por cuchilla. Dimensiones
Ancho: 18 mm (estándar). Largo: 100 mm aprox. Espesor: 0,5 mm.
Ángulo de corte: 58° (común en cuchillas segmentadas).
Dureza: 60–62 HRC (alta resistencia al desgaste).
Uso recomendado: Corte de cartón, MDF delgado, acrílico, vinilo, papel, cuero, goma EVA. Precisión: Alta, ideal para trabajos técnicos y manualidades. Aplicaciones
Arquitectura, diseño gráfico, manualidades, talleres técnicos.
Compatible con proyectos BIM para maquetas y prototipos.</t>
  </si>
  <si>
    <t>Repuestos de minas HB 0,7mm</t>
  </si>
  <si>
    <t>Tipo: Minas para portaminas (lapicero mecánico).
Dureza: HB (dureza media, ideal para escritura y dibujo técnico).
Diámetro: 0.7 mm (estándar para trazos finos).
Longitud de cada mina: 60 mm aprox.
Presentación: Tubos con 12 minas
Compatibilidad: Portaminas de 0.7 mm (Pentel, Faber-Castell, Staedtler, Bic, etc.).
Material: Grafito + arcilla (mezcla optimizada para resistencia y suavidad).
Color del trazo: Gris oscuro.
Resistencia a rotura: Alta (diseñadas para evitar quiebres en uso normal).
Elasticidad: Buena, permite escritura fluida sin rayar el papel.
Aplicaciones
Escritura diaria.
Dibujo técnico y bocetos.
Uso escolar y profesional.</t>
  </si>
  <si>
    <t>Juego de pinceles de cerda plana x 12 Unid (# 1-2-3-4-5-6-7-8-9-10-11-12)</t>
  </si>
  <si>
    <t>Cantidad: 12 pinceles planos numerados del 1 al 12.
Material de cerdas: Cerdas naturales (generalmente pelo de cerdo) o sintéticas resistentes.
Forma: Plano (ideal para trazos rectos, rellenos y técnicas de pintura acrílica, óleo y témpera).
Mango: Madera barnizada o plástico, ergonómico.
Virola: Metálica (niquelada) para fijar las cerdas.
Longitud total: 16–20 cm aprox.
Ancho de cerdas según número: #1: ~2 mm a #12: ~20 mm
Usos: Pintura artística, manualidades, acabados decorativos.Compatibilidad: Pinturas acrílicas, óleo, témpera, acuarela.
Presentación: Estuche o blíster con 12 piezas.
Ventajas: Variedad de tamaños para diferentes técnicas, buena durabilidad, fácil limpieza.</t>
  </si>
  <si>
    <t>Juego de pinceles de cerda redondos x 12 Unid (# 1-2-3-4-5-6-7-8-9-10-11-12)</t>
  </si>
  <si>
    <t>Cantidad: 12 pinceles redondos numerados del 1 al 12.
Material de cerdas: Naturales o sintéticas, resistentes a disolventes.
Forma: Redonda (ideal para detalles, líneas finas, trazos curvos y técnicas de acuarela, óleo y acrílico).
Mango: Madera barnizada o plástico.
Virola: Metálica, resistente a la corrosión.
Longitud total: 16–20 cm aprox.
Diámetro de cerdas según número: #1: ~1 mm a #12: ~10 mm
Usos: Detalles finos, delineado, retoques.Compatibilidad: Pinturas acrílicas, óleo, témpera, acuarela.
Presentación: Estuche o blíster con 12 piezas.
Ventajas: Variedad de tamaños para diferentes técnicas, buena durabilidad, fácil limpieza.</t>
  </si>
  <si>
    <t>Granulados tipo Cesped para maquetas</t>
  </si>
  <si>
    <t>Material: Espuma de poliuretano triturada, fibras sintéticas o mezcla de celulosa teñida.
Color: Verde (varios tonos disponibles: claro, medio, oscuro).
Granulometría:Fino: 0,5 – 1 mm (ideal para escalas pequeñas: HO, N).
Medio: 1 – 2 mm (escala media: 1:50, 1:100).
Grueso: 2 – 4 mm (escala grande: 1:25, 1:10).
Presentación: Bolsas de 50 g, 100 g, 250 g o frascos.
Acabado: Textura suave, imitación realista de césped.
Peso específico: Muy ligero (espuma triturada).
Resistencia: No se descompone fácilmente, estable ante luz y humedad moderada.
Adhesión: Compatible con pegamentos PVA, cola blanca, adhesivos en spray.
Aplicaciones
Maquetas arquitectónicas, Modelismo ferroviario, Dioramas y proyectos escolares, Escenografía para presentaciones BIM.</t>
  </si>
  <si>
    <t>Figuras Humanas esc 1:50 para maquetas</t>
  </si>
  <si>
    <t xml:space="preserve">Escala: 1:50 (cada figura representa una persona real reducida 50 veces).
Altura promedio: Persona adulta ≈ 36 mm (corresponde a 1,80 m en tamaño real).
Material: Plástico ABS, poliestireno, resina o PVC (ligeros y resistentes).
Acabado: Pintadas a mano o sin pintar (dependiendo del set).
Presentación: Juegos de 24 unid (según proveedor).
Colores: Tonos variados para ropa y accesorios (en sets pintados).
Peso por figura: 1–3 g (según material).
Resistencia: Alta para uso en maquetas arquitectónicas.
Compatibilidad: Escalas arquitectónicas comunes (1:50, 1:100).
Aplicaciones
Maquetas arquitectónicas y urbanísticas.
Presentaciones BIM y diseño interior.
Modelos de paisajismo y proyectos escolares.
</t>
  </si>
  <si>
    <t>Arboles para modelo esc 1:50 para maquetas</t>
  </si>
  <si>
    <t>Escala: 1:50 (cada árbol representa uno real reducido 50 veces).
Altura promedio: Árbol real 5–10 m → modelo 10–20 cm aprox.
Material: Alambre recubierto, espuma sintética, fibras vegetales o plástico ABS.
Acabado: Follaje texturizado (espuma triturada o fibras), tronco pintado en tonos naturales.
Color: Verde (varios tonos), tronco marrón.
Peso por pieza: 10–50 g (según tamaño y material).
Base: Con pedestal plano o espiga para fijación en maqueta.
Resistencia: Alta para manipulación en maquetas arquitectónicas.
Presentación: Sets de 10, 20 unidades.
Alturas variadas para simular diferentes especies.
Aplicaciones
Maquetas arquitectónicas y urbanísticas.
Paisajismo en proyectos BIM.
Dioramas y escenografía.</t>
  </si>
  <si>
    <t>Perfil redondo plástico hueco de Ø 6mm</t>
  </si>
  <si>
    <t>Tipo: Tubo plástico redondo hueco.
Diámetro exterior: 6 mm.
Diámetro interior: Aproximadamente 4 mm (pared de 1 mm por lado).
Longitud estándar: 90 cm (común en modelismo y arquitectura).
Material: PVC, poliestireno (PS) o ABS (ligeros, resistentes y fáciles de cortar).
Color: Blanco, gris o transparente (según fabricante).
Acabado: Superficie lisa, apta para pintura y pegado.
Propiedades físicas
Peso aproximado: 20–30 g por varilla (dependiendo del material).
Resistencia: Buena rigidez, ligera flexibilidad.
Compatibilidad: Adhesivos para plásticos (cianoacrilato, pegamento para PVC).
Temperatura de trabajo: -10 °C a +60 °C (no apto para calor extremo).
Aplicaciones
Maquetas arquitectónicas (columnas, tuberías, estructuras).
Modelismo (estructuras ligeras).
Prototipos y manualidades.</t>
  </si>
  <si>
    <t>Perfil plástico tipo I de 2 x 3 mm</t>
  </si>
  <si>
    <t>Tipo: Perfil plástico en forma de “I” (doble ala).
Dimensiones: Ancho del alma: 2 mm, Ancho total (alas): 3 mm
Longitud estándar: 90 cm (común en modelismo y arquitectura).
Material: Poliestireno (PS) o ABS (ligero, rígido, fácil de cortar).
Color: Blanco o gris (puede pintarse).
Acabado: Superficie lisa, apta para adhesión y pintura.
Peso aproximado: 10–15 g por varilla (dependiendo del material).
Resistencia: Buena rigidez, ideal para estructuras ligeras.
Compatibilidad: Adhesivos para plásticos (cianoacrilato, pegamento para PS).
Temperatura de trabajo: -10 °C a +60 °C.
Aplicaciones
Maquetas arquitectónicas (vigas, columnas, estructuras).
Modelismo (estructuras internas).
Prototipos y manualidades.</t>
  </si>
  <si>
    <t>UPS Interactiva 2200VA/1200 W, 6 a 8 tomas AVR compacta y tiempo de transferencia rápido, autonomía x 10 a 15min</t>
  </si>
  <si>
    <t>Tipo: UPS interactiva (línea interactiva con regulación automática de voltaje).
Capacidad:
Potencia aparente: 2200 VA. Potencia real: ~1200 W (aprox. 55 % de VA).
Voltaje de entrada: 110 V AC (± 10 %).
Voltaje de salida: 110 V AC regulado.
Frecuencia: 60 Hz.
Forma de onda: Aproximada a senoidal (modo batería).
Batería: Tipo: Plomo-ácido sellada, libre de mantenimiento.
Cantidad: 2 baterías internas (12 V cada una).
Autonomía: 10–15 minutos a carga media (varía según consumo).
Tiempo de recarga: 4–6 horas al 90 %.
Protecciones: Contra sobrecarga, cortocircuito, picos de voltaje.
Regulación automática de voltaje (AVR).
Alarmas sonoras por batería baja y sobrecarga.
Conectividad: Tomacorrientes: 6–8 salidas NEMA 5-15R.
Puerto USB: Para monitoreo (según modelo).
Indicadores: LED o pantalla LCD (nivel de carga, batería, estado).
Dimensiones y peso: Dimensiones: ~ 14 × 18 × 38 cm. Peso: 10–12 kg.
Certificaciones: Cumple normas de seguridad eléctrica.
Compatible con equipos de cómputo, estaciones de trabajo, periféricos.</t>
  </si>
  <si>
    <t>Limpiador de pantallas LCD, CRT, PLASMA x 100 ml</t>
  </si>
  <si>
    <t>Tipo: Limpiador líquido para pantallas electrónicas.
Contenido neto: 100 ml.
Compatibilidad: Pantallas LCD, LED, CRT, Plasma, OLED, monitores, televisores, portátiles, tabletas.
Presentación: Botella plástica con tapa rociadora o dosificador.
Composición típica: Base acuosa (sin alcohol ni amoníaco).
Agentes limpiadores suaves para eliminar polvo, grasa y huellas.
pH neutro para evitar daños en recubrimientos antirreflejo.
Propiedades: No abrasivo, no raya la superficie.
Antiestático, reduce acumulación de polvo.
Evaporación rápida, sin dejar residuos.
Seguro para recubrimientos delicados.
Modo de uso: Aplicar sobre paño de microfibra (no directamente en la pantalla). Limpiar suavemente en movimientos circulares.
Evitar exceso de líquido para prevenir filtraciones.
Presentación adicional: Puede incluir paño de microfibra en el kit.
Certificaciones: Cumple normas de seguridad química para uso doméstico.</t>
  </si>
  <si>
    <t>Limpiador espumoso biodegradable para carcaza de computador x 450ml</t>
  </si>
  <si>
    <t>Tipo: Limpiador espumoso en aerosol.
Contenido neto: 450 ml.
Compatibilidad: Carcasas plásticas y metálicas de computadores, impresoras, periféricos.
Presentación: Envase presurizado con válvula dosificadora.
Composición típica: Base acuosa con agentes limpiadores biodegradables.
Espumante suave para remover polvo y grasa.
Libre de solventes agresivos (sin alcohol, sin amoníaco).
pH neutro para evitar daños en superficies.
Propiedades: Biodegradable: Cumple normas ambientales.
No abrasivo: No raya ni deteriora la carcaza.
Evaporación controlada: No deja residuos.
Antiestático: Reduce acumulación de polvo.
Modo de uso: Agitar antes de usar.
Aplicar espuma sobre paño suave o directamente en la superficie.
Limpiar con movimientos circulares.
Evitar contacto con circuitos internos.
Certificaciones:Cumple normas de seguridad química y biodegradabilidad.
Uso seguro en entornos de oficina y hogar.</t>
  </si>
  <si>
    <t>Paños de microfibra de 35,6cm x 35,6cm</t>
  </si>
  <si>
    <t>Set de 30 paños Tipo: Paño de limpieza multiuso.
Material: Microfibra (mezcla de poliéster y poliamida).
Dimensiones: 35,6 cm × 35,6 cm (14″ × 14″).
Color: Varía según fabricante (comúnmente azul, gris, amarillo).
Acabado: Tejido suave, sin costuras abrasivas.
Gramaje: 200–300 g/m² (según calidad).
Textura: Alta densidad de fibras para atrapar polvo y grasa.
Absorción: Hasta 7 veces su peso en líquido.
Resistencia: Lavable y reutilizable (hasta 500 ciclos de lavado).
Antiestático: Reduce acumulación de polvo en superficies electrónicas.
Aplicaciones:
Limpieza de pantallas LCD, LED, CRT, Plasma.
Superficies delicadas (vidrio, plástico, metal).
Uso en oficinas, hogar y entornos tecnológicos.</t>
  </si>
  <si>
    <t xml:space="preserve">Soporte de papel de polea en rolla para impresora plotter EPSON Surecolor T7270 </t>
  </si>
  <si>
    <t xml:space="preserve">Modelo y Compatibilidad: Modelo oficial Epson: C12C811401 — par de adaptadores de rodillo compatibles con núcleos de 2″ y 3″.               Dimensiones y detalles técnicos: Acepta núcleos (cores) de 2″ (50,8 mm) o 3″ (76,2 mm) según tamaño del rollo.
Construcción mecanizada estándar (probablemente ABS y acero), incluye resorte interno de fijación. ComponentValor / DetalleModeloEpson C12C811401 o C12C811401_2                                                 Compatibilidad Epson T7270, T7270D (un rollo o dual roll).                                                                                           Núcleo admitido: 2″ / 3″ (50,8 / 76,2 mm)                                          MaterialPlástico ABS + muelle interior                                                       Peso estimado~ 300–400 g c/u (similar a adaptadores compatibles)                    Dimensiones estimadas100–120 mm longitud útil.
</t>
  </si>
  <si>
    <t>Placa PCA principal para formateador H-P Designjet T120</t>
  </si>
  <si>
    <t xml:space="preserve">Identificación del componente
Nombre oficial: Placa PCA principal (Main PCA / Formatter Board)
Número de parte HP (OEM): CQ891-67019
Compatibilidad: HP DesignJet T120 (incluye variantes T120nr y T120 ePrinter)
Función principal: Actúa como unidad lógica central del plotter: Procesamiento de datos de impresión, Control de motores y sensores, Gestión de interfaces: USB 2.0, Ethernet, Wi-Fi, Comunicación con el sistema de alimentación y cartuchos.
Especificaciones físicas: Peso: ~55 g (placa sola)., 
Dimensiones aproximadas: 150 mm × 100 mm × 20 mm (según manual de servicio).
Material: PCB multicapa con componentes electrónicos SMD, conectores FFC y puertos integrados.
Características técnicas
Procesador integrado: ARM (arquitectura embebida para control gráfico).
Memoria: Flash interna para firmware + RAM para procesamiento.
Conectividad: Puerto USB tipo B, Puerto Ethernet RJ-45, Módulo Wi-Fi integrado.
Voltaje de operación: 24 VDC (alimentación desde fuente interna del plotter).
Interfaz interna: Conexión mediante cables tipo FFC al Bundle PCA y sensores.
Condiciones de operación: Temperatura: 5 °C – 40 °C.
Humedad: 20 % – 80 % sin condensación.
Protección: Cumple normativas ESD y aislamiento básico para entornos de oficina. 
Vida útil y mantenimiento: Vida útil estimada: 3–5 años bajo uso normal.
Recomendación: Sustituir ante fallos recurrentes (códigos 21:10, pantalla azul).
Referencias y repuestos: OEM: CQ891-67019 (kit completo).
Alternativas: CQ891-60031 (compatible), 5ZY56-67001 (ensamble completo con batería).
</t>
  </si>
  <si>
    <t>Cabezal Hp 713 Original (3ED58A)</t>
  </si>
  <si>
    <t xml:space="preserve">Cabezal HP 713 (Printhead 3ED58A)
Identificación: Cabezal HP 713 — Part Number 3ED58A; GTIN/EAN 193905352807                                                                                 Compatibilidad HP:  DesignJet T210/T230/T250/T630/T650 y Studio/Steel/Wood series.                                                                         Colores: Negro, cían, magenta, amarillo (integrado de 4 colores)             Resolución / Calidad: Precisión de líneas hasta 2400 dpi, garantiza nitidez profesional.                                                                                           Tecnología: Inyección térmica; chip inteligente optimiza calidad, detecta recambios.                                                                                                       Vida útil estimada: Al menos 50 000 páginas (según versiones mejoradas) Peso físico: Tweet de tarjeta ~55 g; empaquetado ~660 g/caja 300×300×200 mm                                                                                                       Documentos oficiales: Datasheet en HP/Icecat/Datasheets.com            Garantía &amp; servicio: Garantía HP OEM; piezas cubiertas por defecto y reemplazo bajo condiciones de uso. </t>
  </si>
  <si>
    <t>Set completo de Cartuchos de tinta: Negra, Magenta, Amarillo y Cyan HP 712 (38 ml)</t>
  </si>
  <si>
    <t>Identificación: Serie: HP 712
Colores disponibles: Negro, Cian, Magenta, Amarillo
Capacidad: 38 ml por cartucho
Tecnología: Tinta pigmentada HP Bright Office (base agua)
Compatibilidad: HP DesignJet T210, T230, T250, HP DesignJet T630, T650, HP DesignJet Studio Series (Wood, Steel)
Especificaciones técnicas por color: 
Negro: Número de parte (PN): 3ED70A. Volumen: Tipo de tinta: 38 ml. Rendimiento estimado: 450 páginas (5% cobertura)                                                                                                      Cian. Número de parte: 3ED67A. Volumen: 38 ml. Tipo de tinta: Pigmentada. Rendimiento estimado ~450 páginas                                                       Magenta. Número de parte:3ED68A. Volumen: 38 ml. Tipo de tinta: Pigmentada. Rendimiento estimado ~450 páginas                  Amarillo. Número de Parte: 3ED69A. Volumen: 38 ml. Tipo de tinta: Pigmentada. Rendimiento estimado: ~450 páginas.   
Características técnicas
Resolución soportada: Hasta 2400 dpi (cuando se usa con cabezal HP 713)
Temperatura de operación: 5 °C – 40 °C
Humedad: 20 % – 80 % sin condensación
Vida útil: Hasta la fecha de vencimiento indicada en el empaque (aprox. 18–24 meses)
Compatibilidad con cabezal: HP 713 (3ED58A)
Beneficios
Tinta pigmentada para líneas nítidas y colores uniformes.
Secado rápido, resistente a manchas.
Diseñada para impresiones técnicas (planos, CAD, GIS).
Set completo (4 colores)</t>
  </si>
  <si>
    <t>Delantal para artes</t>
  </si>
  <si>
    <t>Identificación
Producto: Delantal para artes plásticas
Uso: Protección de ropa durante actividades artísticas (pintura, escultura, cerámica, manualidades)
Material
Tela: Lona, poliéster o mezclilla (resistente a manchas y salpicaduras)
Tratamiento: Impermeable o repelente a líquidos (opcional)
Color: Generalmente neutro (blanco, negro) o colores vivos
Dimensiones
Largo: 80 – 90 cm (cubre torso y parte superior de piernas)
Ancho: 60 – 70 cm
Tiras: Ajustables en cuello y cintura (cordón o hebilla)
Características funcionales
Bolsillos: 1 a 3 bolsillos frontales para pinceles, lápices y herramientas
Resistencia: Alta durabilidad ante lavados frecuentes
Peso: Ligero (200 – 300 g)
Condiciones de uso
Temperatura: Ambiente normal (no apto para calor extremo)
Lavado: Manual o máquina, agua fría, no usar blanqueador
Secado: Al aire, evitar secadora para conservar impermeabilidad
Aplicaciones
Talleres de pintura y escultura
Actividades escolares y universitarias
Uso profesional en artes gráficas y manualidades</t>
  </si>
  <si>
    <t>LOTE 6: MATERIALES DE FORMACIÓN SISTEMAS</t>
  </si>
  <si>
    <t>El proponente será el único responsable de verificar la exactitud de las operaciones aritméticas y matemáticas contenidas en el Formato de Oferta Económica. En consecuencia, deberá revisar integralmente los valores diligenciados antes de la presentación de su oferta. Asimismo, con el fin de facilitar la validación y evaluación de la propuesta económica, esta deberá presentarse preferiblemente en formato editable .XLSX (Microsoft Excel), evitando su presentación únicamente en formato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</si>
</sst>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quot;$&quot;#,##0;[Red]\-&quot;$&quot;#,##0"/>
    <numFmt numFmtId="165" formatCode="[$$-240A]\ #,##0;\-[$$-240A]\ #,##0"/>
    <numFmt numFmtId="166" formatCode="_(* #,##0.00_);_(* \(#,##0.00\);_(*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theme="1"/>
      <name val="Arial"/>
      <family val="2"/>
    </font>
    <font>
      <b/>
      <sz val="9"/>
      <color rgb="FF000000"/>
      <name val="Calibri"/>
      <family val="2"/>
      <scheme val="minor"/>
    </font>
    <font>
      <sz val="9"/>
      <color rgb="FF000000"/>
      <name val="Calibri"/>
      <family val="2"/>
    </font>
    <font>
      <sz val="8"/>
      <color theme="1"/>
      <name val="Century Gothic"/>
      <family val="2"/>
    </font>
    <font>
      <sz val="8"/>
      <color theme="1"/>
      <name val="Arial"/>
      <family val="2"/>
    </font>
    <font>
      <b/>
      <sz val="10"/>
      <color rgb="FFFF000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cellStyleXfs>
  <cellXfs count="70">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2" fillId="0" borderId="0" xfId="0" applyFont="1" applyAlignment="1">
      <alignment horizontal="center" wrapText="1"/>
    </xf>
    <xf numFmtId="165" fontId="2" fillId="0" borderId="0" xfId="1" applyNumberFormat="1" applyFont="1" applyBorder="1" applyAlignment="1">
      <alignment horizontal="right"/>
    </xf>
    <xf numFmtId="165" fontId="2" fillId="0" borderId="0" xfId="0" applyNumberFormat="1"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9" fillId="0" borderId="0" xfId="0" applyFont="1" applyAlignment="1">
      <alignment horizontal="center" wrapText="1"/>
    </xf>
    <xf numFmtId="0" fontId="0" fillId="0" borderId="1" xfId="0" applyBorder="1"/>
    <xf numFmtId="0" fontId="3" fillId="0" borderId="1" xfId="0" applyFont="1" applyBorder="1" applyAlignment="1">
      <alignment horizontal="center" vertical="center" wrapText="1"/>
    </xf>
    <xf numFmtId="0" fontId="0" fillId="0" borderId="3" xfId="0" applyBorder="1"/>
    <xf numFmtId="0" fontId="2" fillId="0" borderId="4" xfId="0" applyFont="1" applyBorder="1" applyAlignment="1">
      <alignment horizontal="center" wrapText="1"/>
    </xf>
    <xf numFmtId="0" fontId="2" fillId="0" borderId="2" xfId="0" applyFont="1" applyBorder="1" applyAlignment="1">
      <alignment horizontal="center" wrapText="1"/>
    </xf>
    <xf numFmtId="0" fontId="2" fillId="0" borderId="5" xfId="0" applyFont="1" applyBorder="1" applyAlignment="1">
      <alignment horizontal="center" wrapText="1"/>
    </xf>
    <xf numFmtId="165" fontId="2" fillId="0" borderId="7" xfId="0" applyNumberFormat="1" applyFont="1" applyBorder="1"/>
    <xf numFmtId="0" fontId="3" fillId="0" borderId="0" xfId="0" applyFont="1" applyAlignment="1">
      <alignment horizontal="center" vertical="center" wrapText="1"/>
    </xf>
    <xf numFmtId="164" fontId="11" fillId="0" borderId="1" xfId="0" applyNumberFormat="1" applyFont="1" applyBorder="1" applyAlignment="1">
      <alignment horizontal="center" vertical="center"/>
    </xf>
    <xf numFmtId="165" fontId="2" fillId="0" borderId="9" xfId="0" applyNumberFormat="1" applyFont="1" applyBorder="1"/>
    <xf numFmtId="0" fontId="10" fillId="2" borderId="13" xfId="0" applyFont="1" applyFill="1" applyBorder="1" applyAlignment="1">
      <alignment horizontal="center" vertical="center" wrapText="1"/>
    </xf>
    <xf numFmtId="165" fontId="2" fillId="0" borderId="13" xfId="1" applyNumberFormat="1" applyFont="1" applyBorder="1" applyAlignment="1">
      <alignment horizontal="right"/>
    </xf>
    <xf numFmtId="0" fontId="3" fillId="0" borderId="8" xfId="0" applyFont="1" applyBorder="1" applyAlignment="1">
      <alignment horizontal="center" vertical="center" wrapText="1"/>
    </xf>
    <xf numFmtId="0" fontId="10" fillId="2" borderId="14"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164" fontId="11" fillId="0" borderId="8" xfId="0" applyNumberFormat="1" applyFont="1" applyBorder="1" applyAlignment="1">
      <alignment horizontal="center" vertical="center"/>
    </xf>
    <xf numFmtId="0" fontId="3" fillId="0" borderId="9" xfId="0" applyFont="1" applyBorder="1" applyAlignment="1">
      <alignment horizontal="center" vertical="center" wrapText="1"/>
    </xf>
    <xf numFmtId="0" fontId="10" fillId="2" borderId="8" xfId="0" applyFont="1" applyFill="1" applyBorder="1" applyAlignment="1">
      <alignment horizontal="center" vertical="center" wrapText="1"/>
    </xf>
    <xf numFmtId="165" fontId="2" fillId="0" borderId="2" xfId="1" applyNumberFormat="1" applyFont="1" applyBorder="1" applyAlignment="1">
      <alignment horizontal="right"/>
    </xf>
    <xf numFmtId="43" fontId="0" fillId="0" borderId="0" xfId="5" applyFont="1" applyAlignment="1">
      <alignment vertical="center"/>
    </xf>
    <xf numFmtId="43" fontId="0" fillId="0" borderId="0" xfId="5" applyFont="1" applyAlignment="1">
      <alignment horizontal="center" vertical="center" wrapText="1"/>
    </xf>
    <xf numFmtId="43" fontId="2" fillId="0" borderId="6" xfId="5" applyFont="1" applyBorder="1" applyAlignment="1">
      <alignment horizontal="right"/>
    </xf>
    <xf numFmtId="43" fontId="2" fillId="0" borderId="0" xfId="5" applyFont="1" applyBorder="1" applyAlignment="1">
      <alignment horizontal="right"/>
    </xf>
    <xf numFmtId="43" fontId="0" fillId="0" borderId="0" xfId="5" applyFont="1"/>
    <xf numFmtId="43" fontId="4" fillId="0" borderId="0" xfId="5" applyFont="1" applyAlignment="1">
      <alignment horizontal="center" vertical="center"/>
    </xf>
    <xf numFmtId="43" fontId="3" fillId="0" borderId="13" xfId="5" applyFont="1" applyBorder="1" applyAlignment="1">
      <alignment horizontal="center" vertical="center" wrapText="1"/>
    </xf>
    <xf numFmtId="43" fontId="3" fillId="0" borderId="1" xfId="5" applyFont="1" applyBorder="1" applyAlignment="1">
      <alignment horizontal="center" vertical="center" wrapText="1"/>
    </xf>
    <xf numFmtId="43" fontId="3" fillId="0" borderId="8" xfId="5" applyFont="1" applyBorder="1" applyAlignment="1">
      <alignment horizontal="center" vertical="center" wrapText="1"/>
    </xf>
    <xf numFmtId="43" fontId="3" fillId="0" borderId="8" xfId="0" applyNumberFormat="1" applyFont="1" applyBorder="1" applyAlignment="1">
      <alignment horizontal="center" vertical="center" wrapText="1"/>
    </xf>
    <xf numFmtId="43" fontId="3" fillId="0" borderId="17"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2" fillId="0" borderId="1" xfId="0" applyFont="1" applyBorder="1" applyAlignment="1">
      <alignment horizontal="left" vertical="center" wrapText="1"/>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2" fillId="0" borderId="0" xfId="0" applyFont="1" applyAlignment="1">
      <alignment wrapText="1"/>
    </xf>
    <xf numFmtId="0" fontId="13" fillId="0" borderId="16"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13" fillId="3" borderId="1"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8" xfId="0" applyFont="1" applyBorder="1" applyAlignment="1">
      <alignment horizontal="center" vertical="center" wrapText="1"/>
    </xf>
  </cellXfs>
  <cellStyles count="6">
    <cellStyle name="Millares" xfId="5" builtinId="3"/>
    <cellStyle name="Millares 5" xfId="3" xr:uid="{00000000-0005-0000-0000-000000000000}"/>
    <cellStyle name="Moneda" xfId="1" builtinId="4"/>
    <cellStyle name="Normal" xfId="0" builtinId="0"/>
    <cellStyle name="Normal 2" xfId="2" xr:uid="{00000000-0005-0000-0000-000003000000}"/>
    <cellStyle name="Normal 7" xfId="4" xr:uid="{4C783076-5D47-4D53-922D-74DE0F465902}"/>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103</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103</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102</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102</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P110"/>
  <sheetViews>
    <sheetView showGridLines="0" tabSelected="1" zoomScaleNormal="100" zoomScaleSheetLayoutView="100" workbookViewId="0">
      <selection activeCell="D5" sqref="D5"/>
    </sheetView>
  </sheetViews>
  <sheetFormatPr baseColWidth="10" defaultRowHeight="15" x14ac:dyDescent="0.25"/>
  <cols>
    <col min="1" max="1" width="2.5703125" customWidth="1"/>
    <col min="2" max="2" width="7.140625" customWidth="1"/>
    <col min="3" max="3" width="19.140625" customWidth="1"/>
    <col min="4" max="4" width="33.42578125" style="10" customWidth="1"/>
    <col min="5" max="5" width="15.28515625" customWidth="1"/>
    <col min="6" max="6" width="11.42578125" customWidth="1"/>
    <col min="7" max="7" width="13" style="37" customWidth="1"/>
    <col min="8" max="8" width="10.42578125" style="37" customWidth="1"/>
    <col min="9" max="9" width="10.42578125" customWidth="1"/>
    <col min="10" max="10" width="14.140625" bestFit="1" customWidth="1"/>
    <col min="11" max="11" width="5.5703125" customWidth="1"/>
    <col min="12" max="12" width="16.42578125" customWidth="1"/>
  </cols>
  <sheetData>
    <row r="1" spans="1:13" s="1" customFormat="1" x14ac:dyDescent="0.25">
      <c r="D1" s="9"/>
      <c r="G1" s="33"/>
      <c r="H1" s="33"/>
    </row>
    <row r="2" spans="1:13" s="1" customFormat="1" x14ac:dyDescent="0.25">
      <c r="A2"/>
      <c r="B2"/>
      <c r="C2"/>
      <c r="D2" s="10"/>
      <c r="E2"/>
      <c r="F2"/>
      <c r="G2" s="33"/>
      <c r="H2" s="33"/>
    </row>
    <row r="3" spans="1:13" s="1" customFormat="1" x14ac:dyDescent="0.25">
      <c r="B3" s="58" t="s">
        <v>15</v>
      </c>
      <c r="C3" s="58"/>
      <c r="D3" s="58"/>
      <c r="E3" s="58"/>
      <c r="F3" s="58"/>
      <c r="G3" s="58"/>
      <c r="H3" s="58"/>
      <c r="I3" s="58"/>
      <c r="J3" s="58"/>
      <c r="K3" s="58"/>
      <c r="L3" s="58"/>
    </row>
    <row r="4" spans="1:13" s="1" customFormat="1" x14ac:dyDescent="0.25">
      <c r="B4" s="58" t="s">
        <v>2</v>
      </c>
      <c r="C4" s="58"/>
      <c r="D4" s="58"/>
      <c r="E4" s="58"/>
      <c r="F4" s="58"/>
      <c r="G4" s="58"/>
      <c r="H4" s="58"/>
      <c r="I4" s="58"/>
      <c r="J4" s="58"/>
      <c r="K4" s="58"/>
      <c r="L4" s="58"/>
    </row>
    <row r="5" spans="1:13" s="1" customFormat="1" x14ac:dyDescent="0.25">
      <c r="B5" s="2"/>
      <c r="C5" s="2"/>
      <c r="D5" s="11"/>
      <c r="E5" s="2"/>
      <c r="F5" s="2"/>
      <c r="G5" s="38"/>
      <c r="H5" s="33"/>
    </row>
    <row r="6" spans="1:13" s="1" customFormat="1" x14ac:dyDescent="0.25">
      <c r="B6" s="59" t="s">
        <v>3</v>
      </c>
      <c r="C6" s="59"/>
      <c r="D6" s="59"/>
      <c r="E6" s="59"/>
      <c r="F6" s="59"/>
      <c r="G6" s="59"/>
      <c r="H6" s="59"/>
      <c r="I6" s="59"/>
      <c r="J6" s="59"/>
      <c r="K6" s="59"/>
      <c r="L6" s="59"/>
    </row>
    <row r="7" spans="1:13" s="1" customFormat="1" x14ac:dyDescent="0.25">
      <c r="B7" s="63" t="s">
        <v>197</v>
      </c>
      <c r="C7" s="63"/>
      <c r="D7" s="63"/>
      <c r="E7" s="63"/>
      <c r="F7" s="63"/>
      <c r="G7" s="63"/>
      <c r="H7" s="63"/>
      <c r="I7" s="63"/>
      <c r="J7" s="63"/>
      <c r="K7" s="63"/>
      <c r="L7" s="63"/>
    </row>
    <row r="8" spans="1:13" s="1" customFormat="1" ht="45" customHeight="1" x14ac:dyDescent="0.25">
      <c r="B8" s="60" t="s">
        <v>20</v>
      </c>
      <c r="C8" s="60"/>
      <c r="D8" s="60"/>
      <c r="E8" s="60"/>
      <c r="F8" s="60"/>
      <c r="G8" s="60"/>
      <c r="H8" s="60"/>
      <c r="I8" s="60"/>
      <c r="J8" s="60"/>
      <c r="K8" s="60"/>
      <c r="L8" s="60"/>
    </row>
    <row r="9" spans="1:13" s="1" customFormat="1" ht="50.25" customHeight="1" x14ac:dyDescent="0.25">
      <c r="B9" s="61" t="s">
        <v>16</v>
      </c>
      <c r="C9" s="62"/>
      <c r="D9" s="62"/>
      <c r="E9" s="62"/>
      <c r="F9" s="62"/>
      <c r="G9" s="62"/>
      <c r="H9" s="62"/>
      <c r="I9" s="62"/>
      <c r="J9" s="62"/>
      <c r="K9" s="62"/>
      <c r="L9" s="4"/>
      <c r="M9" s="4"/>
    </row>
    <row r="10" spans="1:13" s="3" customFormat="1" ht="15.75" thickBot="1" x14ac:dyDescent="0.3">
      <c r="C10" s="60"/>
      <c r="D10" s="60"/>
      <c r="G10" s="34"/>
      <c r="H10" s="34"/>
    </row>
    <row r="11" spans="1:13" ht="36.75" thickBot="1" x14ac:dyDescent="0.3">
      <c r="B11" s="26" t="s">
        <v>8</v>
      </c>
      <c r="C11" s="23" t="s">
        <v>9</v>
      </c>
      <c r="D11" s="23" t="s">
        <v>10</v>
      </c>
      <c r="E11" s="23" t="s">
        <v>0</v>
      </c>
      <c r="F11" s="23" t="s">
        <v>11</v>
      </c>
      <c r="G11" s="39" t="s">
        <v>12</v>
      </c>
      <c r="H11" s="39" t="s">
        <v>13</v>
      </c>
      <c r="I11" s="28" t="s">
        <v>19</v>
      </c>
      <c r="J11" s="28" t="s">
        <v>1</v>
      </c>
      <c r="K11" s="20"/>
      <c r="L11" s="30" t="s">
        <v>14</v>
      </c>
    </row>
    <row r="12" spans="1:13" ht="15.75" x14ac:dyDescent="0.3">
      <c r="B12" s="44">
        <v>1</v>
      </c>
      <c r="C12" s="45" t="s">
        <v>21</v>
      </c>
      <c r="D12" s="46" t="s">
        <v>22</v>
      </c>
      <c r="E12" s="47" t="s">
        <v>23</v>
      </c>
      <c r="F12" s="48">
        <v>1</v>
      </c>
      <c r="G12" s="41"/>
      <c r="H12" s="41">
        <f>G12*0.19</f>
        <v>0</v>
      </c>
      <c r="I12" s="42">
        <f>G12+H12</f>
        <v>0</v>
      </c>
      <c r="J12" s="43">
        <f>I12*F12</f>
        <v>0</v>
      </c>
      <c r="K12" s="20"/>
      <c r="L12" s="29">
        <v>1533.5133333333333</v>
      </c>
    </row>
    <row r="13" spans="1:13" ht="27" x14ac:dyDescent="0.25">
      <c r="B13" s="44">
        <v>2</v>
      </c>
      <c r="C13" s="45" t="s">
        <v>24</v>
      </c>
      <c r="D13" s="49" t="s">
        <v>25</v>
      </c>
      <c r="E13" s="47" t="s">
        <v>23</v>
      </c>
      <c r="F13" s="48">
        <v>1</v>
      </c>
      <c r="G13" s="40"/>
      <c r="H13" s="41">
        <f t="shared" ref="H13:H76" si="0">G13*0.19</f>
        <v>0</v>
      </c>
      <c r="I13" s="42">
        <f t="shared" ref="I13:I76" si="1">G13+H13</f>
        <v>0</v>
      </c>
      <c r="J13" s="43">
        <f t="shared" ref="J13:J76" si="2">I13*F13</f>
        <v>0</v>
      </c>
      <c r="K13" s="20"/>
      <c r="L13" s="21">
        <v>16199.073333333334</v>
      </c>
    </row>
    <row r="14" spans="1:13" ht="15.75" x14ac:dyDescent="0.3">
      <c r="B14" s="44">
        <v>3</v>
      </c>
      <c r="C14" s="45" t="s">
        <v>26</v>
      </c>
      <c r="D14" s="46" t="s">
        <v>27</v>
      </c>
      <c r="E14" s="47" t="s">
        <v>23</v>
      </c>
      <c r="F14" s="48">
        <v>1</v>
      </c>
      <c r="G14" s="40"/>
      <c r="H14" s="41">
        <f t="shared" si="0"/>
        <v>0</v>
      </c>
      <c r="I14" s="42">
        <f t="shared" si="1"/>
        <v>0</v>
      </c>
      <c r="J14" s="43">
        <f t="shared" si="2"/>
        <v>0</v>
      </c>
      <c r="K14" s="20"/>
      <c r="L14" s="21">
        <v>22991.593333333334</v>
      </c>
    </row>
    <row r="15" spans="1:13" x14ac:dyDescent="0.25">
      <c r="B15" s="44">
        <v>4</v>
      </c>
      <c r="C15" s="45" t="s">
        <v>28</v>
      </c>
      <c r="D15" s="49" t="s">
        <v>29</v>
      </c>
      <c r="E15" s="47" t="s">
        <v>23</v>
      </c>
      <c r="F15" s="48">
        <v>1</v>
      </c>
      <c r="G15" s="40"/>
      <c r="H15" s="41">
        <f t="shared" si="0"/>
        <v>0</v>
      </c>
      <c r="I15" s="42">
        <f t="shared" si="1"/>
        <v>0</v>
      </c>
      <c r="J15" s="43">
        <f t="shared" si="2"/>
        <v>0</v>
      </c>
      <c r="K15" s="20"/>
      <c r="L15" s="21">
        <v>10813.926666666666</v>
      </c>
    </row>
    <row r="16" spans="1:13" x14ac:dyDescent="0.25">
      <c r="B16" s="44">
        <v>5</v>
      </c>
      <c r="C16" s="45" t="s">
        <v>30</v>
      </c>
      <c r="D16" s="49" t="s">
        <v>31</v>
      </c>
      <c r="E16" s="47" t="s">
        <v>23</v>
      </c>
      <c r="F16" s="48">
        <v>1</v>
      </c>
      <c r="G16" s="40"/>
      <c r="H16" s="41">
        <f t="shared" si="0"/>
        <v>0</v>
      </c>
      <c r="I16" s="42">
        <f t="shared" si="1"/>
        <v>0</v>
      </c>
      <c r="J16" s="43">
        <f t="shared" si="2"/>
        <v>0</v>
      </c>
      <c r="K16" s="20"/>
      <c r="L16" s="21">
        <v>1426.4133333333332</v>
      </c>
    </row>
    <row r="17" spans="2:12" ht="27" x14ac:dyDescent="0.25">
      <c r="B17" s="44">
        <v>6</v>
      </c>
      <c r="C17" s="45" t="s">
        <v>32</v>
      </c>
      <c r="D17" s="49" t="s">
        <v>33</v>
      </c>
      <c r="E17" s="47" t="s">
        <v>23</v>
      </c>
      <c r="F17" s="48">
        <v>1</v>
      </c>
      <c r="G17" s="40"/>
      <c r="H17" s="41">
        <f t="shared" si="0"/>
        <v>0</v>
      </c>
      <c r="I17" s="42">
        <f t="shared" si="1"/>
        <v>0</v>
      </c>
      <c r="J17" s="43">
        <f t="shared" si="2"/>
        <v>0</v>
      </c>
      <c r="K17" s="20"/>
      <c r="L17" s="21">
        <v>3065.44</v>
      </c>
    </row>
    <row r="18" spans="2:12" ht="27" x14ac:dyDescent="0.25">
      <c r="B18" s="44">
        <v>7</v>
      </c>
      <c r="C18" s="45" t="s">
        <v>34</v>
      </c>
      <c r="D18" s="49" t="s">
        <v>35</v>
      </c>
      <c r="E18" s="47" t="s">
        <v>23</v>
      </c>
      <c r="F18" s="48">
        <v>1</v>
      </c>
      <c r="G18" s="40"/>
      <c r="H18" s="41">
        <f t="shared" si="0"/>
        <v>0</v>
      </c>
      <c r="I18" s="42">
        <f t="shared" si="1"/>
        <v>0</v>
      </c>
      <c r="J18" s="43">
        <f t="shared" si="2"/>
        <v>0</v>
      </c>
      <c r="K18" s="20"/>
      <c r="L18" s="21">
        <v>3090.0333333333333</v>
      </c>
    </row>
    <row r="19" spans="2:12" ht="27" x14ac:dyDescent="0.25">
      <c r="B19" s="44">
        <v>8</v>
      </c>
      <c r="C19" s="45" t="s">
        <v>36</v>
      </c>
      <c r="D19" s="49" t="s">
        <v>37</v>
      </c>
      <c r="E19" s="47" t="s">
        <v>23</v>
      </c>
      <c r="F19" s="48">
        <v>1</v>
      </c>
      <c r="G19" s="40"/>
      <c r="H19" s="41">
        <f t="shared" si="0"/>
        <v>0</v>
      </c>
      <c r="I19" s="42">
        <f t="shared" si="1"/>
        <v>0</v>
      </c>
      <c r="J19" s="43">
        <f t="shared" si="2"/>
        <v>0</v>
      </c>
      <c r="K19" s="20"/>
      <c r="L19" s="21">
        <v>30603.626666666667</v>
      </c>
    </row>
    <row r="20" spans="2:12" ht="27" x14ac:dyDescent="0.25">
      <c r="B20" s="44">
        <v>9</v>
      </c>
      <c r="C20" s="45" t="s">
        <v>36</v>
      </c>
      <c r="D20" s="49" t="s">
        <v>38</v>
      </c>
      <c r="E20" s="47" t="s">
        <v>23</v>
      </c>
      <c r="F20" s="48">
        <v>1</v>
      </c>
      <c r="G20" s="40"/>
      <c r="H20" s="41">
        <f t="shared" si="0"/>
        <v>0</v>
      </c>
      <c r="I20" s="42">
        <f t="shared" si="1"/>
        <v>0</v>
      </c>
      <c r="J20" s="43">
        <f t="shared" si="2"/>
        <v>0</v>
      </c>
      <c r="K20" s="20"/>
      <c r="L20" s="21">
        <v>30503.666666666668</v>
      </c>
    </row>
    <row r="21" spans="2:12" ht="27" x14ac:dyDescent="0.25">
      <c r="B21" s="44">
        <v>10</v>
      </c>
      <c r="C21" s="45" t="s">
        <v>36</v>
      </c>
      <c r="D21" s="49" t="s">
        <v>39</v>
      </c>
      <c r="E21" s="47" t="s">
        <v>23</v>
      </c>
      <c r="F21" s="48">
        <v>1</v>
      </c>
      <c r="G21" s="40"/>
      <c r="H21" s="41">
        <f t="shared" si="0"/>
        <v>0</v>
      </c>
      <c r="I21" s="42">
        <f t="shared" si="1"/>
        <v>0</v>
      </c>
      <c r="J21" s="43">
        <f t="shared" si="2"/>
        <v>0</v>
      </c>
      <c r="K21" s="20"/>
      <c r="L21" s="21">
        <v>30302.953333333335</v>
      </c>
    </row>
    <row r="22" spans="2:12" ht="27" x14ac:dyDescent="0.25">
      <c r="B22" s="44">
        <v>11</v>
      </c>
      <c r="C22" s="45" t="s">
        <v>36</v>
      </c>
      <c r="D22" s="49" t="s">
        <v>40</v>
      </c>
      <c r="E22" s="47" t="s">
        <v>23</v>
      </c>
      <c r="F22" s="48">
        <v>1</v>
      </c>
      <c r="G22" s="40"/>
      <c r="H22" s="41">
        <f t="shared" si="0"/>
        <v>0</v>
      </c>
      <c r="I22" s="42">
        <f t="shared" si="1"/>
        <v>0</v>
      </c>
      <c r="J22" s="43">
        <f t="shared" si="2"/>
        <v>0</v>
      </c>
      <c r="K22" s="20"/>
      <c r="L22" s="21">
        <v>30502.873333333333</v>
      </c>
    </row>
    <row r="23" spans="2:12" x14ac:dyDescent="0.25">
      <c r="B23" s="44">
        <v>12</v>
      </c>
      <c r="C23" s="45" t="s">
        <v>36</v>
      </c>
      <c r="D23" s="49" t="s">
        <v>41</v>
      </c>
      <c r="E23" s="47" t="s">
        <v>23</v>
      </c>
      <c r="F23" s="48">
        <v>1</v>
      </c>
      <c r="G23" s="40"/>
      <c r="H23" s="41">
        <f t="shared" si="0"/>
        <v>0</v>
      </c>
      <c r="I23" s="42">
        <f t="shared" si="1"/>
        <v>0</v>
      </c>
      <c r="J23" s="43">
        <f t="shared" si="2"/>
        <v>0</v>
      </c>
      <c r="K23" s="20"/>
      <c r="L23" s="21">
        <v>3873.8466666666668</v>
      </c>
    </row>
    <row r="24" spans="2:12" ht="27" x14ac:dyDescent="0.25">
      <c r="B24" s="44">
        <v>13</v>
      </c>
      <c r="C24" s="45" t="s">
        <v>42</v>
      </c>
      <c r="D24" s="49" t="s">
        <v>43</v>
      </c>
      <c r="E24" s="47" t="s">
        <v>23</v>
      </c>
      <c r="F24" s="48">
        <v>1</v>
      </c>
      <c r="G24" s="40"/>
      <c r="H24" s="41">
        <f t="shared" si="0"/>
        <v>0</v>
      </c>
      <c r="I24" s="42">
        <f t="shared" si="1"/>
        <v>0</v>
      </c>
      <c r="J24" s="43">
        <f t="shared" si="2"/>
        <v>0</v>
      </c>
      <c r="K24" s="20"/>
      <c r="L24" s="21">
        <v>36786.073333333341</v>
      </c>
    </row>
    <row r="25" spans="2:12" ht="27" x14ac:dyDescent="0.25">
      <c r="B25" s="44">
        <v>14</v>
      </c>
      <c r="C25" s="45" t="s">
        <v>44</v>
      </c>
      <c r="D25" s="49" t="s">
        <v>45</v>
      </c>
      <c r="E25" s="47" t="s">
        <v>23</v>
      </c>
      <c r="F25" s="48">
        <v>1</v>
      </c>
      <c r="G25" s="40"/>
      <c r="H25" s="41">
        <f t="shared" si="0"/>
        <v>0</v>
      </c>
      <c r="I25" s="42">
        <f t="shared" si="1"/>
        <v>0</v>
      </c>
      <c r="J25" s="43">
        <f t="shared" si="2"/>
        <v>0</v>
      </c>
      <c r="K25" s="20"/>
      <c r="L25" s="21">
        <v>32535.39333333333</v>
      </c>
    </row>
    <row r="26" spans="2:12" ht="27" x14ac:dyDescent="0.25">
      <c r="B26" s="44">
        <v>15</v>
      </c>
      <c r="C26" s="45" t="s">
        <v>46</v>
      </c>
      <c r="D26" s="49" t="s">
        <v>47</v>
      </c>
      <c r="E26" s="47" t="s">
        <v>23</v>
      </c>
      <c r="F26" s="48">
        <v>1</v>
      </c>
      <c r="G26" s="40"/>
      <c r="H26" s="41">
        <f t="shared" si="0"/>
        <v>0</v>
      </c>
      <c r="I26" s="42">
        <f t="shared" si="1"/>
        <v>0</v>
      </c>
      <c r="J26" s="43">
        <f t="shared" si="2"/>
        <v>0</v>
      </c>
      <c r="K26" s="20"/>
      <c r="L26" s="21">
        <v>614.83333333333337</v>
      </c>
    </row>
    <row r="27" spans="2:12" x14ac:dyDescent="0.25">
      <c r="B27" s="44">
        <v>16</v>
      </c>
      <c r="C27" s="45" t="s">
        <v>48</v>
      </c>
      <c r="D27" s="49" t="s">
        <v>49</v>
      </c>
      <c r="E27" s="47" t="s">
        <v>23</v>
      </c>
      <c r="F27" s="48">
        <v>1</v>
      </c>
      <c r="G27" s="40"/>
      <c r="H27" s="41">
        <f t="shared" si="0"/>
        <v>0</v>
      </c>
      <c r="I27" s="42">
        <f t="shared" si="1"/>
        <v>0</v>
      </c>
      <c r="J27" s="43">
        <f t="shared" si="2"/>
        <v>0</v>
      </c>
      <c r="K27" s="20"/>
      <c r="L27" s="21">
        <v>1025.78</v>
      </c>
    </row>
    <row r="28" spans="2:12" ht="27" x14ac:dyDescent="0.25">
      <c r="B28" s="44">
        <v>17</v>
      </c>
      <c r="C28" s="45" t="s">
        <v>50</v>
      </c>
      <c r="D28" s="49" t="s">
        <v>51</v>
      </c>
      <c r="E28" s="47" t="s">
        <v>23</v>
      </c>
      <c r="F28" s="48">
        <v>1</v>
      </c>
      <c r="G28" s="40"/>
      <c r="H28" s="41">
        <f t="shared" si="0"/>
        <v>0</v>
      </c>
      <c r="I28" s="42">
        <f t="shared" si="1"/>
        <v>0</v>
      </c>
      <c r="J28" s="43">
        <f t="shared" si="2"/>
        <v>0</v>
      </c>
      <c r="K28" s="20"/>
      <c r="L28" s="21">
        <v>30453.686666666665</v>
      </c>
    </row>
    <row r="29" spans="2:12" ht="27" x14ac:dyDescent="0.25">
      <c r="B29" s="44">
        <v>18</v>
      </c>
      <c r="C29" s="45" t="s">
        <v>50</v>
      </c>
      <c r="D29" s="49" t="s">
        <v>52</v>
      </c>
      <c r="E29" s="50" t="s">
        <v>53</v>
      </c>
      <c r="F29" s="51">
        <v>1</v>
      </c>
      <c r="G29" s="40"/>
      <c r="H29" s="41">
        <f t="shared" si="0"/>
        <v>0</v>
      </c>
      <c r="I29" s="42">
        <f t="shared" si="1"/>
        <v>0</v>
      </c>
      <c r="J29" s="43">
        <f t="shared" si="2"/>
        <v>0</v>
      </c>
      <c r="K29" s="20"/>
      <c r="L29" s="21">
        <v>16297.446666666665</v>
      </c>
    </row>
    <row r="30" spans="2:12" ht="27" x14ac:dyDescent="0.25">
      <c r="B30" s="44">
        <v>19</v>
      </c>
      <c r="C30" s="45" t="s">
        <v>54</v>
      </c>
      <c r="D30" s="49" t="s">
        <v>55</v>
      </c>
      <c r="E30" s="47" t="s">
        <v>56</v>
      </c>
      <c r="F30" s="48">
        <v>1</v>
      </c>
      <c r="G30" s="40"/>
      <c r="H30" s="41">
        <f t="shared" si="0"/>
        <v>0</v>
      </c>
      <c r="I30" s="42">
        <f t="shared" si="1"/>
        <v>0</v>
      </c>
      <c r="J30" s="43">
        <f t="shared" si="2"/>
        <v>0</v>
      </c>
      <c r="K30" s="20"/>
      <c r="L30" s="21">
        <v>7073.3600000000006</v>
      </c>
    </row>
    <row r="31" spans="2:12" ht="27" x14ac:dyDescent="0.25">
      <c r="B31" s="44">
        <v>20</v>
      </c>
      <c r="C31" s="45" t="s">
        <v>57</v>
      </c>
      <c r="D31" s="49" t="s">
        <v>58</v>
      </c>
      <c r="E31" s="47" t="s">
        <v>23</v>
      </c>
      <c r="F31" s="48">
        <v>1</v>
      </c>
      <c r="G31" s="40"/>
      <c r="H31" s="41">
        <f t="shared" si="0"/>
        <v>0</v>
      </c>
      <c r="I31" s="42">
        <f t="shared" si="1"/>
        <v>0</v>
      </c>
      <c r="J31" s="43">
        <f t="shared" si="2"/>
        <v>0</v>
      </c>
      <c r="K31" s="20"/>
      <c r="L31" s="21">
        <v>5334.373333333333</v>
      </c>
    </row>
    <row r="32" spans="2:12" ht="27" x14ac:dyDescent="0.25">
      <c r="B32" s="44">
        <v>21</v>
      </c>
      <c r="C32" s="45" t="s">
        <v>57</v>
      </c>
      <c r="D32" s="49" t="s">
        <v>59</v>
      </c>
      <c r="E32" s="47" t="s">
        <v>23</v>
      </c>
      <c r="F32" s="48">
        <v>1</v>
      </c>
      <c r="G32" s="40"/>
      <c r="H32" s="41">
        <f t="shared" si="0"/>
        <v>0</v>
      </c>
      <c r="I32" s="42">
        <f t="shared" si="1"/>
        <v>0</v>
      </c>
      <c r="J32" s="43">
        <f t="shared" si="2"/>
        <v>0</v>
      </c>
      <c r="K32" s="20"/>
      <c r="L32" s="21">
        <v>13040.019999999999</v>
      </c>
    </row>
    <row r="33" spans="2:12" ht="40.5" x14ac:dyDescent="0.25">
      <c r="B33" s="44">
        <v>22</v>
      </c>
      <c r="C33" s="45" t="s">
        <v>60</v>
      </c>
      <c r="D33" s="49" t="s">
        <v>61</v>
      </c>
      <c r="E33" s="47" t="s">
        <v>23</v>
      </c>
      <c r="F33" s="48">
        <v>1</v>
      </c>
      <c r="G33" s="40"/>
      <c r="H33" s="41">
        <f t="shared" si="0"/>
        <v>0</v>
      </c>
      <c r="I33" s="42">
        <f t="shared" si="1"/>
        <v>0</v>
      </c>
      <c r="J33" s="43">
        <f t="shared" si="2"/>
        <v>0</v>
      </c>
      <c r="K33" s="20"/>
      <c r="L33" s="21">
        <v>48645.613333333335</v>
      </c>
    </row>
    <row r="34" spans="2:12" ht="27" x14ac:dyDescent="0.25">
      <c r="B34" s="44">
        <v>23</v>
      </c>
      <c r="C34" s="45" t="s">
        <v>62</v>
      </c>
      <c r="D34" s="49" t="s">
        <v>63</v>
      </c>
      <c r="E34" s="47" t="s">
        <v>23</v>
      </c>
      <c r="F34" s="48">
        <v>1</v>
      </c>
      <c r="G34" s="40"/>
      <c r="H34" s="41">
        <f t="shared" si="0"/>
        <v>0</v>
      </c>
      <c r="I34" s="42">
        <f t="shared" si="1"/>
        <v>0</v>
      </c>
      <c r="J34" s="43">
        <f t="shared" si="2"/>
        <v>0</v>
      </c>
      <c r="K34" s="20"/>
      <c r="L34" s="21">
        <v>30603.626666666667</v>
      </c>
    </row>
    <row r="35" spans="2:12" ht="40.5" x14ac:dyDescent="0.25">
      <c r="B35" s="44">
        <v>24</v>
      </c>
      <c r="C35" s="45" t="s">
        <v>64</v>
      </c>
      <c r="D35" s="49" t="s">
        <v>65</v>
      </c>
      <c r="E35" s="47" t="s">
        <v>23</v>
      </c>
      <c r="F35" s="48">
        <v>1</v>
      </c>
      <c r="G35" s="40"/>
      <c r="H35" s="41">
        <f t="shared" si="0"/>
        <v>0</v>
      </c>
      <c r="I35" s="42">
        <f t="shared" si="1"/>
        <v>0</v>
      </c>
      <c r="J35" s="43">
        <f t="shared" si="2"/>
        <v>0</v>
      </c>
      <c r="K35" s="20"/>
      <c r="L35" s="21">
        <v>42283.079999999994</v>
      </c>
    </row>
    <row r="36" spans="2:12" x14ac:dyDescent="0.25">
      <c r="B36" s="44">
        <v>25</v>
      </c>
      <c r="C36" s="45" t="s">
        <v>66</v>
      </c>
      <c r="D36" s="49" t="s">
        <v>67</v>
      </c>
      <c r="E36" s="47" t="s">
        <v>23</v>
      </c>
      <c r="F36" s="48">
        <v>1</v>
      </c>
      <c r="G36" s="40"/>
      <c r="H36" s="41">
        <f t="shared" si="0"/>
        <v>0</v>
      </c>
      <c r="I36" s="42">
        <f t="shared" si="1"/>
        <v>0</v>
      </c>
      <c r="J36" s="43">
        <f t="shared" si="2"/>
        <v>0</v>
      </c>
      <c r="K36" s="20"/>
      <c r="L36" s="21">
        <v>18183.993333333332</v>
      </c>
    </row>
    <row r="37" spans="2:12" ht="27" x14ac:dyDescent="0.25">
      <c r="B37" s="44">
        <v>26</v>
      </c>
      <c r="C37" s="45" t="s">
        <v>68</v>
      </c>
      <c r="D37" s="49" t="s">
        <v>69</v>
      </c>
      <c r="E37" s="47" t="s">
        <v>23</v>
      </c>
      <c r="F37" s="48">
        <v>1</v>
      </c>
      <c r="G37" s="40"/>
      <c r="H37" s="41">
        <f t="shared" si="0"/>
        <v>0</v>
      </c>
      <c r="I37" s="42">
        <f t="shared" si="1"/>
        <v>0</v>
      </c>
      <c r="J37" s="43">
        <f t="shared" si="2"/>
        <v>0</v>
      </c>
      <c r="K37" s="20"/>
      <c r="L37" s="21">
        <v>4064.2466666666664</v>
      </c>
    </row>
    <row r="38" spans="2:12" x14ac:dyDescent="0.25">
      <c r="B38" s="44">
        <v>27</v>
      </c>
      <c r="C38" s="45" t="s">
        <v>70</v>
      </c>
      <c r="D38" s="49" t="s">
        <v>71</v>
      </c>
      <c r="E38" s="47" t="s">
        <v>23</v>
      </c>
      <c r="F38" s="48">
        <v>1</v>
      </c>
      <c r="G38" s="40"/>
      <c r="H38" s="41">
        <f t="shared" si="0"/>
        <v>0</v>
      </c>
      <c r="I38" s="42">
        <f t="shared" si="1"/>
        <v>0</v>
      </c>
      <c r="J38" s="43">
        <f t="shared" si="2"/>
        <v>0</v>
      </c>
      <c r="K38" s="20"/>
      <c r="L38" s="21">
        <v>131084.84666666665</v>
      </c>
    </row>
    <row r="39" spans="2:12" ht="27" x14ac:dyDescent="0.25">
      <c r="B39" s="44">
        <v>28</v>
      </c>
      <c r="C39" s="45" t="s">
        <v>72</v>
      </c>
      <c r="D39" s="49" t="s">
        <v>73</v>
      </c>
      <c r="E39" s="47" t="s">
        <v>23</v>
      </c>
      <c r="F39" s="48">
        <v>1</v>
      </c>
      <c r="G39" s="40"/>
      <c r="H39" s="41">
        <f t="shared" si="0"/>
        <v>0</v>
      </c>
      <c r="I39" s="42">
        <f t="shared" si="1"/>
        <v>0</v>
      </c>
      <c r="J39" s="43">
        <f t="shared" si="2"/>
        <v>0</v>
      </c>
      <c r="K39" s="20"/>
      <c r="L39" s="21">
        <v>15154.253333333332</v>
      </c>
    </row>
    <row r="40" spans="2:12" ht="27" x14ac:dyDescent="0.25">
      <c r="B40" s="44">
        <v>29</v>
      </c>
      <c r="C40" s="45" t="s">
        <v>74</v>
      </c>
      <c r="D40" s="49" t="s">
        <v>75</v>
      </c>
      <c r="E40" s="47" t="s">
        <v>23</v>
      </c>
      <c r="F40" s="48">
        <v>1</v>
      </c>
      <c r="G40" s="40"/>
      <c r="H40" s="41">
        <f t="shared" si="0"/>
        <v>0</v>
      </c>
      <c r="I40" s="42">
        <f t="shared" si="1"/>
        <v>0</v>
      </c>
      <c r="J40" s="43">
        <f t="shared" si="2"/>
        <v>0</v>
      </c>
      <c r="K40" s="20"/>
      <c r="L40" s="21">
        <v>95473.7</v>
      </c>
    </row>
    <row r="41" spans="2:12" x14ac:dyDescent="0.25">
      <c r="B41" s="44">
        <v>30</v>
      </c>
      <c r="C41" s="45" t="s">
        <v>76</v>
      </c>
      <c r="D41" s="49" t="s">
        <v>77</v>
      </c>
      <c r="E41" s="47" t="s">
        <v>23</v>
      </c>
      <c r="F41" s="48">
        <v>1</v>
      </c>
      <c r="G41" s="40"/>
      <c r="H41" s="41">
        <f t="shared" si="0"/>
        <v>0</v>
      </c>
      <c r="I41" s="42">
        <f t="shared" si="1"/>
        <v>0</v>
      </c>
      <c r="J41" s="43">
        <f t="shared" si="2"/>
        <v>0</v>
      </c>
      <c r="K41" s="20"/>
      <c r="L41" s="21">
        <v>50837.593333333331</v>
      </c>
    </row>
    <row r="42" spans="2:12" ht="27" x14ac:dyDescent="0.25">
      <c r="B42" s="44">
        <v>31</v>
      </c>
      <c r="C42" s="45" t="s">
        <v>78</v>
      </c>
      <c r="D42" s="49" t="s">
        <v>79</v>
      </c>
      <c r="E42" s="47" t="s">
        <v>23</v>
      </c>
      <c r="F42" s="48">
        <v>1</v>
      </c>
      <c r="G42" s="40"/>
      <c r="H42" s="41">
        <f t="shared" si="0"/>
        <v>0</v>
      </c>
      <c r="I42" s="42">
        <f t="shared" si="1"/>
        <v>0</v>
      </c>
      <c r="J42" s="43">
        <f t="shared" si="2"/>
        <v>0</v>
      </c>
      <c r="K42" s="20"/>
      <c r="L42" s="21">
        <v>2038.0733333333335</v>
      </c>
    </row>
    <row r="43" spans="2:12" x14ac:dyDescent="0.25">
      <c r="B43" s="44">
        <v>32</v>
      </c>
      <c r="C43" s="45" t="s">
        <v>80</v>
      </c>
      <c r="D43" s="49" t="s">
        <v>81</v>
      </c>
      <c r="E43" s="47" t="s">
        <v>23</v>
      </c>
      <c r="F43" s="48">
        <v>1</v>
      </c>
      <c r="G43" s="40"/>
      <c r="H43" s="41">
        <f t="shared" si="0"/>
        <v>0</v>
      </c>
      <c r="I43" s="42">
        <f t="shared" si="1"/>
        <v>0</v>
      </c>
      <c r="J43" s="43">
        <f t="shared" si="2"/>
        <v>0</v>
      </c>
      <c r="K43" s="20"/>
      <c r="L43" s="21">
        <v>2034.9000000000003</v>
      </c>
    </row>
    <row r="44" spans="2:12" x14ac:dyDescent="0.25">
      <c r="B44" s="44">
        <v>33</v>
      </c>
      <c r="C44" s="45" t="s">
        <v>82</v>
      </c>
      <c r="D44" s="49" t="s">
        <v>83</v>
      </c>
      <c r="E44" s="47" t="s">
        <v>23</v>
      </c>
      <c r="F44" s="48">
        <v>1</v>
      </c>
      <c r="G44" s="40"/>
      <c r="H44" s="41">
        <f t="shared" si="0"/>
        <v>0</v>
      </c>
      <c r="I44" s="42">
        <f t="shared" si="1"/>
        <v>0</v>
      </c>
      <c r="J44" s="43">
        <f t="shared" si="2"/>
        <v>0</v>
      </c>
      <c r="K44" s="20"/>
      <c r="L44" s="21">
        <v>26611.573333333334</v>
      </c>
    </row>
    <row r="45" spans="2:12" ht="81" x14ac:dyDescent="0.25">
      <c r="B45" s="44">
        <v>34</v>
      </c>
      <c r="C45" s="45" t="s">
        <v>84</v>
      </c>
      <c r="D45" s="49" t="s">
        <v>85</v>
      </c>
      <c r="E45" s="47" t="s">
        <v>23</v>
      </c>
      <c r="F45" s="48">
        <v>1</v>
      </c>
      <c r="G45" s="40"/>
      <c r="H45" s="41">
        <f t="shared" si="0"/>
        <v>0</v>
      </c>
      <c r="I45" s="42">
        <f t="shared" si="1"/>
        <v>0</v>
      </c>
      <c r="J45" s="43">
        <f t="shared" si="2"/>
        <v>0</v>
      </c>
      <c r="K45" s="20"/>
      <c r="L45" s="21">
        <v>100503.43333333335</v>
      </c>
    </row>
    <row r="46" spans="2:12" ht="40.5" x14ac:dyDescent="0.25">
      <c r="B46" s="44">
        <v>35</v>
      </c>
      <c r="C46" s="45" t="s">
        <v>86</v>
      </c>
      <c r="D46" s="49" t="s">
        <v>87</v>
      </c>
      <c r="E46" s="47" t="s">
        <v>23</v>
      </c>
      <c r="F46" s="48">
        <v>1</v>
      </c>
      <c r="G46" s="40"/>
      <c r="H46" s="41">
        <f t="shared" si="0"/>
        <v>0</v>
      </c>
      <c r="I46" s="42">
        <f t="shared" si="1"/>
        <v>0</v>
      </c>
      <c r="J46" s="43">
        <f t="shared" si="2"/>
        <v>0</v>
      </c>
      <c r="K46" s="20"/>
      <c r="L46" s="21">
        <v>409389.35333333333</v>
      </c>
    </row>
    <row r="47" spans="2:12" x14ac:dyDescent="0.25">
      <c r="B47" s="44">
        <v>36</v>
      </c>
      <c r="C47" s="45" t="s">
        <v>88</v>
      </c>
      <c r="D47" s="49" t="s">
        <v>89</v>
      </c>
      <c r="E47" s="47" t="s">
        <v>23</v>
      </c>
      <c r="F47" s="48">
        <v>1</v>
      </c>
      <c r="G47" s="40"/>
      <c r="H47" s="41">
        <f t="shared" si="0"/>
        <v>0</v>
      </c>
      <c r="I47" s="42">
        <f t="shared" si="1"/>
        <v>0</v>
      </c>
      <c r="J47" s="43">
        <f t="shared" si="2"/>
        <v>0</v>
      </c>
      <c r="K47" s="20"/>
      <c r="L47" s="21">
        <v>17364.48</v>
      </c>
    </row>
    <row r="48" spans="2:12" ht="243" x14ac:dyDescent="0.25">
      <c r="B48" s="44">
        <v>37</v>
      </c>
      <c r="C48" s="45" t="s">
        <v>90</v>
      </c>
      <c r="D48" s="49" t="s">
        <v>91</v>
      </c>
      <c r="E48" s="47" t="s">
        <v>23</v>
      </c>
      <c r="F48" s="48">
        <v>1</v>
      </c>
      <c r="G48" s="40"/>
      <c r="H48" s="41">
        <f t="shared" si="0"/>
        <v>0</v>
      </c>
      <c r="I48" s="42">
        <f t="shared" si="1"/>
        <v>0</v>
      </c>
      <c r="J48" s="43">
        <f t="shared" si="2"/>
        <v>0</v>
      </c>
      <c r="K48" s="20"/>
      <c r="L48" s="21">
        <v>22259.346666666668</v>
      </c>
    </row>
    <row r="49" spans="1:146" ht="243" x14ac:dyDescent="0.25">
      <c r="B49" s="44">
        <v>38</v>
      </c>
      <c r="C49" s="45" t="s">
        <v>92</v>
      </c>
      <c r="D49" s="49" t="s">
        <v>93</v>
      </c>
      <c r="E49" s="47" t="s">
        <v>23</v>
      </c>
      <c r="F49" s="48">
        <v>1</v>
      </c>
      <c r="G49" s="40"/>
      <c r="H49" s="41">
        <f t="shared" si="0"/>
        <v>0</v>
      </c>
      <c r="I49" s="42">
        <f t="shared" si="1"/>
        <v>0</v>
      </c>
      <c r="J49" s="43">
        <f t="shared" si="2"/>
        <v>0</v>
      </c>
      <c r="K49" s="20"/>
      <c r="L49" s="21">
        <v>24325.98</v>
      </c>
    </row>
    <row r="50" spans="1:146" ht="81" x14ac:dyDescent="0.25">
      <c r="B50" s="44">
        <v>39</v>
      </c>
      <c r="C50" s="45" t="s">
        <v>94</v>
      </c>
      <c r="D50" s="49" t="s">
        <v>95</v>
      </c>
      <c r="E50" s="47" t="s">
        <v>23</v>
      </c>
      <c r="F50" s="48">
        <v>1</v>
      </c>
      <c r="G50" s="40"/>
      <c r="H50" s="41">
        <f t="shared" si="0"/>
        <v>0</v>
      </c>
      <c r="I50" s="42">
        <f t="shared" si="1"/>
        <v>0</v>
      </c>
      <c r="J50" s="43">
        <f t="shared" si="2"/>
        <v>0</v>
      </c>
      <c r="K50" s="20"/>
      <c r="L50" s="21">
        <v>61205.666666666664</v>
      </c>
    </row>
    <row r="51" spans="1:146" ht="81" x14ac:dyDescent="0.25">
      <c r="B51" s="44">
        <v>40</v>
      </c>
      <c r="C51" s="45" t="s">
        <v>96</v>
      </c>
      <c r="D51" s="49" t="s">
        <v>97</v>
      </c>
      <c r="E51" s="47" t="s">
        <v>23</v>
      </c>
      <c r="F51" s="48">
        <v>1</v>
      </c>
      <c r="G51" s="40"/>
      <c r="H51" s="41">
        <f t="shared" si="0"/>
        <v>0</v>
      </c>
      <c r="I51" s="42">
        <f t="shared" si="1"/>
        <v>0</v>
      </c>
      <c r="J51" s="43">
        <f t="shared" si="2"/>
        <v>0</v>
      </c>
      <c r="K51" s="20"/>
      <c r="L51" s="21">
        <v>60904.993333333339</v>
      </c>
    </row>
    <row r="52" spans="1:146" ht="40.5" x14ac:dyDescent="0.25">
      <c r="B52" s="44">
        <v>41</v>
      </c>
      <c r="C52" s="45" t="s">
        <v>98</v>
      </c>
      <c r="D52" s="49" t="s">
        <v>99</v>
      </c>
      <c r="E52" s="47" t="s">
        <v>23</v>
      </c>
      <c r="F52" s="48">
        <v>1</v>
      </c>
      <c r="G52" s="40"/>
      <c r="H52" s="41">
        <f t="shared" si="0"/>
        <v>0</v>
      </c>
      <c r="I52" s="42">
        <f t="shared" si="1"/>
        <v>0</v>
      </c>
      <c r="J52" s="43">
        <f t="shared" si="2"/>
        <v>0</v>
      </c>
      <c r="K52" s="20"/>
      <c r="L52" s="21">
        <v>1525.58</v>
      </c>
    </row>
    <row r="53" spans="1:146" ht="40.5" x14ac:dyDescent="0.25">
      <c r="B53" s="44">
        <v>42</v>
      </c>
      <c r="C53" s="45" t="s">
        <v>100</v>
      </c>
      <c r="D53" s="49" t="s">
        <v>100</v>
      </c>
      <c r="E53" s="47" t="s">
        <v>23</v>
      </c>
      <c r="F53" s="48">
        <v>1</v>
      </c>
      <c r="G53" s="40"/>
      <c r="H53" s="41">
        <f t="shared" si="0"/>
        <v>0</v>
      </c>
      <c r="I53" s="42">
        <f t="shared" si="1"/>
        <v>0</v>
      </c>
      <c r="J53" s="43">
        <f t="shared" si="2"/>
        <v>0</v>
      </c>
      <c r="K53" s="20"/>
      <c r="L53" s="21">
        <v>216595.07333333333</v>
      </c>
    </row>
    <row r="54" spans="1:146" ht="54" x14ac:dyDescent="0.25">
      <c r="B54" s="44">
        <v>43</v>
      </c>
      <c r="C54" s="45" t="s">
        <v>101</v>
      </c>
      <c r="D54" s="49" t="s">
        <v>102</v>
      </c>
      <c r="E54" s="47" t="s">
        <v>23</v>
      </c>
      <c r="F54" s="48">
        <v>1</v>
      </c>
      <c r="G54" s="40"/>
      <c r="H54" s="41">
        <f t="shared" si="0"/>
        <v>0</v>
      </c>
      <c r="I54" s="42">
        <f t="shared" si="1"/>
        <v>0</v>
      </c>
      <c r="J54" s="43">
        <f t="shared" si="2"/>
        <v>0</v>
      </c>
      <c r="K54" s="20"/>
      <c r="L54" s="21">
        <v>37499.280000000006</v>
      </c>
    </row>
    <row r="55" spans="1:146" ht="54" x14ac:dyDescent="0.25">
      <c r="B55" s="44">
        <v>44</v>
      </c>
      <c r="C55" s="45" t="s">
        <v>103</v>
      </c>
      <c r="D55" s="49" t="s">
        <v>104</v>
      </c>
      <c r="E55" s="47" t="s">
        <v>23</v>
      </c>
      <c r="F55" s="48">
        <v>1</v>
      </c>
      <c r="G55" s="40"/>
      <c r="H55" s="41">
        <f t="shared" si="0"/>
        <v>0</v>
      </c>
      <c r="I55" s="42">
        <f t="shared" si="1"/>
        <v>0</v>
      </c>
      <c r="J55" s="43">
        <f t="shared" si="2"/>
        <v>0</v>
      </c>
      <c r="K55" s="20"/>
      <c r="L55" s="21">
        <v>37745.213333333333</v>
      </c>
    </row>
    <row r="56" spans="1:146" ht="54" x14ac:dyDescent="0.25">
      <c r="B56" s="44">
        <v>45</v>
      </c>
      <c r="C56" s="45" t="s">
        <v>105</v>
      </c>
      <c r="D56" s="49" t="s">
        <v>106</v>
      </c>
      <c r="E56" s="47" t="s">
        <v>23</v>
      </c>
      <c r="F56" s="48">
        <v>1</v>
      </c>
      <c r="G56" s="40"/>
      <c r="H56" s="41">
        <f t="shared" si="0"/>
        <v>0</v>
      </c>
      <c r="I56" s="42">
        <f t="shared" si="1"/>
        <v>0</v>
      </c>
      <c r="J56" s="43">
        <f t="shared" si="2"/>
        <v>0</v>
      </c>
      <c r="K56" s="20"/>
      <c r="L56" s="21">
        <v>37498.486666666664</v>
      </c>
    </row>
    <row r="57" spans="1:146" ht="108" x14ac:dyDescent="0.25">
      <c r="B57" s="44">
        <v>46</v>
      </c>
      <c r="C57" s="45" t="s">
        <v>107</v>
      </c>
      <c r="D57" s="49" t="s">
        <v>108</v>
      </c>
      <c r="E57" s="47" t="s">
        <v>23</v>
      </c>
      <c r="F57" s="48">
        <v>1</v>
      </c>
      <c r="G57" s="40"/>
      <c r="H57" s="41">
        <f t="shared" si="0"/>
        <v>0</v>
      </c>
      <c r="I57" s="42">
        <f t="shared" si="1"/>
        <v>0</v>
      </c>
      <c r="J57" s="43">
        <f t="shared" si="2"/>
        <v>0</v>
      </c>
      <c r="K57" s="20"/>
      <c r="L57" s="21">
        <v>3848.4599999999996</v>
      </c>
    </row>
    <row r="58" spans="1:146" ht="67.5" x14ac:dyDescent="0.25">
      <c r="B58" s="44">
        <v>47</v>
      </c>
      <c r="C58" s="45" t="s">
        <v>109</v>
      </c>
      <c r="D58" s="49" t="s">
        <v>110</v>
      </c>
      <c r="E58" s="47" t="s">
        <v>23</v>
      </c>
      <c r="F58" s="48">
        <v>1</v>
      </c>
      <c r="G58" s="40"/>
      <c r="H58" s="41">
        <f t="shared" si="0"/>
        <v>0</v>
      </c>
      <c r="I58" s="42">
        <f t="shared" si="1"/>
        <v>0</v>
      </c>
      <c r="J58" s="43">
        <f t="shared" si="2"/>
        <v>0</v>
      </c>
      <c r="K58" s="20"/>
      <c r="L58" s="21">
        <v>35755.533333333333</v>
      </c>
    </row>
    <row r="59" spans="1:146" ht="67.5" x14ac:dyDescent="0.25">
      <c r="B59" s="44">
        <v>48</v>
      </c>
      <c r="C59" s="45" t="s">
        <v>111</v>
      </c>
      <c r="D59" s="49" t="s">
        <v>112</v>
      </c>
      <c r="E59" s="47" t="s">
        <v>23</v>
      </c>
      <c r="F59" s="48">
        <v>1</v>
      </c>
      <c r="G59" s="40"/>
      <c r="H59" s="41">
        <f t="shared" si="0"/>
        <v>0</v>
      </c>
      <c r="I59" s="42">
        <f t="shared" si="1"/>
        <v>0</v>
      </c>
      <c r="J59" s="43">
        <f t="shared" si="2"/>
        <v>0</v>
      </c>
      <c r="K59" s="20"/>
      <c r="L59" s="21">
        <v>34859.86</v>
      </c>
    </row>
    <row r="60" spans="1:146" ht="67.5" x14ac:dyDescent="0.25">
      <c r="B60" s="44">
        <v>49</v>
      </c>
      <c r="C60" s="45" t="s">
        <v>113</v>
      </c>
      <c r="D60" s="49" t="s">
        <v>114</v>
      </c>
      <c r="E60" s="47" t="s">
        <v>23</v>
      </c>
      <c r="F60" s="48">
        <v>1</v>
      </c>
      <c r="G60" s="40"/>
      <c r="H60" s="41">
        <f t="shared" si="0"/>
        <v>0</v>
      </c>
      <c r="I60" s="42">
        <f t="shared" si="1"/>
        <v>0</v>
      </c>
      <c r="J60" s="43">
        <f t="shared" si="2"/>
        <v>0</v>
      </c>
      <c r="K60" s="20"/>
      <c r="L60" s="21">
        <v>30503.666666666668</v>
      </c>
    </row>
    <row r="61" spans="1:146" ht="243" x14ac:dyDescent="0.25">
      <c r="B61" s="44">
        <v>50</v>
      </c>
      <c r="C61" s="45" t="s">
        <v>115</v>
      </c>
      <c r="D61" s="49" t="s">
        <v>116</v>
      </c>
      <c r="E61" s="47" t="s">
        <v>23</v>
      </c>
      <c r="F61" s="48">
        <v>1</v>
      </c>
      <c r="G61" s="40"/>
      <c r="H61" s="41">
        <f t="shared" si="0"/>
        <v>0</v>
      </c>
      <c r="I61" s="42">
        <f t="shared" si="1"/>
        <v>0</v>
      </c>
      <c r="J61" s="43">
        <f t="shared" si="2"/>
        <v>0</v>
      </c>
      <c r="K61" s="20"/>
      <c r="L61" s="21">
        <v>1337.5600000000002</v>
      </c>
    </row>
    <row r="62" spans="1:146" s="13" customFormat="1" ht="243" x14ac:dyDescent="0.25">
      <c r="A62" s="15"/>
      <c r="B62" s="44">
        <v>51</v>
      </c>
      <c r="C62" s="45" t="s">
        <v>117</v>
      </c>
      <c r="D62" s="49" t="s">
        <v>118</v>
      </c>
      <c r="E62" s="47" t="s">
        <v>23</v>
      </c>
      <c r="F62" s="48">
        <v>1</v>
      </c>
      <c r="G62" s="40"/>
      <c r="H62" s="41">
        <f t="shared" si="0"/>
        <v>0</v>
      </c>
      <c r="I62" s="42">
        <f t="shared" si="1"/>
        <v>0</v>
      </c>
      <c r="J62" s="43">
        <f t="shared" si="2"/>
        <v>0</v>
      </c>
      <c r="K62" s="20"/>
      <c r="L62" s="21">
        <v>3050.3666666666668</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13" customFormat="1" ht="256.5" x14ac:dyDescent="0.25">
      <c r="A63" s="15"/>
      <c r="B63" s="44">
        <v>52</v>
      </c>
      <c r="C63" s="45" t="s">
        <v>119</v>
      </c>
      <c r="D63" s="49" t="s">
        <v>120</v>
      </c>
      <c r="E63" s="47" t="s">
        <v>23</v>
      </c>
      <c r="F63" s="48">
        <v>1</v>
      </c>
      <c r="G63" s="40"/>
      <c r="H63" s="41">
        <f t="shared" si="0"/>
        <v>0</v>
      </c>
      <c r="I63" s="42">
        <f t="shared" si="1"/>
        <v>0</v>
      </c>
      <c r="J63" s="43">
        <f t="shared" si="2"/>
        <v>0</v>
      </c>
      <c r="K63" s="20"/>
      <c r="L63" s="21">
        <v>3044.8133333333335</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13" customFormat="1" ht="243" x14ac:dyDescent="0.3">
      <c r="A64" s="15"/>
      <c r="B64" s="44">
        <v>53</v>
      </c>
      <c r="C64" s="45" t="s">
        <v>121</v>
      </c>
      <c r="D64" s="52" t="s">
        <v>122</v>
      </c>
      <c r="E64" s="47" t="s">
        <v>23</v>
      </c>
      <c r="F64" s="48">
        <v>1</v>
      </c>
      <c r="G64" s="40"/>
      <c r="H64" s="41">
        <f t="shared" si="0"/>
        <v>0</v>
      </c>
      <c r="I64" s="42">
        <f t="shared" si="1"/>
        <v>0</v>
      </c>
      <c r="J64" s="43">
        <f t="shared" si="2"/>
        <v>0</v>
      </c>
      <c r="K64" s="20"/>
      <c r="L64" s="21">
        <v>4070.5933333333328</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13" customFormat="1" ht="243" x14ac:dyDescent="0.3">
      <c r="A65" s="15"/>
      <c r="B65" s="44">
        <v>54</v>
      </c>
      <c r="C65" s="45" t="s">
        <v>115</v>
      </c>
      <c r="D65" s="52" t="s">
        <v>122</v>
      </c>
      <c r="E65" s="47" t="s">
        <v>23</v>
      </c>
      <c r="F65" s="48">
        <v>1</v>
      </c>
      <c r="G65" s="40"/>
      <c r="H65" s="41">
        <f t="shared" si="0"/>
        <v>0</v>
      </c>
      <c r="I65" s="42">
        <f t="shared" si="1"/>
        <v>0</v>
      </c>
      <c r="J65" s="43">
        <f t="shared" si="2"/>
        <v>0</v>
      </c>
      <c r="K65" s="20"/>
      <c r="L65" s="21">
        <v>1344.7</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13" customFormat="1" ht="202.5" x14ac:dyDescent="0.25">
      <c r="A66" s="15"/>
      <c r="B66" s="44">
        <v>55</v>
      </c>
      <c r="C66" s="45" t="s">
        <v>123</v>
      </c>
      <c r="D66" s="49" t="s">
        <v>124</v>
      </c>
      <c r="E66" s="47" t="s">
        <v>23</v>
      </c>
      <c r="F66" s="48">
        <v>1</v>
      </c>
      <c r="G66" s="40"/>
      <c r="H66" s="41">
        <f t="shared" si="0"/>
        <v>0</v>
      </c>
      <c r="I66" s="42">
        <f t="shared" si="1"/>
        <v>0</v>
      </c>
      <c r="J66" s="43">
        <f t="shared" si="2"/>
        <v>0</v>
      </c>
      <c r="K66" s="20"/>
      <c r="L66" s="21">
        <v>5086.8533333333335</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13" customFormat="1" ht="202.5" x14ac:dyDescent="0.25">
      <c r="A67" s="15"/>
      <c r="B67" s="44">
        <v>56</v>
      </c>
      <c r="C67" s="45" t="s">
        <v>125</v>
      </c>
      <c r="D67" s="49" t="s">
        <v>126</v>
      </c>
      <c r="E67" s="47" t="s">
        <v>23</v>
      </c>
      <c r="F67" s="48">
        <v>1</v>
      </c>
      <c r="G67" s="40"/>
      <c r="H67" s="41">
        <f t="shared" si="0"/>
        <v>0</v>
      </c>
      <c r="I67" s="42">
        <f t="shared" si="1"/>
        <v>0</v>
      </c>
      <c r="J67" s="43">
        <f t="shared" si="2"/>
        <v>0</v>
      </c>
      <c r="K67" s="20"/>
      <c r="L67" s="21">
        <v>8802.8266666666677</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13" customFormat="1" ht="81" x14ac:dyDescent="0.25">
      <c r="A68" s="15"/>
      <c r="B68" s="44">
        <v>57</v>
      </c>
      <c r="C68" s="45" t="s">
        <v>127</v>
      </c>
      <c r="D68" s="49" t="s">
        <v>128</v>
      </c>
      <c r="E68" s="47" t="s">
        <v>23</v>
      </c>
      <c r="F68" s="48">
        <v>1</v>
      </c>
      <c r="G68" s="40"/>
      <c r="H68" s="41">
        <f t="shared" si="0"/>
        <v>0</v>
      </c>
      <c r="I68" s="42">
        <f t="shared" si="1"/>
        <v>0</v>
      </c>
      <c r="J68" s="43">
        <f t="shared" si="2"/>
        <v>0</v>
      </c>
      <c r="K68" s="20"/>
      <c r="L68" s="21">
        <v>85406.3</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13" customFormat="1" ht="81" x14ac:dyDescent="0.25">
      <c r="A69" s="15"/>
      <c r="B69" s="44">
        <v>58</v>
      </c>
      <c r="C69" s="45" t="s">
        <v>129</v>
      </c>
      <c r="D69" s="49" t="s">
        <v>130</v>
      </c>
      <c r="E69" s="47" t="s">
        <v>23</v>
      </c>
      <c r="F69" s="48">
        <v>1</v>
      </c>
      <c r="G69" s="40"/>
      <c r="H69" s="41">
        <f t="shared" si="0"/>
        <v>0</v>
      </c>
      <c r="I69" s="42">
        <f t="shared" si="1"/>
        <v>0</v>
      </c>
      <c r="J69" s="43">
        <f t="shared" si="2"/>
        <v>0</v>
      </c>
      <c r="K69" s="20"/>
      <c r="L69" s="21">
        <v>85685.553333333344</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13" customFormat="1" ht="81" x14ac:dyDescent="0.25">
      <c r="A70" s="15"/>
      <c r="B70" s="44">
        <v>59</v>
      </c>
      <c r="C70" s="45" t="s">
        <v>131</v>
      </c>
      <c r="D70" s="49" t="s">
        <v>132</v>
      </c>
      <c r="E70" s="47" t="s">
        <v>23</v>
      </c>
      <c r="F70" s="48">
        <v>1</v>
      </c>
      <c r="G70" s="40"/>
      <c r="H70" s="41">
        <f t="shared" si="0"/>
        <v>0</v>
      </c>
      <c r="I70" s="42">
        <f t="shared" si="1"/>
        <v>0</v>
      </c>
      <c r="J70" s="43">
        <f t="shared" si="2"/>
        <v>0</v>
      </c>
      <c r="K70" s="20"/>
      <c r="L70" s="21">
        <v>85405.506666666668</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13" customFormat="1" ht="81" x14ac:dyDescent="0.25">
      <c r="A71" s="15"/>
      <c r="B71" s="44">
        <v>60</v>
      </c>
      <c r="C71" s="45" t="s">
        <v>133</v>
      </c>
      <c r="D71" s="49" t="s">
        <v>134</v>
      </c>
      <c r="E71" s="47" t="s">
        <v>23</v>
      </c>
      <c r="F71" s="48">
        <v>1</v>
      </c>
      <c r="G71" s="40"/>
      <c r="H71" s="41">
        <f t="shared" si="0"/>
        <v>0</v>
      </c>
      <c r="I71" s="42">
        <f t="shared" si="1"/>
        <v>0</v>
      </c>
      <c r="J71" s="43">
        <f t="shared" si="2"/>
        <v>0</v>
      </c>
      <c r="K71" s="20"/>
      <c r="L71" s="21">
        <v>85545.926666666666</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13" customFormat="1" ht="81" x14ac:dyDescent="0.25">
      <c r="A72" s="15"/>
      <c r="B72" s="44">
        <v>61</v>
      </c>
      <c r="C72" s="45" t="s">
        <v>135</v>
      </c>
      <c r="D72" s="49" t="s">
        <v>136</v>
      </c>
      <c r="E72" s="47" t="s">
        <v>23</v>
      </c>
      <c r="F72" s="48">
        <v>1</v>
      </c>
      <c r="G72" s="40"/>
      <c r="H72" s="41">
        <f t="shared" si="0"/>
        <v>0</v>
      </c>
      <c r="I72" s="42">
        <f t="shared" si="1"/>
        <v>0</v>
      </c>
      <c r="J72" s="43">
        <f t="shared" si="2"/>
        <v>0</v>
      </c>
      <c r="K72" s="20"/>
      <c r="L72" s="21">
        <v>373705.22</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13" customFormat="1" ht="324" x14ac:dyDescent="0.25">
      <c r="A73" s="15"/>
      <c r="B73" s="44">
        <v>62</v>
      </c>
      <c r="C73" s="45" t="s">
        <v>137</v>
      </c>
      <c r="D73" s="49" t="s">
        <v>138</v>
      </c>
      <c r="E73" s="47" t="s">
        <v>23</v>
      </c>
      <c r="F73" s="48">
        <v>1</v>
      </c>
      <c r="G73" s="40"/>
      <c r="H73" s="41">
        <f t="shared" si="0"/>
        <v>0</v>
      </c>
      <c r="I73" s="42">
        <f t="shared" si="1"/>
        <v>0</v>
      </c>
      <c r="J73" s="43">
        <f t="shared" si="2"/>
        <v>0</v>
      </c>
      <c r="K73" s="20"/>
      <c r="L73" s="21">
        <v>36485.4</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13" customFormat="1" ht="297" x14ac:dyDescent="0.25">
      <c r="A74" s="15"/>
      <c r="B74" s="44">
        <v>63</v>
      </c>
      <c r="C74" s="45" t="s">
        <v>139</v>
      </c>
      <c r="D74" s="49" t="s">
        <v>140</v>
      </c>
      <c r="E74" s="47" t="s">
        <v>23</v>
      </c>
      <c r="F74" s="48">
        <v>1</v>
      </c>
      <c r="G74" s="40"/>
      <c r="H74" s="41">
        <f t="shared" si="0"/>
        <v>0</v>
      </c>
      <c r="I74" s="42">
        <f t="shared" si="1"/>
        <v>0</v>
      </c>
      <c r="J74" s="43">
        <f t="shared" si="2"/>
        <v>0</v>
      </c>
      <c r="K74" s="20"/>
      <c r="L74" s="21">
        <v>165782.86666666667</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13" customFormat="1" ht="297" x14ac:dyDescent="0.25">
      <c r="A75" s="15"/>
      <c r="B75" s="44">
        <v>64</v>
      </c>
      <c r="C75" s="45" t="s">
        <v>139</v>
      </c>
      <c r="D75" s="49" t="s">
        <v>141</v>
      </c>
      <c r="E75" s="47" t="s">
        <v>23</v>
      </c>
      <c r="F75" s="48">
        <v>1</v>
      </c>
      <c r="G75" s="40"/>
      <c r="H75" s="41">
        <f t="shared" si="0"/>
        <v>0</v>
      </c>
      <c r="I75" s="42">
        <f t="shared" si="1"/>
        <v>0</v>
      </c>
      <c r="J75" s="43">
        <f t="shared" si="2"/>
        <v>0</v>
      </c>
      <c r="K75" s="20"/>
      <c r="L75" s="21">
        <v>165512.34</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13" customFormat="1" ht="391.5" x14ac:dyDescent="0.25">
      <c r="A76" s="15"/>
      <c r="B76" s="44">
        <v>65</v>
      </c>
      <c r="C76" s="45" t="s">
        <v>142</v>
      </c>
      <c r="D76" s="49" t="s">
        <v>143</v>
      </c>
      <c r="E76" s="47" t="s">
        <v>23</v>
      </c>
      <c r="F76" s="48">
        <v>1</v>
      </c>
      <c r="G76" s="40"/>
      <c r="H76" s="41">
        <f t="shared" si="0"/>
        <v>0</v>
      </c>
      <c r="I76" s="42">
        <f t="shared" si="1"/>
        <v>0</v>
      </c>
      <c r="J76" s="43">
        <f t="shared" si="2"/>
        <v>0</v>
      </c>
      <c r="K76" s="20"/>
      <c r="L76" s="21">
        <v>851203.82666666666</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13" customFormat="1" ht="391.5" x14ac:dyDescent="0.25">
      <c r="A77" s="15"/>
      <c r="B77" s="44">
        <v>66</v>
      </c>
      <c r="C77" s="45" t="s">
        <v>144</v>
      </c>
      <c r="D77" s="49" t="s">
        <v>145</v>
      </c>
      <c r="E77" s="47" t="s">
        <v>23</v>
      </c>
      <c r="F77" s="48">
        <v>1</v>
      </c>
      <c r="G77" s="40"/>
      <c r="H77" s="41">
        <f t="shared" ref="H77:H103" si="3">G77*0.19</f>
        <v>0</v>
      </c>
      <c r="I77" s="42">
        <f t="shared" ref="I77:I103" si="4">G77+H77</f>
        <v>0</v>
      </c>
      <c r="J77" s="43">
        <f t="shared" ref="J77:J103" si="5">I77*F77</f>
        <v>0</v>
      </c>
      <c r="K77" s="20"/>
      <c r="L77" s="21">
        <v>2448002.9466666668</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13" customFormat="1" ht="409.5" x14ac:dyDescent="0.25">
      <c r="A78" s="15"/>
      <c r="B78" s="44">
        <v>67</v>
      </c>
      <c r="C78" s="45" t="s">
        <v>146</v>
      </c>
      <c r="D78" s="49" t="s">
        <v>147</v>
      </c>
      <c r="E78" s="47" t="s">
        <v>23</v>
      </c>
      <c r="F78" s="48">
        <v>1</v>
      </c>
      <c r="G78" s="40"/>
      <c r="H78" s="41">
        <f t="shared" si="3"/>
        <v>0</v>
      </c>
      <c r="I78" s="42">
        <f t="shared" si="4"/>
        <v>0</v>
      </c>
      <c r="J78" s="43">
        <f t="shared" si="5"/>
        <v>0</v>
      </c>
      <c r="K78" s="20"/>
      <c r="L78" s="21">
        <v>4111.0533333333333</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13" customFormat="1" ht="409.5" x14ac:dyDescent="0.25">
      <c r="A79" s="15"/>
      <c r="B79" s="44">
        <v>68</v>
      </c>
      <c r="C79" s="45" t="s">
        <v>148</v>
      </c>
      <c r="D79" s="49" t="s">
        <v>149</v>
      </c>
      <c r="E79" s="47" t="s">
        <v>23</v>
      </c>
      <c r="F79" s="48">
        <v>1</v>
      </c>
      <c r="G79" s="40"/>
      <c r="H79" s="41">
        <f t="shared" si="3"/>
        <v>0</v>
      </c>
      <c r="I79" s="42">
        <f t="shared" si="4"/>
        <v>0</v>
      </c>
      <c r="J79" s="43">
        <f t="shared" si="5"/>
        <v>0</v>
      </c>
      <c r="K79" s="20"/>
      <c r="L79" s="21">
        <v>4063.4533333333334</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13" customFormat="1" ht="409.5" x14ac:dyDescent="0.25">
      <c r="A80" s="15"/>
      <c r="B80" s="44">
        <v>69</v>
      </c>
      <c r="C80" s="45" t="s">
        <v>150</v>
      </c>
      <c r="D80" s="49" t="s">
        <v>151</v>
      </c>
      <c r="E80" s="47" t="s">
        <v>23</v>
      </c>
      <c r="F80" s="48">
        <v>1</v>
      </c>
      <c r="G80" s="40"/>
      <c r="H80" s="41">
        <f t="shared" si="3"/>
        <v>0</v>
      </c>
      <c r="I80" s="42">
        <f t="shared" si="4"/>
        <v>0</v>
      </c>
      <c r="J80" s="43">
        <f t="shared" si="5"/>
        <v>0</v>
      </c>
      <c r="K80" s="20"/>
      <c r="L80" s="21">
        <v>7143.1733333333323</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13" customFormat="1" ht="409.5" x14ac:dyDescent="0.25">
      <c r="A81" s="15"/>
      <c r="B81" s="44">
        <v>70</v>
      </c>
      <c r="C81" s="45" t="s">
        <v>152</v>
      </c>
      <c r="D81" s="49" t="s">
        <v>153</v>
      </c>
      <c r="E81" s="47" t="s">
        <v>23</v>
      </c>
      <c r="F81" s="48">
        <v>1</v>
      </c>
      <c r="G81" s="40"/>
      <c r="H81" s="41">
        <f t="shared" si="3"/>
        <v>0</v>
      </c>
      <c r="I81" s="42">
        <f t="shared" si="4"/>
        <v>0</v>
      </c>
      <c r="J81" s="43">
        <f t="shared" si="5"/>
        <v>0</v>
      </c>
      <c r="K81" s="20"/>
      <c r="L81" s="21">
        <v>3627.9133333333339</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13" customFormat="1" ht="409.5" x14ac:dyDescent="0.25">
      <c r="A82" s="15"/>
      <c r="B82" s="44">
        <v>71</v>
      </c>
      <c r="C82" s="45" t="s">
        <v>154</v>
      </c>
      <c r="D82" s="49" t="s">
        <v>155</v>
      </c>
      <c r="E82" s="47" t="s">
        <v>23</v>
      </c>
      <c r="F82" s="48">
        <v>1</v>
      </c>
      <c r="G82" s="40"/>
      <c r="H82" s="41">
        <f t="shared" si="3"/>
        <v>0</v>
      </c>
      <c r="I82" s="42">
        <f t="shared" si="4"/>
        <v>0</v>
      </c>
      <c r="J82" s="43">
        <f t="shared" si="5"/>
        <v>0</v>
      </c>
      <c r="K82" s="20"/>
      <c r="L82" s="21">
        <v>4084.08</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13" customFormat="1" ht="391.5" x14ac:dyDescent="0.25">
      <c r="A83" s="15"/>
      <c r="B83" s="44">
        <v>72</v>
      </c>
      <c r="C83" s="45" t="s">
        <v>156</v>
      </c>
      <c r="D83" s="49" t="s">
        <v>157</v>
      </c>
      <c r="E83" s="47" t="s">
        <v>23</v>
      </c>
      <c r="F83" s="48">
        <v>1</v>
      </c>
      <c r="G83" s="40"/>
      <c r="H83" s="41">
        <f t="shared" si="3"/>
        <v>0</v>
      </c>
      <c r="I83" s="42">
        <f t="shared" si="4"/>
        <v>0</v>
      </c>
      <c r="J83" s="43">
        <f t="shared" si="5"/>
        <v>0</v>
      </c>
      <c r="K83" s="20"/>
      <c r="L83" s="21">
        <v>92921.546666666676</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13" customFormat="1" ht="391.5" x14ac:dyDescent="0.25">
      <c r="A84" s="15"/>
      <c r="B84" s="44">
        <v>73</v>
      </c>
      <c r="C84" s="45" t="s">
        <v>156</v>
      </c>
      <c r="D84" s="49" t="s">
        <v>158</v>
      </c>
      <c r="E84" s="47" t="s">
        <v>23</v>
      </c>
      <c r="F84" s="48">
        <v>1</v>
      </c>
      <c r="G84" s="40"/>
      <c r="H84" s="41">
        <f t="shared" si="3"/>
        <v>0</v>
      </c>
      <c r="I84" s="42">
        <f t="shared" si="4"/>
        <v>0</v>
      </c>
      <c r="J84" s="43">
        <f t="shared" si="5"/>
        <v>0</v>
      </c>
      <c r="K84" s="20"/>
      <c r="L84" s="21">
        <v>67103.306666666671</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13" customFormat="1" ht="162" x14ac:dyDescent="0.25">
      <c r="A85" s="15"/>
      <c r="B85" s="44">
        <v>74</v>
      </c>
      <c r="C85" s="45" t="s">
        <v>159</v>
      </c>
      <c r="D85" s="49" t="s">
        <v>160</v>
      </c>
      <c r="E85" s="47" t="s">
        <v>23</v>
      </c>
      <c r="F85" s="48">
        <v>1</v>
      </c>
      <c r="G85" s="40"/>
      <c r="H85" s="41">
        <f t="shared" si="3"/>
        <v>0</v>
      </c>
      <c r="I85" s="42">
        <f t="shared" si="4"/>
        <v>0</v>
      </c>
      <c r="J85" s="43">
        <f t="shared" si="5"/>
        <v>0</v>
      </c>
      <c r="K85" s="20"/>
      <c r="L85" s="21">
        <v>7085.2600000000011</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13" customFormat="1" ht="351" x14ac:dyDescent="0.25">
      <c r="A86" s="15"/>
      <c r="B86" s="44">
        <v>75</v>
      </c>
      <c r="C86" s="45" t="s">
        <v>161</v>
      </c>
      <c r="D86" s="49" t="s">
        <v>162</v>
      </c>
      <c r="E86" s="47" t="s">
        <v>23</v>
      </c>
      <c r="F86" s="48">
        <v>1</v>
      </c>
      <c r="G86" s="40"/>
      <c r="H86" s="41">
        <f t="shared" si="3"/>
        <v>0</v>
      </c>
      <c r="I86" s="42">
        <f t="shared" si="4"/>
        <v>0</v>
      </c>
      <c r="J86" s="43">
        <f t="shared" si="5"/>
        <v>0</v>
      </c>
      <c r="K86" s="20"/>
      <c r="L86" s="21">
        <v>20369.626666666667</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13" customFormat="1" ht="297" x14ac:dyDescent="0.25">
      <c r="A87" s="15"/>
      <c r="B87" s="44">
        <v>76</v>
      </c>
      <c r="C87" s="45" t="s">
        <v>163</v>
      </c>
      <c r="D87" s="49" t="s">
        <v>164</v>
      </c>
      <c r="E87" s="47" t="s">
        <v>23</v>
      </c>
      <c r="F87" s="48">
        <v>1</v>
      </c>
      <c r="G87" s="40"/>
      <c r="H87" s="41">
        <f t="shared" si="3"/>
        <v>0</v>
      </c>
      <c r="I87" s="42">
        <f t="shared" si="4"/>
        <v>0</v>
      </c>
      <c r="J87" s="43">
        <f t="shared" si="5"/>
        <v>0</v>
      </c>
      <c r="K87" s="20"/>
      <c r="L87" s="21">
        <v>12975.76</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13" customFormat="1" ht="324" x14ac:dyDescent="0.25">
      <c r="A88" s="15"/>
      <c r="B88" s="44">
        <v>77</v>
      </c>
      <c r="C88" s="45" t="s">
        <v>165</v>
      </c>
      <c r="D88" s="49" t="s">
        <v>166</v>
      </c>
      <c r="E88" s="47" t="s">
        <v>23</v>
      </c>
      <c r="F88" s="48">
        <v>1</v>
      </c>
      <c r="G88" s="40"/>
      <c r="H88" s="41">
        <f t="shared" si="3"/>
        <v>0</v>
      </c>
      <c r="I88" s="42">
        <f t="shared" si="4"/>
        <v>0</v>
      </c>
      <c r="J88" s="43">
        <f t="shared" si="5"/>
        <v>0</v>
      </c>
      <c r="K88" s="20"/>
      <c r="L88" s="21">
        <v>50921.686666666668</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13" customFormat="1" ht="270" x14ac:dyDescent="0.25">
      <c r="A89" s="15"/>
      <c r="B89" s="44">
        <v>78</v>
      </c>
      <c r="C89" s="45" t="s">
        <v>167</v>
      </c>
      <c r="D89" s="49" t="s">
        <v>168</v>
      </c>
      <c r="E89" s="47" t="s">
        <v>23</v>
      </c>
      <c r="F89" s="48">
        <v>1</v>
      </c>
      <c r="G89" s="40"/>
      <c r="H89" s="41">
        <f t="shared" si="3"/>
        <v>0</v>
      </c>
      <c r="I89" s="42">
        <f t="shared" si="4"/>
        <v>0</v>
      </c>
      <c r="J89" s="43">
        <f t="shared" si="5"/>
        <v>0</v>
      </c>
      <c r="K89" s="20"/>
      <c r="L89" s="21">
        <v>24365.646666666667</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13" customFormat="1" ht="364.5" x14ac:dyDescent="0.25">
      <c r="A90" s="15"/>
      <c r="B90" s="44">
        <v>79</v>
      </c>
      <c r="C90" s="45" t="s">
        <v>169</v>
      </c>
      <c r="D90" s="49" t="s">
        <v>170</v>
      </c>
      <c r="E90" s="47" t="s">
        <v>23</v>
      </c>
      <c r="F90" s="48">
        <v>1</v>
      </c>
      <c r="G90" s="40"/>
      <c r="H90" s="41">
        <f t="shared" si="3"/>
        <v>0</v>
      </c>
      <c r="I90" s="42">
        <f t="shared" si="4"/>
        <v>0</v>
      </c>
      <c r="J90" s="43">
        <f t="shared" si="5"/>
        <v>0</v>
      </c>
      <c r="K90" s="20"/>
      <c r="L90" s="21">
        <v>25138.353333333333</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13" customFormat="1" ht="324" x14ac:dyDescent="0.25">
      <c r="A91" s="15"/>
      <c r="B91" s="44">
        <v>80</v>
      </c>
      <c r="C91" s="45" t="s">
        <v>171</v>
      </c>
      <c r="D91" s="49" t="s">
        <v>172</v>
      </c>
      <c r="E91" s="47" t="s">
        <v>23</v>
      </c>
      <c r="F91" s="48">
        <v>1</v>
      </c>
      <c r="G91" s="40"/>
      <c r="H91" s="41">
        <f t="shared" si="3"/>
        <v>0</v>
      </c>
      <c r="I91" s="42">
        <f t="shared" si="4"/>
        <v>0</v>
      </c>
      <c r="J91" s="43">
        <f t="shared" si="5"/>
        <v>0</v>
      </c>
      <c r="K91" s="20"/>
      <c r="L91" s="21">
        <v>162136.70666666669</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13" customFormat="1" ht="337.5" x14ac:dyDescent="0.25">
      <c r="A92" s="15"/>
      <c r="B92" s="44">
        <v>81</v>
      </c>
      <c r="C92" s="45" t="s">
        <v>173</v>
      </c>
      <c r="D92" s="49" t="s">
        <v>174</v>
      </c>
      <c r="E92" s="47" t="s">
        <v>23</v>
      </c>
      <c r="F92" s="48">
        <v>1</v>
      </c>
      <c r="G92" s="40"/>
      <c r="H92" s="41">
        <f t="shared" si="3"/>
        <v>0</v>
      </c>
      <c r="I92" s="42">
        <f t="shared" si="4"/>
        <v>0</v>
      </c>
      <c r="J92" s="43">
        <f t="shared" si="5"/>
        <v>0</v>
      </c>
      <c r="K92" s="20"/>
      <c r="L92" s="21">
        <v>2264.1733333333336</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s="13" customFormat="1" ht="364.5" x14ac:dyDescent="0.25">
      <c r="A93" s="15"/>
      <c r="B93" s="44">
        <v>82</v>
      </c>
      <c r="C93" s="45" t="s">
        <v>175</v>
      </c>
      <c r="D93" s="49" t="s">
        <v>176</v>
      </c>
      <c r="E93" s="47" t="s">
        <v>23</v>
      </c>
      <c r="F93" s="48">
        <v>1</v>
      </c>
      <c r="G93" s="40"/>
      <c r="H93" s="41">
        <f t="shared" si="3"/>
        <v>0</v>
      </c>
      <c r="I93" s="42">
        <f t="shared" si="4"/>
        <v>0</v>
      </c>
      <c r="J93" s="43">
        <f t="shared" si="5"/>
        <v>0</v>
      </c>
      <c r="K93" s="20"/>
      <c r="L93" s="21">
        <v>2619.19</v>
      </c>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row>
    <row r="94" spans="1:146" s="13" customFormat="1" ht="324" x14ac:dyDescent="0.25">
      <c r="A94" s="15"/>
      <c r="B94" s="44">
        <v>83</v>
      </c>
      <c r="C94" s="45" t="s">
        <v>177</v>
      </c>
      <c r="D94" s="49" t="s">
        <v>178</v>
      </c>
      <c r="E94" s="47" t="s">
        <v>23</v>
      </c>
      <c r="F94" s="48">
        <v>1</v>
      </c>
      <c r="G94" s="40"/>
      <c r="H94" s="41">
        <f t="shared" si="3"/>
        <v>0</v>
      </c>
      <c r="I94" s="42">
        <f t="shared" si="4"/>
        <v>0</v>
      </c>
      <c r="J94" s="43">
        <f t="shared" si="5"/>
        <v>0</v>
      </c>
      <c r="K94" s="20"/>
      <c r="L94" s="21">
        <v>11000.36</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row>
    <row r="95" spans="1:146" s="13" customFormat="1" ht="409.5" x14ac:dyDescent="0.25">
      <c r="A95" s="15"/>
      <c r="B95" s="44">
        <v>84</v>
      </c>
      <c r="C95" s="45" t="s">
        <v>179</v>
      </c>
      <c r="D95" s="49" t="s">
        <v>180</v>
      </c>
      <c r="E95" s="47" t="s">
        <v>23</v>
      </c>
      <c r="F95" s="48">
        <v>1</v>
      </c>
      <c r="G95" s="40"/>
      <c r="H95" s="41">
        <f t="shared" si="3"/>
        <v>0</v>
      </c>
      <c r="I95" s="42">
        <f t="shared" si="4"/>
        <v>0</v>
      </c>
      <c r="J95" s="43">
        <f t="shared" si="5"/>
        <v>0</v>
      </c>
      <c r="K95" s="20"/>
      <c r="L95" s="21">
        <v>1138498.3866666667</v>
      </c>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row>
    <row r="96" spans="1:146" s="13" customFormat="1" ht="405" x14ac:dyDescent="0.25">
      <c r="A96" s="15"/>
      <c r="B96" s="44">
        <v>85</v>
      </c>
      <c r="C96" s="45" t="s">
        <v>181</v>
      </c>
      <c r="D96" s="49" t="s">
        <v>182</v>
      </c>
      <c r="E96" s="47" t="s">
        <v>23</v>
      </c>
      <c r="F96" s="48">
        <v>1</v>
      </c>
      <c r="G96" s="40"/>
      <c r="H96" s="41">
        <f t="shared" si="3"/>
        <v>0</v>
      </c>
      <c r="I96" s="42">
        <f t="shared" si="4"/>
        <v>0</v>
      </c>
      <c r="J96" s="43">
        <f t="shared" si="5"/>
        <v>0</v>
      </c>
      <c r="K96" s="20"/>
      <c r="L96" s="21">
        <v>42773.36</v>
      </c>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row>
    <row r="97" spans="1:146" s="13" customFormat="1" ht="409.5" x14ac:dyDescent="0.25">
      <c r="A97" s="15"/>
      <c r="B97" s="44">
        <v>86</v>
      </c>
      <c r="C97" s="45" t="s">
        <v>183</v>
      </c>
      <c r="D97" s="49" t="s">
        <v>184</v>
      </c>
      <c r="E97" s="47" t="s">
        <v>23</v>
      </c>
      <c r="F97" s="48">
        <v>1</v>
      </c>
      <c r="G97" s="40"/>
      <c r="H97" s="41">
        <f t="shared" si="3"/>
        <v>0</v>
      </c>
      <c r="I97" s="42">
        <f t="shared" si="4"/>
        <v>0</v>
      </c>
      <c r="J97" s="43">
        <f t="shared" si="5"/>
        <v>0</v>
      </c>
      <c r="K97" s="20"/>
      <c r="L97" s="21">
        <v>59065.253333333334</v>
      </c>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row>
    <row r="98" spans="1:146" s="13" customFormat="1" ht="337.5" x14ac:dyDescent="0.25">
      <c r="A98" s="15"/>
      <c r="B98" s="44">
        <v>87</v>
      </c>
      <c r="C98" s="45" t="s">
        <v>185</v>
      </c>
      <c r="D98" s="49" t="s">
        <v>186</v>
      </c>
      <c r="E98" s="47" t="s">
        <v>23</v>
      </c>
      <c r="F98" s="48">
        <v>1</v>
      </c>
      <c r="G98" s="40"/>
      <c r="H98" s="41">
        <f t="shared" si="3"/>
        <v>0</v>
      </c>
      <c r="I98" s="42">
        <f t="shared" si="4"/>
        <v>0</v>
      </c>
      <c r="J98" s="43">
        <f t="shared" si="5"/>
        <v>0</v>
      </c>
      <c r="K98" s="20"/>
      <c r="L98" s="21">
        <v>10168.153333333334</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row>
    <row r="99" spans="1:146" s="13" customFormat="1" ht="283.5" x14ac:dyDescent="0.25">
      <c r="A99" s="15"/>
      <c r="B99" s="44">
        <f>+B98+1</f>
        <v>88</v>
      </c>
      <c r="C99" s="45" t="s">
        <v>187</v>
      </c>
      <c r="D99" s="49" t="s">
        <v>188</v>
      </c>
      <c r="E99" s="47" t="s">
        <v>23</v>
      </c>
      <c r="F99" s="48">
        <v>1</v>
      </c>
      <c r="G99" s="40"/>
      <c r="H99" s="41">
        <f t="shared" si="3"/>
        <v>0</v>
      </c>
      <c r="I99" s="42">
        <f t="shared" si="4"/>
        <v>0</v>
      </c>
      <c r="J99" s="43">
        <f t="shared" si="5"/>
        <v>0</v>
      </c>
      <c r="K99" s="20"/>
      <c r="L99" s="21">
        <v>470000.02</v>
      </c>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row>
    <row r="100" spans="1:146" s="13" customFormat="1" ht="409.5" x14ac:dyDescent="0.25">
      <c r="A100" s="15"/>
      <c r="B100" s="44">
        <f t="shared" ref="B100:B103" si="6">+B99+1</f>
        <v>89</v>
      </c>
      <c r="C100" s="45" t="s">
        <v>189</v>
      </c>
      <c r="D100" s="49" t="s">
        <v>190</v>
      </c>
      <c r="E100" s="47" t="s">
        <v>23</v>
      </c>
      <c r="F100" s="48">
        <v>1</v>
      </c>
      <c r="G100" s="40"/>
      <c r="H100" s="41">
        <f t="shared" si="3"/>
        <v>0</v>
      </c>
      <c r="I100" s="42">
        <f t="shared" si="4"/>
        <v>0</v>
      </c>
      <c r="J100" s="43">
        <f t="shared" si="5"/>
        <v>0</v>
      </c>
      <c r="K100" s="20"/>
      <c r="L100" s="21">
        <v>1114363.6000000001</v>
      </c>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row>
    <row r="101" spans="1:146" s="13" customFormat="1" ht="324" x14ac:dyDescent="0.25">
      <c r="A101" s="15"/>
      <c r="B101" s="44">
        <f t="shared" si="6"/>
        <v>90</v>
      </c>
      <c r="C101" s="45" t="s">
        <v>191</v>
      </c>
      <c r="D101" s="49" t="s">
        <v>192</v>
      </c>
      <c r="E101" s="47" t="s">
        <v>23</v>
      </c>
      <c r="F101" s="48">
        <v>1</v>
      </c>
      <c r="G101" s="40"/>
      <c r="H101" s="41">
        <f t="shared" si="3"/>
        <v>0</v>
      </c>
      <c r="I101" s="42">
        <f t="shared" si="4"/>
        <v>0</v>
      </c>
      <c r="J101" s="43">
        <f t="shared" si="5"/>
        <v>0</v>
      </c>
      <c r="K101" s="20"/>
      <c r="L101" s="21">
        <v>2846671.9866666668</v>
      </c>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row>
    <row r="102" spans="1:146" s="13" customFormat="1" ht="409.5" x14ac:dyDescent="0.25">
      <c r="A102" s="15"/>
      <c r="B102" s="44">
        <f t="shared" si="6"/>
        <v>91</v>
      </c>
      <c r="C102" s="45" t="s">
        <v>193</v>
      </c>
      <c r="D102" s="49" t="s">
        <v>194</v>
      </c>
      <c r="E102" s="47" t="s">
        <v>23</v>
      </c>
      <c r="F102" s="48">
        <v>1</v>
      </c>
      <c r="G102" s="40"/>
      <c r="H102" s="41">
        <f t="shared" si="3"/>
        <v>0</v>
      </c>
      <c r="I102" s="42">
        <f t="shared" si="4"/>
        <v>0</v>
      </c>
      <c r="J102" s="43">
        <f t="shared" si="5"/>
        <v>0</v>
      </c>
      <c r="K102" s="20"/>
      <c r="L102" s="21">
        <v>1590934.8</v>
      </c>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row>
    <row r="103" spans="1:146" s="13" customFormat="1" ht="409.6" thickBot="1" x14ac:dyDescent="0.3">
      <c r="A103" s="15"/>
      <c r="B103" s="44">
        <f t="shared" si="6"/>
        <v>92</v>
      </c>
      <c r="C103" s="45" t="s">
        <v>195</v>
      </c>
      <c r="D103" s="49" t="s">
        <v>196</v>
      </c>
      <c r="E103" s="47" t="s">
        <v>23</v>
      </c>
      <c r="F103" s="48">
        <v>1</v>
      </c>
      <c r="G103" s="40"/>
      <c r="H103" s="41">
        <f t="shared" si="3"/>
        <v>0</v>
      </c>
      <c r="I103" s="42">
        <f t="shared" si="4"/>
        <v>0</v>
      </c>
      <c r="J103" s="43">
        <f t="shared" si="5"/>
        <v>0</v>
      </c>
      <c r="K103" s="20"/>
      <c r="L103" s="21">
        <v>266935.24666666664</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row>
    <row r="104" spans="1:146" ht="15.75" thickBot="1" x14ac:dyDescent="0.3">
      <c r="B104" s="16" t="s">
        <v>18</v>
      </c>
      <c r="C104" s="17"/>
      <c r="D104" s="17"/>
      <c r="E104" s="18"/>
      <c r="F104" s="31">
        <v>1</v>
      </c>
      <c r="G104" s="35"/>
      <c r="H104" s="35"/>
      <c r="I104" s="32"/>
      <c r="J104" s="19">
        <f>SUM(J11:J103)</f>
        <v>0</v>
      </c>
      <c r="L104" s="22"/>
    </row>
    <row r="105" spans="1:146" ht="15.75" thickBot="1" x14ac:dyDescent="0.3">
      <c r="B105" s="6"/>
      <c r="C105" s="6"/>
      <c r="D105" s="12"/>
      <c r="E105" s="6"/>
      <c r="F105" s="7"/>
      <c r="G105" s="36"/>
      <c r="H105" s="36"/>
      <c r="I105" s="7"/>
      <c r="J105" s="8"/>
      <c r="L105" s="8"/>
    </row>
    <row r="106" spans="1:146" ht="51" customHeight="1" thickBot="1" x14ac:dyDescent="0.3">
      <c r="B106" s="67" t="s">
        <v>198</v>
      </c>
      <c r="C106" s="68"/>
      <c r="D106" s="68"/>
      <c r="E106" s="68"/>
      <c r="F106" s="68"/>
      <c r="G106" s="68"/>
      <c r="H106" s="68"/>
      <c r="I106" s="68"/>
      <c r="J106" s="69"/>
    </row>
    <row r="108" spans="1:146" x14ac:dyDescent="0.25">
      <c r="B108" s="5" t="s">
        <v>4</v>
      </c>
    </row>
    <row r="109" spans="1:146" x14ac:dyDescent="0.25">
      <c r="B109" s="5" t="s">
        <v>5</v>
      </c>
    </row>
    <row r="110" spans="1:146" x14ac:dyDescent="0.25">
      <c r="B110" s="5" t="s">
        <v>6</v>
      </c>
    </row>
  </sheetData>
  <protectedRanges>
    <protectedRange algorithmName="SHA-512" hashValue="0BGb958vww8j8VKBG+bnWzoC7xz+nTjKWQvoGHy6IeI2Iudd/8MZdwykC3/ZMncXzZlk5zq4GWx4C7BxvoD44A==" saltValue="ofXGskwOaaYLVxLeFo6z6g==" spinCount="100000" sqref="C18" name="Rango1_2_3_4_3_1"/>
    <protectedRange algorithmName="SHA-512" hashValue="0BGb958vww8j8VKBG+bnWzoC7xz+nTjKWQvoGHy6IeI2Iudd/8MZdwykC3/ZMncXzZlk5zq4GWx4C7BxvoD44A==" saltValue="ofXGskwOaaYLVxLeFo6z6g==" spinCount="100000" sqref="C19" name="Rango1_2_3_5_3_1"/>
    <protectedRange algorithmName="SHA-512" hashValue="0BGb958vww8j8VKBG+bnWzoC7xz+nTjKWQvoGHy6IeI2Iudd/8MZdwykC3/ZMncXzZlk5zq4GWx4C7BxvoD44A==" saltValue="ofXGskwOaaYLVxLeFo6z6g==" spinCount="100000" sqref="C62 C20" name="Rango1_2_3_6_3_1"/>
    <protectedRange algorithmName="SHA-512" hashValue="0BGb958vww8j8VKBG+bnWzoC7xz+nTjKWQvoGHy6IeI2Iudd/8MZdwykC3/ZMncXzZlk5zq4GWx4C7BxvoD44A==" saltValue="ofXGskwOaaYLVxLeFo6z6g==" spinCount="100000" sqref="C49" name="Rango1_2_3_9_3_1"/>
    <protectedRange algorithmName="SHA-512" hashValue="0BGb958vww8j8VKBG+bnWzoC7xz+nTjKWQvoGHy6IeI2Iudd/8MZdwykC3/ZMncXzZlk5zq4GWx4C7BxvoD44A==" saltValue="ofXGskwOaaYLVxLeFo6z6g==" spinCount="100000" sqref="C34 C21:C24" name="Rango1_2_3_11_3_1"/>
    <protectedRange algorithmName="SHA-512" hashValue="0BGb958vww8j8VKBG+bnWzoC7xz+nTjKWQvoGHy6IeI2Iudd/8MZdwykC3/ZMncXzZlk5zq4GWx4C7BxvoD44A==" saltValue="ofXGskwOaaYLVxLeFo6z6g==" spinCount="100000" sqref="C25:C26 C32:C33" name="Rango1_2_3_14_3_1"/>
    <protectedRange algorithmName="SHA-512" hashValue="0BGb958vww8j8VKBG+bnWzoC7xz+nTjKWQvoGHy6IeI2Iudd/8MZdwykC3/ZMncXzZlk5zq4GWx4C7BxvoD44A==" saltValue="ofXGskwOaaYLVxLeFo6z6g==" spinCount="100000" sqref="C54" name="Rango1_2_3_16_3_1"/>
    <protectedRange algorithmName="SHA-512" hashValue="0BGb958vww8j8VKBG+bnWzoC7xz+nTjKWQvoGHy6IeI2Iudd/8MZdwykC3/ZMncXzZlk5zq4GWx4C7BxvoD44A==" saltValue="ofXGskwOaaYLVxLeFo6z6g==" spinCount="100000" sqref="C56" name="Rango1_2_3_18_3_1"/>
    <protectedRange algorithmName="SHA-512" hashValue="0BGb958vww8j8VKBG+bnWzoC7xz+nTjKWQvoGHy6IeI2Iudd/8MZdwykC3/ZMncXzZlk5zq4GWx4C7BxvoD44A==" saltValue="ofXGskwOaaYLVxLeFo6z6g==" spinCount="100000" sqref="C57" name="Rango1_2_3_20_2_1"/>
    <protectedRange algorithmName="SHA-512" hashValue="0BGb958vww8j8VKBG+bnWzoC7xz+nTjKWQvoGHy6IeI2Iudd/8MZdwykC3/ZMncXzZlk5zq4GWx4C7BxvoD44A==" saltValue="ofXGskwOaaYLVxLeFo6z6g==" spinCount="100000" sqref="C58" name="Rango1_2_3_22_2_1"/>
    <protectedRange algorithmName="SHA-512" hashValue="0BGb958vww8j8VKBG+bnWzoC7xz+nTjKWQvoGHy6IeI2Iudd/8MZdwykC3/ZMncXzZlk5zq4GWx4C7BxvoD44A==" saltValue="ofXGskwOaaYLVxLeFo6z6g==" spinCount="100000" sqref="C59" name="Rango1_2_3_23_2_1"/>
    <protectedRange algorithmName="SHA-512" hashValue="0BGb958vww8j8VKBG+bnWzoC7xz+nTjKWQvoGHy6IeI2Iudd/8MZdwykC3/ZMncXzZlk5zq4GWx4C7BxvoD44A==" saltValue="ofXGskwOaaYLVxLeFo6z6g==" spinCount="100000" sqref="C60" name="Rango1_2_3_25_2_1"/>
    <protectedRange algorithmName="SHA-512" hashValue="0BGb958vww8j8VKBG+bnWzoC7xz+nTjKWQvoGHy6IeI2Iudd/8MZdwykC3/ZMncXzZlk5zq4GWx4C7BxvoD44A==" saltValue="ofXGskwOaaYLVxLeFo6z6g==" spinCount="100000" sqref="C61" name="Rango1_2_3_26_2_1"/>
    <protectedRange algorithmName="SHA-512" hashValue="0BGb958vww8j8VKBG+bnWzoC7xz+nTjKWQvoGHy6IeI2Iudd/8MZdwykC3/ZMncXzZlk5zq4GWx4C7BxvoD44A==" saltValue="ofXGskwOaaYLVxLeFo6z6g==" spinCount="100000" sqref="C50" name="Rango1_2_3_30_2_1"/>
    <protectedRange algorithmName="SHA-512" hashValue="0BGb958vww8j8VKBG+bnWzoC7xz+nTjKWQvoGHy6IeI2Iudd/8MZdwykC3/ZMncXzZlk5zq4GWx4C7BxvoD44A==" saltValue="ofXGskwOaaYLVxLeFo6z6g==" spinCount="100000" sqref="C51" name="Rango1_2_3_32_2_1"/>
    <protectedRange algorithmName="SHA-512" hashValue="0BGb958vww8j8VKBG+bnWzoC7xz+nTjKWQvoGHy6IeI2Iudd/8MZdwykC3/ZMncXzZlk5zq4GWx4C7BxvoD44A==" saltValue="ofXGskwOaaYLVxLeFo6z6g==" spinCount="100000" sqref="C52" name="Rango1_2_3_33_2_1"/>
    <protectedRange algorithmName="SHA-512" hashValue="0BGb958vww8j8VKBG+bnWzoC7xz+nTjKWQvoGHy6IeI2Iudd/8MZdwykC3/ZMncXzZlk5zq4GWx4C7BxvoD44A==" saltValue="ofXGskwOaaYLVxLeFo6z6g==" spinCount="100000" sqref="C53" name="Rango1_2_3_35_2_1"/>
    <protectedRange algorithmName="SHA-512" hashValue="0BGb958vww8j8VKBG+bnWzoC7xz+nTjKWQvoGHy6IeI2Iudd/8MZdwykC3/ZMncXzZlk5zq4GWx4C7BxvoD44A==" saltValue="ofXGskwOaaYLVxLeFo6z6g==" spinCount="100000" sqref="C55" name="Rango1_2_3_41_3_1"/>
    <protectedRange algorithmName="SHA-512" hashValue="0BGb958vww8j8VKBG+bnWzoC7xz+nTjKWQvoGHy6IeI2Iudd/8MZdwykC3/ZMncXzZlk5zq4GWx4C7BxvoD44A==" saltValue="ofXGskwOaaYLVxLeFo6z6g==" spinCount="100000" sqref="C65" name="Rango1_2_3_15_3_1"/>
    <protectedRange algorithmName="SHA-512" hashValue="0BGb958vww8j8VKBG+bnWzoC7xz+nTjKWQvoGHy6IeI2Iudd/8MZdwykC3/ZMncXzZlk5zq4GWx4C7BxvoD44A==" saltValue="ofXGskwOaaYLVxLeFo6z6g==" spinCount="100000" sqref="C66" name="Rango1_2_3_19_3_1"/>
    <protectedRange algorithmName="SHA-512" hashValue="0BGb958vww8j8VKBG+bnWzoC7xz+nTjKWQvoGHy6IeI2Iudd/8MZdwykC3/ZMncXzZlk5zq4GWx4C7BxvoD44A==" saltValue="ofXGskwOaaYLVxLeFo6z6g==" spinCount="100000" sqref="C64" name="Rango1_2_3_24_3_1"/>
    <protectedRange algorithmName="SHA-512" hashValue="0BGb958vww8j8VKBG+bnWzoC7xz+nTjKWQvoGHy6IeI2Iudd/8MZdwykC3/ZMncXzZlk5zq4GWx4C7BxvoD44A==" saltValue="ofXGskwOaaYLVxLeFo6z6g==" spinCount="100000" sqref="C68" name="Rango1_2_3_34_3_1"/>
    <protectedRange algorithmName="SHA-512" hashValue="0BGb958vww8j8VKBG+bnWzoC7xz+nTjKWQvoGHy6IeI2Iudd/8MZdwykC3/ZMncXzZlk5zq4GWx4C7BxvoD44A==" saltValue="ofXGskwOaaYLVxLeFo6z6g==" spinCount="100000" sqref="C70" name="Rango1_2_3_38_3_1"/>
    <protectedRange algorithmName="SHA-512" hashValue="0BGb958vww8j8VKBG+bnWzoC7xz+nTjKWQvoGHy6IeI2Iudd/8MZdwykC3/ZMncXzZlk5zq4GWx4C7BxvoD44A==" saltValue="ofXGskwOaaYLVxLeFo6z6g==" spinCount="100000" sqref="C72" name="Rango1_2_3_40_3_1"/>
    <protectedRange algorithmName="SHA-512" hashValue="0BGb958vww8j8VKBG+bnWzoC7xz+nTjKWQvoGHy6IeI2Iudd/8MZdwykC3/ZMncXzZlk5zq4GWx4C7BxvoD44A==" saltValue="ofXGskwOaaYLVxLeFo6z6g==" spinCount="100000" sqref="C84:C88" name="Rango1_12_2_13_3_1"/>
  </protectedRanges>
  <mergeCells count="8">
    <mergeCell ref="B106:J106"/>
    <mergeCell ref="B3:L3"/>
    <mergeCell ref="B4:L4"/>
    <mergeCell ref="B6:L6"/>
    <mergeCell ref="B8:L8"/>
    <mergeCell ref="C10:D10"/>
    <mergeCell ref="B9:K9"/>
    <mergeCell ref="B7:L7"/>
  </mergeCells>
  <conditionalFormatting sqref="D39">
    <cfRule type="duplicateValues" dxfId="21" priority="9"/>
    <cfRule type="duplicateValues" dxfId="20" priority="10"/>
  </conditionalFormatting>
  <conditionalFormatting sqref="D43">
    <cfRule type="duplicateValues" dxfId="19" priority="11"/>
  </conditionalFormatting>
  <conditionalFormatting sqref="D55">
    <cfRule type="duplicateValues" dxfId="18" priority="7"/>
  </conditionalFormatting>
  <conditionalFormatting sqref="D56:D60 D62">
    <cfRule type="duplicateValues" dxfId="17" priority="8"/>
  </conditionalFormatting>
  <conditionalFormatting sqref="D63">
    <cfRule type="duplicateValues" dxfId="16" priority="6"/>
  </conditionalFormatting>
  <conditionalFormatting sqref="D70:D74">
    <cfRule type="duplicateValues" dxfId="15" priority="5"/>
  </conditionalFormatting>
  <conditionalFormatting sqref="D76">
    <cfRule type="duplicateValues" dxfId="14" priority="3"/>
  </conditionalFormatting>
  <conditionalFormatting sqref="D77 D79:D81">
    <cfRule type="duplicateValues" dxfId="13" priority="4"/>
  </conditionalFormatting>
  <conditionalFormatting sqref="D92:D95 D86:D89 D82:D84">
    <cfRule type="duplicateValues" dxfId="12" priority="2"/>
  </conditionalFormatting>
  <conditionalFormatting sqref="D96:D103">
    <cfRule type="duplicateValues" dxfId="11"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9"/>
  <sheetViews>
    <sheetView showGridLines="0" zoomScaleNormal="100" zoomScaleSheetLayoutView="100" workbookViewId="0">
      <selection activeCell="B3" sqref="B3:I3"/>
    </sheetView>
  </sheetViews>
  <sheetFormatPr baseColWidth="10" defaultRowHeight="15" x14ac:dyDescent="0.25"/>
  <cols>
    <col min="1" max="1" width="4.5703125" customWidth="1"/>
    <col min="2" max="2" width="7.140625" customWidth="1"/>
    <col min="3" max="3" width="30" customWidth="1"/>
    <col min="4" max="4" width="39.5703125" customWidth="1"/>
    <col min="5" max="5" width="16.7109375" customWidth="1"/>
    <col min="6" max="6" width="11" customWidth="1"/>
    <col min="7" max="7" width="19.7109375" customWidth="1"/>
    <col min="9" max="9" width="4.7109375" customWidth="1"/>
  </cols>
  <sheetData>
    <row r="1" spans="1:12" s="1" customFormat="1" x14ac:dyDescent="0.25"/>
    <row r="2" spans="1:12" s="1" customFormat="1" x14ac:dyDescent="0.25">
      <c r="A2"/>
      <c r="B2"/>
      <c r="C2"/>
      <c r="D2"/>
      <c r="E2"/>
      <c r="F2"/>
    </row>
    <row r="3" spans="1:12" s="1" customFormat="1" x14ac:dyDescent="0.25">
      <c r="B3" s="58" t="s">
        <v>15</v>
      </c>
      <c r="C3" s="58"/>
      <c r="D3" s="58"/>
      <c r="E3" s="58"/>
      <c r="F3" s="58"/>
      <c r="G3" s="58"/>
      <c r="H3" s="58"/>
      <c r="I3" s="58"/>
    </row>
    <row r="4" spans="1:12" s="1" customFormat="1" x14ac:dyDescent="0.25">
      <c r="B4" s="58" t="s">
        <v>2</v>
      </c>
      <c r="C4" s="58"/>
      <c r="D4" s="58"/>
      <c r="E4" s="58"/>
      <c r="F4" s="58"/>
      <c r="G4" s="58"/>
      <c r="H4" s="58"/>
      <c r="I4" s="58"/>
    </row>
    <row r="5" spans="1:12" s="1" customFormat="1" x14ac:dyDescent="0.25">
      <c r="B5" s="2"/>
      <c r="C5" s="2"/>
      <c r="D5" s="2"/>
      <c r="E5" s="2"/>
      <c r="F5" s="2"/>
    </row>
    <row r="6" spans="1:12" s="1" customFormat="1" x14ac:dyDescent="0.25">
      <c r="B6" s="59" t="s">
        <v>7</v>
      </c>
      <c r="C6" s="59"/>
      <c r="D6" s="59"/>
      <c r="E6" s="59"/>
      <c r="F6" s="59"/>
      <c r="G6" s="59"/>
      <c r="H6" s="59"/>
      <c r="I6" s="59"/>
    </row>
    <row r="7" spans="1:12" s="1" customFormat="1" x14ac:dyDescent="0.25">
      <c r="B7" s="63" t="s">
        <v>197</v>
      </c>
      <c r="C7" s="63"/>
      <c r="D7" s="63"/>
      <c r="E7" s="63"/>
      <c r="F7" s="63"/>
      <c r="G7" s="63"/>
      <c r="H7" s="63"/>
      <c r="I7" s="4"/>
      <c r="J7" s="4"/>
      <c r="K7" s="4"/>
      <c r="L7" s="4"/>
    </row>
    <row r="8" spans="1:12" s="1" customFormat="1" ht="43.15" customHeight="1" x14ac:dyDescent="0.25">
      <c r="B8" s="62" t="s">
        <v>20</v>
      </c>
      <c r="C8" s="62"/>
      <c r="D8" s="62"/>
      <c r="E8" s="62"/>
      <c r="F8" s="62"/>
      <c r="G8" s="62"/>
      <c r="H8" s="62"/>
      <c r="I8" s="62"/>
    </row>
    <row r="9" spans="1:12" s="1" customFormat="1" ht="52.5" customHeight="1" thickBot="1" x14ac:dyDescent="0.3">
      <c r="B9" s="61" t="s">
        <v>17</v>
      </c>
      <c r="C9" s="61"/>
      <c r="D9" s="61"/>
      <c r="E9" s="61"/>
      <c r="F9" s="61"/>
      <c r="G9" s="61"/>
      <c r="H9" s="61"/>
      <c r="I9" s="61"/>
    </row>
    <row r="10" spans="1:12" ht="48.75" thickBot="1" x14ac:dyDescent="0.3">
      <c r="B10" s="26" t="s">
        <v>8</v>
      </c>
      <c r="C10" s="23" t="s">
        <v>9</v>
      </c>
      <c r="D10" s="23" t="s">
        <v>10</v>
      </c>
      <c r="E10" s="23" t="s">
        <v>0</v>
      </c>
      <c r="F10" s="23" t="s">
        <v>11</v>
      </c>
      <c r="G10" s="27" t="s">
        <v>12</v>
      </c>
      <c r="H10" s="28" t="s">
        <v>1</v>
      </c>
      <c r="I10" s="20"/>
      <c r="J10" s="30" t="s">
        <v>14</v>
      </c>
    </row>
    <row r="11" spans="1:12" ht="15.75" x14ac:dyDescent="0.3">
      <c r="B11" s="53">
        <v>1</v>
      </c>
      <c r="C11" s="45" t="s">
        <v>21</v>
      </c>
      <c r="D11" s="46" t="s">
        <v>22</v>
      </c>
      <c r="E11" s="54" t="s">
        <v>23</v>
      </c>
      <c r="F11" s="55">
        <v>1</v>
      </c>
      <c r="G11" s="25"/>
      <c r="H11" s="25">
        <f>G11*F11</f>
        <v>0</v>
      </c>
      <c r="I11" s="20"/>
      <c r="J11" s="29">
        <v>1533.5133333333333</v>
      </c>
    </row>
    <row r="12" spans="1:12" x14ac:dyDescent="0.25">
      <c r="B12" s="53">
        <v>2</v>
      </c>
      <c r="C12" s="45" t="s">
        <v>24</v>
      </c>
      <c r="D12" s="49" t="s">
        <v>25</v>
      </c>
      <c r="E12" s="54" t="s">
        <v>23</v>
      </c>
      <c r="F12" s="55">
        <v>1</v>
      </c>
      <c r="G12" s="14"/>
      <c r="H12" s="14">
        <f t="shared" ref="H12:H75" si="0">G12*F12</f>
        <v>0</v>
      </c>
      <c r="I12" s="20"/>
      <c r="J12" s="21">
        <v>16199.073333333334</v>
      </c>
    </row>
    <row r="13" spans="1:12" ht="15.75" x14ac:dyDescent="0.3">
      <c r="B13" s="53">
        <v>3</v>
      </c>
      <c r="C13" s="45" t="s">
        <v>26</v>
      </c>
      <c r="D13" s="46" t="s">
        <v>27</v>
      </c>
      <c r="E13" s="54" t="s">
        <v>23</v>
      </c>
      <c r="F13" s="55">
        <v>1</v>
      </c>
      <c r="G13" s="14"/>
      <c r="H13" s="14">
        <f t="shared" si="0"/>
        <v>0</v>
      </c>
      <c r="I13" s="20"/>
      <c r="J13" s="21">
        <v>22991.593333333334</v>
      </c>
    </row>
    <row r="14" spans="1:12" x14ac:dyDescent="0.25">
      <c r="B14" s="53">
        <v>4</v>
      </c>
      <c r="C14" s="45" t="s">
        <v>28</v>
      </c>
      <c r="D14" s="49" t="s">
        <v>29</v>
      </c>
      <c r="E14" s="54" t="s">
        <v>23</v>
      </c>
      <c r="F14" s="55">
        <v>1</v>
      </c>
      <c r="G14" s="14"/>
      <c r="H14" s="14">
        <f t="shared" si="0"/>
        <v>0</v>
      </c>
      <c r="I14" s="20"/>
      <c r="J14" s="21">
        <v>10813.926666666666</v>
      </c>
    </row>
    <row r="15" spans="1:12" x14ac:dyDescent="0.25">
      <c r="B15" s="53">
        <v>5</v>
      </c>
      <c r="C15" s="45" t="s">
        <v>30</v>
      </c>
      <c r="D15" s="49" t="s">
        <v>31</v>
      </c>
      <c r="E15" s="54" t="s">
        <v>23</v>
      </c>
      <c r="F15" s="55">
        <v>1</v>
      </c>
      <c r="G15" s="14"/>
      <c r="H15" s="14">
        <f t="shared" si="0"/>
        <v>0</v>
      </c>
      <c r="I15" s="20"/>
      <c r="J15" s="21">
        <v>1426.4133333333332</v>
      </c>
    </row>
    <row r="16" spans="1:12" x14ac:dyDescent="0.25">
      <c r="B16" s="53">
        <v>6</v>
      </c>
      <c r="C16" s="45" t="s">
        <v>32</v>
      </c>
      <c r="D16" s="49" t="s">
        <v>33</v>
      </c>
      <c r="E16" s="54" t="s">
        <v>23</v>
      </c>
      <c r="F16" s="55">
        <v>1</v>
      </c>
      <c r="G16" s="14"/>
      <c r="H16" s="14">
        <f t="shared" si="0"/>
        <v>0</v>
      </c>
      <c r="I16" s="20"/>
      <c r="J16" s="21">
        <v>3065.44</v>
      </c>
    </row>
    <row r="17" spans="2:10" ht="27" x14ac:dyDescent="0.25">
      <c r="B17" s="53">
        <v>7</v>
      </c>
      <c r="C17" s="45" t="s">
        <v>34</v>
      </c>
      <c r="D17" s="49" t="s">
        <v>35</v>
      </c>
      <c r="E17" s="54" t="s">
        <v>23</v>
      </c>
      <c r="F17" s="55">
        <v>1</v>
      </c>
      <c r="G17" s="14"/>
      <c r="H17" s="14">
        <f t="shared" si="0"/>
        <v>0</v>
      </c>
      <c r="I17" s="20"/>
      <c r="J17" s="21">
        <v>3090.0333333333333</v>
      </c>
    </row>
    <row r="18" spans="2:10" ht="27" x14ac:dyDescent="0.25">
      <c r="B18" s="53">
        <v>8</v>
      </c>
      <c r="C18" s="45" t="s">
        <v>36</v>
      </c>
      <c r="D18" s="49" t="s">
        <v>37</v>
      </c>
      <c r="E18" s="54" t="s">
        <v>23</v>
      </c>
      <c r="F18" s="55">
        <v>1</v>
      </c>
      <c r="G18" s="14"/>
      <c r="H18" s="14">
        <f t="shared" si="0"/>
        <v>0</v>
      </c>
      <c r="I18" s="20"/>
      <c r="J18" s="21">
        <v>30603.626666666667</v>
      </c>
    </row>
    <row r="19" spans="2:10" ht="27" x14ac:dyDescent="0.25">
      <c r="B19" s="53">
        <v>9</v>
      </c>
      <c r="C19" s="45" t="s">
        <v>36</v>
      </c>
      <c r="D19" s="49" t="s">
        <v>38</v>
      </c>
      <c r="E19" s="54" t="s">
        <v>23</v>
      </c>
      <c r="F19" s="55">
        <v>1</v>
      </c>
      <c r="G19" s="14"/>
      <c r="H19" s="14">
        <f t="shared" si="0"/>
        <v>0</v>
      </c>
      <c r="I19" s="20"/>
      <c r="J19" s="21">
        <v>30503.666666666668</v>
      </c>
    </row>
    <row r="20" spans="2:10" ht="27" x14ac:dyDescent="0.25">
      <c r="B20" s="53">
        <v>10</v>
      </c>
      <c r="C20" s="45" t="s">
        <v>36</v>
      </c>
      <c r="D20" s="49" t="s">
        <v>39</v>
      </c>
      <c r="E20" s="54" t="s">
        <v>23</v>
      </c>
      <c r="F20" s="55">
        <v>1</v>
      </c>
      <c r="G20" s="14"/>
      <c r="H20" s="14">
        <f t="shared" si="0"/>
        <v>0</v>
      </c>
      <c r="I20" s="20"/>
      <c r="J20" s="21">
        <v>30302.953333333335</v>
      </c>
    </row>
    <row r="21" spans="2:10" ht="27" x14ac:dyDescent="0.25">
      <c r="B21" s="53">
        <v>11</v>
      </c>
      <c r="C21" s="45" t="s">
        <v>36</v>
      </c>
      <c r="D21" s="49" t="s">
        <v>40</v>
      </c>
      <c r="E21" s="54" t="s">
        <v>23</v>
      </c>
      <c r="F21" s="55">
        <v>1</v>
      </c>
      <c r="G21" s="14"/>
      <c r="H21" s="14">
        <f t="shared" si="0"/>
        <v>0</v>
      </c>
      <c r="I21" s="20"/>
      <c r="J21" s="21">
        <v>30502.873333333333</v>
      </c>
    </row>
    <row r="22" spans="2:10" x14ac:dyDescent="0.25">
      <c r="B22" s="53">
        <v>12</v>
      </c>
      <c r="C22" s="45" t="s">
        <v>36</v>
      </c>
      <c r="D22" s="49" t="s">
        <v>41</v>
      </c>
      <c r="E22" s="54" t="s">
        <v>23</v>
      </c>
      <c r="F22" s="55">
        <v>1</v>
      </c>
      <c r="G22" s="14"/>
      <c r="H22" s="14">
        <f t="shared" si="0"/>
        <v>0</v>
      </c>
      <c r="I22" s="20"/>
      <c r="J22" s="21">
        <v>3873.8466666666668</v>
      </c>
    </row>
    <row r="23" spans="2:10" ht="27" x14ac:dyDescent="0.25">
      <c r="B23" s="53">
        <v>13</v>
      </c>
      <c r="C23" s="45" t="s">
        <v>42</v>
      </c>
      <c r="D23" s="49" t="s">
        <v>43</v>
      </c>
      <c r="E23" s="54" t="s">
        <v>23</v>
      </c>
      <c r="F23" s="55">
        <v>1</v>
      </c>
      <c r="G23" s="14"/>
      <c r="H23" s="14">
        <f t="shared" si="0"/>
        <v>0</v>
      </c>
      <c r="I23" s="20"/>
      <c r="J23" s="21">
        <v>36786.073333333341</v>
      </c>
    </row>
    <row r="24" spans="2:10" ht="27" x14ac:dyDescent="0.25">
      <c r="B24" s="53">
        <v>14</v>
      </c>
      <c r="C24" s="45" t="s">
        <v>44</v>
      </c>
      <c r="D24" s="49" t="s">
        <v>45</v>
      </c>
      <c r="E24" s="54" t="s">
        <v>23</v>
      </c>
      <c r="F24" s="55">
        <v>1</v>
      </c>
      <c r="G24" s="14"/>
      <c r="H24" s="14">
        <f t="shared" si="0"/>
        <v>0</v>
      </c>
      <c r="I24" s="20"/>
      <c r="J24" s="21">
        <v>32535.39333333333</v>
      </c>
    </row>
    <row r="25" spans="2:10" x14ac:dyDescent="0.25">
      <c r="B25" s="53">
        <v>15</v>
      </c>
      <c r="C25" s="45" t="s">
        <v>46</v>
      </c>
      <c r="D25" s="49" t="s">
        <v>47</v>
      </c>
      <c r="E25" s="54" t="s">
        <v>23</v>
      </c>
      <c r="F25" s="55">
        <v>1</v>
      </c>
      <c r="G25" s="14"/>
      <c r="H25" s="14">
        <f t="shared" si="0"/>
        <v>0</v>
      </c>
      <c r="I25" s="20"/>
      <c r="J25" s="21">
        <v>614.83333333333337</v>
      </c>
    </row>
    <row r="26" spans="2:10" x14ac:dyDescent="0.25">
      <c r="B26" s="53">
        <v>16</v>
      </c>
      <c r="C26" s="45" t="s">
        <v>48</v>
      </c>
      <c r="D26" s="49" t="s">
        <v>49</v>
      </c>
      <c r="E26" s="54" t="s">
        <v>23</v>
      </c>
      <c r="F26" s="55">
        <v>1</v>
      </c>
      <c r="G26" s="14"/>
      <c r="H26" s="14">
        <f t="shared" si="0"/>
        <v>0</v>
      </c>
      <c r="I26" s="20"/>
      <c r="J26" s="21">
        <v>1025.78</v>
      </c>
    </row>
    <row r="27" spans="2:10" x14ac:dyDescent="0.25">
      <c r="B27" s="53">
        <v>17</v>
      </c>
      <c r="C27" s="45" t="s">
        <v>50</v>
      </c>
      <c r="D27" s="49" t="s">
        <v>51</v>
      </c>
      <c r="E27" s="54" t="s">
        <v>23</v>
      </c>
      <c r="F27" s="55">
        <v>1</v>
      </c>
      <c r="G27" s="14"/>
      <c r="H27" s="14">
        <f t="shared" si="0"/>
        <v>0</v>
      </c>
      <c r="I27" s="20"/>
      <c r="J27" s="21">
        <v>30453.686666666665</v>
      </c>
    </row>
    <row r="28" spans="2:10" x14ac:dyDescent="0.25">
      <c r="B28" s="53">
        <v>18</v>
      </c>
      <c r="C28" s="45" t="s">
        <v>50</v>
      </c>
      <c r="D28" s="49" t="s">
        <v>52</v>
      </c>
      <c r="E28" s="56" t="s">
        <v>53</v>
      </c>
      <c r="F28" s="57">
        <v>1</v>
      </c>
      <c r="G28" s="14"/>
      <c r="H28" s="14">
        <f t="shared" si="0"/>
        <v>0</v>
      </c>
      <c r="I28" s="20"/>
      <c r="J28" s="21">
        <v>16297.446666666665</v>
      </c>
    </row>
    <row r="29" spans="2:10" x14ac:dyDescent="0.25">
      <c r="B29" s="53">
        <v>19</v>
      </c>
      <c r="C29" s="45" t="s">
        <v>54</v>
      </c>
      <c r="D29" s="49" t="s">
        <v>55</v>
      </c>
      <c r="E29" s="54" t="s">
        <v>56</v>
      </c>
      <c r="F29" s="55">
        <v>1</v>
      </c>
      <c r="G29" s="14"/>
      <c r="H29" s="14">
        <f t="shared" si="0"/>
        <v>0</v>
      </c>
      <c r="I29" s="20"/>
      <c r="J29" s="21">
        <v>7073.3600000000006</v>
      </c>
    </row>
    <row r="30" spans="2:10" x14ac:dyDescent="0.25">
      <c r="B30" s="53">
        <v>20</v>
      </c>
      <c r="C30" s="45" t="s">
        <v>57</v>
      </c>
      <c r="D30" s="49" t="s">
        <v>58</v>
      </c>
      <c r="E30" s="54" t="s">
        <v>23</v>
      </c>
      <c r="F30" s="55">
        <v>1</v>
      </c>
      <c r="G30" s="14"/>
      <c r="H30" s="14">
        <f t="shared" si="0"/>
        <v>0</v>
      </c>
      <c r="I30" s="20"/>
      <c r="J30" s="21">
        <v>5334.373333333333</v>
      </c>
    </row>
    <row r="31" spans="2:10" x14ac:dyDescent="0.25">
      <c r="B31" s="53">
        <v>21</v>
      </c>
      <c r="C31" s="45" t="s">
        <v>57</v>
      </c>
      <c r="D31" s="49" t="s">
        <v>59</v>
      </c>
      <c r="E31" s="54" t="s">
        <v>23</v>
      </c>
      <c r="F31" s="55">
        <v>1</v>
      </c>
      <c r="G31" s="14"/>
      <c r="H31" s="14">
        <f t="shared" si="0"/>
        <v>0</v>
      </c>
      <c r="I31" s="20"/>
      <c r="J31" s="21">
        <v>13040.019999999999</v>
      </c>
    </row>
    <row r="32" spans="2:10" ht="27" x14ac:dyDescent="0.25">
      <c r="B32" s="53">
        <v>22</v>
      </c>
      <c r="C32" s="45" t="s">
        <v>60</v>
      </c>
      <c r="D32" s="49" t="s">
        <v>61</v>
      </c>
      <c r="E32" s="54" t="s">
        <v>23</v>
      </c>
      <c r="F32" s="55">
        <v>1</v>
      </c>
      <c r="G32" s="14"/>
      <c r="H32" s="14">
        <f t="shared" si="0"/>
        <v>0</v>
      </c>
      <c r="I32" s="20"/>
      <c r="J32" s="21">
        <v>48645.613333333335</v>
      </c>
    </row>
    <row r="33" spans="2:10" ht="27" x14ac:dyDescent="0.25">
      <c r="B33" s="53">
        <v>23</v>
      </c>
      <c r="C33" s="45" t="s">
        <v>62</v>
      </c>
      <c r="D33" s="49" t="s">
        <v>63</v>
      </c>
      <c r="E33" s="54" t="s">
        <v>23</v>
      </c>
      <c r="F33" s="55">
        <v>1</v>
      </c>
      <c r="G33" s="14"/>
      <c r="H33" s="14">
        <f t="shared" si="0"/>
        <v>0</v>
      </c>
      <c r="I33" s="20"/>
      <c r="J33" s="21">
        <v>30603.626666666667</v>
      </c>
    </row>
    <row r="34" spans="2:10" ht="27" x14ac:dyDescent="0.25">
      <c r="B34" s="53">
        <v>24</v>
      </c>
      <c r="C34" s="45" t="s">
        <v>64</v>
      </c>
      <c r="D34" s="49" t="s">
        <v>65</v>
      </c>
      <c r="E34" s="54" t="s">
        <v>23</v>
      </c>
      <c r="F34" s="55">
        <v>1</v>
      </c>
      <c r="G34" s="14"/>
      <c r="H34" s="14">
        <f t="shared" si="0"/>
        <v>0</v>
      </c>
      <c r="I34" s="20"/>
      <c r="J34" s="21">
        <v>42283.079999999994</v>
      </c>
    </row>
    <row r="35" spans="2:10" x14ac:dyDescent="0.25">
      <c r="B35" s="53">
        <v>25</v>
      </c>
      <c r="C35" s="45" t="s">
        <v>66</v>
      </c>
      <c r="D35" s="49" t="s">
        <v>67</v>
      </c>
      <c r="E35" s="54" t="s">
        <v>23</v>
      </c>
      <c r="F35" s="55">
        <v>1</v>
      </c>
      <c r="G35" s="14"/>
      <c r="H35" s="14">
        <f t="shared" si="0"/>
        <v>0</v>
      </c>
      <c r="I35" s="20"/>
      <c r="J35" s="21">
        <v>18183.993333333332</v>
      </c>
    </row>
    <row r="36" spans="2:10" ht="27" x14ac:dyDescent="0.25">
      <c r="B36" s="53">
        <v>26</v>
      </c>
      <c r="C36" s="45" t="s">
        <v>68</v>
      </c>
      <c r="D36" s="49" t="s">
        <v>69</v>
      </c>
      <c r="E36" s="54" t="s">
        <v>23</v>
      </c>
      <c r="F36" s="55">
        <v>1</v>
      </c>
      <c r="G36" s="14"/>
      <c r="H36" s="14">
        <f t="shared" si="0"/>
        <v>0</v>
      </c>
      <c r="I36" s="20"/>
      <c r="J36" s="21">
        <v>4064.2466666666664</v>
      </c>
    </row>
    <row r="37" spans="2:10" x14ac:dyDescent="0.25">
      <c r="B37" s="53">
        <v>27</v>
      </c>
      <c r="C37" s="45" t="s">
        <v>70</v>
      </c>
      <c r="D37" s="49" t="s">
        <v>71</v>
      </c>
      <c r="E37" s="54" t="s">
        <v>23</v>
      </c>
      <c r="F37" s="55">
        <v>1</v>
      </c>
      <c r="G37" s="14"/>
      <c r="H37" s="14">
        <f t="shared" si="0"/>
        <v>0</v>
      </c>
      <c r="I37" s="20"/>
      <c r="J37" s="21">
        <v>131084.84666666665</v>
      </c>
    </row>
    <row r="38" spans="2:10" x14ac:dyDescent="0.25">
      <c r="B38" s="53">
        <v>28</v>
      </c>
      <c r="C38" s="45" t="s">
        <v>72</v>
      </c>
      <c r="D38" s="49" t="s">
        <v>73</v>
      </c>
      <c r="E38" s="54" t="s">
        <v>23</v>
      </c>
      <c r="F38" s="55">
        <v>1</v>
      </c>
      <c r="G38" s="14"/>
      <c r="H38" s="14">
        <f t="shared" si="0"/>
        <v>0</v>
      </c>
      <c r="I38" s="20"/>
      <c r="J38" s="21">
        <v>15154.253333333332</v>
      </c>
    </row>
    <row r="39" spans="2:10" ht="27" x14ac:dyDescent="0.25">
      <c r="B39" s="53">
        <v>29</v>
      </c>
      <c r="C39" s="45" t="s">
        <v>74</v>
      </c>
      <c r="D39" s="49" t="s">
        <v>75</v>
      </c>
      <c r="E39" s="54" t="s">
        <v>23</v>
      </c>
      <c r="F39" s="55">
        <v>1</v>
      </c>
      <c r="G39" s="14"/>
      <c r="H39" s="14">
        <f t="shared" si="0"/>
        <v>0</v>
      </c>
      <c r="I39" s="20"/>
      <c r="J39" s="21">
        <v>95473.7</v>
      </c>
    </row>
    <row r="40" spans="2:10" x14ac:dyDescent="0.25">
      <c r="B40" s="53">
        <v>30</v>
      </c>
      <c r="C40" s="45" t="s">
        <v>76</v>
      </c>
      <c r="D40" s="49" t="s">
        <v>77</v>
      </c>
      <c r="E40" s="54" t="s">
        <v>23</v>
      </c>
      <c r="F40" s="55">
        <v>1</v>
      </c>
      <c r="G40" s="14"/>
      <c r="H40" s="14">
        <f t="shared" si="0"/>
        <v>0</v>
      </c>
      <c r="I40" s="20"/>
      <c r="J40" s="21">
        <v>50837.593333333331</v>
      </c>
    </row>
    <row r="41" spans="2:10" x14ac:dyDescent="0.25">
      <c r="B41" s="53">
        <v>31</v>
      </c>
      <c r="C41" s="45" t="s">
        <v>78</v>
      </c>
      <c r="D41" s="49" t="s">
        <v>79</v>
      </c>
      <c r="E41" s="54" t="s">
        <v>23</v>
      </c>
      <c r="F41" s="55">
        <v>1</v>
      </c>
      <c r="G41" s="14"/>
      <c r="H41" s="14">
        <f t="shared" si="0"/>
        <v>0</v>
      </c>
      <c r="I41" s="20"/>
      <c r="J41" s="21">
        <v>2038.0733333333335</v>
      </c>
    </row>
    <row r="42" spans="2:10" x14ac:dyDescent="0.25">
      <c r="B42" s="53">
        <v>32</v>
      </c>
      <c r="C42" s="45" t="s">
        <v>80</v>
      </c>
      <c r="D42" s="49" t="s">
        <v>81</v>
      </c>
      <c r="E42" s="54" t="s">
        <v>23</v>
      </c>
      <c r="F42" s="55">
        <v>1</v>
      </c>
      <c r="G42" s="14"/>
      <c r="H42" s="14">
        <f t="shared" si="0"/>
        <v>0</v>
      </c>
      <c r="I42" s="20"/>
      <c r="J42" s="21">
        <v>2034.9000000000003</v>
      </c>
    </row>
    <row r="43" spans="2:10" x14ac:dyDescent="0.25">
      <c r="B43" s="53">
        <v>33</v>
      </c>
      <c r="C43" s="45" t="s">
        <v>82</v>
      </c>
      <c r="D43" s="49" t="s">
        <v>83</v>
      </c>
      <c r="E43" s="54" t="s">
        <v>23</v>
      </c>
      <c r="F43" s="55">
        <v>1</v>
      </c>
      <c r="G43" s="14"/>
      <c r="H43" s="14">
        <f t="shared" si="0"/>
        <v>0</v>
      </c>
      <c r="I43" s="20"/>
      <c r="J43" s="21">
        <v>26611.573333333334</v>
      </c>
    </row>
    <row r="44" spans="2:10" ht="67.5" x14ac:dyDescent="0.25">
      <c r="B44" s="53">
        <v>34</v>
      </c>
      <c r="C44" s="45" t="s">
        <v>84</v>
      </c>
      <c r="D44" s="49" t="s">
        <v>85</v>
      </c>
      <c r="E44" s="54" t="s">
        <v>23</v>
      </c>
      <c r="F44" s="55">
        <v>1</v>
      </c>
      <c r="G44" s="14"/>
      <c r="H44" s="14">
        <f t="shared" si="0"/>
        <v>0</v>
      </c>
      <c r="I44" s="20"/>
      <c r="J44" s="21">
        <v>100503.43333333335</v>
      </c>
    </row>
    <row r="45" spans="2:10" ht="40.5" x14ac:dyDescent="0.25">
      <c r="B45" s="53">
        <v>35</v>
      </c>
      <c r="C45" s="45" t="s">
        <v>86</v>
      </c>
      <c r="D45" s="49" t="s">
        <v>87</v>
      </c>
      <c r="E45" s="54" t="s">
        <v>23</v>
      </c>
      <c r="F45" s="55">
        <v>1</v>
      </c>
      <c r="G45" s="14"/>
      <c r="H45" s="14">
        <f t="shared" si="0"/>
        <v>0</v>
      </c>
      <c r="I45" s="20"/>
      <c r="J45" s="21">
        <v>409389.35333333333</v>
      </c>
    </row>
    <row r="46" spans="2:10" x14ac:dyDescent="0.25">
      <c r="B46" s="53">
        <v>36</v>
      </c>
      <c r="C46" s="45" t="s">
        <v>88</v>
      </c>
      <c r="D46" s="49" t="s">
        <v>89</v>
      </c>
      <c r="E46" s="54" t="s">
        <v>23</v>
      </c>
      <c r="F46" s="55">
        <v>1</v>
      </c>
      <c r="G46" s="14"/>
      <c r="H46" s="14">
        <f t="shared" si="0"/>
        <v>0</v>
      </c>
      <c r="I46" s="20"/>
      <c r="J46" s="21">
        <v>17364.48</v>
      </c>
    </row>
    <row r="47" spans="2:10" ht="202.5" x14ac:dyDescent="0.25">
      <c r="B47" s="53">
        <v>37</v>
      </c>
      <c r="C47" s="45" t="s">
        <v>90</v>
      </c>
      <c r="D47" s="49" t="s">
        <v>91</v>
      </c>
      <c r="E47" s="54" t="s">
        <v>23</v>
      </c>
      <c r="F47" s="55">
        <v>1</v>
      </c>
      <c r="G47" s="14"/>
      <c r="H47" s="14">
        <f t="shared" si="0"/>
        <v>0</v>
      </c>
      <c r="I47" s="20"/>
      <c r="J47" s="21">
        <v>22259.346666666668</v>
      </c>
    </row>
    <row r="48" spans="2:10" ht="189" x14ac:dyDescent="0.25">
      <c r="B48" s="53">
        <v>38</v>
      </c>
      <c r="C48" s="45" t="s">
        <v>92</v>
      </c>
      <c r="D48" s="49" t="s">
        <v>93</v>
      </c>
      <c r="E48" s="54" t="s">
        <v>23</v>
      </c>
      <c r="F48" s="55">
        <v>1</v>
      </c>
      <c r="G48" s="14"/>
      <c r="H48" s="14">
        <f t="shared" si="0"/>
        <v>0</v>
      </c>
      <c r="I48" s="20"/>
      <c r="J48" s="21">
        <v>24325.98</v>
      </c>
    </row>
    <row r="49" spans="2:10" ht="67.5" x14ac:dyDescent="0.25">
      <c r="B49" s="53">
        <v>39</v>
      </c>
      <c r="C49" s="45" t="s">
        <v>94</v>
      </c>
      <c r="D49" s="49" t="s">
        <v>95</v>
      </c>
      <c r="E49" s="54" t="s">
        <v>23</v>
      </c>
      <c r="F49" s="55">
        <v>1</v>
      </c>
      <c r="G49" s="14"/>
      <c r="H49" s="14">
        <f t="shared" si="0"/>
        <v>0</v>
      </c>
      <c r="I49" s="20"/>
      <c r="J49" s="21">
        <v>61205.666666666664</v>
      </c>
    </row>
    <row r="50" spans="2:10" ht="67.5" x14ac:dyDescent="0.25">
      <c r="B50" s="53">
        <v>40</v>
      </c>
      <c r="C50" s="45" t="s">
        <v>96</v>
      </c>
      <c r="D50" s="49" t="s">
        <v>97</v>
      </c>
      <c r="E50" s="54" t="s">
        <v>23</v>
      </c>
      <c r="F50" s="55">
        <v>1</v>
      </c>
      <c r="G50" s="14"/>
      <c r="H50" s="14">
        <f t="shared" si="0"/>
        <v>0</v>
      </c>
      <c r="I50" s="20"/>
      <c r="J50" s="21">
        <v>60904.993333333339</v>
      </c>
    </row>
    <row r="51" spans="2:10" ht="40.5" x14ac:dyDescent="0.25">
      <c r="B51" s="53">
        <v>41</v>
      </c>
      <c r="C51" s="45" t="s">
        <v>98</v>
      </c>
      <c r="D51" s="49" t="s">
        <v>99</v>
      </c>
      <c r="E51" s="54" t="s">
        <v>23</v>
      </c>
      <c r="F51" s="55">
        <v>1</v>
      </c>
      <c r="G51" s="14"/>
      <c r="H51" s="14">
        <f t="shared" si="0"/>
        <v>0</v>
      </c>
      <c r="I51" s="20"/>
      <c r="J51" s="21">
        <v>1525.58</v>
      </c>
    </row>
    <row r="52" spans="2:10" ht="27" x14ac:dyDescent="0.25">
      <c r="B52" s="53">
        <v>42</v>
      </c>
      <c r="C52" s="45" t="s">
        <v>100</v>
      </c>
      <c r="D52" s="49" t="s">
        <v>100</v>
      </c>
      <c r="E52" s="54" t="s">
        <v>23</v>
      </c>
      <c r="F52" s="55">
        <v>1</v>
      </c>
      <c r="G52" s="14"/>
      <c r="H52" s="14">
        <f t="shared" si="0"/>
        <v>0</v>
      </c>
      <c r="I52" s="20"/>
      <c r="J52" s="21">
        <v>216595.07333333333</v>
      </c>
    </row>
    <row r="53" spans="2:10" ht="40.5" x14ac:dyDescent="0.25">
      <c r="B53" s="53">
        <v>43</v>
      </c>
      <c r="C53" s="45" t="s">
        <v>101</v>
      </c>
      <c r="D53" s="49" t="s">
        <v>102</v>
      </c>
      <c r="E53" s="54" t="s">
        <v>23</v>
      </c>
      <c r="F53" s="55">
        <v>1</v>
      </c>
      <c r="G53" s="14"/>
      <c r="H53" s="14">
        <f t="shared" si="0"/>
        <v>0</v>
      </c>
      <c r="I53" s="20"/>
      <c r="J53" s="21">
        <v>37499.280000000006</v>
      </c>
    </row>
    <row r="54" spans="2:10" ht="40.5" x14ac:dyDescent="0.25">
      <c r="B54" s="53">
        <v>44</v>
      </c>
      <c r="C54" s="45" t="s">
        <v>103</v>
      </c>
      <c r="D54" s="49" t="s">
        <v>104</v>
      </c>
      <c r="E54" s="54" t="s">
        <v>23</v>
      </c>
      <c r="F54" s="55">
        <v>1</v>
      </c>
      <c r="G54" s="14"/>
      <c r="H54" s="14">
        <f t="shared" si="0"/>
        <v>0</v>
      </c>
      <c r="I54" s="20"/>
      <c r="J54" s="21">
        <v>37745.213333333333</v>
      </c>
    </row>
    <row r="55" spans="2:10" ht="40.5" x14ac:dyDescent="0.25">
      <c r="B55" s="53">
        <v>45</v>
      </c>
      <c r="C55" s="45" t="s">
        <v>105</v>
      </c>
      <c r="D55" s="49" t="s">
        <v>106</v>
      </c>
      <c r="E55" s="54" t="s">
        <v>23</v>
      </c>
      <c r="F55" s="55">
        <v>1</v>
      </c>
      <c r="G55" s="14"/>
      <c r="H55" s="14">
        <f t="shared" si="0"/>
        <v>0</v>
      </c>
      <c r="I55" s="20"/>
      <c r="J55" s="21">
        <v>37498.486666666664</v>
      </c>
    </row>
    <row r="56" spans="2:10" ht="81" x14ac:dyDescent="0.25">
      <c r="B56" s="53">
        <v>46</v>
      </c>
      <c r="C56" s="45" t="s">
        <v>107</v>
      </c>
      <c r="D56" s="49" t="s">
        <v>108</v>
      </c>
      <c r="E56" s="54" t="s">
        <v>23</v>
      </c>
      <c r="F56" s="55">
        <v>1</v>
      </c>
      <c r="G56" s="14"/>
      <c r="H56" s="14">
        <f t="shared" si="0"/>
        <v>0</v>
      </c>
      <c r="I56" s="20"/>
      <c r="J56" s="21">
        <v>3848.4599999999996</v>
      </c>
    </row>
    <row r="57" spans="2:10" ht="67.5" x14ac:dyDescent="0.25">
      <c r="B57" s="53">
        <v>47</v>
      </c>
      <c r="C57" s="45" t="s">
        <v>109</v>
      </c>
      <c r="D57" s="49" t="s">
        <v>110</v>
      </c>
      <c r="E57" s="54" t="s">
        <v>23</v>
      </c>
      <c r="F57" s="55">
        <v>1</v>
      </c>
      <c r="G57" s="14"/>
      <c r="H57" s="14">
        <f t="shared" si="0"/>
        <v>0</v>
      </c>
      <c r="I57" s="20"/>
      <c r="J57" s="21">
        <v>35755.533333333333</v>
      </c>
    </row>
    <row r="58" spans="2:10" ht="67.5" x14ac:dyDescent="0.25">
      <c r="B58" s="53">
        <v>48</v>
      </c>
      <c r="C58" s="45" t="s">
        <v>111</v>
      </c>
      <c r="D58" s="49" t="s">
        <v>112</v>
      </c>
      <c r="E58" s="54" t="s">
        <v>23</v>
      </c>
      <c r="F58" s="55">
        <v>1</v>
      </c>
      <c r="G58" s="14"/>
      <c r="H58" s="14">
        <f t="shared" si="0"/>
        <v>0</v>
      </c>
      <c r="I58" s="20"/>
      <c r="J58" s="21">
        <v>34859.86</v>
      </c>
    </row>
    <row r="59" spans="2:10" ht="67.5" x14ac:dyDescent="0.25">
      <c r="B59" s="53">
        <v>49</v>
      </c>
      <c r="C59" s="45" t="s">
        <v>113</v>
      </c>
      <c r="D59" s="49" t="s">
        <v>114</v>
      </c>
      <c r="E59" s="54" t="s">
        <v>23</v>
      </c>
      <c r="F59" s="55">
        <v>1</v>
      </c>
      <c r="G59" s="14"/>
      <c r="H59" s="14">
        <f t="shared" si="0"/>
        <v>0</v>
      </c>
      <c r="I59" s="20"/>
      <c r="J59" s="21">
        <v>30503.666666666668</v>
      </c>
    </row>
    <row r="60" spans="2:10" ht="216" x14ac:dyDescent="0.25">
      <c r="B60" s="53">
        <v>50</v>
      </c>
      <c r="C60" s="45" t="s">
        <v>115</v>
      </c>
      <c r="D60" s="49" t="s">
        <v>116</v>
      </c>
      <c r="E60" s="54" t="s">
        <v>23</v>
      </c>
      <c r="F60" s="55">
        <v>1</v>
      </c>
      <c r="G60" s="14"/>
      <c r="H60" s="14">
        <f t="shared" si="0"/>
        <v>0</v>
      </c>
      <c r="I60" s="20"/>
      <c r="J60" s="21">
        <v>1337.5600000000002</v>
      </c>
    </row>
    <row r="61" spans="2:10" ht="216" x14ac:dyDescent="0.25">
      <c r="B61" s="53">
        <v>51</v>
      </c>
      <c r="C61" s="45" t="s">
        <v>117</v>
      </c>
      <c r="D61" s="49" t="s">
        <v>118</v>
      </c>
      <c r="E61" s="54" t="s">
        <v>23</v>
      </c>
      <c r="F61" s="55">
        <v>1</v>
      </c>
      <c r="G61" s="14"/>
      <c r="H61" s="14">
        <f t="shared" si="0"/>
        <v>0</v>
      </c>
      <c r="I61" s="20"/>
      <c r="J61" s="21">
        <v>3050.3666666666668</v>
      </c>
    </row>
    <row r="62" spans="2:10" ht="229.5" x14ac:dyDescent="0.25">
      <c r="B62" s="53">
        <v>52</v>
      </c>
      <c r="C62" s="45" t="s">
        <v>119</v>
      </c>
      <c r="D62" s="49" t="s">
        <v>120</v>
      </c>
      <c r="E62" s="54" t="s">
        <v>23</v>
      </c>
      <c r="F62" s="55">
        <v>1</v>
      </c>
      <c r="G62" s="14"/>
      <c r="H62" s="14">
        <f t="shared" si="0"/>
        <v>0</v>
      </c>
      <c r="I62" s="20"/>
      <c r="J62" s="21">
        <v>3044.8133333333335</v>
      </c>
    </row>
    <row r="63" spans="2:10" ht="216" x14ac:dyDescent="0.3">
      <c r="B63" s="53">
        <v>53</v>
      </c>
      <c r="C63" s="45" t="s">
        <v>121</v>
      </c>
      <c r="D63" s="52" t="s">
        <v>122</v>
      </c>
      <c r="E63" s="54" t="s">
        <v>23</v>
      </c>
      <c r="F63" s="55">
        <v>1</v>
      </c>
      <c r="G63" s="14"/>
      <c r="H63" s="14">
        <f t="shared" si="0"/>
        <v>0</v>
      </c>
      <c r="I63" s="20"/>
      <c r="J63" s="21">
        <v>4070.5933333333328</v>
      </c>
    </row>
    <row r="64" spans="2:10" ht="216" x14ac:dyDescent="0.3">
      <c r="B64" s="53">
        <v>54</v>
      </c>
      <c r="C64" s="45" t="s">
        <v>115</v>
      </c>
      <c r="D64" s="52" t="s">
        <v>122</v>
      </c>
      <c r="E64" s="54" t="s">
        <v>23</v>
      </c>
      <c r="F64" s="55">
        <v>1</v>
      </c>
      <c r="G64" s="14"/>
      <c r="H64" s="14">
        <f t="shared" si="0"/>
        <v>0</v>
      </c>
      <c r="I64" s="20"/>
      <c r="J64" s="21">
        <v>1344.7</v>
      </c>
    </row>
    <row r="65" spans="2:10" ht="175.5" x14ac:dyDescent="0.25">
      <c r="B65" s="53">
        <v>55</v>
      </c>
      <c r="C65" s="45" t="s">
        <v>123</v>
      </c>
      <c r="D65" s="49" t="s">
        <v>124</v>
      </c>
      <c r="E65" s="54" t="s">
        <v>23</v>
      </c>
      <c r="F65" s="55">
        <v>1</v>
      </c>
      <c r="G65" s="14"/>
      <c r="H65" s="14">
        <f t="shared" si="0"/>
        <v>0</v>
      </c>
      <c r="I65" s="20"/>
      <c r="J65" s="21">
        <v>5086.8533333333335</v>
      </c>
    </row>
    <row r="66" spans="2:10" ht="175.5" x14ac:dyDescent="0.25">
      <c r="B66" s="53">
        <v>56</v>
      </c>
      <c r="C66" s="45" t="s">
        <v>125</v>
      </c>
      <c r="D66" s="49" t="s">
        <v>126</v>
      </c>
      <c r="E66" s="54" t="s">
        <v>23</v>
      </c>
      <c r="F66" s="55">
        <v>1</v>
      </c>
      <c r="G66" s="14"/>
      <c r="H66" s="14">
        <f t="shared" si="0"/>
        <v>0</v>
      </c>
      <c r="I66" s="20"/>
      <c r="J66" s="21">
        <v>8802.8266666666677</v>
      </c>
    </row>
    <row r="67" spans="2:10" ht="81" x14ac:dyDescent="0.25">
      <c r="B67" s="53">
        <v>57</v>
      </c>
      <c r="C67" s="45" t="s">
        <v>127</v>
      </c>
      <c r="D67" s="49" t="s">
        <v>128</v>
      </c>
      <c r="E67" s="54" t="s">
        <v>23</v>
      </c>
      <c r="F67" s="55">
        <v>1</v>
      </c>
      <c r="G67" s="14"/>
      <c r="H67" s="14">
        <f t="shared" si="0"/>
        <v>0</v>
      </c>
      <c r="I67" s="20"/>
      <c r="J67" s="21">
        <v>85406.3</v>
      </c>
    </row>
    <row r="68" spans="2:10" ht="67.5" x14ac:dyDescent="0.25">
      <c r="B68" s="53">
        <v>58</v>
      </c>
      <c r="C68" s="45" t="s">
        <v>129</v>
      </c>
      <c r="D68" s="49" t="s">
        <v>130</v>
      </c>
      <c r="E68" s="54" t="s">
        <v>23</v>
      </c>
      <c r="F68" s="55">
        <v>1</v>
      </c>
      <c r="G68" s="14"/>
      <c r="H68" s="14">
        <f t="shared" si="0"/>
        <v>0</v>
      </c>
      <c r="I68" s="20"/>
      <c r="J68" s="21">
        <v>85685.553333333344</v>
      </c>
    </row>
    <row r="69" spans="2:10" ht="67.5" x14ac:dyDescent="0.25">
      <c r="B69" s="53">
        <v>59</v>
      </c>
      <c r="C69" s="45" t="s">
        <v>131</v>
      </c>
      <c r="D69" s="49" t="s">
        <v>132</v>
      </c>
      <c r="E69" s="54" t="s">
        <v>23</v>
      </c>
      <c r="F69" s="55">
        <v>1</v>
      </c>
      <c r="G69" s="14"/>
      <c r="H69" s="14">
        <f t="shared" si="0"/>
        <v>0</v>
      </c>
      <c r="I69" s="20"/>
      <c r="J69" s="21">
        <v>85405.506666666668</v>
      </c>
    </row>
    <row r="70" spans="2:10" ht="67.5" x14ac:dyDescent="0.25">
      <c r="B70" s="53">
        <v>60</v>
      </c>
      <c r="C70" s="45" t="s">
        <v>133</v>
      </c>
      <c r="D70" s="49" t="s">
        <v>134</v>
      </c>
      <c r="E70" s="54" t="s">
        <v>23</v>
      </c>
      <c r="F70" s="55">
        <v>1</v>
      </c>
      <c r="G70" s="14"/>
      <c r="H70" s="14">
        <f t="shared" si="0"/>
        <v>0</v>
      </c>
      <c r="I70" s="20"/>
      <c r="J70" s="21">
        <v>85545.926666666666</v>
      </c>
    </row>
    <row r="71" spans="2:10" ht="67.5" x14ac:dyDescent="0.25">
      <c r="B71" s="53">
        <v>61</v>
      </c>
      <c r="C71" s="45" t="s">
        <v>135</v>
      </c>
      <c r="D71" s="49" t="s">
        <v>136</v>
      </c>
      <c r="E71" s="54" t="s">
        <v>23</v>
      </c>
      <c r="F71" s="55">
        <v>1</v>
      </c>
      <c r="G71" s="14"/>
      <c r="H71" s="14">
        <f t="shared" si="0"/>
        <v>0</v>
      </c>
      <c r="I71" s="20"/>
      <c r="J71" s="21">
        <v>373705.22</v>
      </c>
    </row>
    <row r="72" spans="2:10" ht="297" x14ac:dyDescent="0.25">
      <c r="B72" s="53">
        <v>62</v>
      </c>
      <c r="C72" s="45" t="s">
        <v>137</v>
      </c>
      <c r="D72" s="49" t="s">
        <v>138</v>
      </c>
      <c r="E72" s="54" t="s">
        <v>23</v>
      </c>
      <c r="F72" s="55">
        <v>1</v>
      </c>
      <c r="G72" s="14"/>
      <c r="H72" s="14">
        <f t="shared" si="0"/>
        <v>0</v>
      </c>
      <c r="I72" s="20"/>
      <c r="J72" s="21">
        <v>36485.4</v>
      </c>
    </row>
    <row r="73" spans="2:10" ht="243" x14ac:dyDescent="0.25">
      <c r="B73" s="53">
        <v>63</v>
      </c>
      <c r="C73" s="45" t="s">
        <v>139</v>
      </c>
      <c r="D73" s="49" t="s">
        <v>140</v>
      </c>
      <c r="E73" s="54" t="s">
        <v>23</v>
      </c>
      <c r="F73" s="55">
        <v>1</v>
      </c>
      <c r="G73" s="14"/>
      <c r="H73" s="14">
        <f t="shared" si="0"/>
        <v>0</v>
      </c>
      <c r="I73" s="20"/>
      <c r="J73" s="21">
        <v>165782.86666666667</v>
      </c>
    </row>
    <row r="74" spans="2:10" ht="243" x14ac:dyDescent="0.25">
      <c r="B74" s="53">
        <v>64</v>
      </c>
      <c r="C74" s="45" t="s">
        <v>139</v>
      </c>
      <c r="D74" s="49" t="s">
        <v>141</v>
      </c>
      <c r="E74" s="54" t="s">
        <v>23</v>
      </c>
      <c r="F74" s="55">
        <v>1</v>
      </c>
      <c r="G74" s="14"/>
      <c r="H74" s="14">
        <f t="shared" si="0"/>
        <v>0</v>
      </c>
      <c r="I74" s="20"/>
      <c r="J74" s="21">
        <v>165512.34</v>
      </c>
    </row>
    <row r="75" spans="2:10" ht="310.5" x14ac:dyDescent="0.25">
      <c r="B75" s="53">
        <v>65</v>
      </c>
      <c r="C75" s="45" t="s">
        <v>142</v>
      </c>
      <c r="D75" s="49" t="s">
        <v>143</v>
      </c>
      <c r="E75" s="54" t="s">
        <v>23</v>
      </c>
      <c r="F75" s="55">
        <v>1</v>
      </c>
      <c r="G75" s="14"/>
      <c r="H75" s="14">
        <f t="shared" si="0"/>
        <v>0</v>
      </c>
      <c r="I75" s="20"/>
      <c r="J75" s="21">
        <v>851203.82666666666</v>
      </c>
    </row>
    <row r="76" spans="2:10" ht="324" x14ac:dyDescent="0.25">
      <c r="B76" s="53">
        <v>66</v>
      </c>
      <c r="C76" s="45" t="s">
        <v>144</v>
      </c>
      <c r="D76" s="49" t="s">
        <v>145</v>
      </c>
      <c r="E76" s="54" t="s">
        <v>23</v>
      </c>
      <c r="F76" s="55">
        <v>1</v>
      </c>
      <c r="G76" s="14"/>
      <c r="H76" s="14">
        <f t="shared" ref="H76:H102" si="1">G76*F76</f>
        <v>0</v>
      </c>
      <c r="I76" s="20"/>
      <c r="J76" s="21">
        <v>2448002.9466666668</v>
      </c>
    </row>
    <row r="77" spans="2:10" ht="409.5" x14ac:dyDescent="0.25">
      <c r="B77" s="53">
        <v>67</v>
      </c>
      <c r="C77" s="45" t="s">
        <v>146</v>
      </c>
      <c r="D77" s="49" t="s">
        <v>147</v>
      </c>
      <c r="E77" s="54" t="s">
        <v>23</v>
      </c>
      <c r="F77" s="55">
        <v>1</v>
      </c>
      <c r="G77" s="14"/>
      <c r="H77" s="14">
        <f t="shared" si="1"/>
        <v>0</v>
      </c>
      <c r="I77" s="20"/>
      <c r="J77" s="21">
        <v>4111.0533333333333</v>
      </c>
    </row>
    <row r="78" spans="2:10" ht="391.5" x14ac:dyDescent="0.25">
      <c r="B78" s="53">
        <v>68</v>
      </c>
      <c r="C78" s="45" t="s">
        <v>148</v>
      </c>
      <c r="D78" s="49" t="s">
        <v>149</v>
      </c>
      <c r="E78" s="54" t="s">
        <v>23</v>
      </c>
      <c r="F78" s="55">
        <v>1</v>
      </c>
      <c r="G78" s="14"/>
      <c r="H78" s="14">
        <f t="shared" si="1"/>
        <v>0</v>
      </c>
      <c r="I78" s="20"/>
      <c r="J78" s="21">
        <v>4063.4533333333334</v>
      </c>
    </row>
    <row r="79" spans="2:10" ht="409.5" x14ac:dyDescent="0.25">
      <c r="B79" s="53">
        <v>69</v>
      </c>
      <c r="C79" s="45" t="s">
        <v>150</v>
      </c>
      <c r="D79" s="49" t="s">
        <v>151</v>
      </c>
      <c r="E79" s="54" t="s">
        <v>23</v>
      </c>
      <c r="F79" s="55">
        <v>1</v>
      </c>
      <c r="G79" s="14"/>
      <c r="H79" s="14">
        <f t="shared" si="1"/>
        <v>0</v>
      </c>
      <c r="I79" s="20"/>
      <c r="J79" s="21">
        <v>7143.1733333333323</v>
      </c>
    </row>
    <row r="80" spans="2:10" ht="405" x14ac:dyDescent="0.25">
      <c r="B80" s="53">
        <v>70</v>
      </c>
      <c r="C80" s="45" t="s">
        <v>152</v>
      </c>
      <c r="D80" s="49" t="s">
        <v>153</v>
      </c>
      <c r="E80" s="54" t="s">
        <v>23</v>
      </c>
      <c r="F80" s="55">
        <v>1</v>
      </c>
      <c r="G80" s="14"/>
      <c r="H80" s="14">
        <f t="shared" si="1"/>
        <v>0</v>
      </c>
      <c r="I80" s="20"/>
      <c r="J80" s="21">
        <v>3627.9133333333339</v>
      </c>
    </row>
    <row r="81" spans="2:10" ht="409.5" x14ac:dyDescent="0.25">
      <c r="B81" s="53">
        <v>71</v>
      </c>
      <c r="C81" s="45" t="s">
        <v>154</v>
      </c>
      <c r="D81" s="49" t="s">
        <v>155</v>
      </c>
      <c r="E81" s="54" t="s">
        <v>23</v>
      </c>
      <c r="F81" s="55">
        <v>1</v>
      </c>
      <c r="G81" s="14"/>
      <c r="H81" s="14">
        <f t="shared" si="1"/>
        <v>0</v>
      </c>
      <c r="I81" s="20"/>
      <c r="J81" s="21">
        <v>4084.08</v>
      </c>
    </row>
    <row r="82" spans="2:10" ht="324" x14ac:dyDescent="0.25">
      <c r="B82" s="53">
        <v>72</v>
      </c>
      <c r="C82" s="45" t="s">
        <v>156</v>
      </c>
      <c r="D82" s="49" t="s">
        <v>157</v>
      </c>
      <c r="E82" s="54" t="s">
        <v>23</v>
      </c>
      <c r="F82" s="55">
        <v>1</v>
      </c>
      <c r="G82" s="14"/>
      <c r="H82" s="14">
        <f t="shared" si="1"/>
        <v>0</v>
      </c>
      <c r="I82" s="20"/>
      <c r="J82" s="21">
        <v>92921.546666666676</v>
      </c>
    </row>
    <row r="83" spans="2:10" ht="324" x14ac:dyDescent="0.25">
      <c r="B83" s="53">
        <v>73</v>
      </c>
      <c r="C83" s="45" t="s">
        <v>156</v>
      </c>
      <c r="D83" s="49" t="s">
        <v>158</v>
      </c>
      <c r="E83" s="54" t="s">
        <v>23</v>
      </c>
      <c r="F83" s="55">
        <v>1</v>
      </c>
      <c r="G83" s="14"/>
      <c r="H83" s="14">
        <f t="shared" si="1"/>
        <v>0</v>
      </c>
      <c r="I83" s="20"/>
      <c r="J83" s="21">
        <v>67103.306666666671</v>
      </c>
    </row>
    <row r="84" spans="2:10" ht="162" x14ac:dyDescent="0.25">
      <c r="B84" s="53">
        <v>74</v>
      </c>
      <c r="C84" s="45" t="s">
        <v>159</v>
      </c>
      <c r="D84" s="49" t="s">
        <v>160</v>
      </c>
      <c r="E84" s="54" t="s">
        <v>23</v>
      </c>
      <c r="F84" s="55">
        <v>1</v>
      </c>
      <c r="G84" s="14"/>
      <c r="H84" s="14">
        <f t="shared" si="1"/>
        <v>0</v>
      </c>
      <c r="I84" s="20"/>
      <c r="J84" s="21">
        <v>7085.2600000000011</v>
      </c>
    </row>
    <row r="85" spans="2:10" ht="297" x14ac:dyDescent="0.25">
      <c r="B85" s="53">
        <v>75</v>
      </c>
      <c r="C85" s="45" t="s">
        <v>161</v>
      </c>
      <c r="D85" s="49" t="s">
        <v>162</v>
      </c>
      <c r="E85" s="54" t="s">
        <v>23</v>
      </c>
      <c r="F85" s="55">
        <v>1</v>
      </c>
      <c r="G85" s="14"/>
      <c r="H85" s="14">
        <f t="shared" si="1"/>
        <v>0</v>
      </c>
      <c r="I85" s="20"/>
      <c r="J85" s="21">
        <v>20369.626666666667</v>
      </c>
    </row>
    <row r="86" spans="2:10" ht="270" x14ac:dyDescent="0.25">
      <c r="B86" s="53">
        <v>76</v>
      </c>
      <c r="C86" s="45" t="s">
        <v>163</v>
      </c>
      <c r="D86" s="49" t="s">
        <v>164</v>
      </c>
      <c r="E86" s="54" t="s">
        <v>23</v>
      </c>
      <c r="F86" s="55">
        <v>1</v>
      </c>
      <c r="G86" s="14"/>
      <c r="H86" s="14">
        <f t="shared" si="1"/>
        <v>0</v>
      </c>
      <c r="I86" s="20"/>
      <c r="J86" s="21">
        <v>12975.76</v>
      </c>
    </row>
    <row r="87" spans="2:10" ht="256.5" x14ac:dyDescent="0.25">
      <c r="B87" s="53">
        <v>77</v>
      </c>
      <c r="C87" s="45" t="s">
        <v>165</v>
      </c>
      <c r="D87" s="49" t="s">
        <v>166</v>
      </c>
      <c r="E87" s="54" t="s">
        <v>23</v>
      </c>
      <c r="F87" s="55">
        <v>1</v>
      </c>
      <c r="G87" s="14"/>
      <c r="H87" s="14">
        <f t="shared" si="1"/>
        <v>0</v>
      </c>
      <c r="I87" s="20"/>
      <c r="J87" s="21">
        <v>50921.686666666668</v>
      </c>
    </row>
    <row r="88" spans="2:10" ht="243" x14ac:dyDescent="0.25">
      <c r="B88" s="53">
        <v>78</v>
      </c>
      <c r="C88" s="45" t="s">
        <v>167</v>
      </c>
      <c r="D88" s="49" t="s">
        <v>168</v>
      </c>
      <c r="E88" s="54" t="s">
        <v>23</v>
      </c>
      <c r="F88" s="55">
        <v>1</v>
      </c>
      <c r="G88" s="14"/>
      <c r="H88" s="14">
        <f t="shared" si="1"/>
        <v>0</v>
      </c>
      <c r="I88" s="20"/>
      <c r="J88" s="21">
        <v>24365.646666666667</v>
      </c>
    </row>
    <row r="89" spans="2:10" ht="283.5" x14ac:dyDescent="0.25">
      <c r="B89" s="53">
        <v>79</v>
      </c>
      <c r="C89" s="45" t="s">
        <v>169</v>
      </c>
      <c r="D89" s="49" t="s">
        <v>170</v>
      </c>
      <c r="E89" s="54" t="s">
        <v>23</v>
      </c>
      <c r="F89" s="55">
        <v>1</v>
      </c>
      <c r="G89" s="14"/>
      <c r="H89" s="14">
        <f t="shared" si="1"/>
        <v>0</v>
      </c>
      <c r="I89" s="20"/>
      <c r="J89" s="21">
        <v>25138.353333333333</v>
      </c>
    </row>
    <row r="90" spans="2:10" ht="297" x14ac:dyDescent="0.25">
      <c r="B90" s="53">
        <v>80</v>
      </c>
      <c r="C90" s="45" t="s">
        <v>171</v>
      </c>
      <c r="D90" s="49" t="s">
        <v>172</v>
      </c>
      <c r="E90" s="54" t="s">
        <v>23</v>
      </c>
      <c r="F90" s="55">
        <v>1</v>
      </c>
      <c r="G90" s="14"/>
      <c r="H90" s="14">
        <f t="shared" si="1"/>
        <v>0</v>
      </c>
      <c r="I90" s="20"/>
      <c r="J90" s="21">
        <v>162136.70666666669</v>
      </c>
    </row>
    <row r="91" spans="2:10" ht="283.5" x14ac:dyDescent="0.25">
      <c r="B91" s="53">
        <v>81</v>
      </c>
      <c r="C91" s="45" t="s">
        <v>173</v>
      </c>
      <c r="D91" s="49" t="s">
        <v>174</v>
      </c>
      <c r="E91" s="54" t="s">
        <v>23</v>
      </c>
      <c r="F91" s="55">
        <v>1</v>
      </c>
      <c r="G91" s="14"/>
      <c r="H91" s="14">
        <f t="shared" si="1"/>
        <v>0</v>
      </c>
      <c r="I91" s="20"/>
      <c r="J91" s="21">
        <v>2264.1733333333336</v>
      </c>
    </row>
    <row r="92" spans="2:10" ht="337.5" x14ac:dyDescent="0.25">
      <c r="B92" s="53">
        <v>82</v>
      </c>
      <c r="C92" s="45" t="s">
        <v>175</v>
      </c>
      <c r="D92" s="49" t="s">
        <v>176</v>
      </c>
      <c r="E92" s="54" t="s">
        <v>23</v>
      </c>
      <c r="F92" s="55">
        <v>1</v>
      </c>
      <c r="G92" s="14"/>
      <c r="H92" s="14">
        <f t="shared" si="1"/>
        <v>0</v>
      </c>
      <c r="I92" s="20"/>
      <c r="J92" s="21">
        <v>2619.19</v>
      </c>
    </row>
    <row r="93" spans="2:10" ht="297" x14ac:dyDescent="0.25">
      <c r="B93" s="53">
        <v>83</v>
      </c>
      <c r="C93" s="45" t="s">
        <v>177</v>
      </c>
      <c r="D93" s="49" t="s">
        <v>178</v>
      </c>
      <c r="E93" s="54" t="s">
        <v>23</v>
      </c>
      <c r="F93" s="55">
        <v>1</v>
      </c>
      <c r="G93" s="14"/>
      <c r="H93" s="14">
        <f t="shared" si="1"/>
        <v>0</v>
      </c>
      <c r="I93" s="20"/>
      <c r="J93" s="21">
        <v>11000.36</v>
      </c>
    </row>
    <row r="94" spans="2:10" ht="409.5" x14ac:dyDescent="0.25">
      <c r="B94" s="53">
        <v>84</v>
      </c>
      <c r="C94" s="45" t="s">
        <v>179</v>
      </c>
      <c r="D94" s="49" t="s">
        <v>180</v>
      </c>
      <c r="E94" s="54" t="s">
        <v>23</v>
      </c>
      <c r="F94" s="55">
        <v>1</v>
      </c>
      <c r="G94" s="14"/>
      <c r="H94" s="14">
        <f t="shared" si="1"/>
        <v>0</v>
      </c>
      <c r="I94" s="20"/>
      <c r="J94" s="21">
        <v>1138498.3866666667</v>
      </c>
    </row>
    <row r="95" spans="2:10" ht="364.5" x14ac:dyDescent="0.25">
      <c r="B95" s="53">
        <v>85</v>
      </c>
      <c r="C95" s="45" t="s">
        <v>181</v>
      </c>
      <c r="D95" s="49" t="s">
        <v>182</v>
      </c>
      <c r="E95" s="54" t="s">
        <v>23</v>
      </c>
      <c r="F95" s="55">
        <v>1</v>
      </c>
      <c r="G95" s="14"/>
      <c r="H95" s="14">
        <f t="shared" si="1"/>
        <v>0</v>
      </c>
      <c r="I95" s="20"/>
      <c r="J95" s="21">
        <v>42773.36</v>
      </c>
    </row>
    <row r="96" spans="2:10" ht="337.5" x14ac:dyDescent="0.25">
      <c r="B96" s="53">
        <v>86</v>
      </c>
      <c r="C96" s="45" t="s">
        <v>183</v>
      </c>
      <c r="D96" s="49" t="s">
        <v>184</v>
      </c>
      <c r="E96" s="54" t="s">
        <v>23</v>
      </c>
      <c r="F96" s="55">
        <v>1</v>
      </c>
      <c r="G96" s="14"/>
      <c r="H96" s="14">
        <f t="shared" si="1"/>
        <v>0</v>
      </c>
      <c r="I96" s="20"/>
      <c r="J96" s="21">
        <v>59065.253333333334</v>
      </c>
    </row>
    <row r="97" spans="2:10" ht="256.5" x14ac:dyDescent="0.25">
      <c r="B97" s="53">
        <v>87</v>
      </c>
      <c r="C97" s="45" t="s">
        <v>185</v>
      </c>
      <c r="D97" s="49" t="s">
        <v>186</v>
      </c>
      <c r="E97" s="54" t="s">
        <v>23</v>
      </c>
      <c r="F97" s="55">
        <v>1</v>
      </c>
      <c r="G97" s="14"/>
      <c r="H97" s="14">
        <f t="shared" si="1"/>
        <v>0</v>
      </c>
      <c r="I97" s="20"/>
      <c r="J97" s="21">
        <v>10168.153333333334</v>
      </c>
    </row>
    <row r="98" spans="2:10" ht="256.5" x14ac:dyDescent="0.25">
      <c r="B98" s="53">
        <f>+B97+1</f>
        <v>88</v>
      </c>
      <c r="C98" s="45" t="s">
        <v>187</v>
      </c>
      <c r="D98" s="49" t="s">
        <v>188</v>
      </c>
      <c r="E98" s="54" t="s">
        <v>23</v>
      </c>
      <c r="F98" s="55">
        <v>1</v>
      </c>
      <c r="G98" s="14"/>
      <c r="H98" s="14">
        <f t="shared" si="1"/>
        <v>0</v>
      </c>
      <c r="I98" s="20"/>
      <c r="J98" s="21">
        <v>470000.02</v>
      </c>
    </row>
    <row r="99" spans="2:10" ht="409.5" x14ac:dyDescent="0.25">
      <c r="B99" s="53">
        <f t="shared" ref="B99:B102" si="2">+B98+1</f>
        <v>89</v>
      </c>
      <c r="C99" s="45" t="s">
        <v>189</v>
      </c>
      <c r="D99" s="49" t="s">
        <v>190</v>
      </c>
      <c r="E99" s="54" t="s">
        <v>23</v>
      </c>
      <c r="F99" s="55">
        <v>1</v>
      </c>
      <c r="G99" s="14"/>
      <c r="H99" s="14">
        <f t="shared" si="1"/>
        <v>0</v>
      </c>
      <c r="I99" s="20"/>
      <c r="J99" s="21">
        <v>1114363.6000000001</v>
      </c>
    </row>
    <row r="100" spans="2:10" ht="270" x14ac:dyDescent="0.25">
      <c r="B100" s="53">
        <f t="shared" si="2"/>
        <v>90</v>
      </c>
      <c r="C100" s="45" t="s">
        <v>191</v>
      </c>
      <c r="D100" s="49" t="s">
        <v>192</v>
      </c>
      <c r="E100" s="54" t="s">
        <v>23</v>
      </c>
      <c r="F100" s="55">
        <v>1</v>
      </c>
      <c r="G100" s="14"/>
      <c r="H100" s="14">
        <f t="shared" si="1"/>
        <v>0</v>
      </c>
      <c r="I100" s="20"/>
      <c r="J100" s="21">
        <v>2846671.9866666668</v>
      </c>
    </row>
    <row r="101" spans="2:10" ht="409.5" x14ac:dyDescent="0.25">
      <c r="B101" s="53">
        <f t="shared" si="2"/>
        <v>91</v>
      </c>
      <c r="C101" s="45" t="s">
        <v>193</v>
      </c>
      <c r="D101" s="49" t="s">
        <v>194</v>
      </c>
      <c r="E101" s="54" t="s">
        <v>23</v>
      </c>
      <c r="F101" s="55">
        <v>1</v>
      </c>
      <c r="G101" s="14"/>
      <c r="H101" s="14">
        <f t="shared" si="1"/>
        <v>0</v>
      </c>
      <c r="I101" s="20"/>
      <c r="J101" s="21">
        <v>1590934.8</v>
      </c>
    </row>
    <row r="102" spans="2:10" ht="409.6" thickBot="1" x14ac:dyDescent="0.3">
      <c r="B102" s="53">
        <f t="shared" si="2"/>
        <v>92</v>
      </c>
      <c r="C102" s="45" t="s">
        <v>195</v>
      </c>
      <c r="D102" s="49" t="s">
        <v>196</v>
      </c>
      <c r="E102" s="54" t="s">
        <v>23</v>
      </c>
      <c r="F102" s="55">
        <v>1</v>
      </c>
      <c r="G102" s="14"/>
      <c r="H102" s="14">
        <f t="shared" si="1"/>
        <v>0</v>
      </c>
      <c r="I102" s="20"/>
      <c r="J102" s="21">
        <v>266935.24666666664</v>
      </c>
    </row>
    <row r="103" spans="2:10" ht="15.75" thickBot="1" x14ac:dyDescent="0.3">
      <c r="B103" s="64" t="s">
        <v>18</v>
      </c>
      <c r="C103" s="65"/>
      <c r="D103" s="65"/>
      <c r="E103" s="66"/>
      <c r="F103" s="23"/>
      <c r="G103" s="24"/>
      <c r="H103" s="22">
        <f>SUM(H10:H102)</f>
        <v>0</v>
      </c>
      <c r="J103" s="22"/>
    </row>
    <row r="104" spans="2:10" ht="15.75" thickBot="1" x14ac:dyDescent="0.3"/>
    <row r="105" spans="2:10" ht="45.75" customHeight="1" thickBot="1" x14ac:dyDescent="0.3">
      <c r="B105" s="67" t="s">
        <v>198</v>
      </c>
      <c r="C105" s="68"/>
      <c r="D105" s="68"/>
      <c r="E105" s="68"/>
      <c r="F105" s="68"/>
      <c r="G105" s="68"/>
      <c r="H105" s="68"/>
      <c r="I105" s="68"/>
      <c r="J105" s="69"/>
    </row>
    <row r="107" spans="2:10" x14ac:dyDescent="0.25">
      <c r="B107" s="5" t="s">
        <v>4</v>
      </c>
    </row>
    <row r="108" spans="2:10" x14ac:dyDescent="0.25">
      <c r="B108" s="5" t="s">
        <v>5</v>
      </c>
    </row>
    <row r="109" spans="2:10" x14ac:dyDescent="0.25">
      <c r="B109" s="5" t="s">
        <v>6</v>
      </c>
    </row>
  </sheetData>
  <protectedRanges>
    <protectedRange algorithmName="SHA-512" hashValue="0BGb958vww8j8VKBG+bnWzoC7xz+nTjKWQvoGHy6IeI2Iudd/8MZdwykC3/ZMncXzZlk5zq4GWx4C7BxvoD44A==" saltValue="ofXGskwOaaYLVxLeFo6z6g==" spinCount="100000" sqref="C17" name="Rango1_2_3_4_3_1"/>
    <protectedRange algorithmName="SHA-512" hashValue="0BGb958vww8j8VKBG+bnWzoC7xz+nTjKWQvoGHy6IeI2Iudd/8MZdwykC3/ZMncXzZlk5zq4GWx4C7BxvoD44A==" saltValue="ofXGskwOaaYLVxLeFo6z6g==" spinCount="100000" sqref="C18" name="Rango1_2_3_5_3_1"/>
    <protectedRange algorithmName="SHA-512" hashValue="0BGb958vww8j8VKBG+bnWzoC7xz+nTjKWQvoGHy6IeI2Iudd/8MZdwykC3/ZMncXzZlk5zq4GWx4C7BxvoD44A==" saltValue="ofXGskwOaaYLVxLeFo6z6g==" spinCount="100000" sqref="C61 C19" name="Rango1_2_3_6_3_1"/>
    <protectedRange algorithmName="SHA-512" hashValue="0BGb958vww8j8VKBG+bnWzoC7xz+nTjKWQvoGHy6IeI2Iudd/8MZdwykC3/ZMncXzZlk5zq4GWx4C7BxvoD44A==" saltValue="ofXGskwOaaYLVxLeFo6z6g==" spinCount="100000" sqref="C48" name="Rango1_2_3_9_3_1"/>
    <protectedRange algorithmName="SHA-512" hashValue="0BGb958vww8j8VKBG+bnWzoC7xz+nTjKWQvoGHy6IeI2Iudd/8MZdwykC3/ZMncXzZlk5zq4GWx4C7BxvoD44A==" saltValue="ofXGskwOaaYLVxLeFo6z6g==" spinCount="100000" sqref="C33 C20:C23" name="Rango1_2_3_11_3_1"/>
    <protectedRange algorithmName="SHA-512" hashValue="0BGb958vww8j8VKBG+bnWzoC7xz+nTjKWQvoGHy6IeI2Iudd/8MZdwykC3/ZMncXzZlk5zq4GWx4C7BxvoD44A==" saltValue="ofXGskwOaaYLVxLeFo6z6g==" spinCount="100000" sqref="C24:C25 C31:C32" name="Rango1_2_3_14_3_1"/>
    <protectedRange algorithmName="SHA-512" hashValue="0BGb958vww8j8VKBG+bnWzoC7xz+nTjKWQvoGHy6IeI2Iudd/8MZdwykC3/ZMncXzZlk5zq4GWx4C7BxvoD44A==" saltValue="ofXGskwOaaYLVxLeFo6z6g==" spinCount="100000" sqref="C53" name="Rango1_2_3_16_3_1"/>
    <protectedRange algorithmName="SHA-512" hashValue="0BGb958vww8j8VKBG+bnWzoC7xz+nTjKWQvoGHy6IeI2Iudd/8MZdwykC3/ZMncXzZlk5zq4GWx4C7BxvoD44A==" saltValue="ofXGskwOaaYLVxLeFo6z6g==" spinCount="100000" sqref="C55" name="Rango1_2_3_18_3_1"/>
    <protectedRange algorithmName="SHA-512" hashValue="0BGb958vww8j8VKBG+bnWzoC7xz+nTjKWQvoGHy6IeI2Iudd/8MZdwykC3/ZMncXzZlk5zq4GWx4C7BxvoD44A==" saltValue="ofXGskwOaaYLVxLeFo6z6g==" spinCount="100000" sqref="C56" name="Rango1_2_3_20_2_1"/>
    <protectedRange algorithmName="SHA-512" hashValue="0BGb958vww8j8VKBG+bnWzoC7xz+nTjKWQvoGHy6IeI2Iudd/8MZdwykC3/ZMncXzZlk5zq4GWx4C7BxvoD44A==" saltValue="ofXGskwOaaYLVxLeFo6z6g==" spinCount="100000" sqref="C57" name="Rango1_2_3_22_2_1"/>
    <protectedRange algorithmName="SHA-512" hashValue="0BGb958vww8j8VKBG+bnWzoC7xz+nTjKWQvoGHy6IeI2Iudd/8MZdwykC3/ZMncXzZlk5zq4GWx4C7BxvoD44A==" saltValue="ofXGskwOaaYLVxLeFo6z6g==" spinCount="100000" sqref="C58" name="Rango1_2_3_23_2_1"/>
    <protectedRange algorithmName="SHA-512" hashValue="0BGb958vww8j8VKBG+bnWzoC7xz+nTjKWQvoGHy6IeI2Iudd/8MZdwykC3/ZMncXzZlk5zq4GWx4C7BxvoD44A==" saltValue="ofXGskwOaaYLVxLeFo6z6g==" spinCount="100000" sqref="C59" name="Rango1_2_3_25_2_1"/>
    <protectedRange algorithmName="SHA-512" hashValue="0BGb958vww8j8VKBG+bnWzoC7xz+nTjKWQvoGHy6IeI2Iudd/8MZdwykC3/ZMncXzZlk5zq4GWx4C7BxvoD44A==" saltValue="ofXGskwOaaYLVxLeFo6z6g==" spinCount="100000" sqref="C60" name="Rango1_2_3_26_2_1"/>
    <protectedRange algorithmName="SHA-512" hashValue="0BGb958vww8j8VKBG+bnWzoC7xz+nTjKWQvoGHy6IeI2Iudd/8MZdwykC3/ZMncXzZlk5zq4GWx4C7BxvoD44A==" saltValue="ofXGskwOaaYLVxLeFo6z6g==" spinCount="100000" sqref="C49" name="Rango1_2_3_30_2_1"/>
    <protectedRange algorithmName="SHA-512" hashValue="0BGb958vww8j8VKBG+bnWzoC7xz+nTjKWQvoGHy6IeI2Iudd/8MZdwykC3/ZMncXzZlk5zq4GWx4C7BxvoD44A==" saltValue="ofXGskwOaaYLVxLeFo6z6g==" spinCount="100000" sqref="C50" name="Rango1_2_3_32_2_1"/>
    <protectedRange algorithmName="SHA-512" hashValue="0BGb958vww8j8VKBG+bnWzoC7xz+nTjKWQvoGHy6IeI2Iudd/8MZdwykC3/ZMncXzZlk5zq4GWx4C7BxvoD44A==" saltValue="ofXGskwOaaYLVxLeFo6z6g==" spinCount="100000" sqref="C51" name="Rango1_2_3_33_2_1"/>
    <protectedRange algorithmName="SHA-512" hashValue="0BGb958vww8j8VKBG+bnWzoC7xz+nTjKWQvoGHy6IeI2Iudd/8MZdwykC3/ZMncXzZlk5zq4GWx4C7BxvoD44A==" saltValue="ofXGskwOaaYLVxLeFo6z6g==" spinCount="100000" sqref="C52" name="Rango1_2_3_35_2_1"/>
    <protectedRange algorithmName="SHA-512" hashValue="0BGb958vww8j8VKBG+bnWzoC7xz+nTjKWQvoGHy6IeI2Iudd/8MZdwykC3/ZMncXzZlk5zq4GWx4C7BxvoD44A==" saltValue="ofXGskwOaaYLVxLeFo6z6g==" spinCount="100000" sqref="C54" name="Rango1_2_3_41_3_1"/>
    <protectedRange algorithmName="SHA-512" hashValue="0BGb958vww8j8VKBG+bnWzoC7xz+nTjKWQvoGHy6IeI2Iudd/8MZdwykC3/ZMncXzZlk5zq4GWx4C7BxvoD44A==" saltValue="ofXGskwOaaYLVxLeFo6z6g==" spinCount="100000" sqref="C64" name="Rango1_2_3_15_3_1"/>
    <protectedRange algorithmName="SHA-512" hashValue="0BGb958vww8j8VKBG+bnWzoC7xz+nTjKWQvoGHy6IeI2Iudd/8MZdwykC3/ZMncXzZlk5zq4GWx4C7BxvoD44A==" saltValue="ofXGskwOaaYLVxLeFo6z6g==" spinCount="100000" sqref="C65" name="Rango1_2_3_19_3_1"/>
    <protectedRange algorithmName="SHA-512" hashValue="0BGb958vww8j8VKBG+bnWzoC7xz+nTjKWQvoGHy6IeI2Iudd/8MZdwykC3/ZMncXzZlk5zq4GWx4C7BxvoD44A==" saltValue="ofXGskwOaaYLVxLeFo6z6g==" spinCount="100000" sqref="C63" name="Rango1_2_3_24_3_1"/>
    <protectedRange algorithmName="SHA-512" hashValue="0BGb958vww8j8VKBG+bnWzoC7xz+nTjKWQvoGHy6IeI2Iudd/8MZdwykC3/ZMncXzZlk5zq4GWx4C7BxvoD44A==" saltValue="ofXGskwOaaYLVxLeFo6z6g==" spinCount="100000" sqref="C67" name="Rango1_2_3_34_3_1"/>
    <protectedRange algorithmName="SHA-512" hashValue="0BGb958vww8j8VKBG+bnWzoC7xz+nTjKWQvoGHy6IeI2Iudd/8MZdwykC3/ZMncXzZlk5zq4GWx4C7BxvoD44A==" saltValue="ofXGskwOaaYLVxLeFo6z6g==" spinCount="100000" sqref="C69" name="Rango1_2_3_38_3_1"/>
    <protectedRange algorithmName="SHA-512" hashValue="0BGb958vww8j8VKBG+bnWzoC7xz+nTjKWQvoGHy6IeI2Iudd/8MZdwykC3/ZMncXzZlk5zq4GWx4C7BxvoD44A==" saltValue="ofXGskwOaaYLVxLeFo6z6g==" spinCount="100000" sqref="C71" name="Rango1_2_3_40_3_1"/>
    <protectedRange algorithmName="SHA-512" hashValue="0BGb958vww8j8VKBG+bnWzoC7xz+nTjKWQvoGHy6IeI2Iudd/8MZdwykC3/ZMncXzZlk5zq4GWx4C7BxvoD44A==" saltValue="ofXGskwOaaYLVxLeFo6z6g==" spinCount="100000" sqref="C83:C87" name="Rango1_12_2_13_3_1"/>
  </protectedRanges>
  <mergeCells count="8">
    <mergeCell ref="B105:J105"/>
    <mergeCell ref="B103:E103"/>
    <mergeCell ref="B8:I8"/>
    <mergeCell ref="B9:I9"/>
    <mergeCell ref="B3:I3"/>
    <mergeCell ref="B4:I4"/>
    <mergeCell ref="B6:I6"/>
    <mergeCell ref="B7:H7"/>
  </mergeCells>
  <conditionalFormatting sqref="D38">
    <cfRule type="duplicateValues" dxfId="10" priority="9"/>
    <cfRule type="duplicateValues" dxfId="9" priority="10"/>
  </conditionalFormatting>
  <conditionalFormatting sqref="D42">
    <cfRule type="duplicateValues" dxfId="8" priority="11"/>
  </conditionalFormatting>
  <conditionalFormatting sqref="D54">
    <cfRule type="duplicateValues" dxfId="7" priority="7"/>
  </conditionalFormatting>
  <conditionalFormatting sqref="D55:D59 D61">
    <cfRule type="duplicateValues" dxfId="6" priority="8"/>
  </conditionalFormatting>
  <conditionalFormatting sqref="D62">
    <cfRule type="duplicateValues" dxfId="5" priority="6"/>
  </conditionalFormatting>
  <conditionalFormatting sqref="D69:D73">
    <cfRule type="duplicateValues" dxfId="4" priority="5"/>
  </conditionalFormatting>
  <conditionalFormatting sqref="D75">
    <cfRule type="duplicateValues" dxfId="3" priority="3"/>
  </conditionalFormatting>
  <conditionalFormatting sqref="D76 D78:D80">
    <cfRule type="duplicateValues" dxfId="2" priority="4"/>
  </conditionalFormatting>
  <conditionalFormatting sqref="D91:D94 D85:D88 D81:D83">
    <cfRule type="duplicateValues" dxfId="1" priority="2"/>
  </conditionalFormatting>
  <conditionalFormatting sqref="D95:D102">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Sena</cp:lastModifiedBy>
  <cp:lastPrinted>2023-04-21T20:32:16Z</cp:lastPrinted>
  <dcterms:created xsi:type="dcterms:W3CDTF">2020-09-20T19:20:48Z</dcterms:created>
  <dcterms:modified xsi:type="dcterms:W3CDTF">2026-06-01T16:37:37Z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