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6/BIENES Y SERVICIOS/05. SASI MF/"/>
    </mc:Choice>
  </mc:AlternateContent>
  <xr:revisionPtr revIDLastSave="10" documentId="13_ncr:1_{94494F00-F6D2-4A44-98EB-0562E0586AFC}" xr6:coauthVersionLast="47" xr6:coauthVersionMax="47" xr10:uidLastSave="{237B5FA9-BBB8-4E88-9EDD-C94552994B42}"/>
  <bookViews>
    <workbookView xWindow="-120" yWindow="-120" windowWidth="29040" windowHeight="15720" activeTab="1"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I13" i="1" s="1"/>
  <c r="J13" i="1" s="1"/>
  <c r="H14" i="1"/>
  <c r="I14" i="1" s="1"/>
  <c r="J14" i="1" s="1"/>
  <c r="H15" i="1"/>
  <c r="I15" i="1" s="1"/>
  <c r="J15" i="1" s="1"/>
  <c r="H16" i="1"/>
  <c r="H17" i="1"/>
  <c r="H18" i="1"/>
  <c r="I18" i="1" s="1"/>
  <c r="J18" i="1" s="1"/>
  <c r="H19" i="1"/>
  <c r="H20" i="1"/>
  <c r="H21" i="1"/>
  <c r="I21" i="1" s="1"/>
  <c r="J21" i="1" s="1"/>
  <c r="H22" i="1"/>
  <c r="H23" i="1"/>
  <c r="I23" i="1" s="1"/>
  <c r="J23" i="1" s="1"/>
  <c r="H24" i="1"/>
  <c r="I24" i="1" s="1"/>
  <c r="J24" i="1" s="1"/>
  <c r="H25" i="1"/>
  <c r="H26" i="1"/>
  <c r="I26" i="1" s="1"/>
  <c r="J26" i="1" s="1"/>
  <c r="H12" i="1"/>
  <c r="I12" i="1" s="1"/>
  <c r="J12" i="1" s="1"/>
  <c r="I16" i="1"/>
  <c r="J16" i="1"/>
  <c r="I17" i="1"/>
  <c r="J17" i="1" s="1"/>
  <c r="I19" i="1"/>
  <c r="J19" i="1"/>
  <c r="I20" i="1"/>
  <c r="J20" i="1" s="1"/>
  <c r="I22" i="1"/>
  <c r="J22" i="1"/>
  <c r="I25" i="1"/>
  <c r="J25" i="1" s="1"/>
  <c r="H12" i="3"/>
  <c r="H13" i="3"/>
  <c r="H14" i="3"/>
  <c r="H15" i="3"/>
  <c r="H16" i="3"/>
  <c r="H17" i="3"/>
  <c r="H18" i="3"/>
  <c r="H19" i="3"/>
  <c r="H20" i="3"/>
  <c r="H21" i="3"/>
  <c r="H22" i="3"/>
  <c r="H23" i="3"/>
  <c r="H24" i="3"/>
  <c r="H25" i="3"/>
  <c r="H11" i="3"/>
  <c r="H26" i="3" l="1"/>
  <c r="J27" i="1"/>
</calcChain>
</file>

<file path=xl/sharedStrings.xml><?xml version="1.0" encoding="utf-8"?>
<sst xmlns="http://schemas.openxmlformats.org/spreadsheetml/2006/main" count="130" uniqueCount="54">
  <si>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</si>
  <si>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</si>
  <si>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</si>
  <si>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</si>
  <si>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</si>
  <si>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</si>
  <si>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</si>
  <si>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</si>
  <si>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</si>
  <si>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</si>
  <si>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</si>
  <si>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</si>
  <si>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</si>
  <si>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</si>
  <si>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</si>
  <si>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</si>
  <si>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</si>
  <si>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</si>
  <si>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</si>
  <si>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</si>
  <si>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</si>
  <si>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</si>
  <si>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</si>
  <si>
    <t>cemento uso general 50 kilogramos</t>
  </si>
  <si>
    <t>bultos</t>
  </si>
  <si>
    <t>Formaletas metalicas de 3m x 0,15</t>
  </si>
  <si>
    <t>formaletas de hierro de 3 mt de largo x o,15 de ancho tipo industrila</t>
  </si>
  <si>
    <t>Palas cabo de madera</t>
  </si>
  <si>
    <t>Construcción: Para la recolección y mezcla de arena, cemento y gravilla, para remover y recoger escombros y concreto.</t>
  </si>
  <si>
    <t>Picos de cabo de madera</t>
  </si>
  <si>
    <t>detalla sus especificaciones como material (acero al carbono forjado), peso (comúnmente de 2,5 kg a 5 libras), tipo de mango (madera o fibra de vidrio),</t>
  </si>
  <si>
    <t>Palines cabo de madera</t>
  </si>
  <si>
    <t>material de acero y cuchilla de corte para perfilar suelos</t>
  </si>
  <si>
    <t>Varilla de 3/8</t>
  </si>
  <si>
    <t>La varilla de 3/8 de pulgada (también conocida como varilla #3) es un elemento de acero corrugado ampliamente utilizado en la construcción</t>
  </si>
  <si>
    <t>Alambron negro</t>
  </si>
  <si>
    <t>alambre de acero bajo en carbono que se obtiene por trefilación y luego se somete a un tratamiento térmico de recocido, lo que le otorga gran ductilidad y maleabilidad</t>
  </si>
  <si>
    <t>palustre metalico</t>
  </si>
  <si>
    <t>generalmente incluyen el material de la hoja (acero inoxidable o al carbono) y del mango (madera o bimaterial), las dimensiones de la hoja (largo y ancho), el peso y el tipo de trabajo para el que está diseñado</t>
  </si>
  <si>
    <t>llanas de madera</t>
  </si>
  <si>
    <t>el material de la hoja (acero inoxidable), las dimensiones (largo y ancho), el tipo de mango (madera, bimaterial o plástico), el tipo de borde (liso o dentado) y el peso</t>
  </si>
  <si>
    <t>Malla de hierro 1 /4</t>
  </si>
  <si>
    <t>Malla electrosodada de 1/4 de 2mx6m</t>
  </si>
  <si>
    <t>Madera para formaleta 0.15x3mts y espesor 1/2 pulgada</t>
  </si>
  <si>
    <t>Arena para concreto</t>
  </si>
  <si>
    <t>Tamaño de partícula: Pasa por la malla de \(9.5mm\) (\(3/8^{\prime \prime }\)) y casi en su totalidad por la malla de \(4.75mm\) (Nº 4), siendo retenida predominantemente en la malla de \(0.075mm\) (Nº 200).</t>
  </si>
  <si>
    <t>Grava para concretos</t>
  </si>
  <si>
    <t>tamaño máximo, limpieza, forma de las partículas y propiedades físicas como la abrasión y absorción. Para concreto general, se recomienda un tamaño máximo de hasta \(38\) mm (\(1.5"\)) y mínimo de \(19\) mm (\(3/4"\)) para muros, vigas y pilares. La grava debe estar libre de polvo, material orgánico y arcilla, y preferiblemente tener una forma angular o semiangular</t>
  </si>
  <si>
    <t>piedra canto rodado</t>
  </si>
  <si>
    <t>varían según el uso, pero generalmente incluyen un tamaño máximo del agregado grueso de 6 a 12 pulgadas, que debe estar limpio y sano. Para el concreto ciclópeo, la proporción de canto rodado debe oscilar entre el 40% y 60% de la mezcla,</t>
  </si>
  <si>
    <t>Ácido Clorhídrico 37%.</t>
  </si>
  <si>
    <t>El ácido clorhídrico (\(HCl\))Presentacion galon de 3,785 ml al 37%</t>
  </si>
  <si>
    <t>GALON</t>
  </si>
  <si>
    <t>LOTE 13: MATERIALES DE FORMACIÓN PLACA HUELLA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</si>
</sst>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b/>
      <sz val="10"/>
      <color rgb="FFFF0000"/>
      <name val="Calibri"/>
      <family val="2"/>
      <scheme val="minor"/>
    </font>
    <font>
      <sz val="8"/>
      <color rgb="FF000000"/>
      <name val="Arial"/>
      <family val="2"/>
    </font>
    <font>
      <b/>
      <sz val="7.5"/>
      <color theme="1"/>
      <name val="Arial"/>
      <family val="2"/>
    </font>
    <font>
      <sz val="7.5"/>
      <color theme="1"/>
      <name val="Arial"/>
      <family val="2"/>
    </font>
    <font>
      <sz val="8"/>
      <color theme="1"/>
      <name val="Arial"/>
      <family val="2"/>
    </font>
    <font>
      <b/>
      <sz val="7.5"/>
      <color theme="1"/>
      <name val="Calibri"/>
      <family val="2"/>
    </font>
    <font>
      <sz val="7.5"/>
      <color theme="1"/>
      <name val="Calibri"/>
      <family val="2"/>
    </font>
  </fonts>
  <fills count="3">
    <fill>
      <patternFill patternType="none"/>
    </fill>
    <fill>
      <patternFill patternType="gray125"/>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63">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3" fillId="0" borderId="1" xfId="0" applyFont="1" applyBorder="1" applyAlignment="1">
      <alignment horizontal="center" vertical="center" wrapText="1"/>
    </xf>
    <xf numFmtId="0" fontId="2" fillId="0" borderId="3" xfId="0" applyFont="1" applyBorder="1" applyAlignment="1">
      <alignment horizontal="center" wrapText="1"/>
    </xf>
    <xf numFmtId="0" fontId="2" fillId="0" borderId="2" xfId="0" applyFont="1" applyBorder="1" applyAlignment="1">
      <alignment horizontal="center" wrapText="1"/>
    </xf>
    <xf numFmtId="0" fontId="2" fillId="0" borderId="4" xfId="0" applyFont="1" applyBorder="1" applyAlignment="1">
      <alignment horizontal="center" wrapText="1"/>
    </xf>
    <xf numFmtId="165" fontId="2" fillId="0" borderId="6"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8" xfId="0" applyNumberFormat="1" applyFont="1" applyBorder="1"/>
    <xf numFmtId="0" fontId="10" fillId="2" borderId="12" xfId="0" applyFont="1" applyFill="1" applyBorder="1" applyAlignment="1">
      <alignment horizontal="center" vertical="center" wrapText="1"/>
    </xf>
    <xf numFmtId="165" fontId="2" fillId="0" borderId="12" xfId="1" applyNumberFormat="1" applyFont="1" applyBorder="1" applyAlignment="1">
      <alignment horizontal="right"/>
    </xf>
    <xf numFmtId="0" fontId="3" fillId="0" borderId="7" xfId="0" applyFont="1" applyBorder="1" applyAlignment="1">
      <alignment horizontal="center" vertical="center" wrapText="1"/>
    </xf>
    <xf numFmtId="0" fontId="10" fillId="2" borderId="13"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164" fontId="11" fillId="0" borderId="7" xfId="0" applyNumberFormat="1" applyFont="1" applyBorder="1" applyAlignment="1">
      <alignment horizontal="center" vertical="center"/>
    </xf>
    <xf numFmtId="0" fontId="3" fillId="0" borderId="8" xfId="0" applyFont="1" applyBorder="1" applyAlignment="1">
      <alignment horizontal="center" vertical="center" wrapText="1"/>
    </xf>
    <xf numFmtId="0" fontId="10" fillId="2" borderId="7" xfId="0" applyFont="1" applyFill="1" applyBorder="1" applyAlignment="1">
      <alignment horizontal="center" vertical="center" wrapText="1"/>
    </xf>
    <xf numFmtId="0" fontId="3" fillId="0" borderId="15" xfId="0" applyFont="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5"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2" xfId="5" applyFont="1" applyBorder="1" applyAlignment="1">
      <alignment horizontal="center" vertical="center" wrapText="1"/>
    </xf>
    <xf numFmtId="43" fontId="3" fillId="0" borderId="1" xfId="5" applyFont="1" applyBorder="1" applyAlignment="1">
      <alignment horizontal="center" vertical="center" wrapText="1"/>
    </xf>
    <xf numFmtId="43" fontId="3" fillId="0" borderId="7" xfId="5" applyFont="1" applyBorder="1" applyAlignment="1">
      <alignment horizontal="center" vertical="center" wrapText="1"/>
    </xf>
    <xf numFmtId="43" fontId="3" fillId="0" borderId="7" xfId="0" applyNumberFormat="1" applyFont="1" applyBorder="1" applyAlignment="1">
      <alignment horizontal="center" vertical="center" wrapText="1"/>
    </xf>
    <xf numFmtId="43" fontId="3" fillId="0" borderId="16"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7" xfId="0" applyFont="1" applyBorder="1" applyAlignment="1">
      <alignment horizontal="center" vertical="center" wrapText="1"/>
    </xf>
    <xf numFmtId="0" fontId="2" fillId="0" borderId="9"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wrapText="1"/>
    </xf>
    <xf numFmtId="0" fontId="13" fillId="0" borderId="7" xfId="0" applyFont="1" applyBorder="1" applyAlignment="1">
      <alignment horizontal="center" vertical="center"/>
    </xf>
    <xf numFmtId="0" fontId="14" fillId="0" borderId="1" xfId="0" applyFont="1" applyBorder="1" applyAlignment="1">
      <alignment horizontal="left" vertical="top" wrapText="1"/>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xf>
    <xf numFmtId="0" fontId="17" fillId="0" borderId="1" xfId="0" applyFont="1" applyBorder="1" applyAlignment="1">
      <alignment horizontal="left" vertical="top" wrapText="1"/>
    </xf>
    <xf numFmtId="0" fontId="18" fillId="0" borderId="1" xfId="0" applyFont="1" applyBorder="1" applyAlignment="1">
      <alignment vertical="center" wrapText="1"/>
    </xf>
    <xf numFmtId="0" fontId="13" fillId="0" borderId="1" xfId="0" applyFont="1" applyBorder="1" applyAlignment="1">
      <alignment horizontal="center" vertical="center"/>
    </xf>
  </cellXfs>
  <cellStyles count="6">
    <cellStyle name="Millares" xfId="5" builtinId="3"/>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26</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266DB124-433A-4DB6-941F-4F2EE5E05296}"/>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7417C1B7-5ED9-46CA-82BC-854AA4D54BD2}"/>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81CDFA26-1B0A-421B-AAD1-416D3F826435}"/>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1500B9D3-60C7-4387-8E92-0B9B9F8EF570}"/>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B352B219-F9F5-4771-A4CC-FCFD0B268EC3}"/>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25</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03387A9E-4516-467E-8CB1-546297E76AF2}"/>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522C12D6-522F-42B3-84D8-80EB8AEAC4FB}"/>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E2938A40-57EF-43C6-8096-1DC9DC29F045}"/>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5A21ABD9-639F-46E0-AC95-E3EB0F3E2139}"/>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C89EBC5D-5F0D-483B-97E0-5DDACC25263C}"/>
            </a:ext>
          </a:extLst>
        </xdr:cNvPr>
        <xdr:cNvSpPr>
          <a:spLocks noChangeAspect="1" noChangeArrowheads="1"/>
        </xdr:cNvSpPr>
      </xdr:nvSpPr>
      <xdr:spPr bwMode="auto">
        <a:xfrm>
          <a:off x="2238375" y="111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3"/>
  <sheetViews>
    <sheetView showGridLines="0" topLeftCell="A2" zoomScaleNormal="100" zoomScaleSheetLayoutView="100" workbookViewId="0">
      <selection activeCell="B7" sqref="B7:L7"/>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6" customWidth="1"/>
    <col min="8" max="8" width="10.42578125" style="36"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2"/>
      <c r="H1" s="32"/>
    </row>
    <row r="2" spans="1:13" s="1" customFormat="1" x14ac:dyDescent="0.25">
      <c r="A2"/>
      <c r="B2"/>
      <c r="C2"/>
      <c r="D2" s="10"/>
      <c r="E2"/>
      <c r="F2"/>
      <c r="G2" s="32"/>
      <c r="H2" s="32"/>
    </row>
    <row r="3" spans="1:13" s="1" customFormat="1" x14ac:dyDescent="0.25">
      <c r="B3" s="51" t="s">
        <v>15</v>
      </c>
      <c r="C3" s="51"/>
      <c r="D3" s="51"/>
      <c r="E3" s="51"/>
      <c r="F3" s="51"/>
      <c r="G3" s="51"/>
      <c r="H3" s="51"/>
      <c r="I3" s="51"/>
      <c r="J3" s="51"/>
      <c r="K3" s="51"/>
      <c r="L3" s="51"/>
    </row>
    <row r="4" spans="1:13" s="1" customFormat="1" x14ac:dyDescent="0.25">
      <c r="B4" s="51" t="s">
        <v>2</v>
      </c>
      <c r="C4" s="51"/>
      <c r="D4" s="51"/>
      <c r="E4" s="51"/>
      <c r="F4" s="51"/>
      <c r="G4" s="51"/>
      <c r="H4" s="51"/>
      <c r="I4" s="51"/>
      <c r="J4" s="51"/>
      <c r="K4" s="51"/>
      <c r="L4" s="51"/>
    </row>
    <row r="5" spans="1:13" s="1" customFormat="1" x14ac:dyDescent="0.25">
      <c r="B5" s="2"/>
      <c r="C5" s="2"/>
      <c r="D5" s="11"/>
      <c r="E5" s="2"/>
      <c r="F5" s="2"/>
      <c r="G5" s="37"/>
      <c r="H5" s="32"/>
    </row>
    <row r="6" spans="1:13" s="1" customFormat="1" x14ac:dyDescent="0.25">
      <c r="B6" s="52" t="s">
        <v>3</v>
      </c>
      <c r="C6" s="52"/>
      <c r="D6" s="52"/>
      <c r="E6" s="52"/>
      <c r="F6" s="52"/>
      <c r="G6" s="52"/>
      <c r="H6" s="52"/>
      <c r="I6" s="52"/>
      <c r="J6" s="52"/>
      <c r="K6" s="52"/>
      <c r="L6" s="52"/>
    </row>
    <row r="7" spans="1:13" s="1" customFormat="1" x14ac:dyDescent="0.25">
      <c r="B7" s="53" t="s">
        <v>53</v>
      </c>
      <c r="C7" s="53"/>
      <c r="D7" s="53"/>
      <c r="E7" s="53"/>
      <c r="F7" s="53"/>
      <c r="G7" s="53"/>
      <c r="H7" s="53"/>
      <c r="I7" s="53"/>
      <c r="J7" s="53"/>
      <c r="K7" s="53"/>
      <c r="L7" s="53"/>
    </row>
    <row r="8" spans="1:13" s="1" customFormat="1" ht="45" customHeight="1" x14ac:dyDescent="0.25">
      <c r="B8" s="54" t="s">
        <v>21</v>
      </c>
      <c r="C8" s="54"/>
      <c r="D8" s="54"/>
      <c r="E8" s="54"/>
      <c r="F8" s="54"/>
      <c r="G8" s="54"/>
      <c r="H8" s="54"/>
      <c r="I8" s="54"/>
      <c r="J8" s="54"/>
      <c r="K8" s="54"/>
      <c r="L8" s="54"/>
    </row>
    <row r="9" spans="1:13" s="1" customFormat="1" ht="50.25" customHeight="1" x14ac:dyDescent="0.25">
      <c r="B9" s="50" t="s">
        <v>16</v>
      </c>
      <c r="C9" s="49"/>
      <c r="D9" s="49"/>
      <c r="E9" s="49"/>
      <c r="F9" s="49"/>
      <c r="G9" s="49"/>
      <c r="H9" s="49"/>
      <c r="I9" s="49"/>
      <c r="J9" s="49"/>
      <c r="K9" s="49"/>
      <c r="L9" s="4"/>
      <c r="M9" s="4"/>
    </row>
    <row r="10" spans="1:13" s="3" customFormat="1" ht="15.75" thickBot="1" x14ac:dyDescent="0.3">
      <c r="C10" s="54"/>
      <c r="D10" s="54"/>
      <c r="G10" s="33"/>
      <c r="H10" s="33"/>
    </row>
    <row r="11" spans="1:13" ht="36.75" thickBot="1" x14ac:dyDescent="0.3">
      <c r="B11" s="24" t="s">
        <v>8</v>
      </c>
      <c r="C11" s="21" t="s">
        <v>9</v>
      </c>
      <c r="D11" s="21" t="s">
        <v>10</v>
      </c>
      <c r="E11" s="21" t="s">
        <v>0</v>
      </c>
      <c r="F11" s="21" t="s">
        <v>11</v>
      </c>
      <c r="G11" s="38" t="s">
        <v>12</v>
      </c>
      <c r="H11" s="38" t="s">
        <v>13</v>
      </c>
      <c r="I11" s="26" t="s">
        <v>20</v>
      </c>
      <c r="J11" s="26" t="s">
        <v>1</v>
      </c>
      <c r="K11" s="18"/>
      <c r="L11" s="28" t="s">
        <v>14</v>
      </c>
    </row>
    <row r="12" spans="1:13" ht="19.5" x14ac:dyDescent="0.25">
      <c r="B12" s="55">
        <v>1</v>
      </c>
      <c r="C12" s="56" t="s">
        <v>23</v>
      </c>
      <c r="D12" s="57" t="s">
        <v>23</v>
      </c>
      <c r="E12" s="58" t="s">
        <v>24</v>
      </c>
      <c r="F12" s="58">
        <v>1</v>
      </c>
      <c r="G12" s="40"/>
      <c r="H12" s="40">
        <f>G12*0.19</f>
        <v>0</v>
      </c>
      <c r="I12" s="41">
        <f>G12+H12</f>
        <v>0</v>
      </c>
      <c r="J12" s="42">
        <f>I12*F12</f>
        <v>0</v>
      </c>
      <c r="K12" s="18"/>
      <c r="L12" s="27">
        <v>71400.793333333335</v>
      </c>
    </row>
    <row r="13" spans="1:13" ht="19.5" x14ac:dyDescent="0.25">
      <c r="B13" s="59">
        <v>2</v>
      </c>
      <c r="C13" s="60" t="s">
        <v>25</v>
      </c>
      <c r="D13" s="61" t="s">
        <v>26</v>
      </c>
      <c r="E13" s="58" t="s">
        <v>17</v>
      </c>
      <c r="F13" s="58">
        <v>1</v>
      </c>
      <c r="G13" s="39"/>
      <c r="H13" s="39">
        <f t="shared" ref="H13:H26" si="0">G13*0.19</f>
        <v>0</v>
      </c>
      <c r="I13" s="13">
        <f t="shared" ref="I13:I26" si="1">G13+H13</f>
        <v>0</v>
      </c>
      <c r="J13" s="30">
        <f t="shared" ref="J13:J26" si="2">I13*F13</f>
        <v>0</v>
      </c>
      <c r="K13" s="18"/>
      <c r="L13" s="19">
        <v>315683.99333333335</v>
      </c>
    </row>
    <row r="14" spans="1:13" ht="29.25" x14ac:dyDescent="0.25">
      <c r="B14" s="62">
        <v>3</v>
      </c>
      <c r="C14" s="60" t="s">
        <v>27</v>
      </c>
      <c r="D14" s="61" t="s">
        <v>28</v>
      </c>
      <c r="E14" s="58" t="s">
        <v>17</v>
      </c>
      <c r="F14" s="58">
        <v>1</v>
      </c>
      <c r="G14" s="39"/>
      <c r="H14" s="39">
        <f t="shared" si="0"/>
        <v>0</v>
      </c>
      <c r="I14" s="13">
        <f t="shared" si="1"/>
        <v>0</v>
      </c>
      <c r="J14" s="30">
        <f t="shared" si="2"/>
        <v>0</v>
      </c>
      <c r="K14" s="18"/>
      <c r="L14" s="19">
        <v>168288.21333333335</v>
      </c>
    </row>
    <row r="15" spans="1:13" ht="39" x14ac:dyDescent="0.25">
      <c r="B15" s="59">
        <v>4</v>
      </c>
      <c r="C15" s="60" t="s">
        <v>29</v>
      </c>
      <c r="D15" s="57" t="s">
        <v>30</v>
      </c>
      <c r="E15" s="58" t="s">
        <v>17</v>
      </c>
      <c r="F15" s="58">
        <v>1</v>
      </c>
      <c r="G15" s="39"/>
      <c r="H15" s="39">
        <f t="shared" si="0"/>
        <v>0</v>
      </c>
      <c r="I15" s="13">
        <f t="shared" si="1"/>
        <v>0</v>
      </c>
      <c r="J15" s="30">
        <f t="shared" si="2"/>
        <v>0</v>
      </c>
      <c r="K15" s="18"/>
      <c r="L15" s="19">
        <v>182797.48666666666</v>
      </c>
    </row>
    <row r="16" spans="1:13" ht="19.5" x14ac:dyDescent="0.25">
      <c r="B16" s="62">
        <v>5</v>
      </c>
      <c r="C16" s="60" t="s">
        <v>31</v>
      </c>
      <c r="D16" s="57" t="s">
        <v>32</v>
      </c>
      <c r="E16" s="58" t="s">
        <v>17</v>
      </c>
      <c r="F16" s="58">
        <v>1</v>
      </c>
      <c r="G16" s="39"/>
      <c r="H16" s="39">
        <f t="shared" si="0"/>
        <v>0</v>
      </c>
      <c r="I16" s="13">
        <f t="shared" si="1"/>
        <v>0</v>
      </c>
      <c r="J16" s="30">
        <f t="shared" si="2"/>
        <v>0</v>
      </c>
      <c r="K16" s="18"/>
      <c r="L16" s="19">
        <v>111284.04</v>
      </c>
    </row>
    <row r="17" spans="2:12" ht="39" x14ac:dyDescent="0.25">
      <c r="B17" s="59">
        <v>6</v>
      </c>
      <c r="C17" s="60" t="s">
        <v>33</v>
      </c>
      <c r="D17" s="57" t="s">
        <v>34</v>
      </c>
      <c r="E17" s="58" t="s">
        <v>17</v>
      </c>
      <c r="F17" s="58">
        <v>1</v>
      </c>
      <c r="G17" s="39"/>
      <c r="H17" s="39">
        <f t="shared" si="0"/>
        <v>0</v>
      </c>
      <c r="I17" s="13">
        <f t="shared" si="1"/>
        <v>0</v>
      </c>
      <c r="J17" s="30">
        <f t="shared" si="2"/>
        <v>0</v>
      </c>
      <c r="K17" s="18"/>
      <c r="L17" s="19">
        <v>33330.313333333332</v>
      </c>
    </row>
    <row r="18" spans="2:12" ht="39" x14ac:dyDescent="0.25">
      <c r="B18" s="62">
        <v>7</v>
      </c>
      <c r="C18" s="60" t="s">
        <v>35</v>
      </c>
      <c r="D18" s="57" t="s">
        <v>36</v>
      </c>
      <c r="E18" s="58" t="s">
        <v>17</v>
      </c>
      <c r="F18" s="58">
        <v>1</v>
      </c>
      <c r="G18" s="39"/>
      <c r="H18" s="39">
        <f t="shared" si="0"/>
        <v>0</v>
      </c>
      <c r="I18" s="13">
        <f t="shared" si="1"/>
        <v>0</v>
      </c>
      <c r="J18" s="30">
        <f t="shared" si="2"/>
        <v>0</v>
      </c>
      <c r="K18" s="18"/>
      <c r="L18" s="19">
        <v>19191.526666666668</v>
      </c>
    </row>
    <row r="19" spans="2:12" ht="48.75" x14ac:dyDescent="0.25">
      <c r="B19" s="59">
        <v>8</v>
      </c>
      <c r="C19" s="60" t="s">
        <v>37</v>
      </c>
      <c r="D19" s="57" t="s">
        <v>38</v>
      </c>
      <c r="E19" s="58" t="s">
        <v>17</v>
      </c>
      <c r="F19" s="58">
        <v>1</v>
      </c>
      <c r="G19" s="39"/>
      <c r="H19" s="39">
        <f t="shared" si="0"/>
        <v>0</v>
      </c>
      <c r="I19" s="13">
        <f t="shared" si="1"/>
        <v>0</v>
      </c>
      <c r="J19" s="30">
        <f t="shared" si="2"/>
        <v>0</v>
      </c>
      <c r="K19" s="18"/>
      <c r="L19" s="19">
        <v>70382.94666666667</v>
      </c>
    </row>
    <row r="20" spans="2:12" ht="39" x14ac:dyDescent="0.25">
      <c r="B20" s="62">
        <v>9</v>
      </c>
      <c r="C20" s="56" t="s">
        <v>39</v>
      </c>
      <c r="D20" s="57" t="s">
        <v>40</v>
      </c>
      <c r="E20" s="58" t="s">
        <v>17</v>
      </c>
      <c r="F20" s="58">
        <v>1</v>
      </c>
      <c r="G20" s="39"/>
      <c r="H20" s="39">
        <f t="shared" si="0"/>
        <v>0</v>
      </c>
      <c r="I20" s="13">
        <f t="shared" si="1"/>
        <v>0</v>
      </c>
      <c r="J20" s="30">
        <f t="shared" si="2"/>
        <v>0</v>
      </c>
      <c r="K20" s="18"/>
      <c r="L20" s="19">
        <v>115318.93333333333</v>
      </c>
    </row>
    <row r="21" spans="2:12" x14ac:dyDescent="0.25">
      <c r="B21" s="59">
        <v>10</v>
      </c>
      <c r="C21" s="56" t="s">
        <v>41</v>
      </c>
      <c r="D21" s="57" t="s">
        <v>42</v>
      </c>
      <c r="E21" s="58" t="s">
        <v>17</v>
      </c>
      <c r="F21" s="58">
        <v>1</v>
      </c>
      <c r="G21" s="39"/>
      <c r="H21" s="39">
        <f t="shared" si="0"/>
        <v>0</v>
      </c>
      <c r="I21" s="13">
        <f t="shared" si="1"/>
        <v>0</v>
      </c>
      <c r="J21" s="30">
        <f t="shared" si="2"/>
        <v>0</v>
      </c>
      <c r="K21" s="18"/>
      <c r="L21" s="19">
        <v>254584.6333333333</v>
      </c>
    </row>
    <row r="22" spans="2:12" ht="29.25" x14ac:dyDescent="0.25">
      <c r="B22" s="62">
        <v>11</v>
      </c>
      <c r="C22" s="56" t="s">
        <v>43</v>
      </c>
      <c r="D22" s="57" t="s">
        <v>43</v>
      </c>
      <c r="E22" s="58" t="s">
        <v>17</v>
      </c>
      <c r="F22" s="58">
        <v>1</v>
      </c>
      <c r="G22" s="39"/>
      <c r="H22" s="39">
        <f t="shared" si="0"/>
        <v>0</v>
      </c>
      <c r="I22" s="13">
        <f t="shared" si="1"/>
        <v>0</v>
      </c>
      <c r="J22" s="30">
        <f t="shared" si="2"/>
        <v>0</v>
      </c>
      <c r="K22" s="18"/>
      <c r="L22" s="19">
        <v>74465.906666666662</v>
      </c>
    </row>
    <row r="23" spans="2:12" ht="48.75" x14ac:dyDescent="0.25">
      <c r="B23" s="59">
        <v>12</v>
      </c>
      <c r="C23" s="56" t="s">
        <v>44</v>
      </c>
      <c r="D23" s="57" t="s">
        <v>45</v>
      </c>
      <c r="E23" s="58" t="s">
        <v>17</v>
      </c>
      <c r="F23" s="58">
        <v>1</v>
      </c>
      <c r="G23" s="39"/>
      <c r="H23" s="39">
        <f t="shared" si="0"/>
        <v>0</v>
      </c>
      <c r="I23" s="13">
        <f t="shared" si="1"/>
        <v>0</v>
      </c>
      <c r="J23" s="30">
        <f t="shared" si="2"/>
        <v>0</v>
      </c>
      <c r="K23" s="18"/>
      <c r="L23" s="19">
        <v>286590.96666666662</v>
      </c>
    </row>
    <row r="24" spans="2:12" ht="87.75" x14ac:dyDescent="0.25">
      <c r="B24" s="62">
        <v>13</v>
      </c>
      <c r="C24" s="56" t="s">
        <v>46</v>
      </c>
      <c r="D24" s="57" t="s">
        <v>47</v>
      </c>
      <c r="E24" s="58" t="s">
        <v>17</v>
      </c>
      <c r="F24" s="58">
        <v>1</v>
      </c>
      <c r="G24" s="39"/>
      <c r="H24" s="39">
        <f t="shared" si="0"/>
        <v>0</v>
      </c>
      <c r="I24" s="13">
        <f t="shared" si="1"/>
        <v>0</v>
      </c>
      <c r="J24" s="30">
        <f t="shared" si="2"/>
        <v>0</v>
      </c>
      <c r="K24" s="18"/>
      <c r="L24" s="19">
        <v>404152.37333333329</v>
      </c>
    </row>
    <row r="25" spans="2:12" ht="58.5" x14ac:dyDescent="0.25">
      <c r="B25" s="59">
        <v>14</v>
      </c>
      <c r="C25" s="56" t="s">
        <v>48</v>
      </c>
      <c r="D25" s="57" t="s">
        <v>49</v>
      </c>
      <c r="E25" s="58" t="s">
        <v>17</v>
      </c>
      <c r="F25" s="58">
        <v>1</v>
      </c>
      <c r="G25" s="39"/>
      <c r="H25" s="39">
        <f t="shared" si="0"/>
        <v>0</v>
      </c>
      <c r="I25" s="13">
        <f t="shared" si="1"/>
        <v>0</v>
      </c>
      <c r="J25" s="30">
        <f t="shared" si="2"/>
        <v>0</v>
      </c>
      <c r="K25" s="18"/>
      <c r="L25" s="19">
        <v>339663.10000000003</v>
      </c>
    </row>
    <row r="26" spans="2:12" ht="20.25" thickBot="1" x14ac:dyDescent="0.3">
      <c r="B26" s="62">
        <v>15</v>
      </c>
      <c r="C26" s="56" t="s">
        <v>50</v>
      </c>
      <c r="D26" s="57" t="s">
        <v>51</v>
      </c>
      <c r="E26" s="58" t="s">
        <v>52</v>
      </c>
      <c r="F26" s="58">
        <v>1</v>
      </c>
      <c r="G26" s="39"/>
      <c r="H26" s="39">
        <f t="shared" si="0"/>
        <v>0</v>
      </c>
      <c r="I26" s="13">
        <f t="shared" si="1"/>
        <v>0</v>
      </c>
      <c r="J26" s="30">
        <f t="shared" si="2"/>
        <v>0</v>
      </c>
      <c r="K26" s="18"/>
      <c r="L26" s="19">
        <v>307945.82</v>
      </c>
    </row>
    <row r="27" spans="2:12" ht="15.75" thickBot="1" x14ac:dyDescent="0.3">
      <c r="B27" s="14" t="s">
        <v>19</v>
      </c>
      <c r="C27" s="15"/>
      <c r="D27" s="15"/>
      <c r="E27" s="16"/>
      <c r="F27" s="29">
        <v>1</v>
      </c>
      <c r="G27" s="34"/>
      <c r="H27" s="34"/>
      <c r="I27" s="31"/>
      <c r="J27" s="17">
        <f>SUM(J11:J26)</f>
        <v>0</v>
      </c>
      <c r="L27" s="20"/>
    </row>
    <row r="28" spans="2:12" ht="15.75" thickBot="1" x14ac:dyDescent="0.3">
      <c r="B28" s="6"/>
      <c r="C28" s="6"/>
      <c r="D28" s="12"/>
      <c r="E28" s="6"/>
      <c r="F28" s="7"/>
      <c r="G28" s="35"/>
      <c r="H28" s="35"/>
      <c r="I28" s="7"/>
      <c r="J28" s="8"/>
      <c r="L28" s="8"/>
    </row>
    <row r="29" spans="2:12" ht="43.5" customHeight="1" thickBot="1" x14ac:dyDescent="0.3">
      <c r="B29" s="43" t="s">
        <v>22</v>
      </c>
      <c r="C29" s="44"/>
      <c r="D29" s="44"/>
      <c r="E29" s="44"/>
      <c r="F29" s="44"/>
      <c r="G29" s="44"/>
      <c r="H29" s="44"/>
      <c r="I29" s="44"/>
      <c r="J29" s="45"/>
    </row>
    <row r="31" spans="2:12" x14ac:dyDescent="0.25">
      <c r="B31" s="5" t="s">
        <v>4</v>
      </c>
    </row>
    <row r="32" spans="2:12" x14ac:dyDescent="0.25">
      <c r="B32" s="5" t="s">
        <v>5</v>
      </c>
    </row>
    <row r="33" spans="2:2" x14ac:dyDescent="0.25">
      <c r="B33" s="5" t="s">
        <v>6</v>
      </c>
    </row>
  </sheetData>
  <protectedRanges>
    <protectedRange algorithmName="SHA-512" hashValue="0BGb958vww8j8VKBG+bnWzoC7xz+nTjKWQvoGHy6IeI2Iudd/8MZdwykC3/ZMncXzZlk5zq4GWx4C7BxvoD44A==" saltValue="ofXGskwOaaYLVxLeFo6z6g==" spinCount="100000" sqref="C18" name="Rango1_2_3_4_3_1_2_1"/>
    <protectedRange algorithmName="SHA-512" hashValue="0BGb958vww8j8VKBG+bnWzoC7xz+nTjKWQvoGHy6IeI2Iudd/8MZdwykC3/ZMncXzZlk5zq4GWx4C7BxvoD44A==" saltValue="ofXGskwOaaYLVxLeFo6z6g==" spinCount="100000" sqref="C20" name="Rango1_2_3_5_3_1_2_1"/>
    <protectedRange algorithmName="SHA-512" hashValue="0BGb958vww8j8VKBG+bnWzoC7xz+nTjKWQvoGHy6IeI2Iudd/8MZdwykC3/ZMncXzZlk5zq4GWx4C7BxvoD44A==" saltValue="ofXGskwOaaYLVxLeFo6z6g==" spinCount="100000" sqref="C21" name="Rango1_2_3_6_3_1_2_1"/>
    <protectedRange algorithmName="SHA-512" hashValue="0BGb958vww8j8VKBG+bnWzoC7xz+nTjKWQvoGHy6IeI2Iudd/8MZdwykC3/ZMncXzZlk5zq4GWx4C7BxvoD44A==" saltValue="ofXGskwOaaYLVxLeFo6z6g==" spinCount="100000" sqref="C22:C25" name="Rango1_2_3_11_3_1_2_1"/>
    <protectedRange algorithmName="SHA-512" hashValue="0BGb958vww8j8VKBG+bnWzoC7xz+nTjKWQvoGHy6IeI2Iudd/8MZdwykC3/ZMncXzZlk5zq4GWx4C7BxvoD44A==" saltValue="ofXGskwOaaYLVxLeFo6z6g==" spinCount="100000" sqref="C26" name="Rango1_2_3_14_3_1_2_1"/>
  </protectedRanges>
  <mergeCells count="8">
    <mergeCell ref="B29:J29"/>
    <mergeCell ref="B3:L3"/>
    <mergeCell ref="B4:L4"/>
    <mergeCell ref="B6:L6"/>
    <mergeCell ref="B8:L8"/>
    <mergeCell ref="C10:D10"/>
    <mergeCell ref="B9:K9"/>
    <mergeCell ref="B7:L7"/>
  </mergeCells>
  <conditionalFormatting sqref="D13">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2"/>
  <sheetViews>
    <sheetView showGridLines="0" tabSelected="1" zoomScaleNormal="100" zoomScaleSheetLayoutView="100" workbookViewId="0">
      <selection activeCell="B7" sqref="B7:H7"/>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51" t="s">
        <v>15</v>
      </c>
      <c r="C3" s="51"/>
      <c r="D3" s="51"/>
      <c r="E3" s="51"/>
      <c r="F3" s="51"/>
      <c r="G3" s="51"/>
      <c r="H3" s="51"/>
      <c r="I3" s="51"/>
    </row>
    <row r="4" spans="1:12" s="1" customFormat="1" x14ac:dyDescent="0.25">
      <c r="B4" s="51" t="s">
        <v>2</v>
      </c>
      <c r="C4" s="51"/>
      <c r="D4" s="51"/>
      <c r="E4" s="51"/>
      <c r="F4" s="51"/>
      <c r="G4" s="51"/>
      <c r="H4" s="51"/>
      <c r="I4" s="51"/>
    </row>
    <row r="5" spans="1:12" s="1" customFormat="1" x14ac:dyDescent="0.25">
      <c r="B5" s="2"/>
      <c r="C5" s="2"/>
      <c r="D5" s="2"/>
      <c r="E5" s="2"/>
      <c r="F5" s="2"/>
    </row>
    <row r="6" spans="1:12" s="1" customFormat="1" x14ac:dyDescent="0.25">
      <c r="B6" s="52" t="s">
        <v>7</v>
      </c>
      <c r="C6" s="52"/>
      <c r="D6" s="52"/>
      <c r="E6" s="52"/>
      <c r="F6" s="52"/>
      <c r="G6" s="52"/>
      <c r="H6" s="52"/>
      <c r="I6" s="52"/>
    </row>
    <row r="7" spans="1:12" s="1" customFormat="1" x14ac:dyDescent="0.25">
      <c r="B7" s="53" t="s">
        <v>53</v>
      </c>
      <c r="C7" s="53"/>
      <c r="D7" s="53"/>
      <c r="E7" s="53"/>
      <c r="F7" s="53"/>
      <c r="G7" s="53"/>
      <c r="H7" s="53"/>
      <c r="I7" s="4"/>
      <c r="J7" s="4"/>
      <c r="K7" s="4"/>
      <c r="L7" s="4"/>
    </row>
    <row r="8" spans="1:12" s="1" customFormat="1" ht="43.15" customHeight="1" x14ac:dyDescent="0.25">
      <c r="B8" s="49" t="s">
        <v>21</v>
      </c>
      <c r="C8" s="49"/>
      <c r="D8" s="49"/>
      <c r="E8" s="49"/>
      <c r="F8" s="49"/>
      <c r="G8" s="49"/>
      <c r="H8" s="49"/>
      <c r="I8" s="49"/>
    </row>
    <row r="9" spans="1:12" s="1" customFormat="1" ht="52.5" customHeight="1" thickBot="1" x14ac:dyDescent="0.3">
      <c r="B9" s="50" t="s">
        <v>18</v>
      </c>
      <c r="C9" s="50"/>
      <c r="D9" s="50"/>
      <c r="E9" s="50"/>
      <c r="F9" s="50"/>
      <c r="G9" s="50"/>
      <c r="H9" s="50"/>
      <c r="I9" s="50"/>
    </row>
    <row r="10" spans="1:12" ht="48.75" thickBot="1" x14ac:dyDescent="0.3">
      <c r="B10" s="24" t="s">
        <v>8</v>
      </c>
      <c r="C10" s="21" t="s">
        <v>9</v>
      </c>
      <c r="D10" s="21" t="s">
        <v>10</v>
      </c>
      <c r="E10" s="21" t="s">
        <v>0</v>
      </c>
      <c r="F10" s="21" t="s">
        <v>11</v>
      </c>
      <c r="G10" s="25" t="s">
        <v>12</v>
      </c>
      <c r="H10" s="26" t="s">
        <v>1</v>
      </c>
      <c r="I10" s="18"/>
      <c r="J10" s="28" t="s">
        <v>14</v>
      </c>
    </row>
    <row r="11" spans="1:12" x14ac:dyDescent="0.25">
      <c r="B11" s="55">
        <v>1</v>
      </c>
      <c r="C11" s="56" t="s">
        <v>23</v>
      </c>
      <c r="D11" s="57" t="s">
        <v>23</v>
      </c>
      <c r="E11" s="58" t="s">
        <v>24</v>
      </c>
      <c r="F11" s="58">
        <v>1</v>
      </c>
      <c r="G11" s="23"/>
      <c r="H11" s="23">
        <f>G11*F11</f>
        <v>0</v>
      </c>
      <c r="I11" s="18"/>
      <c r="J11" s="27">
        <v>71400.793333333335</v>
      </c>
    </row>
    <row r="12" spans="1:12" ht="19.5" x14ac:dyDescent="0.25">
      <c r="B12" s="59">
        <v>2</v>
      </c>
      <c r="C12" s="60" t="s">
        <v>25</v>
      </c>
      <c r="D12" s="61" t="s">
        <v>26</v>
      </c>
      <c r="E12" s="58" t="s">
        <v>17</v>
      </c>
      <c r="F12" s="58">
        <v>1</v>
      </c>
      <c r="G12" s="13"/>
      <c r="H12" s="13">
        <f t="shared" ref="H12:H25" si="0">G12*F12</f>
        <v>0</v>
      </c>
      <c r="I12" s="18"/>
      <c r="J12" s="19">
        <v>315683.99333333335</v>
      </c>
    </row>
    <row r="13" spans="1:12" ht="29.25" x14ac:dyDescent="0.25">
      <c r="B13" s="62">
        <v>3</v>
      </c>
      <c r="C13" s="60" t="s">
        <v>27</v>
      </c>
      <c r="D13" s="61" t="s">
        <v>28</v>
      </c>
      <c r="E13" s="58" t="s">
        <v>17</v>
      </c>
      <c r="F13" s="58">
        <v>1</v>
      </c>
      <c r="G13" s="13"/>
      <c r="H13" s="13">
        <f t="shared" si="0"/>
        <v>0</v>
      </c>
      <c r="I13" s="18"/>
      <c r="J13" s="19">
        <v>168288.21333333335</v>
      </c>
    </row>
    <row r="14" spans="1:12" ht="29.25" x14ac:dyDescent="0.25">
      <c r="B14" s="59">
        <v>4</v>
      </c>
      <c r="C14" s="60" t="s">
        <v>29</v>
      </c>
      <c r="D14" s="57" t="s">
        <v>30</v>
      </c>
      <c r="E14" s="58" t="s">
        <v>17</v>
      </c>
      <c r="F14" s="58">
        <v>1</v>
      </c>
      <c r="G14" s="13"/>
      <c r="H14" s="13">
        <f t="shared" si="0"/>
        <v>0</v>
      </c>
      <c r="I14" s="18"/>
      <c r="J14" s="19">
        <v>182797.48666666666</v>
      </c>
    </row>
    <row r="15" spans="1:12" x14ac:dyDescent="0.25">
      <c r="B15" s="62">
        <v>5</v>
      </c>
      <c r="C15" s="60" t="s">
        <v>31</v>
      </c>
      <c r="D15" s="57" t="s">
        <v>32</v>
      </c>
      <c r="E15" s="58" t="s">
        <v>17</v>
      </c>
      <c r="F15" s="58">
        <v>1</v>
      </c>
      <c r="G15" s="13"/>
      <c r="H15" s="13">
        <f t="shared" si="0"/>
        <v>0</v>
      </c>
      <c r="I15" s="18"/>
      <c r="J15" s="19">
        <v>111284.04</v>
      </c>
    </row>
    <row r="16" spans="1:12" ht="29.25" x14ac:dyDescent="0.25">
      <c r="B16" s="59">
        <v>6</v>
      </c>
      <c r="C16" s="60" t="s">
        <v>33</v>
      </c>
      <c r="D16" s="57" t="s">
        <v>34</v>
      </c>
      <c r="E16" s="58" t="s">
        <v>17</v>
      </c>
      <c r="F16" s="58">
        <v>1</v>
      </c>
      <c r="G16" s="13"/>
      <c r="H16" s="13">
        <f t="shared" si="0"/>
        <v>0</v>
      </c>
      <c r="I16" s="18"/>
      <c r="J16" s="19">
        <v>33330.313333333332</v>
      </c>
    </row>
    <row r="17" spans="2:10" ht="29.25" x14ac:dyDescent="0.25">
      <c r="B17" s="62">
        <v>7</v>
      </c>
      <c r="C17" s="60" t="s">
        <v>35</v>
      </c>
      <c r="D17" s="57" t="s">
        <v>36</v>
      </c>
      <c r="E17" s="58" t="s">
        <v>17</v>
      </c>
      <c r="F17" s="58">
        <v>1</v>
      </c>
      <c r="G17" s="13"/>
      <c r="H17" s="13">
        <f t="shared" si="0"/>
        <v>0</v>
      </c>
      <c r="I17" s="18"/>
      <c r="J17" s="19">
        <v>19191.526666666668</v>
      </c>
    </row>
    <row r="18" spans="2:10" ht="39" x14ac:dyDescent="0.25">
      <c r="B18" s="59">
        <v>8</v>
      </c>
      <c r="C18" s="60" t="s">
        <v>37</v>
      </c>
      <c r="D18" s="57" t="s">
        <v>38</v>
      </c>
      <c r="E18" s="58" t="s">
        <v>17</v>
      </c>
      <c r="F18" s="58">
        <v>1</v>
      </c>
      <c r="G18" s="13"/>
      <c r="H18" s="13">
        <f t="shared" si="0"/>
        <v>0</v>
      </c>
      <c r="I18" s="18"/>
      <c r="J18" s="19">
        <v>70382.94666666667</v>
      </c>
    </row>
    <row r="19" spans="2:10" ht="29.25" x14ac:dyDescent="0.25">
      <c r="B19" s="62">
        <v>9</v>
      </c>
      <c r="C19" s="56" t="s">
        <v>39</v>
      </c>
      <c r="D19" s="57" t="s">
        <v>40</v>
      </c>
      <c r="E19" s="58" t="s">
        <v>17</v>
      </c>
      <c r="F19" s="58">
        <v>1</v>
      </c>
      <c r="G19" s="13"/>
      <c r="H19" s="13">
        <f t="shared" si="0"/>
        <v>0</v>
      </c>
      <c r="I19" s="18"/>
      <c r="J19" s="19">
        <v>115318.93333333333</v>
      </c>
    </row>
    <row r="20" spans="2:10" x14ac:dyDescent="0.25">
      <c r="B20" s="59">
        <v>10</v>
      </c>
      <c r="C20" s="56" t="s">
        <v>41</v>
      </c>
      <c r="D20" s="57" t="s">
        <v>42</v>
      </c>
      <c r="E20" s="58" t="s">
        <v>17</v>
      </c>
      <c r="F20" s="58">
        <v>1</v>
      </c>
      <c r="G20" s="13"/>
      <c r="H20" s="13">
        <f t="shared" si="0"/>
        <v>0</v>
      </c>
      <c r="I20" s="18"/>
      <c r="J20" s="19">
        <v>254584.6333333333</v>
      </c>
    </row>
    <row r="21" spans="2:10" ht="19.5" x14ac:dyDescent="0.25">
      <c r="B21" s="62">
        <v>11</v>
      </c>
      <c r="C21" s="56" t="s">
        <v>43</v>
      </c>
      <c r="D21" s="57" t="s">
        <v>43</v>
      </c>
      <c r="E21" s="58" t="s">
        <v>17</v>
      </c>
      <c r="F21" s="58">
        <v>1</v>
      </c>
      <c r="G21" s="13"/>
      <c r="H21" s="13">
        <f t="shared" si="0"/>
        <v>0</v>
      </c>
      <c r="I21" s="18"/>
      <c r="J21" s="19">
        <v>74465.906666666662</v>
      </c>
    </row>
    <row r="22" spans="2:10" ht="39" x14ac:dyDescent="0.25">
      <c r="B22" s="59">
        <v>12</v>
      </c>
      <c r="C22" s="56" t="s">
        <v>44</v>
      </c>
      <c r="D22" s="57" t="s">
        <v>45</v>
      </c>
      <c r="E22" s="58" t="s">
        <v>17</v>
      </c>
      <c r="F22" s="58">
        <v>1</v>
      </c>
      <c r="G22" s="13"/>
      <c r="H22" s="13">
        <f t="shared" si="0"/>
        <v>0</v>
      </c>
      <c r="I22" s="18"/>
      <c r="J22" s="19">
        <v>286590.96666666662</v>
      </c>
    </row>
    <row r="23" spans="2:10" ht="68.25" x14ac:dyDescent="0.25">
      <c r="B23" s="62">
        <v>13</v>
      </c>
      <c r="C23" s="56" t="s">
        <v>46</v>
      </c>
      <c r="D23" s="57" t="s">
        <v>47</v>
      </c>
      <c r="E23" s="58" t="s">
        <v>17</v>
      </c>
      <c r="F23" s="58">
        <v>1</v>
      </c>
      <c r="G23" s="13"/>
      <c r="H23" s="13">
        <f t="shared" si="0"/>
        <v>0</v>
      </c>
      <c r="I23" s="18"/>
      <c r="J23" s="19">
        <v>404152.37333333329</v>
      </c>
    </row>
    <row r="24" spans="2:10" ht="48.75" x14ac:dyDescent="0.25">
      <c r="B24" s="59">
        <v>14</v>
      </c>
      <c r="C24" s="56" t="s">
        <v>48</v>
      </c>
      <c r="D24" s="57" t="s">
        <v>49</v>
      </c>
      <c r="E24" s="58" t="s">
        <v>17</v>
      </c>
      <c r="F24" s="58">
        <v>1</v>
      </c>
      <c r="G24" s="13"/>
      <c r="H24" s="13">
        <f t="shared" si="0"/>
        <v>0</v>
      </c>
      <c r="I24" s="18"/>
      <c r="J24" s="19">
        <v>339663.10000000003</v>
      </c>
    </row>
    <row r="25" spans="2:10" ht="20.25" thickBot="1" x14ac:dyDescent="0.3">
      <c r="B25" s="62">
        <v>15</v>
      </c>
      <c r="C25" s="56" t="s">
        <v>50</v>
      </c>
      <c r="D25" s="57" t="s">
        <v>51</v>
      </c>
      <c r="E25" s="58" t="s">
        <v>52</v>
      </c>
      <c r="F25" s="58">
        <v>1</v>
      </c>
      <c r="G25" s="13"/>
      <c r="H25" s="13">
        <f t="shared" si="0"/>
        <v>0</v>
      </c>
      <c r="I25" s="18"/>
      <c r="J25" s="19">
        <v>307945.82</v>
      </c>
    </row>
    <row r="26" spans="2:10" ht="15.75" thickBot="1" x14ac:dyDescent="0.3">
      <c r="B26" s="46" t="s">
        <v>19</v>
      </c>
      <c r="C26" s="47"/>
      <c r="D26" s="47"/>
      <c r="E26" s="48"/>
      <c r="F26" s="21"/>
      <c r="G26" s="22"/>
      <c r="H26" s="20">
        <f>SUM(H10:H25)</f>
        <v>0</v>
      </c>
      <c r="J26" s="20"/>
    </row>
    <row r="27" spans="2:10" ht="15.75" thickBot="1" x14ac:dyDescent="0.3"/>
    <row r="28" spans="2:10" ht="44.25" customHeight="1" thickBot="1" x14ac:dyDescent="0.3">
      <c r="B28" s="43" t="s">
        <v>22</v>
      </c>
      <c r="C28" s="44"/>
      <c r="D28" s="44"/>
      <c r="E28" s="44"/>
      <c r="F28" s="44"/>
      <c r="G28" s="44"/>
      <c r="H28" s="44"/>
      <c r="I28" s="44"/>
      <c r="J28" s="45"/>
    </row>
    <row r="30" spans="2:10" x14ac:dyDescent="0.25">
      <c r="B30" s="5" t="s">
        <v>4</v>
      </c>
    </row>
    <row r="31" spans="2:10" x14ac:dyDescent="0.25">
      <c r="B31" s="5" t="s">
        <v>5</v>
      </c>
    </row>
    <row r="32" spans="2:10" x14ac:dyDescent="0.25">
      <c r="B32" s="5" t="s">
        <v>6</v>
      </c>
    </row>
  </sheetData>
  <protectedRanges>
    <protectedRange algorithmName="SHA-512" hashValue="0BGb958vww8j8VKBG+bnWzoC7xz+nTjKWQvoGHy6IeI2Iudd/8MZdwykC3/ZMncXzZlk5zq4GWx4C7BxvoD44A==" saltValue="ofXGskwOaaYLVxLeFo6z6g==" spinCount="100000" sqref="C17" name="Rango1_2_3_4_3_1_2"/>
    <protectedRange algorithmName="SHA-512" hashValue="0BGb958vww8j8VKBG+bnWzoC7xz+nTjKWQvoGHy6IeI2Iudd/8MZdwykC3/ZMncXzZlk5zq4GWx4C7BxvoD44A==" saltValue="ofXGskwOaaYLVxLeFo6z6g==" spinCount="100000" sqref="C19" name="Rango1_2_3_5_3_1_2"/>
    <protectedRange algorithmName="SHA-512" hashValue="0BGb958vww8j8VKBG+bnWzoC7xz+nTjKWQvoGHy6IeI2Iudd/8MZdwykC3/ZMncXzZlk5zq4GWx4C7BxvoD44A==" saltValue="ofXGskwOaaYLVxLeFo6z6g==" spinCount="100000" sqref="C20" name="Rango1_2_3_6_3_1_2"/>
    <protectedRange algorithmName="SHA-512" hashValue="0BGb958vww8j8VKBG+bnWzoC7xz+nTjKWQvoGHy6IeI2Iudd/8MZdwykC3/ZMncXzZlk5zq4GWx4C7BxvoD44A==" saltValue="ofXGskwOaaYLVxLeFo6z6g==" spinCount="100000" sqref="C21:C24" name="Rango1_2_3_11_3_1_2"/>
    <protectedRange algorithmName="SHA-512" hashValue="0BGb958vww8j8VKBG+bnWzoC7xz+nTjKWQvoGHy6IeI2Iudd/8MZdwykC3/ZMncXzZlk5zq4GWx4C7BxvoD44A==" saltValue="ofXGskwOaaYLVxLeFo6z6g==" spinCount="100000" sqref="C25" name="Rango1_2_3_14_3_1_2"/>
  </protectedRanges>
  <mergeCells count="8">
    <mergeCell ref="B28:J28"/>
    <mergeCell ref="B26:E26"/>
    <mergeCell ref="B8:I8"/>
    <mergeCell ref="B9:I9"/>
    <mergeCell ref="B3:I3"/>
    <mergeCell ref="B4:I4"/>
    <mergeCell ref="B6:I6"/>
    <mergeCell ref="B7:H7"/>
  </mergeCells>
  <conditionalFormatting sqref="D12">
    <cfRule type="duplicateValues" dxfId="0" priority="8"/>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2026-06-01T20:22:25Z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