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rodominguez_sena_edu_co/Documents/Escritorio/2026/PROCESOS CONTRATACION/MC-ANT-CTAPT-017-2026 MANTENIMIENTO VEHICULOS/"/>
    </mc:Choice>
  </mc:AlternateContent>
  <xr:revisionPtr revIDLastSave="51" documentId="8_{C63F4D69-BD41-4BE2-AB1F-83F855968A7A}" xr6:coauthVersionLast="47" xr6:coauthVersionMax="47" xr10:uidLastSave="{C4CB25CE-C0E4-4E68-A45C-F6176FAAD4D7}"/>
  <bookViews>
    <workbookView xWindow="-120" yWindow="-120" windowWidth="29040" windowHeight="15720" xr2:uid="{802C54BF-B03B-4473-AB76-C246663B64E9}"/>
  </bookViews>
  <sheets>
    <sheet name="CONSOLIDADO DE PRECI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11" i="1" l="1"/>
  <c r="B12" i="1"/>
  <c r="B13" i="1" s="1"/>
  <c r="B14" i="1" s="1"/>
  <c r="B15" i="1" s="1"/>
  <c r="B16" i="1" s="1"/>
  <c r="B17" i="1" s="1"/>
  <c r="B19" i="1" s="1"/>
  <c r="B20" i="1" s="1"/>
  <c r="B21" i="1" s="1"/>
  <c r="B22" i="1" s="1"/>
  <c r="B23" i="1" s="1"/>
  <c r="B24" i="1" s="1"/>
  <c r="B25" i="1" s="1"/>
  <c r="B26" i="1" s="1"/>
  <c r="B27" i="1" s="1"/>
  <c r="B28" i="1" s="1"/>
  <c r="B29" i="1" s="1"/>
  <c r="B30" i="1" s="1"/>
  <c r="B31" i="1" s="1"/>
  <c r="B32" i="1" s="1"/>
  <c r="B34" i="1" s="1"/>
  <c r="B36" i="1" s="1"/>
  <c r="B37" i="1" s="1"/>
  <c r="B38" i="1" s="1"/>
  <c r="B39" i="1" s="1"/>
  <c r="B40" i="1" s="1"/>
  <c r="B41" i="1" s="1"/>
  <c r="B42" i="1" s="1"/>
  <c r="B43" i="1" s="1"/>
  <c r="B45" i="1" s="1"/>
  <c r="B46" i="1" s="1"/>
  <c r="B47" i="1" s="1"/>
  <c r="B48" i="1" s="1"/>
  <c r="B49" i="1" s="1"/>
  <c r="B50" i="1" s="1"/>
  <c r="B51" i="1" s="1"/>
  <c r="B52" i="1" s="1"/>
  <c r="B54" i="1" s="1"/>
  <c r="B55" i="1" s="1"/>
  <c r="B56" i="1" s="1"/>
  <c r="B57" i="1" s="1"/>
  <c r="B58" i="1" s="1"/>
  <c r="B59" i="1" s="1"/>
  <c r="B60" i="1" s="1"/>
  <c r="B61" i="1" s="1"/>
  <c r="B63" i="1" s="1"/>
  <c r="B64" i="1" s="1"/>
  <c r="B65" i="1" s="1"/>
  <c r="B66" i="1" s="1"/>
  <c r="B67" i="1" s="1"/>
  <c r="B68" i="1" s="1"/>
  <c r="B69" i="1" s="1"/>
  <c r="B70" i="1" s="1"/>
  <c r="B72" i="1" s="1"/>
  <c r="B73" i="1" s="1"/>
  <c r="B74" i="1" s="1"/>
  <c r="B75" i="1" s="1"/>
  <c r="B76" i="1" s="1"/>
  <c r="B77" i="1" s="1"/>
  <c r="B78" i="1" s="1"/>
  <c r="B79" i="1" s="1"/>
  <c r="L73" i="1"/>
  <c r="L74" i="1"/>
  <c r="L75" i="1"/>
  <c r="L76" i="1"/>
  <c r="L77" i="1"/>
  <c r="L78" i="1"/>
  <c r="L79" i="1"/>
  <c r="L72" i="1"/>
  <c r="L64" i="1"/>
  <c r="L65" i="1"/>
  <c r="L66" i="1"/>
  <c r="L67" i="1"/>
  <c r="L68" i="1"/>
  <c r="L69" i="1"/>
  <c r="L70" i="1"/>
  <c r="L63" i="1"/>
  <c r="L55" i="1"/>
  <c r="L56" i="1"/>
  <c r="L57" i="1"/>
  <c r="L58" i="1"/>
  <c r="L59" i="1"/>
  <c r="L60" i="1"/>
  <c r="L61" i="1"/>
  <c r="L54" i="1"/>
  <c r="L46" i="1"/>
  <c r="L47" i="1"/>
  <c r="L48" i="1"/>
  <c r="L49" i="1"/>
  <c r="L50" i="1"/>
  <c r="L51" i="1"/>
  <c r="L52" i="1"/>
  <c r="L45" i="1"/>
  <c r="L37" i="1"/>
  <c r="L38" i="1"/>
  <c r="L39" i="1"/>
  <c r="L40" i="1"/>
  <c r="L41" i="1"/>
  <c r="L42" i="1"/>
  <c r="L43" i="1"/>
  <c r="L36" i="1"/>
  <c r="L34" i="1"/>
  <c r="L20" i="1"/>
  <c r="L21" i="1"/>
  <c r="L22" i="1"/>
  <c r="L23" i="1"/>
  <c r="L24" i="1"/>
  <c r="L25" i="1"/>
  <c r="L26" i="1"/>
  <c r="L27" i="1"/>
  <c r="L28" i="1"/>
  <c r="L29" i="1"/>
  <c r="L30" i="1"/>
  <c r="L31" i="1"/>
  <c r="L32" i="1"/>
  <c r="L19" i="1"/>
  <c r="L12" i="1"/>
  <c r="L13" i="1"/>
  <c r="L14" i="1"/>
  <c r="L15" i="1"/>
  <c r="L16" i="1"/>
  <c r="L17" i="1"/>
  <c r="L11" i="1"/>
  <c r="L9" i="1"/>
  <c r="J80" i="1"/>
  <c r="K80" i="1"/>
  <c r="I80" i="1"/>
  <c r="L80" i="1" l="1"/>
</calcChain>
</file>

<file path=xl/sharedStrings.xml><?xml version="1.0" encoding="utf-8"?>
<sst xmlns="http://schemas.openxmlformats.org/spreadsheetml/2006/main" count="272" uniqueCount="79">
  <si>
    <t xml:space="preserve">SERVICIO NACIONAL DE APRENDIZAJE SENA - COMPLEJO TECNOLÓGICO AGROINDUSTRIAL, PECUARIO Y TURÍSTICO - APARTADÓ ANTIOQUIA </t>
  </si>
  <si>
    <t xml:space="preserve">ESPECIFICACIONES TÉCNICAS DEL BIEN / SERVICIO </t>
  </si>
  <si>
    <t>ÍTEM</t>
  </si>
  <si>
    <t>UNIDAD DE MEDIDA</t>
  </si>
  <si>
    <t>CANTIDAD</t>
  </si>
  <si>
    <t>CLASE DE MANTENIMIENTO</t>
  </si>
  <si>
    <t>CAMIONETA MARCA VOLKSWAGEN LINEA AMAROK PLACA: OJY086 MODELO 2016</t>
  </si>
  <si>
    <t>DIAGNOSTICO PARA DETERMINAR ESTADO Y FUNCIONAMIENTO DE LOS COMPONENTES ESTRUCTURALES DEL VEHICULO (motor, caja de cambio y diferenciales, suspensión, rodamiento, frenos, dirección, sistema eléctrico y electrónico, aire acondicionado, estructura de puertas, sistema neumático) que garanticen el óptimo funcionamiento del mismo.</t>
  </si>
  <si>
    <t>UNIDAD</t>
  </si>
  <si>
    <t>PREVENTIVO</t>
  </si>
  <si>
    <t>CORRECTIVO</t>
  </si>
  <si>
    <t xml:space="preserve">CAMBIO DE ACEITE DE MOTOR, INCLUYE FILTRO ACEITE, AIRE, COMBUSTIBLE Y DE AIRE ACONDICIONADO </t>
  </si>
  <si>
    <t xml:space="preserve">BUS CHEVROLET NQR PLACA 0JX224 MODELO 2015 </t>
  </si>
  <si>
    <t xml:space="preserve">CAMBIO DE KIT DE EMBRAGUE (RODILLO, DISCO,PRENSA, GARRAS) </t>
  </si>
  <si>
    <t xml:space="preserve">REVISION DE MANTENIIENTO DEL AIRE ACONDICIONADO INCLUYENDO LOS COMPONENETES PARA PONERLO EN FUNCIONAMIENTO </t>
  </si>
  <si>
    <t>SERVICIO DE CAMBIO DE LLANTAS, ROTACION, ALINEACION Y BALANCEO (LAS LLANTAS LAS LLEVA EL SENA PARA SU INSTALACIÓN)</t>
  </si>
  <si>
    <t>CAMBIO DE JUEGO DE PLUMILLAS, BRAZOS Y MANTENIMIENTO DE MOTOR DE LIMPIABRISAS.</t>
  </si>
  <si>
    <t>Comprar de revision tecnomecanica del vehiculo y posterior expedicion de certificado del CDA</t>
  </si>
  <si>
    <t xml:space="preserve">BUS MERCEDES BENZ PLACA JQV042 MODELO 2021 </t>
  </si>
  <si>
    <t xml:space="preserve">REVISIÓN Y ARREGLO DE DIRECCIONALES </t>
  </si>
  <si>
    <t>SUMINISTRO E INSTALACION DE MOTOR DE LA BOMBA DEL PARABRISAS Y CAMBIO DE LAS 2 PLUMILLAS</t>
  </si>
  <si>
    <t>REALIZAR ALINEACIÓN Y BALANCEO DEL VEHÍCULO</t>
  </si>
  <si>
    <t xml:space="preserve">SUMINISTRO E INSTALACIOÓN DE FILTROS DE AIRE, </t>
  </si>
  <si>
    <t xml:space="preserve">SUMINISTRO E INSTACION DE ACEITE DE TRANSMISIÓN </t>
  </si>
  <si>
    <t xml:space="preserve">REPARACIÓN DE FILTRACIONES EN EL TECHO DEL VEHÍCULO </t>
  </si>
  <si>
    <t>Suministro y cambio de aceite de motor</t>
  </si>
  <si>
    <t xml:space="preserve">Suministro y cambio de hidraulico de la dirección </t>
  </si>
  <si>
    <t>CAMBIO E INSTALACIÓN DEL STOP TRASERO DERECHO</t>
  </si>
  <si>
    <t xml:space="preserve">CAMBIO SUMINISTRO E INSTALACION DE LAS 3 CORREAS DEL MOTOR </t>
  </si>
  <si>
    <t>CAMBIO E INSTALACIÓN DE ESPEJOS PEQUEÑOS RETROVISORES</t>
  </si>
  <si>
    <t>AUTOMOVIL AC 1.4 - 49 4X2 MARCA CHEVROLET JOY LINEA SEDAN PLACA: LEK545 MODELO 2024</t>
  </si>
  <si>
    <t xml:space="preserve">MANTENIMIENTO DE LOS 10,000 KM INCLUYE:                CAMBIO DE ACEITE SINTETICO, CAMBIO FILTRO DE ACEITE, CAMBIO DE ANILLO TAPÓN DE CÁRTER, CAMBIO DEL FILTRO DE AIRE MOTOR, LIMPIADOR DE FRENOS, DESCARBONIZACIÓN AL MOTOR, REVISIÓN GENERAL DE TODOS LOS SISYEMAS DEL VEHÍCULO; LUCES, FRENOS, BATERÍA, NIVELES DE LÍQUIDOS (AJUSTE DE SER NECESARIO), LLANTAS, SUSPENSIÓN, MOTOR, ESTADO DE CORREAS; ALINEACIÓN Y BALANCEO, ROTACIÓN DE LLANTAS, APLICACIÓN DE LIMPIADOR DE PARTES DE FRENO  Y VERIFICACIÓN DE DISCO Y PASTAS, AJUSTE/TENSUIÓN DE FRENOS SI SE REQUIERE, REVISIÓN DEL SISTEMA DE ADMISIÓN Y ESCAPE. EL SERVICIO DEBE REALIZARCE                                                EL CONTRATISTA DEBE GARANTIZAR QUE EL MANTENIMIENTO SE REALICE EN EL SITIO AUTORIZADO POR LA MARCA EN LA CIUDAD DE APARTADO, PARA NO PERDER LA GARANTIA DEL VEHÍCULO                </t>
  </si>
  <si>
    <t>MOTOCICLETA MARCA HONDA MODELO XR190L - 2025 PLACA LHC02F</t>
  </si>
  <si>
    <t>DIAGNOSTICO PARA DETERMINAR ESTADO Y FUNCIONAMIENTO DE LOS COMPONENTES ESTRUCTURALES DE LA MOTOCICLETA (motor, caja de cambio, suspensión, rodamiento, frenos, dirección, sistema eléctrico y electrónico, sistema neumático) que garanticen el óptimo funcionamiento del mismo.</t>
  </si>
  <si>
    <t>CAMBIO DE ACEITE DE MOTOR, INCLUYE FILTRO ACEITE, AIRE Y COMBUSTIBLE.</t>
  </si>
  <si>
    <t>Realizar mantenimiento preventivo y correctivo del sistema eléctrico, incluyendpo: Diagnostico de carga y voltaje, revisión de alternador y regulador, revisión de conexiones electricas, limpieza de bornes, verificación de estado util de la bateria.</t>
  </si>
  <si>
    <t>En caso de requerirse sustitución de la batería, el contratista deberá suministrar e instalar una batería nueva, original o equivalente de primera calidad, compatible con la motocicleta Honda XR190L, con especificaciones mínimas de 12V, tecnología libre de mantenimiento (MF/AGM), capacidad y amperaje recomendados por el fabricante Honda.
La batería deberá contar con garantía mínima de doce (12) meses y cumplir con las normas técnicas y ambientales vigentes para su disposición final.</t>
  </si>
  <si>
    <t xml:space="preserve">Cambio de pastillas o bandas de freno cuando aplique </t>
  </si>
  <si>
    <t xml:space="preserve">Revisión y cambio de liquido para frenos </t>
  </si>
  <si>
    <t xml:space="preserve">Revisión de retrenedores y barras de suspensión </t>
  </si>
  <si>
    <t>MOTOCICLETA MARCA HONDA MODELO XR190L - 2025 PLACA LHC03F</t>
  </si>
  <si>
    <t>MOTOCICLETA MARCA HONDA MODELO XR190L - 2025 PLACA LHC04F</t>
  </si>
  <si>
    <t>MOTOCICLETA MARCA HONDA MODELO XR190L - 2025 PLACA LHC05F</t>
  </si>
  <si>
    <t>MOTOCICLETA MARCA HONDA MODELO XR190L - 2025 PLACA LHC06F</t>
  </si>
  <si>
    <t>RUTA 30 SOLUTION SAS</t>
  </si>
  <si>
    <t>CONSOLIDADO DE PRECIOS (DOCUMENTO DE APOYO)</t>
  </si>
  <si>
    <t>OBJETO: PRESTAR EL SERVICIO DE DIAGNÓSTICO, MANTENIMIENTO PREVENTIVO Y CORRECTIVO A LOS VEHÍCULOS AUTOMOTORES DEL COMPLEJO TECNOLÓGICO AGROINDUSTRIAL, PECUARIO Y TURÍSTICO DEL SENA</t>
  </si>
  <si>
    <t>SURTIREPUESTOS BARRERA &amp; OLIER SAS</t>
  </si>
  <si>
    <t>SPEED GP MOTORS SAS</t>
  </si>
  <si>
    <t>VALOR PROMEDIO</t>
  </si>
  <si>
    <t>NOMBRE</t>
  </si>
  <si>
    <t>DESCRIPCIÓN DETALLADA</t>
  </si>
  <si>
    <t>CÓDIGO UNSPSC</t>
  </si>
  <si>
    <t>DIAGNOSTICO PARA DETERMINAR ESTADO Y FUNCIONAMIENTO DE LOS COMPONENTES ESTRUCTURALES DEL VEHICULO</t>
  </si>
  <si>
    <t>CAMBIO DE KIT DE EMBRAGUE</t>
  </si>
  <si>
    <t>REVISION DE MANTENIIENTO DEL AIRE ACONDICIONADO</t>
  </si>
  <si>
    <t>SERVICIO DE CAMBIO DE LLANTAS</t>
  </si>
  <si>
    <t>CAMBIO DE ACEITE DE MOTOR</t>
  </si>
  <si>
    <t>CAMBIO DE JUEGO DE PLUMILLAS</t>
  </si>
  <si>
    <t>Comprar de revision tecnomecanica</t>
  </si>
  <si>
    <t>MOTOR DE LA BOMBA DEL PARABRISAS Y CAMBIO DE LAS 2 PLUMILLAS</t>
  </si>
  <si>
    <t>ALINEACIÓN Y BALANCEO DEL VEHÍCULO</t>
  </si>
  <si>
    <t>cambio de aceite de motor</t>
  </si>
  <si>
    <t>INSTALACIOÓN DE FILTROS DE AIRE</t>
  </si>
  <si>
    <t xml:space="preserve">ACEITE DE TRANSMISIÓN </t>
  </si>
  <si>
    <t>STOP TRASERO DERECHO</t>
  </si>
  <si>
    <t>FILTRACIONES EN EL TECHO DEL VEHÍCULO</t>
  </si>
  <si>
    <t xml:space="preserve">cambio de hidraulico de la dirección </t>
  </si>
  <si>
    <t>Comprar de revision tecnomecanica del vehiculo</t>
  </si>
  <si>
    <t>CAMBIO DE LLANTAS</t>
  </si>
  <si>
    <t xml:space="preserve">INSTALACION DE LAS 3 CORREAS DEL MOTOR </t>
  </si>
  <si>
    <t>INSTALACIÓN DE ESPEJOS PEQUEÑOS</t>
  </si>
  <si>
    <t>MANTENIMIENTO DE LOS 10,000 KM</t>
  </si>
  <si>
    <t>DIAGNOSTICO PARA DETERMINAR ESTADO Y FUNCIONAMIENTO DE LOS COMPONENTES ESTRUCTURALES DE LA MOTOCICLETA</t>
  </si>
  <si>
    <t>mantenimiento preventivo y correctivo del sistema eléctrico</t>
  </si>
  <si>
    <t>instalar una batería nueva</t>
  </si>
  <si>
    <t>Cambio de pastillas o bandas de freno</t>
  </si>
  <si>
    <t>cambio de liquido para frenos</t>
  </si>
  <si>
    <t>retrenedores y barras de suspensión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</si>
</sst>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quot;$&quot;\ #,##0.0"/>
  </numFmts>
  <fonts count="11" x14ac:knownFonts="1">
    <font>
      <sz val="11"/>
      <color theme="1"/>
      <name val="Aptos Narrow"/>
      <family val="2"/>
      <scheme val="minor"/>
    </font>
    <font>
      <sz val="11"/>
      <color theme="1"/>
      <name val="Aptos Narrow"/>
      <family val="2"/>
      <scheme val="minor"/>
    </font>
    <font>
      <sz val="10"/>
      <color theme="1"/>
      <name val="Arial"/>
      <family val="2"/>
    </font>
    <font>
      <sz val="11"/>
      <color theme="1"/>
      <name val="Arial"/>
      <family val="2"/>
    </font>
    <font>
      <b/>
      <sz val="11"/>
      <color theme="1"/>
      <name val="Arial"/>
      <family val="2"/>
    </font>
    <font>
      <b/>
      <sz val="9"/>
      <color rgb="FF000000"/>
      <name val="Arial"/>
      <family val="2"/>
    </font>
    <font>
      <b/>
      <u/>
      <sz val="11"/>
      <color rgb="FF000000"/>
      <name val="Arial"/>
      <family val="2"/>
    </font>
    <font>
      <sz val="11"/>
      <color rgb="FF000000"/>
      <name val="Arial"/>
      <family val="2"/>
    </font>
    <font>
      <sz val="10"/>
      <name val="Arial"/>
      <family val="2"/>
    </font>
    <font>
      <b/>
      <u/>
      <sz val="10"/>
      <color theme="1"/>
      <name val="Arial"/>
      <family val="2"/>
    </font>
    <font>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BFBFBF"/>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2" fillId="2" borderId="0" xfId="0" applyFont="1" applyFill="1"/>
    <xf numFmtId="0" fontId="2" fillId="2" borderId="0" xfId="0" applyFont="1" applyFill="1" applyAlignment="1">
      <alignment horizontal="center"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4" fontId="8" fillId="2" borderId="1" xfId="1" applyNumberFormat="1" applyFont="1" applyFill="1" applyBorder="1" applyAlignment="1">
      <alignment horizontal="center" vertical="center"/>
    </xf>
    <xf numFmtId="44" fontId="2" fillId="2" borderId="1" xfId="1" applyFont="1" applyFill="1" applyBorder="1"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49" fontId="10" fillId="0" borderId="1" xfId="0" applyNumberFormat="1" applyFont="1" applyBorder="1" applyAlignment="1">
      <alignment vertical="center" wrapText="1"/>
    </xf>
    <xf numFmtId="44" fontId="2" fillId="2" borderId="1" xfId="0" applyNumberFormat="1" applyFont="1" applyFill="1" applyBorder="1"/>
    <xf numFmtId="0" fontId="2" fillId="2" borderId="1" xfId="0" applyFont="1" applyFill="1" applyBorder="1"/>
    <xf numFmtId="0" fontId="5"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44" fontId="2" fillId="2" borderId="1" xfId="1" applyFont="1" applyFill="1" applyBorder="1" applyAlignment="1">
      <alignment horizontal="center" vertical="center"/>
    </xf>
    <xf numFmtId="44" fontId="2" fillId="2" borderId="0" xfId="0" applyNumberFormat="1" applyFont="1" applyFill="1"/>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2" fillId="2" borderId="1" xfId="0" applyFont="1" applyFill="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261748</xdr:colOff>
      <xdr:row>2</xdr:row>
      <xdr:rowOff>187324</xdr:rowOff>
    </xdr:from>
    <xdr:to>
      <xdr:col>2</xdr:col>
      <xdr:colOff>228917</xdr:colOff>
      <xdr:row>2</xdr:row>
      <xdr:rowOff>847725</xdr:rowOff>
    </xdr:to>
    <xdr:pic>
      <xdr:nvPicPr>
        <xdr:cNvPr id="2" name="Imagen 1" descr="Icono&#10;&#10;Descripción generada automáticamente">
          <a:extLst>
            <a:ext uri="{FF2B5EF4-FFF2-40B4-BE49-F238E27FC236}">
              <a16:creationId xmlns:a16="http://schemas.microsoft.com/office/drawing/2014/main" id="{544CC368-B356-4FB1-B6F4-08C9D63E95A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3748" y="558799"/>
          <a:ext cx="567244" cy="6604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07183-782E-4CEB-BF27-C1DEDFA88AE7}">
  <dimension ref="B2:L83"/>
  <sheetViews>
    <sheetView tabSelected="1" topLeftCell="E72" zoomScale="80" zoomScaleNormal="80" workbookViewId="0">
      <selection activeCell="L80" sqref="L80"/>
    </sheetView>
  </sheetViews>
  <sheetFormatPr baseColWidth="10" defaultRowHeight="12.75" x14ac:dyDescent="0.2"/>
  <cols>
    <col min="1" max="1" width="11.42578125" style="1"/>
    <col min="2" max="2" width="9" style="1" customWidth="1"/>
    <col min="3" max="3" width="18.140625" style="1" customWidth="1"/>
    <col min="4" max="4" width="30.85546875" style="1" customWidth="1"/>
    <col min="5" max="5" width="56.5703125" style="1" customWidth="1"/>
    <col min="6" max="6" width="13.42578125" style="1" customWidth="1"/>
    <col min="7" max="7" width="16" style="1" customWidth="1"/>
    <col min="8" max="8" width="17.85546875" style="2" customWidth="1"/>
    <col min="9" max="10" width="19.42578125" style="1" customWidth="1"/>
    <col min="11" max="11" width="20" style="1" customWidth="1"/>
    <col min="12" max="12" width="24" style="1" customWidth="1"/>
    <col min="13" max="16384" width="11.42578125" style="1"/>
  </cols>
  <sheetData>
    <row r="2" spans="2:12" ht="15.75" customHeight="1" x14ac:dyDescent="0.2">
      <c r="B2" s="36" t="s">
        <v>0</v>
      </c>
      <c r="C2" s="37"/>
      <c r="D2" s="37"/>
      <c r="E2" s="37"/>
      <c r="F2" s="37"/>
      <c r="G2" s="37"/>
      <c r="H2" s="37"/>
      <c r="I2" s="37"/>
      <c r="J2" s="37"/>
      <c r="K2" s="37"/>
      <c r="L2" s="38"/>
    </row>
    <row r="3" spans="2:12" ht="76.5" customHeight="1" x14ac:dyDescent="0.2">
      <c r="B3" s="33" t="s">
        <v>45</v>
      </c>
      <c r="C3" s="34"/>
      <c r="D3" s="34"/>
      <c r="E3" s="34"/>
      <c r="F3" s="34"/>
      <c r="G3" s="34"/>
      <c r="H3" s="34"/>
      <c r="I3" s="34"/>
      <c r="J3" s="34"/>
      <c r="K3" s="34"/>
      <c r="L3" s="35"/>
    </row>
    <row r="4" spans="2:12" ht="48" customHeight="1" x14ac:dyDescent="0.2">
      <c r="B4" s="33" t="s">
        <v>46</v>
      </c>
      <c r="C4" s="34"/>
      <c r="D4" s="34"/>
      <c r="E4" s="34"/>
      <c r="F4" s="34"/>
      <c r="G4" s="34"/>
      <c r="H4" s="34"/>
      <c r="I4" s="34"/>
      <c r="J4" s="34"/>
      <c r="K4" s="34"/>
      <c r="L4" s="35"/>
    </row>
    <row r="5" spans="2:12" ht="3.75" customHeight="1" x14ac:dyDescent="0.2">
      <c r="B5" s="23"/>
      <c r="C5" s="24"/>
      <c r="D5" s="24"/>
      <c r="E5" s="24"/>
      <c r="F5" s="24"/>
      <c r="G5" s="24"/>
      <c r="H5" s="24"/>
      <c r="I5" s="24"/>
      <c r="J5" s="24"/>
      <c r="K5" s="24"/>
      <c r="L5" s="25"/>
    </row>
    <row r="6" spans="2:12" ht="15" x14ac:dyDescent="0.2">
      <c r="B6" s="20" t="s">
        <v>1</v>
      </c>
      <c r="C6" s="21"/>
      <c r="D6" s="21"/>
      <c r="E6" s="21"/>
      <c r="F6" s="21"/>
      <c r="G6" s="21"/>
      <c r="H6" s="21"/>
      <c r="I6" s="21"/>
      <c r="J6" s="21"/>
      <c r="K6" s="21"/>
      <c r="L6" s="22"/>
    </row>
    <row r="7" spans="2:12" ht="24" x14ac:dyDescent="0.2">
      <c r="B7" s="16" t="s">
        <v>2</v>
      </c>
      <c r="C7" s="16" t="s">
        <v>52</v>
      </c>
      <c r="D7" s="16" t="s">
        <v>50</v>
      </c>
      <c r="E7" s="16" t="s">
        <v>51</v>
      </c>
      <c r="F7" s="16" t="s">
        <v>3</v>
      </c>
      <c r="G7" s="16" t="s">
        <v>4</v>
      </c>
      <c r="H7" s="16" t="s">
        <v>5</v>
      </c>
      <c r="I7" s="16" t="s">
        <v>44</v>
      </c>
      <c r="J7" s="16" t="s">
        <v>48</v>
      </c>
      <c r="K7" s="16" t="s">
        <v>47</v>
      </c>
      <c r="L7" s="16" t="s">
        <v>49</v>
      </c>
    </row>
    <row r="8" spans="2:12" ht="26.25" customHeight="1" x14ac:dyDescent="0.2">
      <c r="B8" s="26" t="s">
        <v>6</v>
      </c>
      <c r="C8" s="27"/>
      <c r="D8" s="27"/>
      <c r="E8" s="27"/>
      <c r="F8" s="27"/>
      <c r="G8" s="27"/>
      <c r="H8" s="27"/>
      <c r="I8" s="27"/>
      <c r="J8" s="27"/>
      <c r="K8" s="27"/>
      <c r="L8" s="28"/>
    </row>
    <row r="9" spans="2:12" ht="123.75" customHeight="1" x14ac:dyDescent="0.2">
      <c r="B9" s="3">
        <v>1</v>
      </c>
      <c r="C9" s="3">
        <v>78181500</v>
      </c>
      <c r="D9" s="3" t="s">
        <v>53</v>
      </c>
      <c r="E9" s="4" t="s">
        <v>7</v>
      </c>
      <c r="F9" s="5" t="s">
        <v>8</v>
      </c>
      <c r="G9" s="6">
        <v>1</v>
      </c>
      <c r="H9" s="7" t="s">
        <v>9</v>
      </c>
      <c r="I9" s="8">
        <v>650000</v>
      </c>
      <c r="J9" s="8">
        <v>669500</v>
      </c>
      <c r="K9" s="8">
        <v>430000</v>
      </c>
      <c r="L9" s="18">
        <f>ROUND(((I9+J9+K9)/3),0)</f>
        <v>583167</v>
      </c>
    </row>
    <row r="10" spans="2:12" ht="24" customHeight="1" x14ac:dyDescent="0.2">
      <c r="B10" s="29" t="s">
        <v>12</v>
      </c>
      <c r="C10" s="30"/>
      <c r="D10" s="30"/>
      <c r="E10" s="30"/>
      <c r="F10" s="30"/>
      <c r="G10" s="30"/>
      <c r="H10" s="30"/>
      <c r="I10" s="30"/>
      <c r="J10" s="30"/>
      <c r="K10" s="30"/>
      <c r="L10" s="31"/>
    </row>
    <row r="11" spans="2:12" ht="112.5" customHeight="1" x14ac:dyDescent="0.2">
      <c r="B11" s="9">
        <f>B9+1</f>
        <v>2</v>
      </c>
      <c r="C11" s="3">
        <v>78181500</v>
      </c>
      <c r="D11" s="3" t="s">
        <v>53</v>
      </c>
      <c r="E11" s="4" t="s">
        <v>7</v>
      </c>
      <c r="F11" s="5" t="s">
        <v>8</v>
      </c>
      <c r="G11" s="6">
        <v>1</v>
      </c>
      <c r="H11" s="7" t="s">
        <v>9</v>
      </c>
      <c r="I11" s="8">
        <v>860000</v>
      </c>
      <c r="J11" s="8">
        <v>894400</v>
      </c>
      <c r="K11" s="8">
        <v>440000</v>
      </c>
      <c r="L11" s="18">
        <f>ROUND(((I11+J11+K11)/3),0)</f>
        <v>731467</v>
      </c>
    </row>
    <row r="12" spans="2:12" ht="45" customHeight="1" x14ac:dyDescent="0.2">
      <c r="B12" s="9">
        <f>B11+1</f>
        <v>3</v>
      </c>
      <c r="C12" s="3">
        <v>78181500</v>
      </c>
      <c r="D12" s="9" t="s">
        <v>54</v>
      </c>
      <c r="E12" s="10" t="s">
        <v>13</v>
      </c>
      <c r="F12" s="5" t="s">
        <v>8</v>
      </c>
      <c r="G12" s="6">
        <v>1</v>
      </c>
      <c r="H12" s="7" t="s">
        <v>9</v>
      </c>
      <c r="I12" s="8">
        <v>950000</v>
      </c>
      <c r="J12" s="8">
        <v>1016500</v>
      </c>
      <c r="K12" s="8">
        <v>4950000</v>
      </c>
      <c r="L12" s="18">
        <f t="shared" ref="L12:L34" si="0">ROUND(((I12+J12+K12)/3),0)</f>
        <v>2305500</v>
      </c>
    </row>
    <row r="13" spans="2:12" ht="61.5" customHeight="1" x14ac:dyDescent="0.2">
      <c r="B13" s="9">
        <f>B12+1</f>
        <v>4</v>
      </c>
      <c r="C13" s="3">
        <v>78181500</v>
      </c>
      <c r="D13" s="9" t="s">
        <v>55</v>
      </c>
      <c r="E13" s="10" t="s">
        <v>14</v>
      </c>
      <c r="F13" s="5" t="s">
        <v>8</v>
      </c>
      <c r="G13" s="6">
        <v>1</v>
      </c>
      <c r="H13" s="7" t="s">
        <v>10</v>
      </c>
      <c r="I13" s="8">
        <v>1200000</v>
      </c>
      <c r="J13" s="8">
        <v>1272000</v>
      </c>
      <c r="K13" s="8">
        <v>2360000</v>
      </c>
      <c r="L13" s="18">
        <f t="shared" si="0"/>
        <v>1610667</v>
      </c>
    </row>
    <row r="14" spans="2:12" ht="59.25" customHeight="1" x14ac:dyDescent="0.2">
      <c r="B14" s="9">
        <f t="shared" ref="B14:B17" si="1">B13+1</f>
        <v>5</v>
      </c>
      <c r="C14" s="3">
        <v>78181500</v>
      </c>
      <c r="D14" s="9" t="s">
        <v>56</v>
      </c>
      <c r="E14" s="10" t="s">
        <v>15</v>
      </c>
      <c r="F14" s="5" t="s">
        <v>8</v>
      </c>
      <c r="G14" s="6">
        <v>1</v>
      </c>
      <c r="H14" s="7" t="s">
        <v>9</v>
      </c>
      <c r="I14" s="8">
        <v>240000</v>
      </c>
      <c r="J14" s="8">
        <v>252000</v>
      </c>
      <c r="K14" s="8">
        <v>450000</v>
      </c>
      <c r="L14" s="18">
        <f t="shared" si="0"/>
        <v>314000</v>
      </c>
    </row>
    <row r="15" spans="2:12" ht="57" customHeight="1" x14ac:dyDescent="0.2">
      <c r="B15" s="9">
        <f t="shared" si="1"/>
        <v>6</v>
      </c>
      <c r="C15" s="3">
        <v>78181500</v>
      </c>
      <c r="D15" s="9" t="s">
        <v>57</v>
      </c>
      <c r="E15" s="4" t="s">
        <v>11</v>
      </c>
      <c r="F15" s="5" t="s">
        <v>8</v>
      </c>
      <c r="G15" s="6">
        <v>1</v>
      </c>
      <c r="H15" s="7" t="s">
        <v>9</v>
      </c>
      <c r="I15" s="8">
        <v>985000</v>
      </c>
      <c r="J15" s="8">
        <v>994850</v>
      </c>
      <c r="K15" s="8">
        <v>1928000</v>
      </c>
      <c r="L15" s="18">
        <f t="shared" si="0"/>
        <v>1302617</v>
      </c>
    </row>
    <row r="16" spans="2:12" ht="54" customHeight="1" x14ac:dyDescent="0.2">
      <c r="B16" s="9">
        <f t="shared" si="1"/>
        <v>7</v>
      </c>
      <c r="C16" s="3">
        <v>78181500</v>
      </c>
      <c r="D16" s="9" t="s">
        <v>58</v>
      </c>
      <c r="E16" s="10" t="s">
        <v>16</v>
      </c>
      <c r="F16" s="5" t="s">
        <v>8</v>
      </c>
      <c r="G16" s="6">
        <v>1</v>
      </c>
      <c r="H16" s="7" t="s">
        <v>10</v>
      </c>
      <c r="I16" s="8">
        <v>250000</v>
      </c>
      <c r="J16" s="8">
        <v>262500</v>
      </c>
      <c r="K16" s="8">
        <v>690000</v>
      </c>
      <c r="L16" s="18">
        <f t="shared" si="0"/>
        <v>400833</v>
      </c>
    </row>
    <row r="17" spans="2:12" ht="44.25" customHeight="1" x14ac:dyDescent="0.2">
      <c r="B17" s="9">
        <f t="shared" si="1"/>
        <v>8</v>
      </c>
      <c r="C17" s="3">
        <v>78181500</v>
      </c>
      <c r="D17" s="9" t="s">
        <v>59</v>
      </c>
      <c r="E17" s="13" t="s">
        <v>17</v>
      </c>
      <c r="F17" s="17"/>
      <c r="G17" s="17"/>
      <c r="H17" s="7" t="s">
        <v>9</v>
      </c>
      <c r="I17" s="8">
        <v>898000</v>
      </c>
      <c r="J17" s="8">
        <v>969840</v>
      </c>
      <c r="K17" s="8">
        <v>408000</v>
      </c>
      <c r="L17" s="18">
        <f t="shared" si="0"/>
        <v>758613</v>
      </c>
    </row>
    <row r="18" spans="2:12" ht="24" customHeight="1" x14ac:dyDescent="0.2">
      <c r="B18" s="29" t="s">
        <v>18</v>
      </c>
      <c r="C18" s="30"/>
      <c r="D18" s="30"/>
      <c r="E18" s="30"/>
      <c r="F18" s="30"/>
      <c r="G18" s="30"/>
      <c r="H18" s="30"/>
      <c r="I18" s="30"/>
      <c r="J18" s="30"/>
      <c r="K18" s="30"/>
      <c r="L18" s="31"/>
    </row>
    <row r="19" spans="2:12" ht="133.5" customHeight="1" x14ac:dyDescent="0.2">
      <c r="B19" s="9">
        <f>B17+1</f>
        <v>9</v>
      </c>
      <c r="C19" s="3">
        <v>78181500</v>
      </c>
      <c r="D19" s="3" t="s">
        <v>53</v>
      </c>
      <c r="E19" s="10" t="s">
        <v>7</v>
      </c>
      <c r="F19" s="12" t="s">
        <v>8</v>
      </c>
      <c r="G19" s="12">
        <v>1</v>
      </c>
      <c r="H19" s="7" t="s">
        <v>9</v>
      </c>
      <c r="I19" s="8">
        <v>952200</v>
      </c>
      <c r="J19" s="8">
        <v>961722</v>
      </c>
      <c r="K19" s="8">
        <v>436000</v>
      </c>
      <c r="L19" s="18">
        <f t="shared" si="0"/>
        <v>783307</v>
      </c>
    </row>
    <row r="20" spans="2:12" ht="37.5" customHeight="1" x14ac:dyDescent="0.2">
      <c r="B20" s="9">
        <f>B19+1</f>
        <v>10</v>
      </c>
      <c r="C20" s="3">
        <v>78181500</v>
      </c>
      <c r="D20" s="9" t="s">
        <v>19</v>
      </c>
      <c r="E20" s="11" t="s">
        <v>19</v>
      </c>
      <c r="F20" s="12" t="s">
        <v>8</v>
      </c>
      <c r="G20" s="12">
        <v>1</v>
      </c>
      <c r="H20" s="7" t="s">
        <v>10</v>
      </c>
      <c r="I20" s="8">
        <v>170000</v>
      </c>
      <c r="J20" s="8">
        <v>181900</v>
      </c>
      <c r="K20" s="8">
        <v>400000</v>
      </c>
      <c r="L20" s="18">
        <f t="shared" si="0"/>
        <v>250633</v>
      </c>
    </row>
    <row r="21" spans="2:12" ht="42.75" customHeight="1" x14ac:dyDescent="0.2">
      <c r="B21" s="9">
        <f t="shared" ref="B21:B32" si="2">B20+1</f>
        <v>11</v>
      </c>
      <c r="C21" s="3">
        <v>78181500</v>
      </c>
      <c r="D21" s="9" t="s">
        <v>60</v>
      </c>
      <c r="E21" s="11" t="s">
        <v>20</v>
      </c>
      <c r="F21" s="12" t="s">
        <v>8</v>
      </c>
      <c r="G21" s="12">
        <v>1</v>
      </c>
      <c r="H21" s="7" t="s">
        <v>10</v>
      </c>
      <c r="I21" s="8">
        <v>465000</v>
      </c>
      <c r="J21" s="8">
        <v>469650</v>
      </c>
      <c r="K21" s="8">
        <v>450000</v>
      </c>
      <c r="L21" s="18">
        <f t="shared" si="0"/>
        <v>461550</v>
      </c>
    </row>
    <row r="22" spans="2:12" ht="36.75" customHeight="1" x14ac:dyDescent="0.2">
      <c r="B22" s="9">
        <f t="shared" si="2"/>
        <v>12</v>
      </c>
      <c r="C22" s="3">
        <v>78181500</v>
      </c>
      <c r="D22" s="9" t="s">
        <v>61</v>
      </c>
      <c r="E22" s="11" t="s">
        <v>21</v>
      </c>
      <c r="F22" s="12" t="s">
        <v>8</v>
      </c>
      <c r="G22" s="12">
        <v>1</v>
      </c>
      <c r="H22" s="7" t="s">
        <v>9</v>
      </c>
      <c r="I22" s="8">
        <v>175000</v>
      </c>
      <c r="J22" s="8">
        <v>178500</v>
      </c>
      <c r="K22" s="8">
        <v>420000</v>
      </c>
      <c r="L22" s="18">
        <f t="shared" si="0"/>
        <v>257833</v>
      </c>
    </row>
    <row r="23" spans="2:12" ht="42.75" customHeight="1" x14ac:dyDescent="0.2">
      <c r="B23" s="9">
        <f t="shared" si="2"/>
        <v>13</v>
      </c>
      <c r="C23" s="3">
        <v>78181500</v>
      </c>
      <c r="D23" s="9" t="s">
        <v>63</v>
      </c>
      <c r="E23" s="11" t="s">
        <v>22</v>
      </c>
      <c r="F23" s="12" t="s">
        <v>8</v>
      </c>
      <c r="G23" s="12">
        <v>1</v>
      </c>
      <c r="H23" s="7" t="s">
        <v>9</v>
      </c>
      <c r="I23" s="8">
        <v>165000</v>
      </c>
      <c r="J23" s="8">
        <v>169950</v>
      </c>
      <c r="K23" s="8">
        <v>450000</v>
      </c>
      <c r="L23" s="18">
        <f t="shared" si="0"/>
        <v>261650</v>
      </c>
    </row>
    <row r="24" spans="2:12" ht="42.75" customHeight="1" x14ac:dyDescent="0.2">
      <c r="B24" s="9">
        <f t="shared" si="2"/>
        <v>14</v>
      </c>
      <c r="C24" s="3">
        <v>78181500</v>
      </c>
      <c r="D24" s="9" t="s">
        <v>64</v>
      </c>
      <c r="E24" s="11" t="s">
        <v>23</v>
      </c>
      <c r="F24" s="12"/>
      <c r="G24" s="12"/>
      <c r="H24" s="7" t="s">
        <v>9</v>
      </c>
      <c r="I24" s="8">
        <v>432000</v>
      </c>
      <c r="J24" s="8">
        <v>440640</v>
      </c>
      <c r="K24" s="8">
        <v>1100000</v>
      </c>
      <c r="L24" s="18">
        <f t="shared" si="0"/>
        <v>657547</v>
      </c>
    </row>
    <row r="25" spans="2:12" ht="35.25" customHeight="1" x14ac:dyDescent="0.2">
      <c r="B25" s="9">
        <f t="shared" si="2"/>
        <v>15</v>
      </c>
      <c r="C25" s="3">
        <v>78181500</v>
      </c>
      <c r="D25" s="9" t="s">
        <v>66</v>
      </c>
      <c r="E25" s="11" t="s">
        <v>24</v>
      </c>
      <c r="F25" s="12" t="s">
        <v>8</v>
      </c>
      <c r="G25" s="12">
        <v>1</v>
      </c>
      <c r="H25" s="7" t="s">
        <v>10</v>
      </c>
      <c r="I25" s="8">
        <v>4346000</v>
      </c>
      <c r="J25" s="8">
        <v>4563300</v>
      </c>
      <c r="K25" s="8">
        <v>940000</v>
      </c>
      <c r="L25" s="18">
        <f t="shared" si="0"/>
        <v>3283100</v>
      </c>
    </row>
    <row r="26" spans="2:12" ht="24" customHeight="1" x14ac:dyDescent="0.2">
      <c r="B26" s="9">
        <f t="shared" si="2"/>
        <v>16</v>
      </c>
      <c r="C26" s="3">
        <v>78181500</v>
      </c>
      <c r="D26" s="9" t="s">
        <v>62</v>
      </c>
      <c r="E26" s="13" t="s">
        <v>25</v>
      </c>
      <c r="F26" s="12"/>
      <c r="G26" s="12"/>
      <c r="H26" s="7" t="s">
        <v>9</v>
      </c>
      <c r="I26" s="8">
        <v>1432000</v>
      </c>
      <c r="J26" s="8">
        <v>1489280</v>
      </c>
      <c r="K26" s="8">
        <v>2500000</v>
      </c>
      <c r="L26" s="18">
        <f t="shared" si="0"/>
        <v>1807093</v>
      </c>
    </row>
    <row r="27" spans="2:12" ht="35.25" customHeight="1" x14ac:dyDescent="0.2">
      <c r="B27" s="9">
        <f t="shared" si="2"/>
        <v>17</v>
      </c>
      <c r="C27" s="3">
        <v>78181500</v>
      </c>
      <c r="D27" s="9" t="s">
        <v>67</v>
      </c>
      <c r="E27" s="13" t="s">
        <v>26</v>
      </c>
      <c r="F27" s="12"/>
      <c r="G27" s="12"/>
      <c r="H27" s="7" t="s">
        <v>9</v>
      </c>
      <c r="I27" s="8">
        <v>451000</v>
      </c>
      <c r="J27" s="8">
        <v>473550</v>
      </c>
      <c r="K27" s="8">
        <v>450000</v>
      </c>
      <c r="L27" s="18">
        <f t="shared" si="0"/>
        <v>458183</v>
      </c>
    </row>
    <row r="28" spans="2:12" ht="48.75" customHeight="1" x14ac:dyDescent="0.2">
      <c r="B28" s="9">
        <f t="shared" si="2"/>
        <v>18</v>
      </c>
      <c r="C28" s="3">
        <v>78181500</v>
      </c>
      <c r="D28" s="9" t="s">
        <v>68</v>
      </c>
      <c r="E28" s="13" t="s">
        <v>17</v>
      </c>
      <c r="F28" s="12" t="s">
        <v>8</v>
      </c>
      <c r="G28" s="12">
        <v>1</v>
      </c>
      <c r="H28" s="7" t="s">
        <v>9</v>
      </c>
      <c r="I28" s="8">
        <v>820000</v>
      </c>
      <c r="J28" s="8">
        <v>844600</v>
      </c>
      <c r="K28" s="8">
        <v>408000</v>
      </c>
      <c r="L28" s="18">
        <f t="shared" si="0"/>
        <v>690867</v>
      </c>
    </row>
    <row r="29" spans="2:12" ht="42" customHeight="1" x14ac:dyDescent="0.2">
      <c r="B29" s="9">
        <f t="shared" si="2"/>
        <v>19</v>
      </c>
      <c r="C29" s="3">
        <v>78181500</v>
      </c>
      <c r="D29" s="9" t="s">
        <v>65</v>
      </c>
      <c r="E29" s="10" t="s">
        <v>27</v>
      </c>
      <c r="F29" s="12" t="s">
        <v>8</v>
      </c>
      <c r="G29" s="12">
        <v>1</v>
      </c>
      <c r="H29" s="7" t="s">
        <v>10</v>
      </c>
      <c r="I29" s="8">
        <v>1984000</v>
      </c>
      <c r="J29" s="8">
        <v>2122880</v>
      </c>
      <c r="K29" s="8">
        <v>1600000</v>
      </c>
      <c r="L29" s="18">
        <f t="shared" si="0"/>
        <v>1902293</v>
      </c>
    </row>
    <row r="30" spans="2:12" ht="57" customHeight="1" x14ac:dyDescent="0.2">
      <c r="B30" s="9">
        <f t="shared" si="2"/>
        <v>20</v>
      </c>
      <c r="C30" s="3">
        <v>78181500</v>
      </c>
      <c r="D30" s="9" t="s">
        <v>69</v>
      </c>
      <c r="E30" s="10" t="s">
        <v>15</v>
      </c>
      <c r="F30" s="12" t="s">
        <v>8</v>
      </c>
      <c r="G30" s="12">
        <v>1</v>
      </c>
      <c r="H30" s="7" t="s">
        <v>9</v>
      </c>
      <c r="I30" s="8">
        <v>198000</v>
      </c>
      <c r="J30" s="8">
        <v>209880</v>
      </c>
      <c r="K30" s="8">
        <v>360000</v>
      </c>
      <c r="L30" s="18">
        <f t="shared" si="0"/>
        <v>255960</v>
      </c>
    </row>
    <row r="31" spans="2:12" ht="43.5" customHeight="1" x14ac:dyDescent="0.2">
      <c r="B31" s="9">
        <f t="shared" si="2"/>
        <v>21</v>
      </c>
      <c r="C31" s="3">
        <v>78181500</v>
      </c>
      <c r="D31" s="9" t="s">
        <v>70</v>
      </c>
      <c r="E31" s="10" t="s">
        <v>28</v>
      </c>
      <c r="F31" s="12" t="s">
        <v>8</v>
      </c>
      <c r="G31" s="12">
        <v>1</v>
      </c>
      <c r="H31" s="7" t="s">
        <v>10</v>
      </c>
      <c r="I31" s="8">
        <v>346000</v>
      </c>
      <c r="J31" s="8">
        <v>373680</v>
      </c>
      <c r="K31" s="8">
        <v>2720000</v>
      </c>
      <c r="L31" s="18">
        <f t="shared" si="0"/>
        <v>1146560</v>
      </c>
    </row>
    <row r="32" spans="2:12" ht="42" customHeight="1" x14ac:dyDescent="0.2">
      <c r="B32" s="9">
        <f t="shared" si="2"/>
        <v>22</v>
      </c>
      <c r="C32" s="3">
        <v>78181500</v>
      </c>
      <c r="D32" s="9" t="s">
        <v>71</v>
      </c>
      <c r="E32" s="10" t="s">
        <v>29</v>
      </c>
      <c r="F32" s="12" t="s">
        <v>8</v>
      </c>
      <c r="G32" s="12">
        <v>1</v>
      </c>
      <c r="H32" s="7" t="s">
        <v>10</v>
      </c>
      <c r="I32" s="8">
        <v>1460000</v>
      </c>
      <c r="J32" s="8">
        <v>1533000</v>
      </c>
      <c r="K32" s="8">
        <v>390000</v>
      </c>
      <c r="L32" s="18">
        <f t="shared" si="0"/>
        <v>1127667</v>
      </c>
    </row>
    <row r="33" spans="2:12" ht="22.5" customHeight="1" x14ac:dyDescent="0.2">
      <c r="B33" s="26" t="s">
        <v>30</v>
      </c>
      <c r="C33" s="27"/>
      <c r="D33" s="27"/>
      <c r="E33" s="27"/>
      <c r="F33" s="27"/>
      <c r="G33" s="27"/>
      <c r="H33" s="27"/>
      <c r="I33" s="27"/>
      <c r="J33" s="27"/>
      <c r="K33" s="27"/>
      <c r="L33" s="28"/>
    </row>
    <row r="34" spans="2:12" ht="285" x14ac:dyDescent="0.2">
      <c r="B34" s="9">
        <f>B32+1</f>
        <v>23</v>
      </c>
      <c r="C34" s="3">
        <v>78181500</v>
      </c>
      <c r="D34" s="9" t="s">
        <v>72</v>
      </c>
      <c r="E34" s="10" t="s">
        <v>31</v>
      </c>
      <c r="F34" s="12" t="s">
        <v>8</v>
      </c>
      <c r="G34" s="12">
        <v>1</v>
      </c>
      <c r="H34" s="7" t="s">
        <v>9</v>
      </c>
      <c r="I34" s="8">
        <v>1350000</v>
      </c>
      <c r="J34" s="8">
        <v>1404000</v>
      </c>
      <c r="K34" s="8">
        <v>1780000</v>
      </c>
      <c r="L34" s="18">
        <f t="shared" si="0"/>
        <v>1511333</v>
      </c>
    </row>
    <row r="35" spans="2:12" ht="23.25" customHeight="1" x14ac:dyDescent="0.2">
      <c r="B35" s="26" t="s">
        <v>32</v>
      </c>
      <c r="C35" s="27"/>
      <c r="D35" s="27"/>
      <c r="E35" s="27"/>
      <c r="F35" s="27"/>
      <c r="G35" s="27"/>
      <c r="H35" s="27"/>
      <c r="I35" s="27"/>
      <c r="J35" s="27"/>
      <c r="K35" s="27"/>
      <c r="L35" s="28"/>
    </row>
    <row r="36" spans="2:12" ht="90.75" customHeight="1" x14ac:dyDescent="0.2">
      <c r="B36" s="9">
        <f>B34+1</f>
        <v>24</v>
      </c>
      <c r="C36" s="3">
        <v>78181500</v>
      </c>
      <c r="D36" s="9" t="s">
        <v>73</v>
      </c>
      <c r="E36" s="10" t="s">
        <v>33</v>
      </c>
      <c r="F36" s="12" t="s">
        <v>8</v>
      </c>
      <c r="G36" s="12">
        <v>1</v>
      </c>
      <c r="H36" s="7" t="s">
        <v>9</v>
      </c>
      <c r="I36" s="8">
        <v>95000</v>
      </c>
      <c r="J36" s="8">
        <v>99750</v>
      </c>
      <c r="K36" s="15"/>
      <c r="L36" s="18">
        <f>ROUND(((I36+J36)/2),0)</f>
        <v>97375</v>
      </c>
    </row>
    <row r="37" spans="2:12" ht="28.5" x14ac:dyDescent="0.2">
      <c r="B37" s="9">
        <f>B36+1</f>
        <v>25</v>
      </c>
      <c r="C37" s="3">
        <v>78181500</v>
      </c>
      <c r="D37" s="9" t="s">
        <v>57</v>
      </c>
      <c r="E37" s="4" t="s">
        <v>34</v>
      </c>
      <c r="F37" s="5" t="s">
        <v>8</v>
      </c>
      <c r="G37" s="6">
        <v>1</v>
      </c>
      <c r="H37" s="7" t="s">
        <v>9</v>
      </c>
      <c r="I37" s="8">
        <v>178400</v>
      </c>
      <c r="J37" s="8">
        <v>192672</v>
      </c>
      <c r="K37" s="15"/>
      <c r="L37" s="18">
        <f t="shared" ref="L37:L79" si="3">ROUND(((I37+J37)/2),0)</f>
        <v>185536</v>
      </c>
    </row>
    <row r="38" spans="2:12" ht="30" x14ac:dyDescent="0.2">
      <c r="B38" s="9">
        <f t="shared" ref="B38:B43" si="4">B37+1</f>
        <v>26</v>
      </c>
      <c r="C38" s="3">
        <v>78181500</v>
      </c>
      <c r="D38" s="9" t="s">
        <v>68</v>
      </c>
      <c r="E38" s="13" t="s">
        <v>17</v>
      </c>
      <c r="F38" s="12" t="s">
        <v>8</v>
      </c>
      <c r="G38" s="12">
        <v>1</v>
      </c>
      <c r="H38" s="7" t="s">
        <v>9</v>
      </c>
      <c r="I38" s="8">
        <v>475000</v>
      </c>
      <c r="J38" s="8">
        <v>479750</v>
      </c>
      <c r="K38" s="15"/>
      <c r="L38" s="18">
        <f t="shared" si="3"/>
        <v>477375</v>
      </c>
    </row>
    <row r="39" spans="2:12" ht="75" x14ac:dyDescent="0.2">
      <c r="B39" s="9">
        <f t="shared" si="4"/>
        <v>27</v>
      </c>
      <c r="C39" s="3">
        <v>78181500</v>
      </c>
      <c r="D39" s="9" t="s">
        <v>74</v>
      </c>
      <c r="E39" s="13" t="s">
        <v>35</v>
      </c>
      <c r="F39" s="12" t="s">
        <v>8</v>
      </c>
      <c r="G39" s="12">
        <v>1</v>
      </c>
      <c r="H39" s="7" t="s">
        <v>9</v>
      </c>
      <c r="I39" s="8">
        <v>168000</v>
      </c>
      <c r="J39" s="8">
        <v>181440</v>
      </c>
      <c r="K39" s="15"/>
      <c r="L39" s="18">
        <f t="shared" si="3"/>
        <v>174720</v>
      </c>
    </row>
    <row r="40" spans="2:12" ht="171.75" customHeight="1" x14ac:dyDescent="0.2">
      <c r="B40" s="9">
        <f t="shared" si="4"/>
        <v>28</v>
      </c>
      <c r="C40" s="3">
        <v>78181500</v>
      </c>
      <c r="D40" s="9" t="s">
        <v>75</v>
      </c>
      <c r="E40" s="13" t="s">
        <v>36</v>
      </c>
      <c r="F40" s="12" t="s">
        <v>8</v>
      </c>
      <c r="G40" s="12">
        <v>1</v>
      </c>
      <c r="H40" s="7" t="s">
        <v>10</v>
      </c>
      <c r="I40" s="8">
        <v>298000</v>
      </c>
      <c r="J40" s="8">
        <v>312900</v>
      </c>
      <c r="K40" s="15"/>
      <c r="L40" s="18">
        <f t="shared" si="3"/>
        <v>305450</v>
      </c>
    </row>
    <row r="41" spans="2:12" ht="28.5" x14ac:dyDescent="0.2">
      <c r="B41" s="9">
        <f t="shared" si="4"/>
        <v>29</v>
      </c>
      <c r="C41" s="3">
        <v>78181500</v>
      </c>
      <c r="D41" s="9" t="s">
        <v>76</v>
      </c>
      <c r="E41" s="13" t="s">
        <v>37</v>
      </c>
      <c r="F41" s="12" t="s">
        <v>8</v>
      </c>
      <c r="G41" s="12">
        <v>1</v>
      </c>
      <c r="H41" s="7" t="s">
        <v>9</v>
      </c>
      <c r="I41" s="8">
        <v>378000</v>
      </c>
      <c r="J41" s="8">
        <v>400680</v>
      </c>
      <c r="K41" s="15"/>
      <c r="L41" s="18">
        <f t="shared" si="3"/>
        <v>389340</v>
      </c>
    </row>
    <row r="42" spans="2:12" ht="15" x14ac:dyDescent="0.2">
      <c r="B42" s="9">
        <f t="shared" si="4"/>
        <v>30</v>
      </c>
      <c r="C42" s="3">
        <v>78181500</v>
      </c>
      <c r="D42" s="9" t="s">
        <v>77</v>
      </c>
      <c r="E42" s="13" t="s">
        <v>38</v>
      </c>
      <c r="F42" s="12" t="s">
        <v>8</v>
      </c>
      <c r="G42" s="12">
        <v>1</v>
      </c>
      <c r="H42" s="7" t="s">
        <v>9</v>
      </c>
      <c r="I42" s="8">
        <v>46500</v>
      </c>
      <c r="J42" s="8">
        <v>47895</v>
      </c>
      <c r="K42" s="15"/>
      <c r="L42" s="18">
        <f t="shared" si="3"/>
        <v>47198</v>
      </c>
    </row>
    <row r="43" spans="2:12" ht="28.5" x14ac:dyDescent="0.2">
      <c r="B43" s="9">
        <f t="shared" si="4"/>
        <v>31</v>
      </c>
      <c r="C43" s="3">
        <v>78181500</v>
      </c>
      <c r="D43" s="9" t="s">
        <v>78</v>
      </c>
      <c r="E43" s="13" t="s">
        <v>39</v>
      </c>
      <c r="F43" s="12" t="s">
        <v>8</v>
      </c>
      <c r="G43" s="12">
        <v>1</v>
      </c>
      <c r="H43" s="7" t="s">
        <v>9</v>
      </c>
      <c r="I43" s="8">
        <v>280000</v>
      </c>
      <c r="J43" s="8">
        <v>282800</v>
      </c>
      <c r="K43" s="15"/>
      <c r="L43" s="18">
        <f t="shared" si="3"/>
        <v>281400</v>
      </c>
    </row>
    <row r="44" spans="2:12" ht="21.75" customHeight="1" x14ac:dyDescent="0.2">
      <c r="B44" s="26" t="s">
        <v>40</v>
      </c>
      <c r="C44" s="27"/>
      <c r="D44" s="27"/>
      <c r="E44" s="27"/>
      <c r="F44" s="27"/>
      <c r="G44" s="27"/>
      <c r="H44" s="27"/>
      <c r="I44" s="27"/>
      <c r="J44" s="27"/>
      <c r="K44" s="27"/>
      <c r="L44" s="28"/>
    </row>
    <row r="45" spans="2:12" ht="85.5" x14ac:dyDescent="0.2">
      <c r="B45" s="9">
        <f>B43+1</f>
        <v>32</v>
      </c>
      <c r="C45" s="3">
        <v>78181500</v>
      </c>
      <c r="D45" s="9" t="s">
        <v>73</v>
      </c>
      <c r="E45" s="10" t="s">
        <v>33</v>
      </c>
      <c r="F45" s="12" t="s">
        <v>8</v>
      </c>
      <c r="G45" s="12">
        <v>1</v>
      </c>
      <c r="H45" s="7" t="s">
        <v>9</v>
      </c>
      <c r="I45" s="8">
        <v>95000</v>
      </c>
      <c r="J45" s="8">
        <v>99750</v>
      </c>
      <c r="K45" s="15"/>
      <c r="L45" s="18">
        <f t="shared" si="3"/>
        <v>97375</v>
      </c>
    </row>
    <row r="46" spans="2:12" ht="28.5" x14ac:dyDescent="0.2">
      <c r="B46" s="9">
        <f>B45+1</f>
        <v>33</v>
      </c>
      <c r="C46" s="3">
        <v>78181500</v>
      </c>
      <c r="D46" s="9" t="s">
        <v>57</v>
      </c>
      <c r="E46" s="4" t="s">
        <v>34</v>
      </c>
      <c r="F46" s="5" t="s">
        <v>8</v>
      </c>
      <c r="G46" s="6">
        <v>1</v>
      </c>
      <c r="H46" s="7" t="s">
        <v>9</v>
      </c>
      <c r="I46" s="8">
        <v>178400</v>
      </c>
      <c r="J46" s="8">
        <v>183752</v>
      </c>
      <c r="K46" s="15"/>
      <c r="L46" s="18">
        <f t="shared" si="3"/>
        <v>181076</v>
      </c>
    </row>
    <row r="47" spans="2:12" ht="30" x14ac:dyDescent="0.2">
      <c r="B47" s="9">
        <f>B46+1</f>
        <v>34</v>
      </c>
      <c r="C47" s="3">
        <v>78181500</v>
      </c>
      <c r="D47" s="9" t="s">
        <v>68</v>
      </c>
      <c r="E47" s="13" t="s">
        <v>17</v>
      </c>
      <c r="F47" s="12" t="s">
        <v>8</v>
      </c>
      <c r="G47" s="12">
        <v>1</v>
      </c>
      <c r="H47" s="7" t="s">
        <v>9</v>
      </c>
      <c r="I47" s="8">
        <v>475000</v>
      </c>
      <c r="J47" s="8">
        <v>513000</v>
      </c>
      <c r="K47" s="15"/>
      <c r="L47" s="18">
        <f t="shared" si="3"/>
        <v>494000</v>
      </c>
    </row>
    <row r="48" spans="2:12" ht="75" x14ac:dyDescent="0.2">
      <c r="B48" s="9">
        <f>B47+1</f>
        <v>35</v>
      </c>
      <c r="C48" s="3">
        <v>78181500</v>
      </c>
      <c r="D48" s="9" t="s">
        <v>74</v>
      </c>
      <c r="E48" s="13" t="s">
        <v>35</v>
      </c>
      <c r="F48" s="12" t="s">
        <v>8</v>
      </c>
      <c r="G48" s="12">
        <v>1</v>
      </c>
      <c r="H48" s="7" t="s">
        <v>9</v>
      </c>
      <c r="I48" s="8">
        <v>168000</v>
      </c>
      <c r="J48" s="8">
        <v>179760</v>
      </c>
      <c r="K48" s="15"/>
      <c r="L48" s="18">
        <f t="shared" si="3"/>
        <v>173880</v>
      </c>
    </row>
    <row r="49" spans="2:12" ht="165" x14ac:dyDescent="0.2">
      <c r="B49" s="9">
        <f t="shared" ref="B49:B52" si="5">B48+1</f>
        <v>36</v>
      </c>
      <c r="C49" s="3">
        <v>78181500</v>
      </c>
      <c r="D49" s="9" t="s">
        <v>75</v>
      </c>
      <c r="E49" s="13" t="s">
        <v>36</v>
      </c>
      <c r="F49" s="12" t="s">
        <v>8</v>
      </c>
      <c r="G49" s="12">
        <v>1</v>
      </c>
      <c r="H49" s="7" t="s">
        <v>10</v>
      </c>
      <c r="I49" s="8">
        <v>298000</v>
      </c>
      <c r="J49" s="8">
        <v>303960</v>
      </c>
      <c r="K49" s="15"/>
      <c r="L49" s="18">
        <f t="shared" si="3"/>
        <v>300980</v>
      </c>
    </row>
    <row r="50" spans="2:12" ht="28.5" x14ac:dyDescent="0.2">
      <c r="B50" s="9">
        <f t="shared" si="5"/>
        <v>37</v>
      </c>
      <c r="C50" s="3">
        <v>78181500</v>
      </c>
      <c r="D50" s="9" t="s">
        <v>76</v>
      </c>
      <c r="E50" s="13" t="s">
        <v>37</v>
      </c>
      <c r="F50" s="12" t="s">
        <v>8</v>
      </c>
      <c r="G50" s="12">
        <v>1</v>
      </c>
      <c r="H50" s="7" t="s">
        <v>9</v>
      </c>
      <c r="I50" s="8">
        <v>378000</v>
      </c>
      <c r="J50" s="8">
        <v>404460</v>
      </c>
      <c r="K50" s="15"/>
      <c r="L50" s="18">
        <f t="shared" si="3"/>
        <v>391230</v>
      </c>
    </row>
    <row r="51" spans="2:12" ht="15" x14ac:dyDescent="0.2">
      <c r="B51" s="9">
        <f t="shared" si="5"/>
        <v>38</v>
      </c>
      <c r="C51" s="3">
        <v>78181500</v>
      </c>
      <c r="D51" s="9" t="s">
        <v>77</v>
      </c>
      <c r="E51" s="13" t="s">
        <v>38</v>
      </c>
      <c r="F51" s="12" t="s">
        <v>8</v>
      </c>
      <c r="G51" s="12">
        <v>1</v>
      </c>
      <c r="H51" s="7" t="s">
        <v>9</v>
      </c>
      <c r="I51" s="8">
        <v>46500</v>
      </c>
      <c r="J51" s="8">
        <v>47895</v>
      </c>
      <c r="K51" s="15"/>
      <c r="L51" s="18">
        <f t="shared" si="3"/>
        <v>47198</v>
      </c>
    </row>
    <row r="52" spans="2:12" ht="28.5" x14ac:dyDescent="0.2">
      <c r="B52" s="9">
        <f t="shared" si="5"/>
        <v>39</v>
      </c>
      <c r="C52" s="3">
        <v>78181500</v>
      </c>
      <c r="D52" s="9" t="s">
        <v>78</v>
      </c>
      <c r="E52" s="13" t="s">
        <v>39</v>
      </c>
      <c r="F52" s="12" t="s">
        <v>8</v>
      </c>
      <c r="G52" s="12">
        <v>1</v>
      </c>
      <c r="H52" s="7" t="s">
        <v>9</v>
      </c>
      <c r="I52" s="8">
        <v>280000</v>
      </c>
      <c r="J52" s="8">
        <v>288400</v>
      </c>
      <c r="K52" s="15"/>
      <c r="L52" s="18">
        <f t="shared" si="3"/>
        <v>284200</v>
      </c>
    </row>
    <row r="53" spans="2:12" ht="25.5" customHeight="1" x14ac:dyDescent="0.2">
      <c r="B53" s="26" t="s">
        <v>41</v>
      </c>
      <c r="C53" s="27"/>
      <c r="D53" s="27"/>
      <c r="E53" s="27"/>
      <c r="F53" s="27"/>
      <c r="G53" s="27"/>
      <c r="H53" s="27"/>
      <c r="I53" s="27"/>
      <c r="J53" s="27"/>
      <c r="K53" s="27"/>
      <c r="L53" s="28"/>
    </row>
    <row r="54" spans="2:12" ht="85.5" x14ac:dyDescent="0.2">
      <c r="B54" s="9">
        <f>B52+1</f>
        <v>40</v>
      </c>
      <c r="C54" s="3">
        <v>78181500</v>
      </c>
      <c r="D54" s="9" t="s">
        <v>73</v>
      </c>
      <c r="E54" s="10" t="s">
        <v>33</v>
      </c>
      <c r="F54" s="12" t="s">
        <v>8</v>
      </c>
      <c r="G54" s="12">
        <v>1</v>
      </c>
      <c r="H54" s="7" t="s">
        <v>9</v>
      </c>
      <c r="I54" s="8">
        <v>95000</v>
      </c>
      <c r="J54" s="8">
        <v>102600</v>
      </c>
      <c r="K54" s="15"/>
      <c r="L54" s="18">
        <f t="shared" si="3"/>
        <v>98800</v>
      </c>
    </row>
    <row r="55" spans="2:12" ht="28.5" x14ac:dyDescent="0.2">
      <c r="B55" s="9">
        <f>B54+1</f>
        <v>41</v>
      </c>
      <c r="C55" s="3">
        <v>78181500</v>
      </c>
      <c r="D55" s="9" t="s">
        <v>57</v>
      </c>
      <c r="E55" s="4" t="s">
        <v>34</v>
      </c>
      <c r="F55" s="5" t="s">
        <v>8</v>
      </c>
      <c r="G55" s="6">
        <v>1</v>
      </c>
      <c r="H55" s="7" t="s">
        <v>9</v>
      </c>
      <c r="I55" s="8">
        <v>178400</v>
      </c>
      <c r="J55" s="8">
        <v>181968</v>
      </c>
      <c r="K55" s="15"/>
      <c r="L55" s="18">
        <f t="shared" si="3"/>
        <v>180184</v>
      </c>
    </row>
    <row r="56" spans="2:12" ht="30" x14ac:dyDescent="0.2">
      <c r="B56" s="9">
        <f t="shared" ref="B56:B61" si="6">B55+1</f>
        <v>42</v>
      </c>
      <c r="C56" s="3">
        <v>78181500</v>
      </c>
      <c r="D56" s="9" t="s">
        <v>68</v>
      </c>
      <c r="E56" s="13" t="s">
        <v>17</v>
      </c>
      <c r="F56" s="12" t="s">
        <v>8</v>
      </c>
      <c r="G56" s="12">
        <v>1</v>
      </c>
      <c r="H56" s="7" t="s">
        <v>9</v>
      </c>
      <c r="I56" s="8">
        <v>475000</v>
      </c>
      <c r="J56" s="8">
        <v>494000</v>
      </c>
      <c r="K56" s="15"/>
      <c r="L56" s="18">
        <f t="shared" si="3"/>
        <v>484500</v>
      </c>
    </row>
    <row r="57" spans="2:12" ht="75" x14ac:dyDescent="0.2">
      <c r="B57" s="9">
        <f t="shared" si="6"/>
        <v>43</v>
      </c>
      <c r="C57" s="3">
        <v>78181500</v>
      </c>
      <c r="D57" s="9" t="s">
        <v>74</v>
      </c>
      <c r="E57" s="13" t="s">
        <v>35</v>
      </c>
      <c r="F57" s="12" t="s">
        <v>8</v>
      </c>
      <c r="G57" s="12">
        <v>1</v>
      </c>
      <c r="H57" s="7" t="s">
        <v>9</v>
      </c>
      <c r="I57" s="8">
        <v>168000</v>
      </c>
      <c r="J57" s="8">
        <v>178080</v>
      </c>
      <c r="K57" s="15"/>
      <c r="L57" s="18">
        <f t="shared" si="3"/>
        <v>173040</v>
      </c>
    </row>
    <row r="58" spans="2:12" ht="165" x14ac:dyDescent="0.2">
      <c r="B58" s="9">
        <f t="shared" si="6"/>
        <v>44</v>
      </c>
      <c r="C58" s="3">
        <v>78181500</v>
      </c>
      <c r="D58" s="9" t="s">
        <v>75</v>
      </c>
      <c r="E58" s="13" t="s">
        <v>36</v>
      </c>
      <c r="F58" s="12" t="s">
        <v>8</v>
      </c>
      <c r="G58" s="12">
        <v>1</v>
      </c>
      <c r="H58" s="7" t="s">
        <v>10</v>
      </c>
      <c r="I58" s="8">
        <v>298000</v>
      </c>
      <c r="J58" s="8">
        <v>315880</v>
      </c>
      <c r="K58" s="15"/>
      <c r="L58" s="18">
        <f t="shared" si="3"/>
        <v>306940</v>
      </c>
    </row>
    <row r="59" spans="2:12" ht="28.5" x14ac:dyDescent="0.2">
      <c r="B59" s="9">
        <f t="shared" si="6"/>
        <v>45</v>
      </c>
      <c r="C59" s="3">
        <v>78181500</v>
      </c>
      <c r="D59" s="9" t="s">
        <v>76</v>
      </c>
      <c r="E59" s="13" t="s">
        <v>37</v>
      </c>
      <c r="F59" s="12" t="s">
        <v>8</v>
      </c>
      <c r="G59" s="12">
        <v>1</v>
      </c>
      <c r="H59" s="7" t="s">
        <v>9</v>
      </c>
      <c r="I59" s="8">
        <v>378000</v>
      </c>
      <c r="J59" s="8">
        <v>408240</v>
      </c>
      <c r="K59" s="15"/>
      <c r="L59" s="18">
        <f t="shared" si="3"/>
        <v>393120</v>
      </c>
    </row>
    <row r="60" spans="2:12" ht="15" x14ac:dyDescent="0.2">
      <c r="B60" s="9">
        <f t="shared" si="6"/>
        <v>46</v>
      </c>
      <c r="C60" s="3">
        <v>78181500</v>
      </c>
      <c r="D60" s="9" t="s">
        <v>77</v>
      </c>
      <c r="E60" s="13" t="s">
        <v>38</v>
      </c>
      <c r="F60" s="12" t="s">
        <v>8</v>
      </c>
      <c r="G60" s="12">
        <v>1</v>
      </c>
      <c r="H60" s="7" t="s">
        <v>9</v>
      </c>
      <c r="I60" s="8">
        <v>46500</v>
      </c>
      <c r="J60" s="8">
        <v>47430</v>
      </c>
      <c r="K60" s="15"/>
      <c r="L60" s="18">
        <f t="shared" si="3"/>
        <v>46965</v>
      </c>
    </row>
    <row r="61" spans="2:12" ht="28.5" x14ac:dyDescent="0.2">
      <c r="B61" s="9">
        <f t="shared" si="6"/>
        <v>47</v>
      </c>
      <c r="C61" s="3">
        <v>78181500</v>
      </c>
      <c r="D61" s="9" t="s">
        <v>78</v>
      </c>
      <c r="E61" s="13" t="s">
        <v>39</v>
      </c>
      <c r="F61" s="12" t="s">
        <v>8</v>
      </c>
      <c r="G61" s="12">
        <v>1</v>
      </c>
      <c r="H61" s="7" t="s">
        <v>9</v>
      </c>
      <c r="I61" s="8">
        <v>280000</v>
      </c>
      <c r="J61" s="8">
        <v>296800</v>
      </c>
      <c r="K61" s="15"/>
      <c r="L61" s="18">
        <f t="shared" si="3"/>
        <v>288400</v>
      </c>
    </row>
    <row r="62" spans="2:12" ht="21.75" customHeight="1" x14ac:dyDescent="0.2">
      <c r="B62" s="26" t="s">
        <v>42</v>
      </c>
      <c r="C62" s="27"/>
      <c r="D62" s="27"/>
      <c r="E62" s="27"/>
      <c r="F62" s="27"/>
      <c r="G62" s="27"/>
      <c r="H62" s="27"/>
      <c r="I62" s="27"/>
      <c r="J62" s="27"/>
      <c r="K62" s="27"/>
      <c r="L62" s="28"/>
    </row>
    <row r="63" spans="2:12" ht="85.5" x14ac:dyDescent="0.2">
      <c r="B63" s="9">
        <f>B61+1</f>
        <v>48</v>
      </c>
      <c r="C63" s="3">
        <v>78181500</v>
      </c>
      <c r="D63" s="9" t="s">
        <v>73</v>
      </c>
      <c r="E63" s="10" t="s">
        <v>33</v>
      </c>
      <c r="F63" s="12" t="s">
        <v>8</v>
      </c>
      <c r="G63" s="12">
        <v>1</v>
      </c>
      <c r="H63" s="7" t="s">
        <v>9</v>
      </c>
      <c r="I63" s="8">
        <v>95000</v>
      </c>
      <c r="J63" s="8">
        <v>102600</v>
      </c>
      <c r="K63" s="15"/>
      <c r="L63" s="18">
        <f t="shared" si="3"/>
        <v>98800</v>
      </c>
    </row>
    <row r="64" spans="2:12" ht="28.5" x14ac:dyDescent="0.2">
      <c r="B64" s="9">
        <f>B63+1</f>
        <v>49</v>
      </c>
      <c r="C64" s="3">
        <v>78181500</v>
      </c>
      <c r="D64" s="9" t="s">
        <v>57</v>
      </c>
      <c r="E64" s="4" t="s">
        <v>34</v>
      </c>
      <c r="F64" s="5" t="s">
        <v>8</v>
      </c>
      <c r="G64" s="6">
        <v>1</v>
      </c>
      <c r="H64" s="7" t="s">
        <v>9</v>
      </c>
      <c r="I64" s="8">
        <v>178400</v>
      </c>
      <c r="J64" s="8">
        <v>187320</v>
      </c>
      <c r="K64" s="15"/>
      <c r="L64" s="18">
        <f t="shared" si="3"/>
        <v>182860</v>
      </c>
    </row>
    <row r="65" spans="2:12" ht="30" x14ac:dyDescent="0.2">
      <c r="B65" s="9">
        <f>B64+1</f>
        <v>50</v>
      </c>
      <c r="C65" s="3">
        <v>78181500</v>
      </c>
      <c r="D65" s="9" t="s">
        <v>68</v>
      </c>
      <c r="E65" s="13" t="s">
        <v>17</v>
      </c>
      <c r="F65" s="12" t="s">
        <v>8</v>
      </c>
      <c r="G65" s="12">
        <v>1</v>
      </c>
      <c r="H65" s="7" t="s">
        <v>9</v>
      </c>
      <c r="I65" s="8">
        <v>475000</v>
      </c>
      <c r="J65" s="8">
        <v>489250</v>
      </c>
      <c r="K65" s="15"/>
      <c r="L65" s="18">
        <f t="shared" si="3"/>
        <v>482125</v>
      </c>
    </row>
    <row r="66" spans="2:12" ht="75" x14ac:dyDescent="0.2">
      <c r="B66" s="9">
        <f>B65+1</f>
        <v>51</v>
      </c>
      <c r="C66" s="3">
        <v>78181500</v>
      </c>
      <c r="D66" s="9" t="s">
        <v>74</v>
      </c>
      <c r="E66" s="13" t="s">
        <v>35</v>
      </c>
      <c r="F66" s="12" t="s">
        <v>8</v>
      </c>
      <c r="G66" s="12">
        <v>1</v>
      </c>
      <c r="H66" s="7" t="s">
        <v>9</v>
      </c>
      <c r="I66" s="8">
        <v>168000</v>
      </c>
      <c r="J66" s="8">
        <v>178080</v>
      </c>
      <c r="K66" s="15"/>
      <c r="L66" s="18">
        <f t="shared" si="3"/>
        <v>173040</v>
      </c>
    </row>
    <row r="67" spans="2:12" ht="165" x14ac:dyDescent="0.2">
      <c r="B67" s="9">
        <f t="shared" ref="B67:B70" si="7">B66+1</f>
        <v>52</v>
      </c>
      <c r="C67" s="3">
        <v>78181500</v>
      </c>
      <c r="D67" s="9" t="s">
        <v>75</v>
      </c>
      <c r="E67" s="13" t="s">
        <v>36</v>
      </c>
      <c r="F67" s="12" t="s">
        <v>8</v>
      </c>
      <c r="G67" s="12">
        <v>1</v>
      </c>
      <c r="H67" s="7" t="s">
        <v>10</v>
      </c>
      <c r="I67" s="8">
        <v>298000</v>
      </c>
      <c r="J67" s="8">
        <v>312900</v>
      </c>
      <c r="K67" s="15"/>
      <c r="L67" s="18">
        <f t="shared" si="3"/>
        <v>305450</v>
      </c>
    </row>
    <row r="68" spans="2:12" ht="28.5" x14ac:dyDescent="0.2">
      <c r="B68" s="9">
        <f t="shared" si="7"/>
        <v>53</v>
      </c>
      <c r="C68" s="3">
        <v>78181500</v>
      </c>
      <c r="D68" s="9" t="s">
        <v>76</v>
      </c>
      <c r="E68" s="13" t="s">
        <v>37</v>
      </c>
      <c r="F68" s="12" t="s">
        <v>8</v>
      </c>
      <c r="G68" s="12">
        <v>1</v>
      </c>
      <c r="H68" s="7" t="s">
        <v>9</v>
      </c>
      <c r="I68" s="8">
        <v>378000</v>
      </c>
      <c r="J68" s="8">
        <v>396900</v>
      </c>
      <c r="K68" s="15"/>
      <c r="L68" s="18">
        <f t="shared" si="3"/>
        <v>387450</v>
      </c>
    </row>
    <row r="69" spans="2:12" ht="15" x14ac:dyDescent="0.2">
      <c r="B69" s="9">
        <f t="shared" si="7"/>
        <v>54</v>
      </c>
      <c r="C69" s="3">
        <v>78181500</v>
      </c>
      <c r="D69" s="9" t="s">
        <v>77</v>
      </c>
      <c r="E69" s="13" t="s">
        <v>38</v>
      </c>
      <c r="F69" s="12" t="s">
        <v>8</v>
      </c>
      <c r="G69" s="12">
        <v>1</v>
      </c>
      <c r="H69" s="7" t="s">
        <v>9</v>
      </c>
      <c r="I69" s="8">
        <v>46500</v>
      </c>
      <c r="J69" s="8">
        <v>49755</v>
      </c>
      <c r="K69" s="15"/>
      <c r="L69" s="18">
        <f t="shared" si="3"/>
        <v>48128</v>
      </c>
    </row>
    <row r="70" spans="2:12" ht="28.5" x14ac:dyDescent="0.2">
      <c r="B70" s="9">
        <f t="shared" si="7"/>
        <v>55</v>
      </c>
      <c r="C70" s="3">
        <v>78181500</v>
      </c>
      <c r="D70" s="9" t="s">
        <v>78</v>
      </c>
      <c r="E70" s="13" t="s">
        <v>39</v>
      </c>
      <c r="F70" s="12" t="s">
        <v>8</v>
      </c>
      <c r="G70" s="12">
        <v>1</v>
      </c>
      <c r="H70" s="7" t="s">
        <v>9</v>
      </c>
      <c r="I70" s="8">
        <v>280000</v>
      </c>
      <c r="J70" s="8">
        <v>299600</v>
      </c>
      <c r="K70" s="15"/>
      <c r="L70" s="18">
        <f t="shared" si="3"/>
        <v>289800</v>
      </c>
    </row>
    <row r="71" spans="2:12" ht="24.75" customHeight="1" x14ac:dyDescent="0.2">
      <c r="B71" s="26" t="s">
        <v>43</v>
      </c>
      <c r="C71" s="27"/>
      <c r="D71" s="27"/>
      <c r="E71" s="27"/>
      <c r="F71" s="27"/>
      <c r="G71" s="27"/>
      <c r="H71" s="27"/>
      <c r="I71" s="27"/>
      <c r="J71" s="27"/>
      <c r="K71" s="27"/>
      <c r="L71" s="28"/>
    </row>
    <row r="72" spans="2:12" ht="85.5" x14ac:dyDescent="0.2">
      <c r="B72" s="9">
        <f>B70+1</f>
        <v>56</v>
      </c>
      <c r="C72" s="3">
        <v>78181500</v>
      </c>
      <c r="D72" s="9" t="s">
        <v>73</v>
      </c>
      <c r="E72" s="10" t="s">
        <v>33</v>
      </c>
      <c r="F72" s="12" t="s">
        <v>8</v>
      </c>
      <c r="G72" s="12">
        <v>1</v>
      </c>
      <c r="H72" s="7" t="s">
        <v>9</v>
      </c>
      <c r="I72" s="8">
        <v>95000</v>
      </c>
      <c r="J72" s="8">
        <v>96900</v>
      </c>
      <c r="K72" s="15"/>
      <c r="L72" s="18">
        <f t="shared" si="3"/>
        <v>95950</v>
      </c>
    </row>
    <row r="73" spans="2:12" ht="28.5" x14ac:dyDescent="0.2">
      <c r="B73" s="9">
        <f>B72+1</f>
        <v>57</v>
      </c>
      <c r="C73" s="3">
        <v>78181500</v>
      </c>
      <c r="D73" s="9" t="s">
        <v>57</v>
      </c>
      <c r="E73" s="4" t="s">
        <v>34</v>
      </c>
      <c r="F73" s="5" t="s">
        <v>8</v>
      </c>
      <c r="G73" s="6">
        <v>1</v>
      </c>
      <c r="H73" s="7" t="s">
        <v>9</v>
      </c>
      <c r="I73" s="8">
        <v>178400</v>
      </c>
      <c r="J73" s="8">
        <v>189104</v>
      </c>
      <c r="K73" s="15"/>
      <c r="L73" s="18">
        <f t="shared" si="3"/>
        <v>183752</v>
      </c>
    </row>
    <row r="74" spans="2:12" ht="30" x14ac:dyDescent="0.2">
      <c r="B74" s="9">
        <f>B73+1</f>
        <v>58</v>
      </c>
      <c r="C74" s="3">
        <v>78181500</v>
      </c>
      <c r="D74" s="9" t="s">
        <v>68</v>
      </c>
      <c r="E74" s="13" t="s">
        <v>17</v>
      </c>
      <c r="F74" s="12" t="s">
        <v>8</v>
      </c>
      <c r="G74" s="12">
        <v>1</v>
      </c>
      <c r="H74" s="7" t="s">
        <v>9</v>
      </c>
      <c r="I74" s="8">
        <v>475000</v>
      </c>
      <c r="J74" s="8">
        <v>489250</v>
      </c>
      <c r="K74" s="15"/>
      <c r="L74" s="18">
        <f t="shared" si="3"/>
        <v>482125</v>
      </c>
    </row>
    <row r="75" spans="2:12" ht="75" x14ac:dyDescent="0.2">
      <c r="B75" s="9">
        <f t="shared" ref="B75:B79" si="8">B74+1</f>
        <v>59</v>
      </c>
      <c r="C75" s="3">
        <v>78181500</v>
      </c>
      <c r="D75" s="9" t="s">
        <v>74</v>
      </c>
      <c r="E75" s="13" t="s">
        <v>35</v>
      </c>
      <c r="F75" s="12" t="s">
        <v>8</v>
      </c>
      <c r="G75" s="12">
        <v>1</v>
      </c>
      <c r="H75" s="7" t="s">
        <v>9</v>
      </c>
      <c r="I75" s="8">
        <v>168000</v>
      </c>
      <c r="J75" s="8">
        <v>179760</v>
      </c>
      <c r="K75" s="15"/>
      <c r="L75" s="18">
        <f t="shared" si="3"/>
        <v>173880</v>
      </c>
    </row>
    <row r="76" spans="2:12" ht="165" x14ac:dyDescent="0.2">
      <c r="B76" s="9">
        <f t="shared" si="8"/>
        <v>60</v>
      </c>
      <c r="C76" s="3">
        <v>78181500</v>
      </c>
      <c r="D76" s="9" t="s">
        <v>75</v>
      </c>
      <c r="E76" s="13" t="s">
        <v>36</v>
      </c>
      <c r="F76" s="12" t="s">
        <v>8</v>
      </c>
      <c r="G76" s="12">
        <v>1</v>
      </c>
      <c r="H76" s="7" t="s">
        <v>10</v>
      </c>
      <c r="I76" s="8">
        <v>298000</v>
      </c>
      <c r="J76" s="8">
        <v>300980</v>
      </c>
      <c r="K76" s="15"/>
      <c r="L76" s="18">
        <f t="shared" si="3"/>
        <v>299490</v>
      </c>
    </row>
    <row r="77" spans="2:12" ht="28.5" x14ac:dyDescent="0.2">
      <c r="B77" s="9">
        <f t="shared" si="8"/>
        <v>61</v>
      </c>
      <c r="C77" s="3">
        <v>78181500</v>
      </c>
      <c r="D77" s="9" t="s">
        <v>76</v>
      </c>
      <c r="E77" s="13" t="s">
        <v>37</v>
      </c>
      <c r="F77" s="12" t="s">
        <v>8</v>
      </c>
      <c r="G77" s="12">
        <v>1</v>
      </c>
      <c r="H77" s="7" t="s">
        <v>9</v>
      </c>
      <c r="I77" s="8">
        <v>378000</v>
      </c>
      <c r="J77" s="8">
        <v>393120</v>
      </c>
      <c r="K77" s="15"/>
      <c r="L77" s="18">
        <f t="shared" si="3"/>
        <v>385560</v>
      </c>
    </row>
    <row r="78" spans="2:12" ht="15" x14ac:dyDescent="0.2">
      <c r="B78" s="9">
        <f t="shared" si="8"/>
        <v>62</v>
      </c>
      <c r="C78" s="3">
        <v>78181500</v>
      </c>
      <c r="D78" s="9" t="s">
        <v>77</v>
      </c>
      <c r="E78" s="13" t="s">
        <v>38</v>
      </c>
      <c r="F78" s="12" t="s">
        <v>8</v>
      </c>
      <c r="G78" s="12">
        <v>1</v>
      </c>
      <c r="H78" s="7" t="s">
        <v>9</v>
      </c>
      <c r="I78" s="8">
        <v>46500</v>
      </c>
      <c r="J78" s="8">
        <v>46965</v>
      </c>
      <c r="K78" s="15"/>
      <c r="L78" s="18">
        <f t="shared" si="3"/>
        <v>46733</v>
      </c>
    </row>
    <row r="79" spans="2:12" ht="28.5" x14ac:dyDescent="0.2">
      <c r="B79" s="9">
        <f t="shared" si="8"/>
        <v>63</v>
      </c>
      <c r="C79" s="3">
        <v>78181500</v>
      </c>
      <c r="D79" s="9" t="s">
        <v>78</v>
      </c>
      <c r="E79" s="13" t="s">
        <v>39</v>
      </c>
      <c r="F79" s="12" t="s">
        <v>8</v>
      </c>
      <c r="G79" s="12">
        <v>1</v>
      </c>
      <c r="H79" s="7" t="s">
        <v>9</v>
      </c>
      <c r="I79" s="8">
        <v>280000</v>
      </c>
      <c r="J79" s="8">
        <v>285600</v>
      </c>
      <c r="K79" s="15"/>
      <c r="L79" s="18">
        <f t="shared" si="3"/>
        <v>282800</v>
      </c>
    </row>
    <row r="80" spans="2:12" x14ac:dyDescent="0.2">
      <c r="B80" s="32"/>
      <c r="C80" s="32"/>
      <c r="D80" s="32"/>
      <c r="E80" s="32"/>
      <c r="F80" s="32"/>
      <c r="G80" s="32"/>
      <c r="H80" s="32"/>
      <c r="I80" s="14">
        <f>SUM(I9:I79)</f>
        <v>30373700</v>
      </c>
      <c r="J80" s="14">
        <f>SUM(J9:J79)</f>
        <v>31790068</v>
      </c>
      <c r="K80" s="14">
        <f>SUM(K9:K79)</f>
        <v>26060000</v>
      </c>
      <c r="L80" s="14">
        <f>SUM(L9:L79)</f>
        <v>32680665</v>
      </c>
    </row>
    <row r="83" spans="12:12" x14ac:dyDescent="0.2">
      <c r="L83" s="19"/>
    </row>
  </sheetData>
  <mergeCells count="15">
    <mergeCell ref="B4:L4"/>
    <mergeCell ref="B3:L3"/>
    <mergeCell ref="B2:L2"/>
    <mergeCell ref="B33:L33"/>
    <mergeCell ref="B80:H80"/>
    <mergeCell ref="B62:L62"/>
    <mergeCell ref="B71:L71"/>
    <mergeCell ref="B35:L35"/>
    <mergeCell ref="B44:L44"/>
    <mergeCell ref="B53:L53"/>
    <mergeCell ref="B6:L6"/>
    <mergeCell ref="B5:L5"/>
    <mergeCell ref="B8:L8"/>
    <mergeCell ref="B10:L10"/>
    <mergeCell ref="B18:L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 DE PRECIOS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Jony Alexis  Guerrero Pulido</dc:creator>
  <cp:lastModifiedBy>Robinson Jairo Dominguez Gutierrez</cp:lastModifiedBy>
  <dcterms:created xsi:type="dcterms:W3CDTF">2026-05-29T01:09:55Z</dcterms:created>
  <dcterms:modified xsi:type="dcterms:W3CDTF">2026-06-16T14:40:08Z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2026-05-29T01:51:19Z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9f098286-f0d3-4971-a738-e1fb9892f5e2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