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cbookpro2017/Documents/02_TRABAJO_AGROSAVIA/Solicitudes /Cotizacion elementos ferreteria 574113 - Evento 162868/"/>
    </mc:Choice>
  </mc:AlternateContent>
  <xr:revisionPtr revIDLastSave="0" documentId="13_ncr:1_{5CBF5600-87C9-7640-98DF-F09971C98096}" xr6:coauthVersionLast="47" xr6:coauthVersionMax="47" xr10:uidLastSave="{00000000-0000-0000-0000-000000000000}"/>
  <bookViews>
    <workbookView xWindow="0" yWindow="500" windowWidth="27120" windowHeight="17500" activeTab="2" xr2:uid="{00000000-000D-0000-FFFF-FFFF00000000}"/>
  </bookViews>
  <sheets>
    <sheet name="Resumen de artículos y servi..." sheetId="1" r:id="rId1"/>
    <sheet name="Hoja1" sheetId="8" r:id="rId2"/>
    <sheet name="COMPARATIVO" sheetId="9" r:id="rId3"/>
    <sheet name="Elementos y servicios" sheetId="2" r:id="rId4"/>
    <sheet name="Ahorros de artículos" sheetId="3" r:id="rId5"/>
    <sheet name="Ahorros totales" sheetId="4" r:id="rId6"/>
    <sheet name="Resumen de formularios" sheetId="5" r:id="rId7"/>
    <sheet name="Formularios" sheetId="6" r:id="rId8"/>
    <sheet name="Archivos adjuntos" sheetId="7" r:id="rId9"/>
  </sheets>
  <definedNames>
    <definedName name="_xlnm._FilterDatabase" localSheetId="4" hidden="1">'Ahorros de artículos'!$A$3:$Q$178</definedName>
    <definedName name="_xlnm._FilterDatabase" localSheetId="5" hidden="1">'Ahorros totales'!$A$3:$I$8</definedName>
    <definedName name="_xlnm._FilterDatabase" localSheetId="8" hidden="1">'Archivos adjuntos'!$A$3:$J$8</definedName>
    <definedName name="_xlnm._FilterDatabase" localSheetId="2" hidden="1">COMPARATIVO!$A$1:$J$36</definedName>
    <definedName name="_xlnm._FilterDatabase" localSheetId="3" hidden="1">'Elementos y servicios'!$A$3:$Z$178</definedName>
    <definedName name="_xlnm._FilterDatabase" localSheetId="7" hidden="1">Formularios!$A$3:$L$38</definedName>
    <definedName name="_xlnm._FilterDatabase" localSheetId="0" hidden="1">'Resumen de artículos y servi...'!$A$4:$I$424</definedName>
    <definedName name="_xlnm._FilterDatabase" localSheetId="6" hidden="1">'Resumen de formularios'!$A$4:$J$11</definedName>
  </definedNames>
  <calcPr calcId="191029"/>
  <pivotCaches>
    <pivotCache cacheId="5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9" l="1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8" i="9"/>
  <c r="H40" i="9" s="1"/>
  <c r="H2" i="9"/>
  <c r="H3" i="9"/>
  <c r="H4" i="9"/>
  <c r="H5" i="9"/>
  <c r="H6" i="9"/>
  <c r="H7" i="9"/>
  <c r="H8" i="9"/>
  <c r="H9" i="9"/>
  <c r="F46" i="9"/>
  <c r="F47" i="9" s="1"/>
  <c r="R16" i="9"/>
  <c r="R17" i="9"/>
  <c r="R3" i="9"/>
  <c r="R4" i="9"/>
  <c r="R5" i="9"/>
  <c r="R6" i="9"/>
  <c r="R7" i="9"/>
  <c r="R8" i="9"/>
  <c r="R9" i="9"/>
  <c r="R10" i="9"/>
  <c r="R11" i="9"/>
  <c r="R12" i="9"/>
  <c r="R13" i="9"/>
  <c r="R14" i="9"/>
  <c r="R15" i="9"/>
  <c r="R18" i="9"/>
  <c r="R19" i="9"/>
  <c r="R20" i="9"/>
  <c r="R21" i="9"/>
  <c r="R22" i="9"/>
  <c r="R23" i="9"/>
  <c r="R24" i="9"/>
  <c r="R25" i="9"/>
  <c r="R26" i="9"/>
  <c r="R27" i="9"/>
  <c r="R29" i="9"/>
  <c r="R30" i="9"/>
  <c r="R31" i="9"/>
  <c r="R32" i="9"/>
  <c r="R34" i="9"/>
  <c r="R35" i="9"/>
  <c r="R36" i="9"/>
  <c r="R2" i="9"/>
  <c r="L3" i="9"/>
  <c r="M3" i="9" s="1"/>
  <c r="L4" i="9"/>
  <c r="M4" i="9" s="1"/>
  <c r="L5" i="9"/>
  <c r="M5" i="9" s="1"/>
  <c r="L6" i="9"/>
  <c r="M6" i="9" s="1"/>
  <c r="L7" i="9"/>
  <c r="M7" i="9" s="1"/>
  <c r="L8" i="9"/>
  <c r="M8" i="9" s="1"/>
  <c r="L9" i="9"/>
  <c r="M9" i="9" s="1"/>
  <c r="L10" i="9"/>
  <c r="M10" i="9" s="1"/>
  <c r="L11" i="9"/>
  <c r="M11" i="9" s="1"/>
  <c r="L12" i="9"/>
  <c r="M12" i="9" s="1"/>
  <c r="L13" i="9"/>
  <c r="M13" i="9" s="1"/>
  <c r="L14" i="9"/>
  <c r="M14" i="9" s="1"/>
  <c r="L15" i="9"/>
  <c r="M15" i="9" s="1"/>
  <c r="L16" i="9"/>
  <c r="M16" i="9" s="1"/>
  <c r="L17" i="9"/>
  <c r="M17" i="9" s="1"/>
  <c r="L18" i="9"/>
  <c r="M18" i="9" s="1"/>
  <c r="L19" i="9"/>
  <c r="M19" i="9" s="1"/>
  <c r="L20" i="9"/>
  <c r="M20" i="9" s="1"/>
  <c r="L21" i="9"/>
  <c r="M21" i="9" s="1"/>
  <c r="L22" i="9"/>
  <c r="M22" i="9" s="1"/>
  <c r="L23" i="9"/>
  <c r="M23" i="9" s="1"/>
  <c r="L24" i="9"/>
  <c r="M24" i="9" s="1"/>
  <c r="L25" i="9"/>
  <c r="M25" i="9" s="1"/>
  <c r="L26" i="9"/>
  <c r="M26" i="9" s="1"/>
  <c r="L27" i="9"/>
  <c r="M27" i="9" s="1"/>
  <c r="L28" i="9"/>
  <c r="M28" i="9" s="1"/>
  <c r="L29" i="9"/>
  <c r="M29" i="9" s="1"/>
  <c r="L30" i="9"/>
  <c r="M30" i="9" s="1"/>
  <c r="L31" i="9"/>
  <c r="M31" i="9" s="1"/>
  <c r="L32" i="9"/>
  <c r="M32" i="9" s="1"/>
  <c r="L33" i="9"/>
  <c r="M33" i="9" s="1"/>
  <c r="L34" i="9"/>
  <c r="M34" i="9" s="1"/>
  <c r="L35" i="9"/>
  <c r="M35" i="9" s="1"/>
  <c r="L36" i="9"/>
  <c r="M36" i="9" s="1"/>
  <c r="L2" i="9"/>
  <c r="M2" i="9" s="1"/>
  <c r="J25" i="9"/>
  <c r="J38" i="9" s="1"/>
  <c r="J40" i="9" s="1"/>
  <c r="I3" i="9"/>
  <c r="I4" i="9"/>
  <c r="I5" i="9"/>
  <c r="I6" i="9"/>
  <c r="I7" i="9"/>
  <c r="I8" i="9"/>
  <c r="I10" i="9"/>
  <c r="I11" i="9"/>
  <c r="I12" i="9"/>
  <c r="I13" i="9"/>
  <c r="I14" i="9"/>
  <c r="I15" i="9"/>
  <c r="I18" i="9"/>
  <c r="I19" i="9"/>
  <c r="I20" i="9"/>
  <c r="I22" i="9"/>
  <c r="I23" i="9"/>
  <c r="I24" i="9"/>
  <c r="I26" i="9"/>
  <c r="I27" i="9"/>
  <c r="I29" i="9"/>
  <c r="I30" i="9"/>
  <c r="I31" i="9"/>
  <c r="I36" i="9"/>
  <c r="I2" i="9"/>
  <c r="H41" i="9" l="1"/>
  <c r="H42" i="9" s="1"/>
  <c r="J41" i="9"/>
  <c r="J42" i="9" s="1"/>
  <c r="L43" i="9" s="1"/>
  <c r="R38" i="9"/>
  <c r="I38" i="9"/>
  <c r="I40" i="9" s="1"/>
  <c r="I41" i="9" l="1"/>
  <c r="I42" i="9" s="1"/>
</calcChain>
</file>

<file path=xl/sharedStrings.xml><?xml version="1.0" encoding="utf-8"?>
<sst xmlns="http://schemas.openxmlformats.org/spreadsheetml/2006/main" count="5030" uniqueCount="654">
  <si>
    <t>{"start":true,"layout":"pivot","name":"buyer/response_lines_summary","locale":"es-MX"}</t>
  </si>
  <si>
    <t>{"row_column":true,"field_name":"item.name"}</t>
  </si>
  <si>
    <t>{"additional_field":true}</t>
  </si>
  <si>
    <t>Descripción del artículo (Texto)</t>
  </si>
  <si>
    <t>Categoría del campo</t>
  </si>
  <si>
    <t>Campo</t>
  </si>
  <si>
    <t>FERRETERIA MUNDIAL SM S.A.S</t>
  </si>
  <si>
    <t>FERRE VARIEDADES LA ESTRELLA R.R</t>
  </si>
  <si>
    <t>TU FERRETERIA</t>
  </si>
  <si>
    <t>RIEGOS Y MAQUINARIAS DEL CARIBE  S.A</t>
  </si>
  <si>
    <t>FERRESAE</t>
  </si>
  <si>
    <t>FERRETERIA MUNDIAL SM S.A.S - #650439</t>
  </si>
  <si>
    <t>FERRE VARIEDADES LA ESTRELLA R.R - #651384</t>
  </si>
  <si>
    <t>TU FERRETERIA - #650476</t>
  </si>
  <si>
    <t>RIEGOS Y MAQUINARIAS DEL CARIBE  S.A - #650606</t>
  </si>
  <si>
    <t>FERRESAE - #650723</t>
  </si>
  <si>
    <t>Respuesta del proveedor</t>
  </si>
  <si>
    <t>{"row":true,"field_name":"bid.price_amount","index":0,"values":{"lot.name":"","item.id":797028,"item.name":"TANQUE PLASTICO CON TAPA CAP 3000 L"}}</t>
  </si>
  <si>
    <t>TANQUE PLASTICO CON TAPA CAP 3000 L</t>
  </si>
  <si>
    <t>Campos de la respuesta del proveedor</t>
  </si>
  <si>
    <t>Precio unitario de la licitación</t>
  </si>
  <si>
    <t>{"row":true,"field_name":"bid.price_currency","index":0,"values":{"lot.name":"","item.id":797028,"item.name":"TANQUE PLASTICO CON TAPA CAP 3000 L"}}</t>
  </si>
  <si>
    <t>Moneda del precio de licitación</t>
  </si>
  <si>
    <t>COP</t>
  </si>
  <si>
    <t>{"row":true,"field_name":"bid.capacity","index":0,"values":{"lot.name":"","item.id":797028,"item.name":"TANQUE PLASTICO CON TAPA CAP 3000 L"}}</t>
  </si>
  <si>
    <t>Capacidad</t>
  </si>
  <si>
    <t>{"row":true,"field_name":"bid.lead_time","index":0,"values":{"lot.name":"","item.id":797028,"item.name":"TANQUE PLASTICO CON TAPA CAP 3000 L"}}</t>
  </si>
  <si>
    <t>Tiempo de entrega</t>
  </si>
  <si>
    <t>{"row":true,"field_name":"bid.supplier_item_name","index":0,"values":{"lot.name":"","item.id":797028,"item.name":"TANQUE PLASTICO CON TAPA CAP 3000 L"}}</t>
  </si>
  <si>
    <t>Nombre del artículo del proveedor</t>
  </si>
  <si>
    <t>{"row":true,"field_name":"bid.item_part_number","index":0,"values":{"lot.name":"","item.id":797028,"item.name":"TANQUE PLASTICO CON TAPA CAP 3000 L"}}</t>
  </si>
  <si>
    <t>Número de pieza del artículo</t>
  </si>
  <si>
    <t>{"row":true,"field_name":"bid.item_description","index":0,"values":{"lot.name":"","item.id":797028,"item.name":"TANQUE PLASTICO CON TAPA CAP 3000 L"}}</t>
  </si>
  <si>
    <t>Descripción del artículo</t>
  </si>
  <si>
    <t>{"row":true,"field_name":"item.quantity","index":0,"values":{"lot.name":"","item.id":797028,"item.name":"TANQUE PLASTICO CON TAPA CAP 3000 L"}}</t>
  </si>
  <si>
    <t>Campos de artículo / servicio</t>
  </si>
  <si>
    <t>Cantidad esperada</t>
  </si>
  <si>
    <t>{"row":true,"field_name":"item.uom","index":0,"values":{"lot.name":"","item.id":797028,"item.name":"TANQUE PLASTICO CON TAPA CAP 3000 L"}}</t>
  </si>
  <si>
    <t>Unidad de medida</t>
  </si>
  <si>
    <t>UND</t>
  </si>
  <si>
    <t>{"row":true,"field_name":"item.base_price","index":0,"values":{"lot.name":"","item.id":797028,"item.name":"TANQUE PLASTICO CON TAPA CAP 3000 L"}}</t>
  </si>
  <si>
    <t>Precio base unitario</t>
  </si>
  <si>
    <t>{"row":true,"field_name":"item.base_price_currency","index":0,"values":{"lot.name":"","item.id":797028,"item.name":"TANQUE PLASTICO CON TAPA CAP 3000 L"}}</t>
  </si>
  <si>
    <t>Precio base de la divisa</t>
  </si>
  <si>
    <t>{"row":true,"field_name":"item.need_by_date","index":0,"values":{"lot.name":"","item.id":797028,"item.name":"TANQUE PLASTICO CON TAPA CAP 3000 L"}}</t>
  </si>
  <si>
    <t>Fecha límite</t>
  </si>
  <si>
    <t>{"row":true,"field_name":"bid.price_amount","index":1,"values":{"lot.name":"","item.id":797029,"item.name":"VALVULA DE 16 MM  "}}</t>
  </si>
  <si>
    <t xml:space="preserve">VALVULA DE 16 MM  </t>
  </si>
  <si>
    <t>{"row":true,"field_name":"bid.price_currency","index":1,"values":{"lot.name":"","item.id":797029,"item.name":"VALVULA DE 16 MM  "}}</t>
  </si>
  <si>
    <t>{"row":true,"field_name":"bid.capacity","index":1,"values":{"lot.name":"","item.id":797029,"item.name":"VALVULA DE 16 MM  "}}</t>
  </si>
  <si>
    <t>{"row":true,"field_name":"bid.lead_time","index":1,"values":{"lot.name":"","item.id":797029,"item.name":"VALVULA DE 16 MM  "}}</t>
  </si>
  <si>
    <t>{"row":true,"field_name":"bid.supplier_item_name","index":1,"values":{"lot.name":"","item.id":797029,"item.name":"VALVULA DE 16 MM  "}}</t>
  </si>
  <si>
    <t>{"row":true,"field_name":"bid.item_part_number","index":1,"values":{"lot.name":"","item.id":797029,"item.name":"VALVULA DE 16 MM  "}}</t>
  </si>
  <si>
    <t>{"row":true,"field_name":"bid.item_description","index":1,"values":{"lot.name":"","item.id":797029,"item.name":"VALVULA DE 16 MM  "}}</t>
  </si>
  <si>
    <t>{"row":true,"field_name":"item.quantity","index":1,"values":{"lot.name":"","item.id":797029,"item.name":"VALVULA DE 16 MM  "}}</t>
  </si>
  <si>
    <t>{"row":true,"field_name":"item.uom","index":1,"values":{"lot.name":"","item.id":797029,"item.name":"VALVULA DE 16 MM  "}}</t>
  </si>
  <si>
    <t>{"row":true,"field_name":"item.base_price","index":1,"values":{"lot.name":"","item.id":797029,"item.name":"VALVULA DE 16 MM  "}}</t>
  </si>
  <si>
    <t>{"row":true,"field_name":"item.base_price_currency","index":1,"values":{"lot.name":"","item.id":797029,"item.name":"VALVULA DE 16 MM  "}}</t>
  </si>
  <si>
    <t>{"row":true,"field_name":"item.need_by_date","index":1,"values":{"lot.name":"","item.id":797029,"item.name":"VALVULA DE 16 MM  "}}</t>
  </si>
  <si>
    <t>{"row":true,"field_name":"bid.price_amount","index":2,"values":{"lot.name":"","item.id":797030,"item.name":"SILLETA 16 MM NACIONAL"}}</t>
  </si>
  <si>
    <t>SILLETA 16 MM NACIONAL</t>
  </si>
  <si>
    <t>{"row":true,"field_name":"bid.price_currency","index":2,"values":{"lot.name":"","item.id":797030,"item.name":"SILLETA 16 MM NACIONAL"}}</t>
  </si>
  <si>
    <t>{"row":true,"field_name":"bid.capacity","index":2,"values":{"lot.name":"","item.id":797030,"item.name":"SILLETA 16 MM NACIONAL"}}</t>
  </si>
  <si>
    <t>{"row":true,"field_name":"bid.lead_time","index":2,"values":{"lot.name":"","item.id":797030,"item.name":"SILLETA 16 MM NACIONAL"}}</t>
  </si>
  <si>
    <t>{"row":true,"field_name":"bid.supplier_item_name","index":2,"values":{"lot.name":"","item.id":797030,"item.name":"SILLETA 16 MM NACIONAL"}}</t>
  </si>
  <si>
    <t>{"row":true,"field_name":"bid.item_part_number","index":2,"values":{"lot.name":"","item.id":797030,"item.name":"SILLETA 16 MM NACIONAL"}}</t>
  </si>
  <si>
    <t>{"row":true,"field_name":"bid.item_description","index":2,"values":{"lot.name":"","item.id":797030,"item.name":"SILLETA 16 MM NACIONAL"}}</t>
  </si>
  <si>
    <t>{"row":true,"field_name":"item.quantity","index":2,"values":{"lot.name":"","item.id":797030,"item.name":"SILLETA 16 MM NACIONAL"}}</t>
  </si>
  <si>
    <t>{"row":true,"field_name":"item.uom","index":2,"values":{"lot.name":"","item.id":797030,"item.name":"SILLETA 16 MM NACIONAL"}}</t>
  </si>
  <si>
    <t>{"row":true,"field_name":"item.base_price","index":2,"values":{"lot.name":"","item.id":797030,"item.name":"SILLETA 16 MM NACIONAL"}}</t>
  </si>
  <si>
    <t>{"row":true,"field_name":"item.base_price_currency","index":2,"values":{"lot.name":"","item.id":797030,"item.name":"SILLETA 16 MM NACIONAL"}}</t>
  </si>
  <si>
    <t>{"row":true,"field_name":"item.need_by_date","index":2,"values":{"lot.name":"","item.id":797030,"item.name":"SILLETA 16 MM NACIONAL"}}</t>
  </si>
  <si>
    <t>{"row":true,"field_name":"bid.price_amount","index":3,"values":{"lot.name":"","item.id":797031,"item.name":"CONECTOR 16 MM NACIONAL"}}</t>
  </si>
  <si>
    <t>CONECTOR 16 MM NACIONAL</t>
  </si>
  <si>
    <t>{"row":true,"field_name":"bid.price_currency","index":3,"values":{"lot.name":"","item.id":797031,"item.name":"CONECTOR 16 MM NACIONAL"}}</t>
  </si>
  <si>
    <t>{"row":true,"field_name":"bid.capacity","index":3,"values":{"lot.name":"","item.id":797031,"item.name":"CONECTOR 16 MM NACIONAL"}}</t>
  </si>
  <si>
    <t>{"row":true,"field_name":"bid.lead_time","index":3,"values":{"lot.name":"","item.id":797031,"item.name":"CONECTOR 16 MM NACIONAL"}}</t>
  </si>
  <si>
    <t>{"row":true,"field_name":"bid.supplier_item_name","index":3,"values":{"lot.name":"","item.id":797031,"item.name":"CONECTOR 16 MM NACIONAL"}}</t>
  </si>
  <si>
    <t>{"row":true,"field_name":"bid.item_part_number","index":3,"values":{"lot.name":"","item.id":797031,"item.name":"CONECTOR 16 MM NACIONAL"}}</t>
  </si>
  <si>
    <t>{"row":true,"field_name":"bid.item_description","index":3,"values":{"lot.name":"","item.id":797031,"item.name":"CONECTOR 16 MM NACIONAL"}}</t>
  </si>
  <si>
    <t>{"row":true,"field_name":"item.quantity","index":3,"values":{"lot.name":"","item.id":797031,"item.name":"CONECTOR 16 MM NACIONAL"}}</t>
  </si>
  <si>
    <t>{"row":true,"field_name":"item.uom","index":3,"values":{"lot.name":"","item.id":797031,"item.name":"CONECTOR 16 MM NACIONAL"}}</t>
  </si>
  <si>
    <t>{"row":true,"field_name":"item.base_price","index":3,"values":{"lot.name":"","item.id":797031,"item.name":"CONECTOR 16 MM NACIONAL"}}</t>
  </si>
  <si>
    <t>{"row":true,"field_name":"item.base_price_currency","index":3,"values":{"lot.name":"","item.id":797031,"item.name":"CONECTOR 16 MM NACIONAL"}}</t>
  </si>
  <si>
    <t>{"row":true,"field_name":"item.need_by_date","index":3,"values":{"lot.name":"","item.id":797031,"item.name":"CONECTOR 16 MM NACIONAL"}}</t>
  </si>
  <si>
    <t>{"row":true,"field_name":"bid.price_amount","index":4,"values":{"lot.name":"","item.id":797032,"item.name":"TEE POLIETILENO PARA RIEGO DE 16 MM NACIONAL"}}</t>
  </si>
  <si>
    <t>TEE POLIETILENO PARA RIEGO DE 16 MM NACIONAL</t>
  </si>
  <si>
    <t>{"row":true,"field_name":"bid.price_currency","index":4,"values":{"lot.name":"","item.id":797032,"item.name":"TEE POLIETILENO PARA RIEGO DE 16 MM NACIONAL"}}</t>
  </si>
  <si>
    <t>{"row":true,"field_name":"bid.capacity","index":4,"values":{"lot.name":"","item.id":797032,"item.name":"TEE POLIETILENO PARA RIEGO DE 16 MM NACIONAL"}}</t>
  </si>
  <si>
    <t>{"row":true,"field_name":"bid.lead_time","index":4,"values":{"lot.name":"","item.id":797032,"item.name":"TEE POLIETILENO PARA RIEGO DE 16 MM NACIONAL"}}</t>
  </si>
  <si>
    <t>{"row":true,"field_name":"bid.supplier_item_name","index":4,"values":{"lot.name":"","item.id":797032,"item.name":"TEE POLIETILENO PARA RIEGO DE 16 MM NACIONAL"}}</t>
  </si>
  <si>
    <t>{"row":true,"field_name":"bid.item_part_number","index":4,"values":{"lot.name":"","item.id":797032,"item.name":"TEE POLIETILENO PARA RIEGO DE 16 MM NACIONAL"}}</t>
  </si>
  <si>
    <t>{"row":true,"field_name":"bid.item_description","index":4,"values":{"lot.name":"","item.id":797032,"item.name":"TEE POLIETILENO PARA RIEGO DE 16 MM NACIONAL"}}</t>
  </si>
  <si>
    <t>{"row":true,"field_name":"item.quantity","index":4,"values":{"lot.name":"","item.id":797032,"item.name":"TEE POLIETILENO PARA RIEGO DE 16 MM NACIONAL"}}</t>
  </si>
  <si>
    <t>{"row":true,"field_name":"item.uom","index":4,"values":{"lot.name":"","item.id":797032,"item.name":"TEE POLIETILENO PARA RIEGO DE 16 MM NACIONAL"}}</t>
  </si>
  <si>
    <t>{"row":true,"field_name":"item.base_price","index":4,"values":{"lot.name":"","item.id":797032,"item.name":"TEE POLIETILENO PARA RIEGO DE 16 MM NACIONAL"}}</t>
  </si>
  <si>
    <t>{"row":true,"field_name":"item.base_price_currency","index":4,"values":{"lot.name":"","item.id":797032,"item.name":"TEE POLIETILENO PARA RIEGO DE 16 MM NACIONAL"}}</t>
  </si>
  <si>
    <t>{"row":true,"field_name":"item.need_by_date","index":4,"values":{"lot.name":"","item.id":797032,"item.name":"TEE POLIETILENO PARA RIEGO DE 16 MM NACIONAL"}}</t>
  </si>
  <si>
    <t>{"row":true,"field_name":"bid.price_amount","index":5,"values":{"lot.name":"","item.id":797033,"item.name":"MANGUERA DE 1 PULG"}}</t>
  </si>
  <si>
    <t>MANGUERA DE 1 PULG</t>
  </si>
  <si>
    <t>{"row":true,"field_name":"bid.price_currency","index":5,"values":{"lot.name":"","item.id":797033,"item.name":"MANGUERA DE 1 PULG"}}</t>
  </si>
  <si>
    <t>{"row":true,"field_name":"bid.capacity","index":5,"values":{"lot.name":"","item.id":797033,"item.name":"MANGUERA DE 1 PULG"}}</t>
  </si>
  <si>
    <t>{"row":true,"field_name":"bid.lead_time","index":5,"values":{"lot.name":"","item.id":797033,"item.name":"MANGUERA DE 1 PULG"}}</t>
  </si>
  <si>
    <t>{"row":true,"field_name":"bid.supplier_item_name","index":5,"values":{"lot.name":"","item.id":797033,"item.name":"MANGUERA DE 1 PULG"}}</t>
  </si>
  <si>
    <t>{"row":true,"field_name":"bid.item_part_number","index":5,"values":{"lot.name":"","item.id":797033,"item.name":"MANGUERA DE 1 PULG"}}</t>
  </si>
  <si>
    <t>{"row":true,"field_name":"bid.item_description","index":5,"values":{"lot.name":"","item.id":797033,"item.name":"MANGUERA DE 1 PULG"}}</t>
  </si>
  <si>
    <t>{"row":true,"field_name":"item.quantity","index":5,"values":{"lot.name":"","item.id":797033,"item.name":"MANGUERA DE 1 PULG"}}</t>
  </si>
  <si>
    <t>{"row":true,"field_name":"item.uom","index":5,"values":{"lot.name":"","item.id":797033,"item.name":"MANGUERA DE 1 PULG"}}</t>
  </si>
  <si>
    <t>M</t>
  </si>
  <si>
    <t>{"row":true,"field_name":"item.base_price","index":5,"values":{"lot.name":"","item.id":797033,"item.name":"MANGUERA DE 1 PULG"}}</t>
  </si>
  <si>
    <t>{"row":true,"field_name":"item.base_price_currency","index":5,"values":{"lot.name":"","item.id":797033,"item.name":"MANGUERA DE 1 PULG"}}</t>
  </si>
  <si>
    <t>{"row":true,"field_name":"item.need_by_date","index":5,"values":{"lot.name":"","item.id":797033,"item.name":"MANGUERA DE 1 PULG"}}</t>
  </si>
  <si>
    <t>{"row":true,"field_name":"bid.price_amount","index":6,"values":{"lot.name":"","item.id":797034,"item.name":"TUBO PVC 1 PLG X 6 M "}}</t>
  </si>
  <si>
    <t xml:space="preserve">TUBO PVC 1 PLG X 6 M </t>
  </si>
  <si>
    <t>{"row":true,"field_name":"bid.price_currency","index":6,"values":{"lot.name":"","item.id":797034,"item.name":"TUBO PVC 1 PLG X 6 M "}}</t>
  </si>
  <si>
    <t>{"row":true,"field_name":"bid.capacity","index":6,"values":{"lot.name":"","item.id":797034,"item.name":"TUBO PVC 1 PLG X 6 M "}}</t>
  </si>
  <si>
    <t>{"row":true,"field_name":"bid.lead_time","index":6,"values":{"lot.name":"","item.id":797034,"item.name":"TUBO PVC 1 PLG X 6 M "}}</t>
  </si>
  <si>
    <t>{"row":true,"field_name":"bid.supplier_item_name","index":6,"values":{"lot.name":"","item.id":797034,"item.name":"TUBO PVC 1 PLG X 6 M "}}</t>
  </si>
  <si>
    <t>{"row":true,"field_name":"bid.item_part_number","index":6,"values":{"lot.name":"","item.id":797034,"item.name":"TUBO PVC 1 PLG X 6 M "}}</t>
  </si>
  <si>
    <t>{"row":true,"field_name":"bid.item_description","index":6,"values":{"lot.name":"","item.id":797034,"item.name":"TUBO PVC 1 PLG X 6 M "}}</t>
  </si>
  <si>
    <t>{"row":true,"field_name":"item.quantity","index":6,"values":{"lot.name":"","item.id":797034,"item.name":"TUBO PVC 1 PLG X 6 M "}}</t>
  </si>
  <si>
    <t>{"row":true,"field_name":"item.uom","index":6,"values":{"lot.name":"","item.id":797034,"item.name":"TUBO PVC 1 PLG X 6 M "}}</t>
  </si>
  <si>
    <t>{"row":true,"field_name":"item.base_price","index":6,"values":{"lot.name":"","item.id":797034,"item.name":"TUBO PVC 1 PLG X 6 M "}}</t>
  </si>
  <si>
    <t>{"row":true,"field_name":"item.base_price_currency","index":6,"values":{"lot.name":"","item.id":797034,"item.name":"TUBO PVC 1 PLG X 6 M "}}</t>
  </si>
  <si>
    <t>{"row":true,"field_name":"item.need_by_date","index":6,"values":{"lot.name":"","item.id":797034,"item.name":"TUBO PVC 1 PLG X 6 M "}}</t>
  </si>
  <si>
    <t>{"row":true,"field_name":"bid.price_amount","index":7,"values":{"lot.name":"","item.id":797035,"item.name":"ADAPTADORES MACHO 1 1/4 PULG"}}</t>
  </si>
  <si>
    <t>ADAPTADORES MACHO 1 1/4 PULG</t>
  </si>
  <si>
    <t>{"row":true,"field_name":"bid.price_currency","index":7,"values":{"lot.name":"","item.id":797035,"item.name":"ADAPTADORES MACHO 1 1/4 PULG"}}</t>
  </si>
  <si>
    <t>{"row":true,"field_name":"bid.capacity","index":7,"values":{"lot.name":"","item.id":797035,"item.name":"ADAPTADORES MACHO 1 1/4 PULG"}}</t>
  </si>
  <si>
    <t>{"row":true,"field_name":"bid.lead_time","index":7,"values":{"lot.name":"","item.id":797035,"item.name":"ADAPTADORES MACHO 1 1/4 PULG"}}</t>
  </si>
  <si>
    <t>{"row":true,"field_name":"bid.supplier_item_name","index":7,"values":{"lot.name":"","item.id":797035,"item.name":"ADAPTADORES MACHO 1 1/4 PULG"}}</t>
  </si>
  <si>
    <t>{"row":true,"field_name":"bid.item_part_number","index":7,"values":{"lot.name":"","item.id":797035,"item.name":"ADAPTADORES MACHO 1 1/4 PULG"}}</t>
  </si>
  <si>
    <t>{"row":true,"field_name":"bid.item_description","index":7,"values":{"lot.name":"","item.id":797035,"item.name":"ADAPTADORES MACHO 1 1/4 PULG"}}</t>
  </si>
  <si>
    <t>{"row":true,"field_name":"item.quantity","index":7,"values":{"lot.name":"","item.id":797035,"item.name":"ADAPTADORES MACHO 1 1/4 PULG"}}</t>
  </si>
  <si>
    <t>{"row":true,"field_name":"item.uom","index":7,"values":{"lot.name":"","item.id":797035,"item.name":"ADAPTADORES MACHO 1 1/4 PULG"}}</t>
  </si>
  <si>
    <t>{"row":true,"field_name":"item.base_price","index":7,"values":{"lot.name":"","item.id":797035,"item.name":"ADAPTADORES MACHO 1 1/4 PULG"}}</t>
  </si>
  <si>
    <t>{"row":true,"field_name":"item.base_price_currency","index":7,"values":{"lot.name":"","item.id":797035,"item.name":"ADAPTADORES MACHO 1 1/4 PULG"}}</t>
  </si>
  <si>
    <t>{"row":true,"field_name":"item.need_by_date","index":7,"values":{"lot.name":"","item.id":797035,"item.name":"ADAPTADORES MACHO 1 1/4 PULG"}}</t>
  </si>
  <si>
    <t>{"row":true,"field_name":"bid.price_amount","index":8,"values":{"lot.name":"","item.id":797036,"item.name":"REDUCCIONES 1 1/4 A 1 PULGADA"}}</t>
  </si>
  <si>
    <t>REDUCCIONES 1 1/4 A 1 PULGADA</t>
  </si>
  <si>
    <t>{"row":true,"field_name":"bid.price_currency","index":8,"values":{"lot.name":"","item.id":797036,"item.name":"REDUCCIONES 1 1/4 A 1 PULGADA"}}</t>
  </si>
  <si>
    <t>{"row":true,"field_name":"bid.capacity","index":8,"values":{"lot.name":"","item.id":797036,"item.name":"REDUCCIONES 1 1/4 A 1 PULGADA"}}</t>
  </si>
  <si>
    <t>{"row":true,"field_name":"bid.lead_time","index":8,"values":{"lot.name":"","item.id":797036,"item.name":"REDUCCIONES 1 1/4 A 1 PULGADA"}}</t>
  </si>
  <si>
    <t>{"row":true,"field_name":"bid.supplier_item_name","index":8,"values":{"lot.name":"","item.id":797036,"item.name":"REDUCCIONES 1 1/4 A 1 PULGADA"}}</t>
  </si>
  <si>
    <t>{"row":true,"field_name":"bid.item_part_number","index":8,"values":{"lot.name":"","item.id":797036,"item.name":"REDUCCIONES 1 1/4 A 1 PULGADA"}}</t>
  </si>
  <si>
    <t>{"row":true,"field_name":"bid.item_description","index":8,"values":{"lot.name":"","item.id":797036,"item.name":"REDUCCIONES 1 1/4 A 1 PULGADA"}}</t>
  </si>
  <si>
    <t>{"row":true,"field_name":"item.quantity","index":8,"values":{"lot.name":"","item.id":797036,"item.name":"REDUCCIONES 1 1/4 A 1 PULGADA"}}</t>
  </si>
  <si>
    <t>{"row":true,"field_name":"item.uom","index":8,"values":{"lot.name":"","item.id":797036,"item.name":"REDUCCIONES 1 1/4 A 1 PULGADA"}}</t>
  </si>
  <si>
    <t>{"row":true,"field_name":"item.base_price","index":8,"values":{"lot.name":"","item.id":797036,"item.name":"REDUCCIONES 1 1/4 A 1 PULGADA"}}</t>
  </si>
  <si>
    <t>{"row":true,"field_name":"item.base_price_currency","index":8,"values":{"lot.name":"","item.id":797036,"item.name":"REDUCCIONES 1 1/4 A 1 PULGADA"}}</t>
  </si>
  <si>
    <t>{"row":true,"field_name":"item.need_by_date","index":8,"values":{"lot.name":"","item.id":797036,"item.name":"REDUCCIONES 1 1/4 A 1 PULGADA"}}</t>
  </si>
  <si>
    <t>{"row":true,"field_name":"bid.price_amount","index":9,"values":{"lot.name":"","item.id":797037,"item.name":"TAPONES ROSCADO 1 1/4"}}</t>
  </si>
  <si>
    <t>TAPONES ROSCADO 1 1/4</t>
  </si>
  <si>
    <t>{"row":true,"field_name":"bid.price_currency","index":9,"values":{"lot.name":"","item.id":797037,"item.name":"TAPONES ROSCADO 1 1/4"}}</t>
  </si>
  <si>
    <t>{"row":true,"field_name":"bid.capacity","index":9,"values":{"lot.name":"","item.id":797037,"item.name":"TAPONES ROSCADO 1 1/4"}}</t>
  </si>
  <si>
    <t>{"row":true,"field_name":"bid.lead_time","index":9,"values":{"lot.name":"","item.id":797037,"item.name":"TAPONES ROSCADO 1 1/4"}}</t>
  </si>
  <si>
    <t>{"row":true,"field_name":"bid.supplier_item_name","index":9,"values":{"lot.name":"","item.id":797037,"item.name":"TAPONES ROSCADO 1 1/4"}}</t>
  </si>
  <si>
    <t>{"row":true,"field_name":"bid.item_part_number","index":9,"values":{"lot.name":"","item.id":797037,"item.name":"TAPONES ROSCADO 1 1/4"}}</t>
  </si>
  <si>
    <t>{"row":true,"field_name":"bid.item_description","index":9,"values":{"lot.name":"","item.id":797037,"item.name":"TAPONES ROSCADO 1 1/4"}}</t>
  </si>
  <si>
    <t>{"row":true,"field_name":"item.quantity","index":9,"values":{"lot.name":"","item.id":797037,"item.name":"TAPONES ROSCADO 1 1/4"}}</t>
  </si>
  <si>
    <t>{"row":true,"field_name":"item.uom","index":9,"values":{"lot.name":"","item.id":797037,"item.name":"TAPONES ROSCADO 1 1/4"}}</t>
  </si>
  <si>
    <t>{"row":true,"field_name":"item.base_price","index":9,"values":{"lot.name":"","item.id":797037,"item.name":"TAPONES ROSCADO 1 1/4"}}</t>
  </si>
  <si>
    <t>{"row":true,"field_name":"item.base_price_currency","index":9,"values":{"lot.name":"","item.id":797037,"item.name":"TAPONES ROSCADO 1 1/4"}}</t>
  </si>
  <si>
    <t>{"row":true,"field_name":"item.need_by_date","index":9,"values":{"lot.name":"","item.id":797037,"item.name":"TAPONES ROSCADO 1 1/4"}}</t>
  </si>
  <si>
    <t>{"row":true,"field_name":"bid.price_amount","index":10,"values":{"lot.name":"","item.id":797038,"item.name":"REGISTRO 1 PULGADA"}}</t>
  </si>
  <si>
    <t>REGISTRO 1 PULGADA</t>
  </si>
  <si>
    <t>{"row":true,"field_name":"bid.price_currency","index":10,"values":{"lot.name":"","item.id":797038,"item.name":"REGISTRO 1 PULGADA"}}</t>
  </si>
  <si>
    <t>{"row":true,"field_name":"bid.capacity","index":10,"values":{"lot.name":"","item.id":797038,"item.name":"REGISTRO 1 PULGADA"}}</t>
  </si>
  <si>
    <t>{"row":true,"field_name":"bid.lead_time","index":10,"values":{"lot.name":"","item.id":797038,"item.name":"REGISTRO 1 PULGADA"}}</t>
  </si>
  <si>
    <t>{"row":true,"field_name":"bid.supplier_item_name","index":10,"values":{"lot.name":"","item.id":797038,"item.name":"REGISTRO 1 PULGADA"}}</t>
  </si>
  <si>
    <t>{"row":true,"field_name":"bid.item_part_number","index":10,"values":{"lot.name":"","item.id":797038,"item.name":"REGISTRO 1 PULGADA"}}</t>
  </si>
  <si>
    <t>{"row":true,"field_name":"bid.item_description","index":10,"values":{"lot.name":"","item.id":797038,"item.name":"REGISTRO 1 PULGADA"}}</t>
  </si>
  <si>
    <t>{"row":true,"field_name":"item.quantity","index":10,"values":{"lot.name":"","item.id":797038,"item.name":"REGISTRO 1 PULGADA"}}</t>
  </si>
  <si>
    <t>{"row":true,"field_name":"item.uom","index":10,"values":{"lot.name":"","item.id":797038,"item.name":"REGISTRO 1 PULGADA"}}</t>
  </si>
  <si>
    <t>{"row":true,"field_name":"item.base_price","index":10,"values":{"lot.name":"","item.id":797038,"item.name":"REGISTRO 1 PULGADA"}}</t>
  </si>
  <si>
    <t>{"row":true,"field_name":"item.base_price_currency","index":10,"values":{"lot.name":"","item.id":797038,"item.name":"REGISTRO 1 PULGADA"}}</t>
  </si>
  <si>
    <t>{"row":true,"field_name":"item.need_by_date","index":10,"values":{"lot.name":"","item.id":797038,"item.name":"REGISTRO 1 PULGADA"}}</t>
  </si>
  <si>
    <t>{"row":true,"field_name":"bid.price_amount","index":11,"values":{"lot.name":"","item.id":797039,"item.name":"TEE PVC 1 PULG "}}</t>
  </si>
  <si>
    <t xml:space="preserve">TEE PVC 1 PULG </t>
  </si>
  <si>
    <t>{"row":true,"field_name":"bid.price_currency","index":11,"values":{"lot.name":"","item.id":797039,"item.name":"TEE PVC 1 PULG "}}</t>
  </si>
  <si>
    <t>{"row":true,"field_name":"bid.capacity","index":11,"values":{"lot.name":"","item.id":797039,"item.name":"TEE PVC 1 PULG "}}</t>
  </si>
  <si>
    <t>{"row":true,"field_name":"bid.lead_time","index":11,"values":{"lot.name":"","item.id":797039,"item.name":"TEE PVC 1 PULG "}}</t>
  </si>
  <si>
    <t>{"row":true,"field_name":"bid.supplier_item_name","index":11,"values":{"lot.name":"","item.id":797039,"item.name":"TEE PVC 1 PULG "}}</t>
  </si>
  <si>
    <t>{"row":true,"field_name":"bid.item_part_number","index":11,"values":{"lot.name":"","item.id":797039,"item.name":"TEE PVC 1 PULG "}}</t>
  </si>
  <si>
    <t>{"row":true,"field_name":"bid.item_description","index":11,"values":{"lot.name":"","item.id":797039,"item.name":"TEE PVC 1 PULG "}}</t>
  </si>
  <si>
    <t>{"row":true,"field_name":"item.quantity","index":11,"values":{"lot.name":"","item.id":797039,"item.name":"TEE PVC 1 PULG "}}</t>
  </si>
  <si>
    <t>{"row":true,"field_name":"item.uom","index":11,"values":{"lot.name":"","item.id":797039,"item.name":"TEE PVC 1 PULG "}}</t>
  </si>
  <si>
    <t>{"row":true,"field_name":"item.base_price","index":11,"values":{"lot.name":"","item.id":797039,"item.name":"TEE PVC 1 PULG "}}</t>
  </si>
  <si>
    <t>{"row":true,"field_name":"item.base_price_currency","index":11,"values":{"lot.name":"","item.id":797039,"item.name":"TEE PVC 1 PULG "}}</t>
  </si>
  <si>
    <t>{"row":true,"field_name":"item.need_by_date","index":11,"values":{"lot.name":"","item.id":797039,"item.name":"TEE PVC 1 PULG "}}</t>
  </si>
  <si>
    <t>{"row":true,"field_name":"bid.price_amount","index":12,"values":{"lot.name":"","item.id":797040,"item.name":"1/8 SOLDADURA PVC"}}</t>
  </si>
  <si>
    <t>1/8 SOLDADURA PVC</t>
  </si>
  <si>
    <t>{"row":true,"field_name":"bid.price_currency","index":12,"values":{"lot.name":"","item.id":797040,"item.name":"1/8 SOLDADURA PVC"}}</t>
  </si>
  <si>
    <t>{"row":true,"field_name":"bid.capacity","index":12,"values":{"lot.name":"","item.id":797040,"item.name":"1/8 SOLDADURA PVC"}}</t>
  </si>
  <si>
    <t>{"row":true,"field_name":"bid.lead_time","index":12,"values":{"lot.name":"","item.id":797040,"item.name":"1/8 SOLDADURA PVC"}}</t>
  </si>
  <si>
    <t>{"row":true,"field_name":"bid.supplier_item_name","index":12,"values":{"lot.name":"","item.id":797040,"item.name":"1/8 SOLDADURA PVC"}}</t>
  </si>
  <si>
    <t>{"row":true,"field_name":"bid.item_part_number","index":12,"values":{"lot.name":"","item.id":797040,"item.name":"1/8 SOLDADURA PVC"}}</t>
  </si>
  <si>
    <t>{"row":true,"field_name":"bid.item_description","index":12,"values":{"lot.name":"","item.id":797040,"item.name":"1/8 SOLDADURA PVC"}}</t>
  </si>
  <si>
    <t>{"row":true,"field_name":"item.quantity","index":12,"values":{"lot.name":"","item.id":797040,"item.name":"1/8 SOLDADURA PVC"}}</t>
  </si>
  <si>
    <t>{"row":true,"field_name":"item.uom","index":12,"values":{"lot.name":"","item.id":797040,"item.name":"1/8 SOLDADURA PVC"}}</t>
  </si>
  <si>
    <t>{"row":true,"field_name":"item.base_price","index":12,"values":{"lot.name":"","item.id":797040,"item.name":"1/8 SOLDADURA PVC"}}</t>
  </si>
  <si>
    <t>{"row":true,"field_name":"item.base_price_currency","index":12,"values":{"lot.name":"","item.id":797040,"item.name":"1/8 SOLDADURA PVC"}}</t>
  </si>
  <si>
    <t>{"row":true,"field_name":"item.need_by_date","index":12,"values":{"lot.name":"","item.id":797040,"item.name":"1/8 SOLDADURA PVC"}}</t>
  </si>
  <si>
    <t>{"row":true,"field_name":"bid.price_amount","index":13,"values":{"lot.name":"","item.id":797041,"item.name":"MANGUERA DE POLIETILENO DE 16 MM  NACIONAL"}}</t>
  </si>
  <si>
    <t>MANGUERA DE POLIETILENO DE 16 MM  NACIONAL</t>
  </si>
  <si>
    <t>{"row":true,"field_name":"bid.price_currency","index":13,"values":{"lot.name":"","item.id":797041,"item.name":"MANGUERA DE POLIETILENO DE 16 MM  NACIONAL"}}</t>
  </si>
  <si>
    <t>{"row":true,"field_name":"bid.capacity","index":13,"values":{"lot.name":"","item.id":797041,"item.name":"MANGUERA DE POLIETILENO DE 16 MM  NACIONAL"}}</t>
  </si>
  <si>
    <t>{"row":true,"field_name":"bid.lead_time","index":13,"values":{"lot.name":"","item.id":797041,"item.name":"MANGUERA DE POLIETILENO DE 16 MM  NACIONAL"}}</t>
  </si>
  <si>
    <t>{"row":true,"field_name":"bid.supplier_item_name","index":13,"values":{"lot.name":"","item.id":797041,"item.name":"MANGUERA DE POLIETILENO DE 16 MM  NACIONAL"}}</t>
  </si>
  <si>
    <t>{"row":true,"field_name":"bid.item_part_number","index":13,"values":{"lot.name":"","item.id":797041,"item.name":"MANGUERA DE POLIETILENO DE 16 MM  NACIONAL"}}</t>
  </si>
  <si>
    <t>{"row":true,"field_name":"bid.item_description","index":13,"values":{"lot.name":"","item.id":797041,"item.name":"MANGUERA DE POLIETILENO DE 16 MM  NACIONAL"}}</t>
  </si>
  <si>
    <t>{"row":true,"field_name":"item.quantity","index":13,"values":{"lot.name":"","item.id":797041,"item.name":"MANGUERA DE POLIETILENO DE 16 MM  NACIONAL"}}</t>
  </si>
  <si>
    <t>{"row":true,"field_name":"item.uom","index":13,"values":{"lot.name":"","item.id":797041,"item.name":"MANGUERA DE POLIETILENO DE 16 MM  NACIONAL"}}</t>
  </si>
  <si>
    <t>{"row":true,"field_name":"item.base_price","index":13,"values":{"lot.name":"","item.id":797041,"item.name":"MANGUERA DE POLIETILENO DE 16 MM  NACIONAL"}}</t>
  </si>
  <si>
    <t>{"row":true,"field_name":"item.base_price_currency","index":13,"values":{"lot.name":"","item.id":797041,"item.name":"MANGUERA DE POLIETILENO DE 16 MM  NACIONAL"}}</t>
  </si>
  <si>
    <t>{"row":true,"field_name":"item.need_by_date","index":13,"values":{"lot.name":"","item.id":797041,"item.name":"MANGUERA DE POLIETILENO DE 16 MM  NACIONAL"}}</t>
  </si>
  <si>
    <t>{"row":true,"field_name":"bid.price_amount","index":14,"values":{"lot.name":"","item.id":797042,"item.name":"GOTEROS GRADUABLES 120 L"}}</t>
  </si>
  <si>
    <t>GOTEROS GRADUABLES 120 L</t>
  </si>
  <si>
    <t>{"row":true,"field_name":"bid.price_currency","index":14,"values":{"lot.name":"","item.id":797042,"item.name":"GOTEROS GRADUABLES 120 L"}}</t>
  </si>
  <si>
    <t>{"row":true,"field_name":"bid.capacity","index":14,"values":{"lot.name":"","item.id":797042,"item.name":"GOTEROS GRADUABLES 120 L"}}</t>
  </si>
  <si>
    <t>{"row":true,"field_name":"bid.lead_time","index":14,"values":{"lot.name":"","item.id":797042,"item.name":"GOTEROS GRADUABLES 120 L"}}</t>
  </si>
  <si>
    <t>{"row":true,"field_name":"bid.supplier_item_name","index":14,"values":{"lot.name":"","item.id":797042,"item.name":"GOTEROS GRADUABLES 120 L"}}</t>
  </si>
  <si>
    <t>{"row":true,"field_name":"bid.item_part_number","index":14,"values":{"lot.name":"","item.id":797042,"item.name":"GOTEROS GRADUABLES 120 L"}}</t>
  </si>
  <si>
    <t>{"row":true,"field_name":"bid.item_description","index":14,"values":{"lot.name":"","item.id":797042,"item.name":"GOTEROS GRADUABLES 120 L"}}</t>
  </si>
  <si>
    <t>{"row":true,"field_name":"item.quantity","index":14,"values":{"lot.name":"","item.id":797042,"item.name":"GOTEROS GRADUABLES 120 L"}}</t>
  </si>
  <si>
    <t>{"row":true,"field_name":"item.uom","index":14,"values":{"lot.name":"","item.id":797042,"item.name":"GOTEROS GRADUABLES 120 L"}}</t>
  </si>
  <si>
    <t>{"row":true,"field_name":"item.base_price","index":14,"values":{"lot.name":"","item.id":797042,"item.name":"GOTEROS GRADUABLES 120 L"}}</t>
  </si>
  <si>
    <t>{"row":true,"field_name":"item.base_price_currency","index":14,"values":{"lot.name":"","item.id":797042,"item.name":"GOTEROS GRADUABLES 120 L"}}</t>
  </si>
  <si>
    <t>{"row":true,"field_name":"item.need_by_date","index":14,"values":{"lot.name":"","item.id":797042,"item.name":"GOTEROS GRADUABLES 120 L"}}</t>
  </si>
  <si>
    <t>{"row":true,"field_name":"bid.price_amount","index":15,"values":{"lot.name":"","item.id":797043,"item.name":"CONECTOR DE INICIO TUBO A MANGUERA 16MM "}}</t>
  </si>
  <si>
    <t xml:space="preserve">CONECTOR DE INICIO TUBO A MANGUERA 16MM </t>
  </si>
  <si>
    <t>{"row":true,"field_name":"bid.price_currency","index":15,"values":{"lot.name":"","item.id":797043,"item.name":"CONECTOR DE INICIO TUBO A MANGUERA 16MM "}}</t>
  </si>
  <si>
    <t>{"row":true,"field_name":"bid.capacity","index":15,"values":{"lot.name":"","item.id":797043,"item.name":"CONECTOR DE INICIO TUBO A MANGUERA 16MM "}}</t>
  </si>
  <si>
    <t>{"row":true,"field_name":"bid.lead_time","index":15,"values":{"lot.name":"","item.id":797043,"item.name":"CONECTOR DE INICIO TUBO A MANGUERA 16MM "}}</t>
  </si>
  <si>
    <t>{"row":true,"field_name":"bid.supplier_item_name","index":15,"values":{"lot.name":"","item.id":797043,"item.name":"CONECTOR DE INICIO TUBO A MANGUERA 16MM "}}</t>
  </si>
  <si>
    <t>{"row":true,"field_name":"bid.item_part_number","index":15,"values":{"lot.name":"","item.id":797043,"item.name":"CONECTOR DE INICIO TUBO A MANGUERA 16MM "}}</t>
  </si>
  <si>
    <t>{"row":true,"field_name":"bid.item_description","index":15,"values":{"lot.name":"","item.id":797043,"item.name":"CONECTOR DE INICIO TUBO A MANGUERA 16MM "}}</t>
  </si>
  <si>
    <t>{"row":true,"field_name":"item.quantity","index":15,"values":{"lot.name":"","item.id":797043,"item.name":"CONECTOR DE INICIO TUBO A MANGUERA 16MM "}}</t>
  </si>
  <si>
    <t>{"row":true,"field_name":"item.uom","index":15,"values":{"lot.name":"","item.id":797043,"item.name":"CONECTOR DE INICIO TUBO A MANGUERA 16MM "}}</t>
  </si>
  <si>
    <t>{"row":true,"field_name":"item.base_price","index":15,"values":{"lot.name":"","item.id":797043,"item.name":"CONECTOR DE INICIO TUBO A MANGUERA 16MM "}}</t>
  </si>
  <si>
    <t>{"row":true,"field_name":"item.base_price_currency","index":15,"values":{"lot.name":"","item.id":797043,"item.name":"CONECTOR DE INICIO TUBO A MANGUERA 16MM "}}</t>
  </si>
  <si>
    <t>{"row":true,"field_name":"item.need_by_date","index":15,"values":{"lot.name":"","item.id":797043,"item.name":"CONECTOR DE INICIO TUBO A MANGUERA 16MM "}}</t>
  </si>
  <si>
    <t>{"row":true,"field_name":"bid.price_amount","index":16,"values":{"lot.name":"","item.id":797044,"item.name":"LLAVE DE PASO MANGUERA 16 MM "}}</t>
  </si>
  <si>
    <t xml:space="preserve">LLAVE DE PASO MANGUERA 16 MM </t>
  </si>
  <si>
    <t>{"row":true,"field_name":"bid.price_currency","index":16,"values":{"lot.name":"","item.id":797044,"item.name":"LLAVE DE PASO MANGUERA 16 MM "}}</t>
  </si>
  <si>
    <t>{"row":true,"field_name":"bid.capacity","index":16,"values":{"lot.name":"","item.id":797044,"item.name":"LLAVE DE PASO MANGUERA 16 MM "}}</t>
  </si>
  <si>
    <t>{"row":true,"field_name":"bid.lead_time","index":16,"values":{"lot.name":"","item.id":797044,"item.name":"LLAVE DE PASO MANGUERA 16 MM "}}</t>
  </si>
  <si>
    <t>{"row":true,"field_name":"bid.supplier_item_name","index":16,"values":{"lot.name":"","item.id":797044,"item.name":"LLAVE DE PASO MANGUERA 16 MM "}}</t>
  </si>
  <si>
    <t>{"row":true,"field_name":"bid.item_part_number","index":16,"values":{"lot.name":"","item.id":797044,"item.name":"LLAVE DE PASO MANGUERA 16 MM "}}</t>
  </si>
  <si>
    <t>{"row":true,"field_name":"bid.item_description","index":16,"values":{"lot.name":"","item.id":797044,"item.name":"LLAVE DE PASO MANGUERA 16 MM "}}</t>
  </si>
  <si>
    <t>{"row":true,"field_name":"item.quantity","index":16,"values":{"lot.name":"","item.id":797044,"item.name":"LLAVE DE PASO MANGUERA 16 MM "}}</t>
  </si>
  <si>
    <t>{"row":true,"field_name":"item.uom","index":16,"values":{"lot.name":"","item.id":797044,"item.name":"LLAVE DE PASO MANGUERA 16 MM "}}</t>
  </si>
  <si>
    <t>{"row":true,"field_name":"item.base_price","index":16,"values":{"lot.name":"","item.id":797044,"item.name":"LLAVE DE PASO MANGUERA 16 MM "}}</t>
  </si>
  <si>
    <t>{"row":true,"field_name":"item.base_price_currency","index":16,"values":{"lot.name":"","item.id":797044,"item.name":"LLAVE DE PASO MANGUERA 16 MM "}}</t>
  </si>
  <si>
    <t>{"row":true,"field_name":"item.need_by_date","index":16,"values":{"lot.name":"","item.id":797044,"item.name":"LLAVE DE PASO MANGUERA 16 MM "}}</t>
  </si>
  <si>
    <t>{"row":true,"field_name":"bid.price_amount","index":17,"values":{"lot.name":"","item.id":797045,"item.name":"TUBO PVC DE 2 PULG X 6 M  "}}</t>
  </si>
  <si>
    <t xml:space="preserve">TUBO PVC DE 2 PULG X 6 M  </t>
  </si>
  <si>
    <t>{"row":true,"field_name":"bid.price_currency","index":17,"values":{"lot.name":"","item.id":797045,"item.name":"TUBO PVC DE 2 PULG X 6 M  "}}</t>
  </si>
  <si>
    <t>{"row":true,"field_name":"bid.capacity","index":17,"values":{"lot.name":"","item.id":797045,"item.name":"TUBO PVC DE 2 PULG X 6 M  "}}</t>
  </si>
  <si>
    <t>{"row":true,"field_name":"bid.lead_time","index":17,"values":{"lot.name":"","item.id":797045,"item.name":"TUBO PVC DE 2 PULG X 6 M  "}}</t>
  </si>
  <si>
    <t>{"row":true,"field_name":"bid.supplier_item_name","index":17,"values":{"lot.name":"","item.id":797045,"item.name":"TUBO PVC DE 2 PULG X 6 M  "}}</t>
  </si>
  <si>
    <t>{"row":true,"field_name":"bid.item_part_number","index":17,"values":{"lot.name":"","item.id":797045,"item.name":"TUBO PVC DE 2 PULG X 6 M  "}}</t>
  </si>
  <si>
    <t>{"row":true,"field_name":"bid.item_description","index":17,"values":{"lot.name":"","item.id":797045,"item.name":"TUBO PVC DE 2 PULG X 6 M  "}}</t>
  </si>
  <si>
    <t>{"row":true,"field_name":"item.quantity","index":17,"values":{"lot.name":"","item.id":797045,"item.name":"TUBO PVC DE 2 PULG X 6 M  "}}</t>
  </si>
  <si>
    <t>{"row":true,"field_name":"item.uom","index":17,"values":{"lot.name":"","item.id":797045,"item.name":"TUBO PVC DE 2 PULG X 6 M  "}}</t>
  </si>
  <si>
    <t>{"row":true,"field_name":"item.base_price","index":17,"values":{"lot.name":"","item.id":797045,"item.name":"TUBO PVC DE 2 PULG X 6 M  "}}</t>
  </si>
  <si>
    <t>{"row":true,"field_name":"item.base_price_currency","index":17,"values":{"lot.name":"","item.id":797045,"item.name":"TUBO PVC DE 2 PULG X 6 M  "}}</t>
  </si>
  <si>
    <t>{"row":true,"field_name":"item.need_by_date","index":17,"values":{"lot.name":"","item.id":797045,"item.name":"TUBO PVC DE 2 PULG X 6 M  "}}</t>
  </si>
  <si>
    <t>{"row":true,"field_name":"bid.price_amount","index":18,"values":{"lot.name":"","item.id":797046,"item.name":"LLAVE DE PASO 2 PULGADAS"}}</t>
  </si>
  <si>
    <t>LLAVE DE PASO 2 PULGADAS</t>
  </si>
  <si>
    <t>{"row":true,"field_name":"bid.price_currency","index":18,"values":{"lot.name":"","item.id":797046,"item.name":"LLAVE DE PASO 2 PULGADAS"}}</t>
  </si>
  <si>
    <t>{"row":true,"field_name":"bid.capacity","index":18,"values":{"lot.name":"","item.id":797046,"item.name":"LLAVE DE PASO 2 PULGADAS"}}</t>
  </si>
  <si>
    <t>{"row":true,"field_name":"bid.lead_time","index":18,"values":{"lot.name":"","item.id":797046,"item.name":"LLAVE DE PASO 2 PULGADAS"}}</t>
  </si>
  <si>
    <t>{"row":true,"field_name":"bid.supplier_item_name","index":18,"values":{"lot.name":"","item.id":797046,"item.name":"LLAVE DE PASO 2 PULGADAS"}}</t>
  </si>
  <si>
    <t>{"row":true,"field_name":"bid.item_part_number","index":18,"values":{"lot.name":"","item.id":797046,"item.name":"LLAVE DE PASO 2 PULGADAS"}}</t>
  </si>
  <si>
    <t>{"row":true,"field_name":"bid.item_description","index":18,"values":{"lot.name":"","item.id":797046,"item.name":"LLAVE DE PASO 2 PULGADAS"}}</t>
  </si>
  <si>
    <t>{"row":true,"field_name":"item.quantity","index":18,"values":{"lot.name":"","item.id":797046,"item.name":"LLAVE DE PASO 2 PULGADAS"}}</t>
  </si>
  <si>
    <t>{"row":true,"field_name":"item.uom","index":18,"values":{"lot.name":"","item.id":797046,"item.name":"LLAVE DE PASO 2 PULGADAS"}}</t>
  </si>
  <si>
    <t>{"row":true,"field_name":"item.base_price","index":18,"values":{"lot.name":"","item.id":797046,"item.name":"LLAVE DE PASO 2 PULGADAS"}}</t>
  </si>
  <si>
    <t>{"row":true,"field_name":"item.base_price_currency","index":18,"values":{"lot.name":"","item.id":797046,"item.name":"LLAVE DE PASO 2 PULGADAS"}}</t>
  </si>
  <si>
    <t>{"row":true,"field_name":"item.need_by_date","index":18,"values":{"lot.name":"","item.id":797046,"item.name":"LLAVE DE PASO 2 PULGADAS"}}</t>
  </si>
  <si>
    <t>{"row":true,"field_name":"bid.price_amount","index":19,"values":{"lot.name":"","item.id":797047,"item.name":"TEE PVC 1 1/2 PULG NACIONAL"}}</t>
  </si>
  <si>
    <t>TEE PVC 1 1/2 PULG NACIONAL</t>
  </si>
  <si>
    <t>{"row":true,"field_name":"bid.price_currency","index":19,"values":{"lot.name":"","item.id":797047,"item.name":"TEE PVC 1 1/2 PULG NACIONAL"}}</t>
  </si>
  <si>
    <t>{"row":true,"field_name":"bid.capacity","index":19,"values":{"lot.name":"","item.id":797047,"item.name":"TEE PVC 1 1/2 PULG NACIONAL"}}</t>
  </si>
  <si>
    <t>{"row":true,"field_name":"bid.lead_time","index":19,"values":{"lot.name":"","item.id":797047,"item.name":"TEE PVC 1 1/2 PULG NACIONAL"}}</t>
  </si>
  <si>
    <t>{"row":true,"field_name":"bid.supplier_item_name","index":19,"values":{"lot.name":"","item.id":797047,"item.name":"TEE PVC 1 1/2 PULG NACIONAL"}}</t>
  </si>
  <si>
    <t>{"row":true,"field_name":"bid.item_part_number","index":19,"values":{"lot.name":"","item.id":797047,"item.name":"TEE PVC 1 1/2 PULG NACIONAL"}}</t>
  </si>
  <si>
    <t>{"row":true,"field_name":"bid.item_description","index":19,"values":{"lot.name":"","item.id":797047,"item.name":"TEE PVC 1 1/2 PULG NACIONAL"}}</t>
  </si>
  <si>
    <t>{"row":true,"field_name":"item.quantity","index":19,"values":{"lot.name":"","item.id":797047,"item.name":"TEE PVC 1 1/2 PULG NACIONAL"}}</t>
  </si>
  <si>
    <t>{"row":true,"field_name":"item.uom","index":19,"values":{"lot.name":"","item.id":797047,"item.name":"TEE PVC 1 1/2 PULG NACIONAL"}}</t>
  </si>
  <si>
    <t>{"row":true,"field_name":"item.base_price","index":19,"values":{"lot.name":"","item.id":797047,"item.name":"TEE PVC 1 1/2 PULG NACIONAL"}}</t>
  </si>
  <si>
    <t>{"row":true,"field_name":"item.base_price_currency","index":19,"values":{"lot.name":"","item.id":797047,"item.name":"TEE PVC 1 1/2 PULG NACIONAL"}}</t>
  </si>
  <si>
    <t>{"row":true,"field_name":"item.need_by_date","index":19,"values":{"lot.name":"","item.id":797047,"item.name":"TEE PVC 1 1/2 PULG NACIONAL"}}</t>
  </si>
  <si>
    <t>{"row":true,"field_name":"bid.price_amount","index":20,"values":{"lot.name":"","item.id":797048,"item.name":"REDUCCIÓN PVC 2 A 1 1/2"}}</t>
  </si>
  <si>
    <t>REDUCCIÓN PVC 2 A 1 1/2</t>
  </si>
  <si>
    <t>{"row":true,"field_name":"bid.price_currency","index":20,"values":{"lot.name":"","item.id":797048,"item.name":"REDUCCIÓN PVC 2 A 1 1/2"}}</t>
  </si>
  <si>
    <t>{"row":true,"field_name":"bid.capacity","index":20,"values":{"lot.name":"","item.id":797048,"item.name":"REDUCCIÓN PVC 2 A 1 1/2"}}</t>
  </si>
  <si>
    <t>{"row":true,"field_name":"bid.lead_time","index":20,"values":{"lot.name":"","item.id":797048,"item.name":"REDUCCIÓN PVC 2 A 1 1/2"}}</t>
  </si>
  <si>
    <t>{"row":true,"field_name":"bid.supplier_item_name","index":20,"values":{"lot.name":"","item.id":797048,"item.name":"REDUCCIÓN PVC 2 A 1 1/2"}}</t>
  </si>
  <si>
    <t>{"row":true,"field_name":"bid.item_part_number","index":20,"values":{"lot.name":"","item.id":797048,"item.name":"REDUCCIÓN PVC 2 A 1 1/2"}}</t>
  </si>
  <si>
    <t>{"row":true,"field_name":"bid.item_description","index":20,"values":{"lot.name":"","item.id":797048,"item.name":"REDUCCIÓN PVC 2 A 1 1/2"}}</t>
  </si>
  <si>
    <t>{"row":true,"field_name":"item.quantity","index":20,"values":{"lot.name":"","item.id":797048,"item.name":"REDUCCIÓN PVC 2 A 1 1/2"}}</t>
  </si>
  <si>
    <t>{"row":true,"field_name":"item.uom","index":20,"values":{"lot.name":"","item.id":797048,"item.name":"REDUCCIÓN PVC 2 A 1 1/2"}}</t>
  </si>
  <si>
    <t>{"row":true,"field_name":"item.base_price","index":20,"values":{"lot.name":"","item.id":797048,"item.name":"REDUCCIÓN PVC 2 A 1 1/2"}}</t>
  </si>
  <si>
    <t>{"row":true,"field_name":"item.base_price_currency","index":20,"values":{"lot.name":"","item.id":797048,"item.name":"REDUCCIÓN PVC 2 A 1 1/2"}}</t>
  </si>
  <si>
    <t>{"row":true,"field_name":"item.need_by_date","index":20,"values":{"lot.name":"","item.id":797048,"item.name":"REDUCCIÓN PVC 2 A 1 1/2"}}</t>
  </si>
  <si>
    <t>{"row":true,"field_name":"bid.price_amount","index":21,"values":{"lot.name":"","item.id":797049,"item.name":"CODO 45 GRADOS DE 1 1/2"}}</t>
  </si>
  <si>
    <t>CODO 45 GRADOS DE 1 1/2</t>
  </si>
  <si>
    <t>{"row":true,"field_name":"bid.price_currency","index":21,"values":{"lot.name":"","item.id":797049,"item.name":"CODO 45 GRADOS DE 1 1/2"}}</t>
  </si>
  <si>
    <t>{"row":true,"field_name":"bid.capacity","index":21,"values":{"lot.name":"","item.id":797049,"item.name":"CODO 45 GRADOS DE 1 1/2"}}</t>
  </si>
  <si>
    <t>{"row":true,"field_name":"bid.lead_time","index":21,"values":{"lot.name":"","item.id":797049,"item.name":"CODO 45 GRADOS DE 1 1/2"}}</t>
  </si>
  <si>
    <t>{"row":true,"field_name":"bid.supplier_item_name","index":21,"values":{"lot.name":"","item.id":797049,"item.name":"CODO 45 GRADOS DE 1 1/2"}}</t>
  </si>
  <si>
    <t>{"row":true,"field_name":"bid.item_part_number","index":21,"values":{"lot.name":"","item.id":797049,"item.name":"CODO 45 GRADOS DE 1 1/2"}}</t>
  </si>
  <si>
    <t>{"row":true,"field_name":"bid.item_description","index":21,"values":{"lot.name":"","item.id":797049,"item.name":"CODO 45 GRADOS DE 1 1/2"}}</t>
  </si>
  <si>
    <t>{"row":true,"field_name":"item.quantity","index":21,"values":{"lot.name":"","item.id":797049,"item.name":"CODO 45 GRADOS DE 1 1/2"}}</t>
  </si>
  <si>
    <t>{"row":true,"field_name":"item.uom","index":21,"values":{"lot.name":"","item.id":797049,"item.name":"CODO 45 GRADOS DE 1 1/2"}}</t>
  </si>
  <si>
    <t>{"row":true,"field_name":"item.base_price","index":21,"values":{"lot.name":"","item.id":797049,"item.name":"CODO 45 GRADOS DE 1 1/2"}}</t>
  </si>
  <si>
    <t>{"row":true,"field_name":"item.base_price_currency","index":21,"values":{"lot.name":"","item.id":797049,"item.name":"CODO 45 GRADOS DE 1 1/2"}}</t>
  </si>
  <si>
    <t>{"row":true,"field_name":"item.need_by_date","index":21,"values":{"lot.name":"","item.id":797049,"item.name":"CODO 45 GRADOS DE 1 1/2"}}</t>
  </si>
  <si>
    <t>{"row":true,"field_name":"bid.price_amount","index":22,"values":{"lot.name":"","item.id":797050,"item.name":"LLAVE DE PASO 1 1/2"}}</t>
  </si>
  <si>
    <t>LLAVE DE PASO 1 1/2</t>
  </si>
  <si>
    <t>{"row":true,"field_name":"bid.price_currency","index":22,"values":{"lot.name":"","item.id":797050,"item.name":"LLAVE DE PASO 1 1/2"}}</t>
  </si>
  <si>
    <t>{"row":true,"field_name":"bid.capacity","index":22,"values":{"lot.name":"","item.id":797050,"item.name":"LLAVE DE PASO 1 1/2"}}</t>
  </si>
  <si>
    <t>{"row":true,"field_name":"bid.lead_time","index":22,"values":{"lot.name":"","item.id":797050,"item.name":"LLAVE DE PASO 1 1/2"}}</t>
  </si>
  <si>
    <t>{"row":true,"field_name":"bid.supplier_item_name","index":22,"values":{"lot.name":"","item.id":797050,"item.name":"LLAVE DE PASO 1 1/2"}}</t>
  </si>
  <si>
    <t>{"row":true,"field_name":"bid.item_part_number","index":22,"values":{"lot.name":"","item.id":797050,"item.name":"LLAVE DE PASO 1 1/2"}}</t>
  </si>
  <si>
    <t>{"row":true,"field_name":"bid.item_description","index":22,"values":{"lot.name":"","item.id":797050,"item.name":"LLAVE DE PASO 1 1/2"}}</t>
  </si>
  <si>
    <t>{"row":true,"field_name":"item.quantity","index":22,"values":{"lot.name":"","item.id":797050,"item.name":"LLAVE DE PASO 1 1/2"}}</t>
  </si>
  <si>
    <t>{"row":true,"field_name":"item.uom","index":22,"values":{"lot.name":"","item.id":797050,"item.name":"LLAVE DE PASO 1 1/2"}}</t>
  </si>
  <si>
    <t>{"row":true,"field_name":"item.base_price","index":22,"values":{"lot.name":"","item.id":797050,"item.name":"LLAVE DE PASO 1 1/2"}}</t>
  </si>
  <si>
    <t>{"row":true,"field_name":"item.base_price_currency","index":22,"values":{"lot.name":"","item.id":797050,"item.name":"LLAVE DE PASO 1 1/2"}}</t>
  </si>
  <si>
    <t>{"row":true,"field_name":"item.need_by_date","index":22,"values":{"lot.name":"","item.id":797050,"item.name":"LLAVE DE PASO 1 1/2"}}</t>
  </si>
  <si>
    <t>{"row":true,"field_name":"bid.price_amount","index":23,"values":{"lot.name":"","item.id":797089,"item.name":"TEE PVC 2 PULG "}}</t>
  </si>
  <si>
    <t xml:space="preserve">TEE PVC 2 PULG </t>
  </si>
  <si>
    <t>{"row":true,"field_name":"bid.price_currency","index":23,"values":{"lot.name":"","item.id":797089,"item.name":"TEE PVC 2 PULG "}}</t>
  </si>
  <si>
    <t>{"row":true,"field_name":"bid.capacity","index":23,"values":{"lot.name":"","item.id":797089,"item.name":"TEE PVC 2 PULG "}}</t>
  </si>
  <si>
    <t>{"row":true,"field_name":"bid.lead_time","index":23,"values":{"lot.name":"","item.id":797089,"item.name":"TEE PVC 2 PULG "}}</t>
  </si>
  <si>
    <t>{"row":true,"field_name":"bid.supplier_item_name","index":23,"values":{"lot.name":"","item.id":797089,"item.name":"TEE PVC 2 PULG "}}</t>
  </si>
  <si>
    <t>{"row":true,"field_name":"bid.item_part_number","index":23,"values":{"lot.name":"","item.id":797089,"item.name":"TEE PVC 2 PULG "}}</t>
  </si>
  <si>
    <t>{"row":true,"field_name":"bid.item_description","index":23,"values":{"lot.name":"","item.id":797089,"item.name":"TEE PVC 2 PULG "}}</t>
  </si>
  <si>
    <t>{"row":true,"field_name":"item.quantity","index":23,"values":{"lot.name":"","item.id":797089,"item.name":"TEE PVC 2 PULG "}}</t>
  </si>
  <si>
    <t>{"row":true,"field_name":"item.uom","index":23,"values":{"lot.name":"","item.id":797089,"item.name":"TEE PVC 2 PULG "}}</t>
  </si>
  <si>
    <t>{"row":true,"field_name":"item.base_price","index":23,"values":{"lot.name":"","item.id":797089,"item.name":"TEE PVC 2 PULG "}}</t>
  </si>
  <si>
    <t>{"row":true,"field_name":"item.base_price_currency","index":23,"values":{"lot.name":"","item.id":797089,"item.name":"TEE PVC 2 PULG "}}</t>
  </si>
  <si>
    <t>{"row":true,"field_name":"item.need_by_date","index":23,"values":{"lot.name":"","item.id":797089,"item.name":"TEE PVC 2 PULG "}}</t>
  </si>
  <si>
    <t>{"row":true,"field_name":"bid.price_amount","index":24,"values":{"lot.name":"","item.id":797090,"item.name":"TEE DE INSERCIÓN DE 2 PULG CON SALIDA A HEMBRA DE 2 PULG"}}</t>
  </si>
  <si>
    <t>TEE DE INSERCIÓN DE 2 PULG CON SALIDA A HEMBRA DE 2 PULG</t>
  </si>
  <si>
    <t>{"row":true,"field_name":"bid.price_currency","index":24,"values":{"lot.name":"","item.id":797090,"item.name":"TEE DE INSERCIÓN DE 2 PULG CON SALIDA A HEMBRA DE 2 PULG"}}</t>
  </si>
  <si>
    <t>{"row":true,"field_name":"bid.capacity","index":24,"values":{"lot.name":"","item.id":797090,"item.name":"TEE DE INSERCIÓN DE 2 PULG CON SALIDA A HEMBRA DE 2 PULG"}}</t>
  </si>
  <si>
    <t>{"row":true,"field_name":"bid.lead_time","index":24,"values":{"lot.name":"","item.id":797090,"item.name":"TEE DE INSERCIÓN DE 2 PULG CON SALIDA A HEMBRA DE 2 PULG"}}</t>
  </si>
  <si>
    <t>{"row":true,"field_name":"bid.supplier_item_name","index":24,"values":{"lot.name":"","item.id":797090,"item.name":"TEE DE INSERCIÓN DE 2 PULG CON SALIDA A HEMBRA DE 2 PULG"}}</t>
  </si>
  <si>
    <t>{"row":true,"field_name":"bid.item_part_number","index":24,"values":{"lot.name":"","item.id":797090,"item.name":"TEE DE INSERCIÓN DE 2 PULG CON SALIDA A HEMBRA DE 2 PULG"}}</t>
  </si>
  <si>
    <t>{"row":true,"field_name":"bid.item_description","index":24,"values":{"lot.name":"","item.id":797090,"item.name":"TEE DE INSERCIÓN DE 2 PULG CON SALIDA A HEMBRA DE 2 PULG"}}</t>
  </si>
  <si>
    <t>{"row":true,"field_name":"item.quantity","index":24,"values":{"lot.name":"","item.id":797090,"item.name":"TEE DE INSERCIÓN DE 2 PULG CON SALIDA A HEMBRA DE 2 PULG"}}</t>
  </si>
  <si>
    <t>{"row":true,"field_name":"item.uom","index":24,"values":{"lot.name":"","item.id":797090,"item.name":"TEE DE INSERCIÓN DE 2 PULG CON SALIDA A HEMBRA DE 2 PULG"}}</t>
  </si>
  <si>
    <t>{"row":true,"field_name":"item.base_price","index":24,"values":{"lot.name":"","item.id":797090,"item.name":"TEE DE INSERCIÓN DE 2 PULG CON SALIDA A HEMBRA DE 2 PULG"}}</t>
  </si>
  <si>
    <t>{"row":true,"field_name":"item.base_price_currency","index":24,"values":{"lot.name":"","item.id":797090,"item.name":"TEE DE INSERCIÓN DE 2 PULG CON SALIDA A HEMBRA DE 2 PULG"}}</t>
  </si>
  <si>
    <t>{"row":true,"field_name":"item.need_by_date","index":24,"values":{"lot.name":"","item.id":797090,"item.name":"TEE DE INSERCIÓN DE 2 PULG CON SALIDA A HEMBRA DE 2 PULG"}}</t>
  </si>
  <si>
    <t>{"row":true,"field_name":"bid.price_amount","index":25,"values":{"lot.name":"","item.id":797091,"item.name":"COLLARINES DE 2 PULG × ½ PULG - 1 SOLA SALIDA "}}</t>
  </si>
  <si>
    <t xml:space="preserve">COLLARINES DE 2 PULG × ½ PULG - 1 SOLA SALIDA </t>
  </si>
  <si>
    <t>{"row":true,"field_name":"bid.price_currency","index":25,"values":{"lot.name":"","item.id":797091,"item.name":"COLLARINES DE 2 PULG × ½ PULG - 1 SOLA SALIDA "}}</t>
  </si>
  <si>
    <t>{"row":true,"field_name":"bid.capacity","index":25,"values":{"lot.name":"","item.id":797091,"item.name":"COLLARINES DE 2 PULG × ½ PULG - 1 SOLA SALIDA "}}</t>
  </si>
  <si>
    <t>{"row":true,"field_name":"bid.lead_time","index":25,"values":{"lot.name":"","item.id":797091,"item.name":"COLLARINES DE 2 PULG × ½ PULG - 1 SOLA SALIDA "}}</t>
  </si>
  <si>
    <t>{"row":true,"field_name":"bid.supplier_item_name","index":25,"values":{"lot.name":"","item.id":797091,"item.name":"COLLARINES DE 2 PULG × ½ PULG - 1 SOLA SALIDA "}}</t>
  </si>
  <si>
    <t>{"row":true,"field_name":"bid.item_part_number","index":25,"values":{"lot.name":"","item.id":797091,"item.name":"COLLARINES DE 2 PULG × ½ PULG - 1 SOLA SALIDA "}}</t>
  </si>
  <si>
    <t>{"row":true,"field_name":"bid.item_description","index":25,"values":{"lot.name":"","item.id":797091,"item.name":"COLLARINES DE 2 PULG × ½ PULG - 1 SOLA SALIDA "}}</t>
  </si>
  <si>
    <t>{"row":true,"field_name":"item.quantity","index":25,"values":{"lot.name":"","item.id":797091,"item.name":"COLLARINES DE 2 PULG × ½ PULG - 1 SOLA SALIDA "}}</t>
  </si>
  <si>
    <t>{"row":true,"field_name":"item.uom","index":25,"values":{"lot.name":"","item.id":797091,"item.name":"COLLARINES DE 2 PULG × ½ PULG - 1 SOLA SALIDA "}}</t>
  </si>
  <si>
    <t>{"row":true,"field_name":"item.base_price","index":25,"values":{"lot.name":"","item.id":797091,"item.name":"COLLARINES DE 2 PULG × ½ PULG - 1 SOLA SALIDA "}}</t>
  </si>
  <si>
    <t>{"row":true,"field_name":"item.base_price_currency","index":25,"values":{"lot.name":"","item.id":797091,"item.name":"COLLARINES DE 2 PULG × ½ PULG - 1 SOLA SALIDA "}}</t>
  </si>
  <si>
    <t>{"row":true,"field_name":"item.need_by_date","index":25,"values":{"lot.name":"","item.id":797091,"item.name":"COLLARINES DE 2 PULG × ½ PULG - 1 SOLA SALIDA "}}</t>
  </si>
  <si>
    <t>{"row":true,"field_name":"bid.price_amount","index":26,"values":{"lot.name":"","item.id":797092,"item.name":"TEE  PVC 1/2 PULG "}}</t>
  </si>
  <si>
    <t xml:space="preserve">TEE  PVC 1/2 PULG </t>
  </si>
  <si>
    <t>{"row":true,"field_name":"bid.price_currency","index":26,"values":{"lot.name":"","item.id":797092,"item.name":"TEE  PVC 1/2 PULG "}}</t>
  </si>
  <si>
    <t>{"row":true,"field_name":"bid.capacity","index":26,"values":{"lot.name":"","item.id":797092,"item.name":"TEE  PVC 1/2 PULG "}}</t>
  </si>
  <si>
    <t>{"row":true,"field_name":"bid.lead_time","index":26,"values":{"lot.name":"","item.id":797092,"item.name":"TEE  PVC 1/2 PULG "}}</t>
  </si>
  <si>
    <t>{"row":true,"field_name":"bid.supplier_item_name","index":26,"values":{"lot.name":"","item.id":797092,"item.name":"TEE  PVC 1/2 PULG "}}</t>
  </si>
  <si>
    <t>{"row":true,"field_name":"bid.item_part_number","index":26,"values":{"lot.name":"","item.id":797092,"item.name":"TEE  PVC 1/2 PULG "}}</t>
  </si>
  <si>
    <t>{"row":true,"field_name":"bid.item_description","index":26,"values":{"lot.name":"","item.id":797092,"item.name":"TEE  PVC 1/2 PULG "}}</t>
  </si>
  <si>
    <t>{"row":true,"field_name":"item.quantity","index":26,"values":{"lot.name":"","item.id":797092,"item.name":"TEE  PVC 1/2 PULG "}}</t>
  </si>
  <si>
    <t>{"row":true,"field_name":"item.uom","index":26,"values":{"lot.name":"","item.id":797092,"item.name":"TEE  PVC 1/2 PULG "}}</t>
  </si>
  <si>
    <t>{"row":true,"field_name":"item.base_price","index":26,"values":{"lot.name":"","item.id":797092,"item.name":"TEE  PVC 1/2 PULG "}}</t>
  </si>
  <si>
    <t>{"row":true,"field_name":"item.base_price_currency","index":26,"values":{"lot.name":"","item.id":797092,"item.name":"TEE  PVC 1/2 PULG "}}</t>
  </si>
  <si>
    <t>{"row":true,"field_name":"item.need_by_date","index":26,"values":{"lot.name":"","item.id":797092,"item.name":"TEE  PVC 1/2 PULG "}}</t>
  </si>
  <si>
    <t>{"row":true,"field_name":"bid.price_amount","index":27,"values":{"lot.name":"","item.id":797093,"item.name":"ADAPTADOR  PVC  1/2 PULG CON ROSCA"}}</t>
  </si>
  <si>
    <t>ADAPTADOR  PVC  1/2 PULG CON ROSCA</t>
  </si>
  <si>
    <t>{"row":true,"field_name":"bid.price_currency","index":27,"values":{"lot.name":"","item.id":797093,"item.name":"ADAPTADOR  PVC  1/2 PULG CON ROSCA"}}</t>
  </si>
  <si>
    <t>{"row":true,"field_name":"bid.capacity","index":27,"values":{"lot.name":"","item.id":797093,"item.name":"ADAPTADOR  PVC  1/2 PULG CON ROSCA"}}</t>
  </si>
  <si>
    <t>{"row":true,"field_name":"bid.lead_time","index":27,"values":{"lot.name":"","item.id":797093,"item.name":"ADAPTADOR  PVC  1/2 PULG CON ROSCA"}}</t>
  </si>
  <si>
    <t>{"row":true,"field_name":"bid.supplier_item_name","index":27,"values":{"lot.name":"","item.id":797093,"item.name":"ADAPTADOR  PVC  1/2 PULG CON ROSCA"}}</t>
  </si>
  <si>
    <t>{"row":true,"field_name":"bid.item_part_number","index":27,"values":{"lot.name":"","item.id":797093,"item.name":"ADAPTADOR  PVC  1/2 PULG CON ROSCA"}}</t>
  </si>
  <si>
    <t>{"row":true,"field_name":"bid.item_description","index":27,"values":{"lot.name":"","item.id":797093,"item.name":"ADAPTADOR  PVC  1/2 PULG CON ROSCA"}}</t>
  </si>
  <si>
    <t>{"row":true,"field_name":"item.quantity","index":27,"values":{"lot.name":"","item.id":797093,"item.name":"ADAPTADOR  PVC  1/2 PULG CON ROSCA"}}</t>
  </si>
  <si>
    <t>{"row":true,"field_name":"item.uom","index":27,"values":{"lot.name":"","item.id":797093,"item.name":"ADAPTADOR  PVC  1/2 PULG CON ROSCA"}}</t>
  </si>
  <si>
    <t>{"row":true,"field_name":"item.base_price","index":27,"values":{"lot.name":"","item.id":797093,"item.name":"ADAPTADOR  PVC  1/2 PULG CON ROSCA"}}</t>
  </si>
  <si>
    <t>{"row":true,"field_name":"item.base_price_currency","index":27,"values":{"lot.name":"","item.id":797093,"item.name":"ADAPTADOR  PVC  1/2 PULG CON ROSCA"}}</t>
  </si>
  <si>
    <t>{"row":true,"field_name":"item.need_by_date","index":27,"values":{"lot.name":"","item.id":797093,"item.name":"ADAPTADOR  PVC  1/2 PULG CON ROSCA"}}</t>
  </si>
  <si>
    <t>{"row":true,"field_name":"bid.price_amount","index":28,"values":{"lot.name":"","item.id":797094,"item.name":"SEMICODO 1/2 PULG"}}</t>
  </si>
  <si>
    <t>SEMICODO 1/2 PULG</t>
  </si>
  <si>
    <t>{"row":true,"field_name":"bid.price_currency","index":28,"values":{"lot.name":"","item.id":797094,"item.name":"SEMICODO 1/2 PULG"}}</t>
  </si>
  <si>
    <t>{"row":true,"field_name":"bid.capacity","index":28,"values":{"lot.name":"","item.id":797094,"item.name":"SEMICODO 1/2 PULG"}}</t>
  </si>
  <si>
    <t>{"row":true,"field_name":"bid.lead_time","index":28,"values":{"lot.name":"","item.id":797094,"item.name":"SEMICODO 1/2 PULG"}}</t>
  </si>
  <si>
    <t>{"row":true,"field_name":"bid.supplier_item_name","index":28,"values":{"lot.name":"","item.id":797094,"item.name":"SEMICODO 1/2 PULG"}}</t>
  </si>
  <si>
    <t>{"row":true,"field_name":"bid.item_part_number","index":28,"values":{"lot.name":"","item.id":797094,"item.name":"SEMICODO 1/2 PULG"}}</t>
  </si>
  <si>
    <t>{"row":true,"field_name":"bid.item_description","index":28,"values":{"lot.name":"","item.id":797094,"item.name":"SEMICODO 1/2 PULG"}}</t>
  </si>
  <si>
    <t>{"row":true,"field_name":"item.quantity","index":28,"values":{"lot.name":"","item.id":797094,"item.name":"SEMICODO 1/2 PULG"}}</t>
  </si>
  <si>
    <t>{"row":true,"field_name":"item.uom","index":28,"values":{"lot.name":"","item.id":797094,"item.name":"SEMICODO 1/2 PULG"}}</t>
  </si>
  <si>
    <t>{"row":true,"field_name":"item.base_price","index":28,"values":{"lot.name":"","item.id":797094,"item.name":"SEMICODO 1/2 PULG"}}</t>
  </si>
  <si>
    <t>{"row":true,"field_name":"item.base_price_currency","index":28,"values":{"lot.name":"","item.id":797094,"item.name":"SEMICODO 1/2 PULG"}}</t>
  </si>
  <si>
    <t>{"row":true,"field_name":"item.need_by_date","index":28,"values":{"lot.name":"","item.id":797094,"item.name":"SEMICODO 1/2 PULG"}}</t>
  </si>
  <si>
    <t>{"row":true,"field_name":"bid.price_amount","index":29,"values":{"lot.name":"","item.id":797095,"item.name":"REGISTRO PVC 1 1/2 PULG"}}</t>
  </si>
  <si>
    <t>REGISTRO PVC 1 1/2 PULG</t>
  </si>
  <si>
    <t>{"row":true,"field_name":"bid.price_currency","index":29,"values":{"lot.name":"","item.id":797095,"item.name":"REGISTRO PVC 1 1/2 PULG"}}</t>
  </si>
  <si>
    <t>{"row":true,"field_name":"bid.capacity","index":29,"values":{"lot.name":"","item.id":797095,"item.name":"REGISTRO PVC 1 1/2 PULG"}}</t>
  </si>
  <si>
    <t>{"row":true,"field_name":"bid.lead_time","index":29,"values":{"lot.name":"","item.id":797095,"item.name":"REGISTRO PVC 1 1/2 PULG"}}</t>
  </si>
  <si>
    <t>{"row":true,"field_name":"bid.supplier_item_name","index":29,"values":{"lot.name":"","item.id":797095,"item.name":"REGISTRO PVC 1 1/2 PULG"}}</t>
  </si>
  <si>
    <t>{"row":true,"field_name":"bid.item_part_number","index":29,"values":{"lot.name":"","item.id":797095,"item.name":"REGISTRO PVC 1 1/2 PULG"}}</t>
  </si>
  <si>
    <t>{"row":true,"field_name":"bid.item_description","index":29,"values":{"lot.name":"","item.id":797095,"item.name":"REGISTRO PVC 1 1/2 PULG"}}</t>
  </si>
  <si>
    <t>{"row":true,"field_name":"item.quantity","index":29,"values":{"lot.name":"","item.id":797095,"item.name":"REGISTRO PVC 1 1/2 PULG"}}</t>
  </si>
  <si>
    <t>{"row":true,"field_name":"item.uom","index":29,"values":{"lot.name":"","item.id":797095,"item.name":"REGISTRO PVC 1 1/2 PULG"}}</t>
  </si>
  <si>
    <t>{"row":true,"field_name":"item.base_price","index":29,"values":{"lot.name":"","item.id":797095,"item.name":"REGISTRO PVC 1 1/2 PULG"}}</t>
  </si>
  <si>
    <t>{"row":true,"field_name":"item.base_price_currency","index":29,"values":{"lot.name":"","item.id":797095,"item.name":"REGISTRO PVC 1 1/2 PULG"}}</t>
  </si>
  <si>
    <t>{"row":true,"field_name":"item.need_by_date","index":29,"values":{"lot.name":"","item.id":797095,"item.name":"REGISTRO PVC 1 1/2 PULG"}}</t>
  </si>
  <si>
    <t>{"row":true,"field_name":"bid.price_amount","index":30,"values":{"lot.name":"","item.id":797096,"item.name":"CODO PVC 1 1/2 "}}</t>
  </si>
  <si>
    <t xml:space="preserve">CODO PVC 1 1/2 </t>
  </si>
  <si>
    <t>{"row":true,"field_name":"bid.price_currency","index":30,"values":{"lot.name":"","item.id":797096,"item.name":"CODO PVC 1 1/2 "}}</t>
  </si>
  <si>
    <t>{"row":true,"field_name":"bid.capacity","index":30,"values":{"lot.name":"","item.id":797096,"item.name":"CODO PVC 1 1/2 "}}</t>
  </si>
  <si>
    <t>{"row":true,"field_name":"bid.lead_time","index":30,"values":{"lot.name":"","item.id":797096,"item.name":"CODO PVC 1 1/2 "}}</t>
  </si>
  <si>
    <t>{"row":true,"field_name":"bid.supplier_item_name","index":30,"values":{"lot.name":"","item.id":797096,"item.name":"CODO PVC 1 1/2 "}}</t>
  </si>
  <si>
    <t>{"row":true,"field_name":"bid.item_part_number","index":30,"values":{"lot.name":"","item.id":797096,"item.name":"CODO PVC 1 1/2 "}}</t>
  </si>
  <si>
    <t>{"row":true,"field_name":"bid.item_description","index":30,"values":{"lot.name":"","item.id":797096,"item.name":"CODO PVC 1 1/2 "}}</t>
  </si>
  <si>
    <t>{"row":true,"field_name":"item.quantity","index":30,"values":{"lot.name":"","item.id":797096,"item.name":"CODO PVC 1 1/2 "}}</t>
  </si>
  <si>
    <t>{"row":true,"field_name":"item.uom","index":30,"values":{"lot.name":"","item.id":797096,"item.name":"CODO PVC 1 1/2 "}}</t>
  </si>
  <si>
    <t>{"row":true,"field_name":"item.base_price","index":30,"values":{"lot.name":"","item.id":797096,"item.name":"CODO PVC 1 1/2 "}}</t>
  </si>
  <si>
    <t>{"row":true,"field_name":"item.base_price_currency","index":30,"values":{"lot.name":"","item.id":797096,"item.name":"CODO PVC 1 1/2 "}}</t>
  </si>
  <si>
    <t>{"row":true,"field_name":"item.need_by_date","index":30,"values":{"lot.name":"","item.id":797096,"item.name":"CODO PVC 1 1/2 "}}</t>
  </si>
  <si>
    <t>{"row":true,"field_name":"bid.price_amount","index":31,"values":{"lot.name":"","item.id":797097,"item.name":"TEE PVC INSERCIONES DE 1 1/2 PULG CON SALIDA A HEMBRA 1 1/2 PULG"}}</t>
  </si>
  <si>
    <t>TEE PVC INSERCIONES DE 1 1/2 PULG CON SALIDA A HEMBRA 1 1/2 PULG</t>
  </si>
  <si>
    <t>{"row":true,"field_name":"bid.price_currency","index":31,"values":{"lot.name":"","item.id":797097,"item.name":"TEE PVC INSERCIONES DE 1 1/2 PULG CON SALIDA A HEMBRA 1 1/2 PULG"}}</t>
  </si>
  <si>
    <t>{"row":true,"field_name":"bid.capacity","index":31,"values":{"lot.name":"","item.id":797097,"item.name":"TEE PVC INSERCIONES DE 1 1/2 PULG CON SALIDA A HEMBRA 1 1/2 PULG"}}</t>
  </si>
  <si>
    <t>{"row":true,"field_name":"bid.lead_time","index":31,"values":{"lot.name":"","item.id":797097,"item.name":"TEE PVC INSERCIONES DE 1 1/2 PULG CON SALIDA A HEMBRA 1 1/2 PULG"}}</t>
  </si>
  <si>
    <t>{"row":true,"field_name":"bid.supplier_item_name","index":31,"values":{"lot.name":"","item.id":797097,"item.name":"TEE PVC INSERCIONES DE 1 1/2 PULG CON SALIDA A HEMBRA 1 1/2 PULG"}}</t>
  </si>
  <si>
    <t>{"row":true,"field_name":"bid.item_part_number","index":31,"values":{"lot.name":"","item.id":797097,"item.name":"TEE PVC INSERCIONES DE 1 1/2 PULG CON SALIDA A HEMBRA 1 1/2 PULG"}}</t>
  </si>
  <si>
    <t>{"row":true,"field_name":"bid.item_description","index":31,"values":{"lot.name":"","item.id":797097,"item.name":"TEE PVC INSERCIONES DE 1 1/2 PULG CON SALIDA A HEMBRA 1 1/2 PULG"}}</t>
  </si>
  <si>
    <t>{"row":true,"field_name":"item.quantity","index":31,"values":{"lot.name":"","item.id":797097,"item.name":"TEE PVC INSERCIONES DE 1 1/2 PULG CON SALIDA A HEMBRA 1 1/2 PULG"}}</t>
  </si>
  <si>
    <t>{"row":true,"field_name":"item.uom","index":31,"values":{"lot.name":"","item.id":797097,"item.name":"TEE PVC INSERCIONES DE 1 1/2 PULG CON SALIDA A HEMBRA 1 1/2 PULG"}}</t>
  </si>
  <si>
    <t>{"row":true,"field_name":"item.base_price","index":31,"values":{"lot.name":"","item.id":797097,"item.name":"TEE PVC INSERCIONES DE 1 1/2 PULG CON SALIDA A HEMBRA 1 1/2 PULG"}}</t>
  </si>
  <si>
    <t>{"row":true,"field_name":"item.base_price_currency","index":31,"values":{"lot.name":"","item.id":797097,"item.name":"TEE PVC INSERCIONES DE 1 1/2 PULG CON SALIDA A HEMBRA 1 1/2 PULG"}}</t>
  </si>
  <si>
    <t>{"row":true,"field_name":"item.need_by_date","index":31,"values":{"lot.name":"","item.id":797097,"item.name":"TEE PVC INSERCIONES DE 1 1/2 PULG CON SALIDA A HEMBRA 1 1/2 PULG"}}</t>
  </si>
  <si>
    <t>{"row":true,"field_name":"bid.price_amount","index":32,"values":{"lot.name":"","item.id":797098,"item.name":"REDUCCION DE 2 PULG X 1 1/2 PULG "}}</t>
  </si>
  <si>
    <t xml:space="preserve">REDUCCION DE 2 PULG X 1 1/2 PULG </t>
  </si>
  <si>
    <t>{"row":true,"field_name":"bid.price_currency","index":32,"values":{"lot.name":"","item.id":797098,"item.name":"REDUCCION DE 2 PULG X 1 1/2 PULG "}}</t>
  </si>
  <si>
    <t>{"row":true,"field_name":"bid.capacity","index":32,"values":{"lot.name":"","item.id":797098,"item.name":"REDUCCION DE 2 PULG X 1 1/2 PULG "}}</t>
  </si>
  <si>
    <t>{"row":true,"field_name":"bid.lead_time","index":32,"values":{"lot.name":"","item.id":797098,"item.name":"REDUCCION DE 2 PULG X 1 1/2 PULG "}}</t>
  </si>
  <si>
    <t>{"row":true,"field_name":"bid.supplier_item_name","index":32,"values":{"lot.name":"","item.id":797098,"item.name":"REDUCCION DE 2 PULG X 1 1/2 PULG "}}</t>
  </si>
  <si>
    <t>{"row":true,"field_name":"bid.item_part_number","index":32,"values":{"lot.name":"","item.id":797098,"item.name":"REDUCCION DE 2 PULG X 1 1/2 PULG "}}</t>
  </si>
  <si>
    <t>{"row":true,"field_name":"bid.item_description","index":32,"values":{"lot.name":"","item.id":797098,"item.name":"REDUCCION DE 2 PULG X 1 1/2 PULG "}}</t>
  </si>
  <si>
    <t>{"row":true,"field_name":"item.quantity","index":32,"values":{"lot.name":"","item.id":797098,"item.name":"REDUCCION DE 2 PULG X 1 1/2 PULG "}}</t>
  </si>
  <si>
    <t>{"row":true,"field_name":"item.uom","index":32,"values":{"lot.name":"","item.id":797098,"item.name":"REDUCCION DE 2 PULG X 1 1/2 PULG "}}</t>
  </si>
  <si>
    <t>{"row":true,"field_name":"item.base_price","index":32,"values":{"lot.name":"","item.id":797098,"item.name":"REDUCCION DE 2 PULG X 1 1/2 PULG "}}</t>
  </si>
  <si>
    <t>{"row":true,"field_name":"item.base_price_currency","index":32,"values":{"lot.name":"","item.id":797098,"item.name":"REDUCCION DE 2 PULG X 1 1/2 PULG "}}</t>
  </si>
  <si>
    <t>{"row":true,"field_name":"item.need_by_date","index":32,"values":{"lot.name":"","item.id":797098,"item.name":"REDUCCION DE 2 PULG X 1 1/2 PULG "}}</t>
  </si>
  <si>
    <t>{"row":true,"field_name":"bid.price_amount","index":33,"values":{"lot.name":"","item.id":797099,"item.name":"ADAPTADOR MACHO PVC 2 PULG "}}</t>
  </si>
  <si>
    <t xml:space="preserve">ADAPTADOR MACHO PVC 2 PULG </t>
  </si>
  <si>
    <t>{"row":true,"field_name":"bid.price_currency","index":33,"values":{"lot.name":"","item.id":797099,"item.name":"ADAPTADOR MACHO PVC 2 PULG "}}</t>
  </si>
  <si>
    <t>{"row":true,"field_name":"bid.capacity","index":33,"values":{"lot.name":"","item.id":797099,"item.name":"ADAPTADOR MACHO PVC 2 PULG "}}</t>
  </si>
  <si>
    <t>{"row":true,"field_name":"bid.lead_time","index":33,"values":{"lot.name":"","item.id":797099,"item.name":"ADAPTADOR MACHO PVC 2 PULG "}}</t>
  </si>
  <si>
    <t>{"row":true,"field_name":"bid.supplier_item_name","index":33,"values":{"lot.name":"","item.id":797099,"item.name":"ADAPTADOR MACHO PVC 2 PULG "}}</t>
  </si>
  <si>
    <t>{"row":true,"field_name":"bid.item_part_number","index":33,"values":{"lot.name":"","item.id":797099,"item.name":"ADAPTADOR MACHO PVC 2 PULG "}}</t>
  </si>
  <si>
    <t>{"row":true,"field_name":"bid.item_description","index":33,"values":{"lot.name":"","item.id":797099,"item.name":"ADAPTADOR MACHO PVC 2 PULG "}}</t>
  </si>
  <si>
    <t>{"row":true,"field_name":"item.quantity","index":33,"values":{"lot.name":"","item.id":797099,"item.name":"ADAPTADOR MACHO PVC 2 PULG "}}</t>
  </si>
  <si>
    <t>{"row":true,"field_name":"item.uom","index":33,"values":{"lot.name":"","item.id":797099,"item.name":"ADAPTADOR MACHO PVC 2 PULG "}}</t>
  </si>
  <si>
    <t>{"row":true,"field_name":"item.base_price","index":33,"values":{"lot.name":"","item.id":797099,"item.name":"ADAPTADOR MACHO PVC 2 PULG "}}</t>
  </si>
  <si>
    <t>{"row":true,"field_name":"item.base_price_currency","index":33,"values":{"lot.name":"","item.id":797099,"item.name":"ADAPTADOR MACHO PVC 2 PULG "}}</t>
  </si>
  <si>
    <t>{"row":true,"field_name":"item.need_by_date","index":33,"values":{"lot.name":"","item.id":797099,"item.name":"ADAPTADOR MACHO PVC 2 PULG "}}</t>
  </si>
  <si>
    <t>{"row":true,"field_name":"bid.price_amount","index":34,"values":{"lot.name":"","item.id":797100,"item.name":"ADAPTADOR MACHO 1 1/2 PULG NACIONAL"}}</t>
  </si>
  <si>
    <t>ADAPTADOR MACHO 1 1/2 PULG NACIONAL</t>
  </si>
  <si>
    <t>{"row":true,"field_name":"bid.price_currency","index":34,"values":{"lot.name":"","item.id":797100,"item.name":"ADAPTADOR MACHO 1 1/2 PULG NACIONAL"}}</t>
  </si>
  <si>
    <t>{"row":true,"field_name":"bid.capacity","index":34,"values":{"lot.name":"","item.id":797100,"item.name":"ADAPTADOR MACHO 1 1/2 PULG NACIONAL"}}</t>
  </si>
  <si>
    <t>{"row":true,"field_name":"bid.lead_time","index":34,"values":{"lot.name":"","item.id":797100,"item.name":"ADAPTADOR MACHO 1 1/2 PULG NACIONAL"}}</t>
  </si>
  <si>
    <t>{"row":true,"field_name":"bid.supplier_item_name","index":34,"values":{"lot.name":"","item.id":797100,"item.name":"ADAPTADOR MACHO 1 1/2 PULG NACIONAL"}}</t>
  </si>
  <si>
    <t>{"row":true,"field_name":"bid.item_part_number","index":34,"values":{"lot.name":"","item.id":797100,"item.name":"ADAPTADOR MACHO 1 1/2 PULG NACIONAL"}}</t>
  </si>
  <si>
    <t>{"row":true,"field_name":"bid.item_description","index":34,"values":{"lot.name":"","item.id":797100,"item.name":"ADAPTADOR MACHO 1 1/2 PULG NACIONAL"}}</t>
  </si>
  <si>
    <t>{"row":true,"field_name":"item.quantity","index":34,"values":{"lot.name":"","item.id":797100,"item.name":"ADAPTADOR MACHO 1 1/2 PULG NACIONAL"}}</t>
  </si>
  <si>
    <t>{"row":true,"field_name":"item.uom","index":34,"values":{"lot.name":"","item.id":797100,"item.name":"ADAPTADOR MACHO 1 1/2 PULG NACIONAL"}}</t>
  </si>
  <si>
    <t>{"row":true,"field_name":"item.base_price","index":34,"values":{"lot.name":"","item.id":797100,"item.name":"ADAPTADOR MACHO 1 1/2 PULG NACIONAL"}}</t>
  </si>
  <si>
    <t>{"row":true,"field_name":"item.base_price_currency","index":34,"values":{"lot.name":"","item.id":797100,"item.name":"ADAPTADOR MACHO 1 1/2 PULG NACIONAL"}}</t>
  </si>
  <si>
    <t>{"row":true,"field_name":"item.need_by_date","index":34,"values":{"lot.name":"","item.id":797100,"item.name":"ADAPTADOR MACHO 1 1/2 PULG NACIONAL"}}</t>
  </si>
  <si>
    <t>{"start":true,"layout":"table","name":"buyer/response_lines","locale":"es-MX"}</t>
  </si>
  <si>
    <t>{"field_name":"response.id","offset":3}</t>
  </si>
  <si>
    <t>{"field_name":"supplier.name","offset":3}</t>
  </si>
  <si>
    <t>{"field_name":"response.name","offset":3}</t>
  </si>
  <si>
    <t>{"field_name":"response.submitted_at","offset":3}</t>
  </si>
  <si>
    <t>{"field_name":"lot.id","offset":3}</t>
  </si>
  <si>
    <t>{"field_name":"lot.name","offset":3}</t>
  </si>
  <si>
    <t>{"field_name":"item.id","offset":3}</t>
  </si>
  <si>
    <t>{"field_name":"item.name","offset":3}</t>
  </si>
  <si>
    <t>{"field_name":"lot.expected_quantity","offset":3}</t>
  </si>
  <si>
    <t>{"field_name":"lot.quantity_note","offset":3}</t>
  </si>
  <si>
    <t>{"field_name":"response_lot.id","offset":3}</t>
  </si>
  <si>
    <t>{"field_name":"response_lot.capacity","offset":3}</t>
  </si>
  <si>
    <t>{"field_name":"item.quantity","offset":3}</t>
  </si>
  <si>
    <t>{"field_name":"item.uom","offset":3}</t>
  </si>
  <si>
    <t>{"field_name":"item.base_price","offset":3}</t>
  </si>
  <si>
    <t>{"field_name":"item.base_price_currency","offset":3}</t>
  </si>
  <si>
    <t>{"field_name":"item.need_by_date","offset":3}</t>
  </si>
  <si>
    <t>{"field_name":"bid.id","offset":3}</t>
  </si>
  <si>
    <t>{"field_name":"bid.capacity","offset":3}</t>
  </si>
  <si>
    <t>{"field_name":"bid.price_amount","offset":3}</t>
  </si>
  <si>
    <t>{"field_name":"bid.price_currency","offset":3}</t>
  </si>
  <si>
    <t>{"field_name":"bid.lead_time","offset":3}</t>
  </si>
  <si>
    <t>{"field_name":"bid.supplier_item_name","offset":3}</t>
  </si>
  <si>
    <t>{"field_name":"bid.item_part_number","offset":3}</t>
  </si>
  <si>
    <t>{"field_name":"bid.item_description","offset":3}</t>
  </si>
  <si>
    <t>Respuesta</t>
  </si>
  <si>
    <t>Lot</t>
  </si>
  <si>
    <t>Artículo / Servicio</t>
  </si>
  <si>
    <t>Campos del lote</t>
  </si>
  <si>
    <t>Campos de respuesta del lote</t>
  </si>
  <si>
    <t>ID de respuesta (Texto)</t>
  </si>
  <si>
    <t>Nombre del proveedor (Texto)</t>
  </si>
  <si>
    <t>Nombre de la respuesta (Texto)</t>
  </si>
  <si>
    <t>Enviado a las (Fecha)</t>
  </si>
  <si>
    <t>ID de lote (Texto)</t>
  </si>
  <si>
    <t>Nombre del lote (Texto)</t>
  </si>
  <si>
    <t>Id. del artículo (Texto)</t>
  </si>
  <si>
    <t>Cantidad esperada (Entero)</t>
  </si>
  <si>
    <t>Nota de cantidad (Texto)</t>
  </si>
  <si>
    <t>Id. de respuesta del lote (Texto)</t>
  </si>
  <si>
    <t>Capacidad (Entero)</t>
  </si>
  <si>
    <t>Cantidad esperada (Número)</t>
  </si>
  <si>
    <t>Unidad de medida (Texto)</t>
  </si>
  <si>
    <t>Precio base unitario (Número)</t>
  </si>
  <si>
    <t>Precio base de la divisa (Texto)</t>
  </si>
  <si>
    <t>Fecha límite (Fecha)</t>
  </si>
  <si>
    <t>Id. de la oferta (Texto)</t>
  </si>
  <si>
    <t>Capacidad (Número)</t>
  </si>
  <si>
    <t>Precio unitario de la licitación (Número)</t>
  </si>
  <si>
    <t>Moneda del precio de licitación (Texto)</t>
  </si>
  <si>
    <t>Tiempo de entrega (Entero)</t>
  </si>
  <si>
    <t>Nombre del artículo del proveedor (Texto)</t>
  </si>
  <si>
    <t>Número de pieza del artículo (Texto)</t>
  </si>
  <si>
    <t/>
  </si>
  <si>
    <t>{"start":true,"layout":"table","name":"buyer/item_savings","locale":"es-MX"}</t>
  </si>
  <si>
    <t>{"field_name":"response_line_savings.base_price","offset":3}</t>
  </si>
  <si>
    <t>{"field_name":"response_line_savings.bid_price","offset":3}</t>
  </si>
  <si>
    <t>{"field_name":"response_line_savings.amount","offset":3}</t>
  </si>
  <si>
    <t>{"field_name":"response_line_savings.percentage","offset":3}</t>
  </si>
  <si>
    <t>Ahorros de artículos</t>
  </si>
  <si>
    <t>Precio base unitario (COP) (Número)</t>
  </si>
  <si>
    <t>Precio unitario de licitación (COP) (Número)</t>
  </si>
  <si>
    <t>Ahorros totales (COP) (Número)</t>
  </si>
  <si>
    <t>Ahorros (Porcentaje)</t>
  </si>
  <si>
    <t>{"start":true,"layout":"table","name":"buyer/total_savings","locale":"es-MX"}</t>
  </si>
  <si>
    <t>{"field_name":"response_savings.base_price","offset":3}</t>
  </si>
  <si>
    <t>{"field_name":"response_savings.bid_price","offset":3}</t>
  </si>
  <si>
    <t>{"field_name":"response_savings.amount","offset":3}</t>
  </si>
  <si>
    <t>{"field_name":"response_savings.percentage","offset":3}</t>
  </si>
  <si>
    <t>Ahorros totales</t>
  </si>
  <si>
    <t>Precio base total (COP) (Número)</t>
  </si>
  <si>
    <t>Precio total de la licitación (COP) (Número)</t>
  </si>
  <si>
    <t>{"start":true,"layout":"pivot","name":"buyer/forms_summary","locale":"es-MX"}</t>
  </si>
  <si>
    <t>{"row_column":true,"field_name":"easy_form.name"}</t>
  </si>
  <si>
    <t>{"row_column":true,"field_name":"easy_form_widget.label"}</t>
  </si>
  <si>
    <t>{"row_column":true,"field_name":"easy_form_widget.widget_type_for_integration"}</t>
  </si>
  <si>
    <t>{"row_column":true,"field_name":"easy_form_widget.required"}</t>
  </si>
  <si>
    <t>{"column":true,"field_name":"easy_form_widget_response.answer","values":{"supplier.name":"FERRETERIA MUNDIAL SM S.A.S","response.name":"FERRETERIA MUNDIAL SM S.A.S - #650439"}}</t>
  </si>
  <si>
    <t>{"column":true,"field_name":"easy_form_widget_response.answer","values":{"supplier.name":"TU FERRETERIA","response.name":"TU FERRETERIA - #650476"}}</t>
  </si>
  <si>
    <t>{"column":true,"field_name":"easy_form_widget_response.answer","values":{"supplier.name":"RIEGOS Y MAQUINARIAS DEL CARIBE  S.A","response.name":"RIEGOS Y MAQUINARIAS DEL CARIBE  S.A - #650606"}}</t>
  </si>
  <si>
    <t>{"column":true,"field_name":"easy_form_widget_response.answer","values":{"supplier.name":"FERRESAE","response.name":"FERRESAE - #650723"}}</t>
  </si>
  <si>
    <t>{"column":true,"field_name":"easy_form_widget_response.answer","values":{"supplier.name":"FERRE VARIEDADES LA ESTRELLA R.R","response.name":"FERRE VARIEDADES LA ESTRELLA R.R - #651384"}}</t>
  </si>
  <si>
    <t>Nombre del formulario (Texto)</t>
  </si>
  <si>
    <t>Etiqueta (Texto)</t>
  </si>
  <si>
    <t>Tipo (Texto)</t>
  </si>
  <si>
    <t>obligatorio (Texto)</t>
  </si>
  <si>
    <t>{"row":true,"field_name":null,"index":0,"values":{"easy_form.name":"COMPRA CARIBIA.","easy_form_widget.id":5897,"easy_form_widget.label":"¿SITIO DE ENTREGA?","easy_form_widget.widget_type_for_integration":"Botones de opción","easy_form_widget.required":"Sí"}}</t>
  </si>
  <si>
    <t>COMPRA CARIBIA.</t>
  </si>
  <si>
    <t>¿SITIO DE ENTREGA?</t>
  </si>
  <si>
    <t>Botones de opción</t>
  </si>
  <si>
    <t>Sí</t>
  </si>
  <si>
    <t>PUNTO DE VENTA</t>
  </si>
  <si>
    <t xml:space="preserve"> C.I CARIBIA KM 6 VIA SEVILLA - GUACAMAYAL</t>
  </si>
  <si>
    <t>{"row":true,"field_name":null,"index":1,"values":{"easy_form.name":"COMPRA CARIBIA.","easy_form_widget.id":5898,"easy_form_widget.label":"ESPECIFICAR DIRECCIÓN DE PUNTO DE VENTA","easy_form_widget.widget_type_for_integration":"Campo de texto","easy_form_widget.required":"Sí"}}</t>
  </si>
  <si>
    <t>ESPECIFICAR DIRECCIÓN DE PUNTO DE VENTA</t>
  </si>
  <si>
    <t>Campo de texto</t>
  </si>
  <si>
    <t>CALLE 11 CRA 12A</t>
  </si>
  <si>
    <t>CI CARIBIA KM 6 VIA SEVILLA - GUACAMAYAL</t>
  </si>
  <si>
    <t>CALLE 45 45-142</t>
  </si>
  <si>
    <t>calle 5 #8-30</t>
  </si>
  <si>
    <t>{"row":true,"field_name":null,"index":2,"values":{"easy_form.name":"COMPRA CARIBIA.","easy_form_widget.id":5900,"easy_form_widget.label":"¿FORMA DE PAGO?\r\n","easy_form_widget.widget_type_for_integration":"Botones de opción","easy_form_widget.required":"Sí"}}</t>
  </si>
  <si>
    <t xml:space="preserve">¿FORMA DE PAGO?
</t>
  </si>
  <si>
    <t>CRÉDITO 15 DÍAS</t>
  </si>
  <si>
    <t>CRÉDITO 30 DÍAS</t>
  </si>
  <si>
    <t>CONTADO</t>
  </si>
  <si>
    <t>{"row":true,"field_name":null,"index":3,"values":{"easy_form.name":"COMPRA CARIBIA.","easy_form_widget.id":5901,"easy_form_widget.label":"¿TIEMPO DE ENTREGA? DÍAS HÁBILES","easy_form_widget.widget_type_for_integration":"Campo de texto","easy_form_widget.required":"Sí"}}</t>
  </si>
  <si>
    <t>¿TIEMPO DE ENTREGA? DÍAS HÁBILES</t>
  </si>
  <si>
    <t>15 DIAS</t>
  </si>
  <si>
    <t>30 DÍAS HÁBILES</t>
  </si>
  <si>
    <t>{"row":true,"field_name":null,"index":4,"values":{"easy_form.name":"COMPRA CARIBIA.","easy_form_widget.id":5902,"easy_form_widget.label":"% IVA","easy_form_widget.widget_type_for_integration":"Botones de opción","easy_form_widget.required":"Sí"}}</t>
  </si>
  <si>
    <t>% IVA</t>
  </si>
  <si>
    <t>19%</t>
  </si>
  <si>
    <t>5%</t>
  </si>
  <si>
    <t>{"row":true,"field_name":null,"index":5,"values":{"easy_form.name":"COMPRA CARIBIA.","easy_form_widget.id":5903,"easy_form_widget.label":"VALIDEZ DE LA OFERTA","easy_form_widget.widget_type_for_integration":"Campo de texto","easy_form_widget.required":"Sí"}}</t>
  </si>
  <si>
    <t>VALIDEZ DE LA OFERTA</t>
  </si>
  <si>
    <t>8 dias</t>
  </si>
  <si>
    <t>15 DÍAS</t>
  </si>
  <si>
    <t>{"row":true,"field_name":null,"index":6,"values":{"easy_form.name":"COMPRA CARIBIA.","easy_form_widget.id":5905,"easy_form_widget.label":"OBSERVACIONES","easy_form_widget.widget_type_for_integration":"Área de texto","easy_form_widget.required":"Sí"}}</t>
  </si>
  <si>
    <t>OBSERVACIONES</t>
  </si>
  <si>
    <t>Área de texto</t>
  </si>
  <si>
    <t>NN</t>
  </si>
  <si>
    <t>.</t>
  </si>
  <si>
    <t>los ítem de cemento gris y gravilla no es nuestra linea de comercialización.</t>
  </si>
  <si>
    <t xml:space="preserve">ADJUNTO:
COTIZACION FORMAL.
</t>
  </si>
  <si>
    <t>{"start":true,"layout":"table","name":"buyer/forms","locale":"es-MX"}</t>
  </si>
  <si>
    <t>{"field_name":"easy_form.name","offset":3}</t>
  </si>
  <si>
    <t>{"field_name":"easy_form_widget.id","offset":3}</t>
  </si>
  <si>
    <t>{"field_name":"easy_form_widget.label","offset":3}</t>
  </si>
  <si>
    <t>{"field_name":"easy_form_widget.widget_type_for_integration","offset":3}</t>
  </si>
  <si>
    <t>{"field_name":"easy_form_widget.required","offset":3}</t>
  </si>
  <si>
    <t>{"field_name":"easy_form_widget_response.id","offset":3}</t>
  </si>
  <si>
    <t>{"field_name":"easy_form_widget_response.answer","offset":3}</t>
  </si>
  <si>
    <t>Formulario</t>
  </si>
  <si>
    <t>Campos de pregunta</t>
  </si>
  <si>
    <t>Campos de respuesta</t>
  </si>
  <si>
    <t>ID de widget de formulario (Texto)</t>
  </si>
  <si>
    <t>Id. de respuesta del widget del formulario (Número)</t>
  </si>
  <si>
    <t>{"start":true,"layout":"table","name":"buyer/attachments","locale":"es-MX"}</t>
  </si>
  <si>
    <t>{"field_name":"attachment.id","offset":3}</t>
  </si>
  <si>
    <t>{"field_name":"attachment.name","offset":3}</t>
  </si>
  <si>
    <t>{"field_name":"attachment.instruction","offset":3}</t>
  </si>
  <si>
    <t>{"field_name":"attachment.file","offset":3}</t>
  </si>
  <si>
    <t>{"field_name":"attachment_response.file","offset":3}</t>
  </si>
  <si>
    <t>Archivo adjunto</t>
  </si>
  <si>
    <t>Campos de archivos adjuntos</t>
  </si>
  <si>
    <t>Respuesta de archivo adjunto</t>
  </si>
  <si>
    <t>ID de archivo adjunto (Texto)</t>
  </si>
  <si>
    <t>Nombre (Texto)</t>
  </si>
  <si>
    <t>Instrucciones (Texto)</t>
  </si>
  <si>
    <t>Archivo adjunto (Texto)</t>
  </si>
  <si>
    <t>Anexo de proveedores (Texto)</t>
  </si>
  <si>
    <t xml:space="preserve">COTIZACION FORMAL EN PDF </t>
  </si>
  <si>
    <t>•⚠️Favor subir aquí en forma detallada su en PDF (Archivo adjunto) cotización</t>
  </si>
  <si>
    <t>4569.pdf</t>
  </si>
  <si>
    <t>COT_14184_AGROSAVIA.pdf</t>
  </si>
  <si>
    <t>COTIZACION_5883.pdf</t>
  </si>
  <si>
    <t>COTIZACION_2281.pdf</t>
  </si>
  <si>
    <t>CZ-621.pdf</t>
  </si>
  <si>
    <t>Total general</t>
  </si>
  <si>
    <t>Suma de Precio unitario de la licitación (Número)</t>
  </si>
  <si>
    <t>CANT</t>
  </si>
  <si>
    <t>TOTAL:</t>
  </si>
  <si>
    <t>IVA:</t>
  </si>
  <si>
    <t>SUBTOTAL: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</si>
</sst>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5" formatCode="yyyy/mm/dd\ hh:mm:ss"/>
    <numFmt numFmtId="167" formatCode="_-&quot;$&quot;* #,##0.00_-;\-&quot;$&quot;* #,##0.00_-;_-&quot;$&quot;* &quot;-&quot;_-;_-@_-"/>
  </numFmts>
  <fonts count="17" x14ac:knownFonts="1">
    <font>
      <sz val="11"/>
      <name val="Arial"/>
      <family val="1"/>
    </font>
    <font>
      <b/>
      <sz val="11"/>
      <color rgb="FFFFFFFF"/>
      <name val="Arial"/>
      <family val="1"/>
    </font>
    <font>
      <b/>
      <sz val="11"/>
      <color rgb="FFFFFFFF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1"/>
      <color rgb="FF333333"/>
      <name val="Arial"/>
      <family val="1"/>
    </font>
    <font>
      <sz val="11"/>
      <color rgb="FF333333"/>
      <name val="Arial"/>
      <family val="1"/>
    </font>
    <font>
      <sz val="11"/>
      <color rgb="FF333333"/>
      <name val="Arial"/>
      <family val="1"/>
    </font>
    <font>
      <b/>
      <sz val="16"/>
      <color rgb="FFFFFFFF"/>
      <name val="Arial"/>
      <family val="1"/>
    </font>
    <font>
      <sz val="11"/>
      <name val="Arial"/>
      <family val="1"/>
    </font>
    <font>
      <b/>
      <sz val="11"/>
      <color theme="1"/>
      <name val="Arial"/>
      <family val="1"/>
    </font>
    <font>
      <b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4" fillId="0" borderId="0" applyFont="0" applyFill="0" applyBorder="0" applyAlignment="0" applyProtection="0"/>
  </cellStyleXfs>
  <cellXfs count="66">
    <xf numFmtId="0" fontId="0" fillId="0" borderId="0" xfId="0"/>
    <xf numFmtId="0" fontId="2" fillId="3" borderId="2" xfId="0" applyFont="1" applyFill="1" applyBorder="1" applyAlignment="1">
      <alignment wrapText="1"/>
    </xf>
    <xf numFmtId="0" fontId="3" fillId="4" borderId="3" xfId="0" applyFont="1" applyFill="1" applyBorder="1" applyAlignment="1">
      <alignment vertical="center" wrapText="1"/>
    </xf>
    <xf numFmtId="0" fontId="5" fillId="6" borderId="0" xfId="0" applyFont="1" applyFill="1" applyAlignment="1">
      <alignment wrapText="1"/>
    </xf>
    <xf numFmtId="0" fontId="0" fillId="0" borderId="5" xfId="0" applyBorder="1" applyAlignment="1">
      <alignment horizontal="left" wrapText="1"/>
    </xf>
    <xf numFmtId="0" fontId="6" fillId="7" borderId="0" xfId="0" applyFont="1" applyFill="1" applyAlignment="1">
      <alignment wrapText="1"/>
    </xf>
    <xf numFmtId="1" fontId="0" fillId="0" borderId="6" xfId="0" applyNumberFormat="1" applyBorder="1" applyAlignment="1">
      <alignment horizontal="left" wrapText="1"/>
    </xf>
    <xf numFmtId="0" fontId="7" fillId="8" borderId="7" xfId="0" applyFont="1" applyFill="1" applyBorder="1" applyAlignment="1">
      <alignment wrapText="1"/>
    </xf>
    <xf numFmtId="165" fontId="0" fillId="0" borderId="8" xfId="0" applyNumberFormat="1" applyBorder="1" applyAlignment="1">
      <alignment horizontal="left" wrapText="1"/>
    </xf>
    <xf numFmtId="0" fontId="8" fillId="9" borderId="9" xfId="0" applyFont="1" applyFill="1" applyBorder="1" applyAlignment="1">
      <alignment vertical="center" wrapText="1"/>
    </xf>
    <xf numFmtId="0" fontId="10" fillId="11" borderId="0" xfId="0" applyFont="1" applyFill="1" applyAlignment="1">
      <alignment wrapText="1"/>
    </xf>
    <xf numFmtId="0" fontId="11" fillId="12" borderId="0" xfId="0" applyFont="1" applyFill="1" applyAlignment="1">
      <alignment wrapText="1"/>
    </xf>
    <xf numFmtId="0" fontId="12" fillId="13" borderId="11" xfId="0" applyFont="1" applyFill="1" applyBorder="1" applyAlignment="1">
      <alignment wrapText="1"/>
    </xf>
    <xf numFmtId="0" fontId="13" fillId="14" borderId="12" xfId="0" applyFont="1" applyFill="1" applyBorder="1" applyAlignment="1">
      <alignment wrapText="1"/>
    </xf>
    <xf numFmtId="0" fontId="0" fillId="0" borderId="0" xfId="0" applyAlignment="1">
      <alignment horizontal="left" wrapText="1"/>
    </xf>
    <xf numFmtId="165" fontId="0" fillId="0" borderId="0" xfId="0" applyNumberFormat="1"/>
    <xf numFmtId="1" fontId="0" fillId="0" borderId="0" xfId="0" applyNumberFormat="1"/>
    <xf numFmtId="9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wrapText="1"/>
    </xf>
    <xf numFmtId="0" fontId="3" fillId="4" borderId="3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8" fillId="9" borderId="9" xfId="0" applyFont="1" applyFill="1" applyBorder="1" applyAlignment="1">
      <alignment vertical="center" wrapText="1"/>
    </xf>
    <xf numFmtId="0" fontId="9" fillId="10" borderId="10" xfId="0" applyFont="1" applyFill="1" applyBorder="1" applyAlignment="1">
      <alignment horizontal="right" vertical="center" wrapText="1"/>
    </xf>
    <xf numFmtId="0" fontId="13" fillId="14" borderId="12" xfId="0" applyFont="1" applyFill="1" applyBorder="1" applyAlignment="1">
      <alignment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2" fontId="0" fillId="0" borderId="0" xfId="0" applyNumberFormat="1"/>
    <xf numFmtId="42" fontId="0" fillId="0" borderId="0" xfId="0" applyNumberFormat="1" applyAlignment="1"/>
    <xf numFmtId="42" fontId="0" fillId="16" borderId="0" xfId="0" applyNumberFormat="1" applyFill="1" applyAlignment="1"/>
    <xf numFmtId="42" fontId="0" fillId="17" borderId="0" xfId="0" applyNumberFormat="1" applyFill="1" applyAlignment="1"/>
    <xf numFmtId="167" fontId="0" fillId="0" borderId="0" xfId="0" applyNumberFormat="1"/>
    <xf numFmtId="42" fontId="0" fillId="0" borderId="0" xfId="0" applyNumberFormat="1" applyFill="1" applyAlignment="1"/>
    <xf numFmtId="0" fontId="15" fillId="15" borderId="15" xfId="0" applyFont="1" applyFill="1" applyBorder="1" applyAlignment="1">
      <alignment horizontal="center" vertical="center" wrapText="1"/>
    </xf>
    <xf numFmtId="42" fontId="0" fillId="18" borderId="16" xfId="0" applyNumberFormat="1" applyFill="1" applyBorder="1"/>
    <xf numFmtId="0" fontId="15" fillId="15" borderId="17" xfId="0" applyFont="1" applyFill="1" applyBorder="1"/>
    <xf numFmtId="0" fontId="15" fillId="15" borderId="18" xfId="0" applyFont="1" applyFill="1" applyBorder="1"/>
    <xf numFmtId="0" fontId="15" fillId="15" borderId="18" xfId="0" applyFont="1" applyFill="1" applyBorder="1" applyAlignment="1">
      <alignment horizontal="center" vertical="center" wrapText="1"/>
    </xf>
    <xf numFmtId="0" fontId="15" fillId="15" borderId="19" xfId="0" applyFont="1" applyFill="1" applyBorder="1" applyAlignment="1">
      <alignment horizontal="center" vertical="center" wrapText="1"/>
    </xf>
    <xf numFmtId="42" fontId="0" fillId="19" borderId="0" xfId="0" applyNumberFormat="1" applyFill="1" applyAlignment="1"/>
    <xf numFmtId="0" fontId="15" fillId="15" borderId="20" xfId="0" applyFont="1" applyFill="1" applyBorder="1" applyAlignment="1">
      <alignment horizontal="center" vertical="center" wrapText="1"/>
    </xf>
    <xf numFmtId="0" fontId="15" fillId="15" borderId="21" xfId="0" applyFont="1" applyFill="1" applyBorder="1" applyAlignment="1">
      <alignment horizontal="center" vertical="center" wrapText="1"/>
    </xf>
    <xf numFmtId="42" fontId="0" fillId="18" borderId="22" xfId="1" applyFont="1" applyFill="1" applyBorder="1"/>
    <xf numFmtId="42" fontId="0" fillId="18" borderId="23" xfId="0" applyNumberFormat="1" applyFill="1" applyBorder="1"/>
    <xf numFmtId="42" fontId="0" fillId="18" borderId="24" xfId="0" applyNumberFormat="1" applyFill="1" applyBorder="1"/>
    <xf numFmtId="0" fontId="0" fillId="18" borderId="16" xfId="0" applyFill="1" applyBorder="1"/>
    <xf numFmtId="42" fontId="0" fillId="18" borderId="25" xfId="0" applyNumberFormat="1" applyFill="1" applyBorder="1"/>
    <xf numFmtId="0" fontId="0" fillId="18" borderId="26" xfId="0" applyFill="1" applyBorder="1"/>
    <xf numFmtId="0" fontId="0" fillId="18" borderId="27" xfId="0" applyFill="1" applyBorder="1"/>
    <xf numFmtId="0" fontId="0" fillId="18" borderId="28" xfId="0" applyFill="1" applyBorder="1"/>
    <xf numFmtId="42" fontId="0" fillId="18" borderId="27" xfId="0" applyNumberFormat="1" applyFill="1" applyBorder="1"/>
    <xf numFmtId="42" fontId="0" fillId="18" borderId="28" xfId="0" applyNumberFormat="1" applyFill="1" applyBorder="1"/>
    <xf numFmtId="0" fontId="16" fillId="20" borderId="14" xfId="0" applyFont="1" applyFill="1" applyBorder="1"/>
    <xf numFmtId="42" fontId="16" fillId="20" borderId="14" xfId="0" applyNumberFormat="1" applyFont="1" applyFill="1" applyBorder="1"/>
    <xf numFmtId="0" fontId="0" fillId="17" borderId="0" xfId="0" applyFill="1" applyAlignment="1">
      <alignment horizontal="center" vertical="center"/>
    </xf>
    <xf numFmtId="42" fontId="0" fillId="20" borderId="0" xfId="0" applyNumberFormat="1" applyFill="1" applyAlignment="1"/>
    <xf numFmtId="0" fontId="15" fillId="17" borderId="13" xfId="0" applyFont="1" applyFill="1" applyBorder="1"/>
    <xf numFmtId="0" fontId="15" fillId="19" borderId="13" xfId="0" applyFont="1" applyFill="1" applyBorder="1"/>
    <xf numFmtId="0" fontId="0" fillId="19" borderId="0" xfId="0" applyFill="1" applyAlignment="1">
      <alignment horizontal="center" vertical="center"/>
    </xf>
    <xf numFmtId="42" fontId="0" fillId="19" borderId="16" xfId="0" applyNumberFormat="1" applyFill="1" applyBorder="1"/>
    <xf numFmtId="42" fontId="0" fillId="19" borderId="28" xfId="0" applyNumberFormat="1" applyFill="1" applyBorder="1"/>
    <xf numFmtId="0" fontId="0" fillId="19" borderId="0" xfId="0" applyFill="1"/>
    <xf numFmtId="42" fontId="0" fillId="19" borderId="0" xfId="0" applyNumberFormat="1" applyFill="1"/>
    <xf numFmtId="167" fontId="0" fillId="19" borderId="0" xfId="0" applyNumberFormat="1" applyFill="1"/>
  </cellXfs>
  <cellStyles count="2">
    <cellStyle name="Moneda [0]" xfId="1" builtinId="7"/>
    <cellStyle name="Normal" xfId="0" builtinId="0"/>
  </cellStyles>
  <dxfs count="41"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alignment horizontal="general"/>
    </dxf>
    <dxf>
      <numFmt numFmtId="32" formatCode="_-&quot;$&quot;* #,##0_-;\-&quot;$&quot;* #,##0_-;_-&quot;$&quot;* &quot;-&quot;_-;_-@_-"/>
    </dxf>
    <dxf>
      <alignment vertical="center"/>
    </dxf>
    <dxf>
      <alignment wrapText="1"/>
    </dxf>
    <dxf>
      <alignment horizontal="center"/>
    </dxf>
    <dxf>
      <alignment vertical="center"/>
    </dxf>
    <dxf>
      <alignment horizontal="center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CBOOK PRO 2017" refreshedDate="46176.341076620367" createdVersion="8" refreshedVersion="8" minRefreshableVersion="3" recordCount="175" xr:uid="{D17B37B4-7009-0443-A6B5-835C98A406BF}">
  <cacheSource type="worksheet">
    <worksheetSource ref="C3:Z178" sheet="Elementos y servicios"/>
  </cacheSource>
  <cacheFields count="24">
    <cacheField name="Nombre del proveedor (Texto)" numFmtId="0">
      <sharedItems count="5">
        <s v="FERRETERIA MUNDIAL SM S.A.S"/>
        <s v="FERRE VARIEDADES LA ESTRELLA R.R"/>
        <s v="TU FERRETERIA"/>
        <s v="RIEGOS Y MAQUINARIAS DEL CARIBE  S.A"/>
        <s v="FERRESAE"/>
      </sharedItems>
    </cacheField>
    <cacheField name="Nombre de la respuesta (Texto)" numFmtId="0">
      <sharedItems/>
    </cacheField>
    <cacheField name="Enviado a las (Fecha)" numFmtId="165">
      <sharedItems containsSemiMixedTypes="0" containsNonDate="0" containsDate="1" containsString="0" minDate="2026-05-28T11:04:39" maxDate="2026-06-02T16:57:13"/>
    </cacheField>
    <cacheField name="ID de lote (Texto)" numFmtId="0">
      <sharedItems containsNonDate="0" containsString="0" containsBlank="1"/>
    </cacheField>
    <cacheField name="Nombre del lote (Texto)" numFmtId="0">
      <sharedItems/>
    </cacheField>
    <cacheField name="Id. del artículo (Texto)" numFmtId="0">
      <sharedItems containsSemiMixedTypes="0" containsString="0" containsNumber="1" containsInteger="1" minValue="797028" maxValue="797100"/>
    </cacheField>
    <cacheField name="Descripción del artículo (Texto)" numFmtId="0">
      <sharedItems count="35">
        <s v="TANQUE PLASTICO CON TAPA CAP 3000 L"/>
        <s v="VALVULA DE 16 MM  "/>
        <s v="SILLETA 16 MM NACIONAL"/>
        <s v="CONECTOR 16 MM NACIONAL"/>
        <s v="TEE POLIETILENO PARA RIEGO DE 16 MM NACIONAL"/>
        <s v="MANGUERA DE 1 PULG"/>
        <s v="TUBO PVC 1 PLG X 6 M "/>
        <s v="ADAPTADORES MACHO 1 1/4 PULG"/>
        <s v="REDUCCIONES 1 1/4 A 1 PULGADA"/>
        <s v="TAPONES ROSCADO 1 1/4"/>
        <s v="REGISTRO 1 PULGADA"/>
        <s v="TEE PVC 1 PULG "/>
        <s v="1/8 SOLDADURA PVC"/>
        <s v="MANGUERA DE POLIETILENO DE 16 MM  NACIONAL"/>
        <s v="GOTEROS GRADUABLES 120 L"/>
        <s v="CONECTOR DE INICIO TUBO A MANGUERA 16MM "/>
        <s v="LLAVE DE PASO MANGUERA 16 MM "/>
        <s v="TUBO PVC DE 2 PULG X 6 M  "/>
        <s v="LLAVE DE PASO 2 PULGADAS"/>
        <s v="TEE PVC 1 1/2 PULG NACIONAL"/>
        <s v="REDUCCIÓN PVC 2 A 1 1/2"/>
        <s v="CODO 45 GRADOS DE 1 1/2"/>
        <s v="LLAVE DE PASO 1 1/2"/>
        <s v="TEE PVC 2 PULG "/>
        <s v="TEE DE INSERCIÓN DE 2 PULG CON SALIDA A HEMBRA DE 2 PULG"/>
        <s v="COLLARINES DE 2 PULG × ½ PULG - 1 SOLA SALIDA "/>
        <s v="TEE  PVC 1/2 PULG "/>
        <s v="ADAPTADOR  PVC  1/2 PULG CON ROSCA"/>
        <s v="SEMICODO 1/2 PULG"/>
        <s v="REGISTRO PVC 1 1/2 PULG"/>
        <s v="CODO PVC 1 1/2 "/>
        <s v="TEE PVC INSERCIONES DE 1 1/2 PULG CON SALIDA A HEMBRA 1 1/2 PULG"/>
        <s v="REDUCCION DE 2 PULG X 1 1/2 PULG "/>
        <s v="ADAPTADOR MACHO PVC 2 PULG "/>
        <s v="ADAPTADOR MACHO 1 1/2 PULG NACIONAL"/>
      </sharedItems>
    </cacheField>
    <cacheField name="Cantidad esperada (Entero)" numFmtId="1">
      <sharedItems containsNonDate="0" containsString="0" containsBlank="1"/>
    </cacheField>
    <cacheField name="Nota de cantidad (Texto)" numFmtId="0">
      <sharedItems containsNonDate="0" containsString="0" containsBlank="1"/>
    </cacheField>
    <cacheField name="Id. de respuesta del lote (Texto)" numFmtId="0">
      <sharedItems containsNonDate="0" containsString="0" containsBlank="1"/>
    </cacheField>
    <cacheField name="Capacidad (Entero)" numFmtId="1">
      <sharedItems containsNonDate="0" containsString="0" containsBlank="1"/>
    </cacheField>
    <cacheField name="Cantidad esperada (Número)" numFmtId="0">
      <sharedItems containsSemiMixedTypes="0" containsString="0" containsNumber="1" containsInteger="1" minValue="1" maxValue="10000"/>
    </cacheField>
    <cacheField name="Unidad de medida (Texto)" numFmtId="0">
      <sharedItems/>
    </cacheField>
    <cacheField name="Precio base unitario (Número)" numFmtId="0">
      <sharedItems containsSemiMixedTypes="0" containsString="0" containsNumber="1" minValue="688" maxValue="2425433.3333330001"/>
    </cacheField>
    <cacheField name="Precio base de la divisa (Texto)" numFmtId="0">
      <sharedItems/>
    </cacheField>
    <cacheField name="Fecha límite (Fecha)" numFmtId="165">
      <sharedItems containsSemiMixedTypes="0" containsNonDate="0" containsDate="1" containsString="0" minDate="2026-06-05T00:00:00" maxDate="2026-07-01T00:00:00"/>
    </cacheField>
    <cacheField name="Id. de la oferta (Texto)" numFmtId="0">
      <sharedItems containsSemiMixedTypes="0" containsString="0" containsNumber="1" containsInteger="1" minValue="3591068" maxValue="3596637"/>
    </cacheField>
    <cacheField name="Capacidad (Número)" numFmtId="0">
      <sharedItems containsSemiMixedTypes="0" containsString="0" containsNumber="1" containsInteger="1" minValue="1" maxValue="10000" count="19">
        <n v="3"/>
        <n v="100"/>
        <n v="150"/>
        <n v="1000"/>
        <n v="5"/>
        <n v="2"/>
        <n v="1"/>
        <n v="10000"/>
        <n v="5000"/>
        <n v="200"/>
        <n v="50"/>
        <n v="15"/>
        <n v="4"/>
        <n v="7"/>
        <n v="10"/>
        <n v="8"/>
        <n v="24"/>
        <n v="240"/>
        <n v="48"/>
      </sharedItems>
    </cacheField>
    <cacheField name="Precio unitario de la licitación (Número)" numFmtId="0">
      <sharedItems containsSemiMixedTypes="0" containsString="0" containsNumber="1" minValue="0" maxValue="3026300"/>
    </cacheField>
    <cacheField name="Moneda del precio de licitación (Texto)" numFmtId="0">
      <sharedItems/>
    </cacheField>
    <cacheField name="Tiempo de entrega (Entero)" numFmtId="1">
      <sharedItems containsNonDate="0" containsString="0" containsBlank="1"/>
    </cacheField>
    <cacheField name="Nombre del artículo del proveedor (Texto)" numFmtId="0">
      <sharedItems containsNonDate="0" containsString="0" containsBlank="1"/>
    </cacheField>
    <cacheField name="Número de pieza del artículo (Texto)" numFmtId="0">
      <sharedItems containsNonDate="0" containsString="0" containsBlank="1"/>
    </cacheField>
    <cacheField name="Descripción del artículo (Texto)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5">
  <r>
    <x v="0"/>
    <s v="FERRETERIA MUNDIAL SM S.A.S - #650439"/>
    <d v="2026-05-28T11:04:39"/>
    <m/>
    <s v=""/>
    <n v="797028"/>
    <x v="0"/>
    <m/>
    <m/>
    <m/>
    <m/>
    <n v="3"/>
    <s v="UND"/>
    <n v="2425433.3333330001"/>
    <s v="COP"/>
    <d v="2026-06-12T00:00:00"/>
    <n v="3591068"/>
    <x v="0"/>
    <n v="0"/>
    <s v="COP"/>
    <m/>
    <m/>
    <m/>
    <m/>
  </r>
  <r>
    <x v="0"/>
    <s v="FERRETERIA MUNDIAL SM S.A.S - #650439"/>
    <d v="2026-05-28T11:04:39"/>
    <m/>
    <s v=""/>
    <n v="797029"/>
    <x v="1"/>
    <m/>
    <m/>
    <m/>
    <m/>
    <n v="100"/>
    <s v="UND"/>
    <n v="2925"/>
    <s v="COP"/>
    <d v="2026-06-12T00:00:00"/>
    <n v="3591069"/>
    <x v="1"/>
    <n v="2500"/>
    <s v="COP"/>
    <m/>
    <m/>
    <m/>
    <m/>
  </r>
  <r>
    <x v="0"/>
    <s v="FERRETERIA MUNDIAL SM S.A.S - #650439"/>
    <d v="2026-05-28T11:04:39"/>
    <m/>
    <s v=""/>
    <n v="797030"/>
    <x v="2"/>
    <m/>
    <m/>
    <m/>
    <m/>
    <n v="100"/>
    <s v="UND"/>
    <n v="1611.25"/>
    <s v="COP"/>
    <d v="2026-06-12T00:00:00"/>
    <n v="3591070"/>
    <x v="1"/>
    <n v="4000"/>
    <s v="COP"/>
    <m/>
    <m/>
    <m/>
    <m/>
  </r>
  <r>
    <x v="0"/>
    <s v="FERRETERIA MUNDIAL SM S.A.S - #650439"/>
    <d v="2026-05-28T11:04:39"/>
    <m/>
    <s v=""/>
    <n v="797031"/>
    <x v="3"/>
    <m/>
    <m/>
    <m/>
    <m/>
    <n v="150"/>
    <s v="UND"/>
    <n v="821.33333300000004"/>
    <s v="COP"/>
    <d v="2026-06-12T00:00:00"/>
    <n v="3591071"/>
    <x v="2"/>
    <n v="0"/>
    <s v="COP"/>
    <m/>
    <m/>
    <m/>
    <m/>
  </r>
  <r>
    <x v="0"/>
    <s v="FERRETERIA MUNDIAL SM S.A.S - #650439"/>
    <d v="2026-05-28T11:04:39"/>
    <m/>
    <s v=""/>
    <n v="797032"/>
    <x v="4"/>
    <m/>
    <m/>
    <m/>
    <m/>
    <n v="150"/>
    <s v="UND"/>
    <n v="1660"/>
    <s v="COP"/>
    <d v="2026-06-12T00:00:00"/>
    <n v="3591072"/>
    <x v="2"/>
    <n v="4000"/>
    <s v="COP"/>
    <m/>
    <m/>
    <m/>
    <m/>
  </r>
  <r>
    <x v="0"/>
    <s v="FERRETERIA MUNDIAL SM S.A.S - #650439"/>
    <d v="2026-05-28T11:04:39"/>
    <m/>
    <s v=""/>
    <n v="797033"/>
    <x v="5"/>
    <m/>
    <m/>
    <m/>
    <m/>
    <n v="1000"/>
    <s v="M"/>
    <n v="86452.4"/>
    <s v="COP"/>
    <d v="2026-06-12T00:00:00"/>
    <n v="3591073"/>
    <x v="3"/>
    <n v="135000"/>
    <s v="COP"/>
    <m/>
    <m/>
    <m/>
    <m/>
  </r>
  <r>
    <x v="0"/>
    <s v="FERRETERIA MUNDIAL SM S.A.S - #650439"/>
    <d v="2026-05-28T11:04:39"/>
    <m/>
    <s v=""/>
    <n v="797034"/>
    <x v="6"/>
    <m/>
    <m/>
    <m/>
    <m/>
    <n v="3"/>
    <s v="UND"/>
    <n v="36981.599999999999"/>
    <s v="COP"/>
    <d v="2026-06-12T00:00:00"/>
    <n v="3591074"/>
    <x v="0"/>
    <n v="42608"/>
    <s v="COP"/>
    <m/>
    <m/>
    <m/>
    <m/>
  </r>
  <r>
    <x v="0"/>
    <s v="FERRETERIA MUNDIAL SM S.A.S - #650439"/>
    <d v="2026-05-28T11:04:39"/>
    <m/>
    <s v=""/>
    <n v="797035"/>
    <x v="7"/>
    <m/>
    <m/>
    <m/>
    <m/>
    <n v="5"/>
    <s v="UND"/>
    <n v="4925"/>
    <s v="COP"/>
    <d v="2026-06-12T00:00:00"/>
    <n v="3591075"/>
    <x v="4"/>
    <n v="5000"/>
    <s v="COP"/>
    <m/>
    <m/>
    <m/>
    <m/>
  </r>
  <r>
    <x v="0"/>
    <s v="FERRETERIA MUNDIAL SM S.A.S - #650439"/>
    <d v="2026-05-28T11:04:39"/>
    <m/>
    <s v=""/>
    <n v="797036"/>
    <x v="8"/>
    <m/>
    <m/>
    <m/>
    <m/>
    <n v="5"/>
    <s v="UND"/>
    <n v="4165.5"/>
    <s v="COP"/>
    <d v="2026-06-12T00:00:00"/>
    <n v="3591076"/>
    <x v="4"/>
    <n v="3512"/>
    <s v="COP"/>
    <m/>
    <m/>
    <m/>
    <m/>
  </r>
  <r>
    <x v="0"/>
    <s v="FERRETERIA MUNDIAL SM S.A.S - #650439"/>
    <d v="2026-05-28T11:04:39"/>
    <m/>
    <s v=""/>
    <n v="797037"/>
    <x v="9"/>
    <m/>
    <m/>
    <m/>
    <m/>
    <n v="5"/>
    <s v="UND"/>
    <n v="4780.5"/>
    <s v="COP"/>
    <d v="2026-06-12T00:00:00"/>
    <n v="3591077"/>
    <x v="4"/>
    <n v="4372"/>
    <s v="COP"/>
    <m/>
    <m/>
    <m/>
    <m/>
  </r>
  <r>
    <x v="0"/>
    <s v="FERRETERIA MUNDIAL SM S.A.S - #650439"/>
    <d v="2026-05-28T11:04:39"/>
    <m/>
    <s v=""/>
    <n v="797038"/>
    <x v="10"/>
    <m/>
    <m/>
    <m/>
    <m/>
    <n v="5"/>
    <s v="UND"/>
    <n v="21970"/>
    <s v="COP"/>
    <d v="2026-06-12T00:00:00"/>
    <n v="3591078"/>
    <x v="4"/>
    <n v="20350"/>
    <s v="COP"/>
    <m/>
    <m/>
    <m/>
    <m/>
  </r>
  <r>
    <x v="0"/>
    <s v="FERRETERIA MUNDIAL SM S.A.S - #650439"/>
    <d v="2026-05-28T11:04:39"/>
    <m/>
    <s v=""/>
    <n v="797039"/>
    <x v="11"/>
    <m/>
    <m/>
    <m/>
    <m/>
    <n v="2"/>
    <s v="UND"/>
    <n v="4005.8"/>
    <s v="COP"/>
    <d v="2026-06-12T00:00:00"/>
    <n v="3591079"/>
    <x v="5"/>
    <n v="4129"/>
    <s v="COP"/>
    <m/>
    <m/>
    <m/>
    <m/>
  </r>
  <r>
    <x v="0"/>
    <s v="FERRETERIA MUNDIAL SM S.A.S - #650439"/>
    <d v="2026-05-28T11:04:39"/>
    <m/>
    <s v=""/>
    <n v="797040"/>
    <x v="12"/>
    <m/>
    <m/>
    <m/>
    <m/>
    <n v="1"/>
    <s v="UND"/>
    <n v="51740"/>
    <s v="COP"/>
    <d v="2026-06-05T00:00:00"/>
    <n v="3591080"/>
    <x v="6"/>
    <n v="77700"/>
    <s v="COP"/>
    <m/>
    <m/>
    <m/>
    <m/>
  </r>
  <r>
    <x v="0"/>
    <s v="FERRETERIA MUNDIAL SM S.A.S - #650439"/>
    <d v="2026-05-28T11:04:39"/>
    <m/>
    <s v=""/>
    <n v="797041"/>
    <x v="13"/>
    <m/>
    <m/>
    <m/>
    <m/>
    <n v="10000"/>
    <s v="M"/>
    <n v="57949.375"/>
    <s v="COP"/>
    <d v="2026-06-12T00:00:00"/>
    <n v="3591081"/>
    <x v="7"/>
    <n v="0"/>
    <s v="COP"/>
    <m/>
    <m/>
    <m/>
    <m/>
  </r>
  <r>
    <x v="0"/>
    <s v="FERRETERIA MUNDIAL SM S.A.S - #650439"/>
    <d v="2026-05-28T11:04:39"/>
    <m/>
    <s v=""/>
    <n v="797042"/>
    <x v="14"/>
    <m/>
    <m/>
    <m/>
    <m/>
    <n v="5000"/>
    <s v="UND"/>
    <n v="911.33333300000004"/>
    <s v="COP"/>
    <d v="2026-06-12T00:00:00"/>
    <n v="3591082"/>
    <x v="8"/>
    <n v="0"/>
    <s v="COP"/>
    <m/>
    <m/>
    <m/>
    <m/>
  </r>
  <r>
    <x v="0"/>
    <s v="FERRETERIA MUNDIAL SM S.A.S - #650439"/>
    <d v="2026-05-28T11:04:39"/>
    <m/>
    <s v=""/>
    <n v="797043"/>
    <x v="15"/>
    <m/>
    <m/>
    <m/>
    <m/>
    <n v="200"/>
    <s v="UND"/>
    <n v="688"/>
    <s v="COP"/>
    <d v="2026-06-12T00:00:00"/>
    <n v="3591083"/>
    <x v="9"/>
    <n v="0"/>
    <s v="COP"/>
    <m/>
    <m/>
    <m/>
    <m/>
  </r>
  <r>
    <x v="0"/>
    <s v="FERRETERIA MUNDIAL SM S.A.S - #650439"/>
    <d v="2026-05-28T11:04:39"/>
    <m/>
    <s v=""/>
    <n v="797044"/>
    <x v="16"/>
    <m/>
    <m/>
    <m/>
    <m/>
    <n v="50"/>
    <s v="UND"/>
    <n v="3375"/>
    <s v="COP"/>
    <d v="2026-06-12T00:00:00"/>
    <n v="3591084"/>
    <x v="10"/>
    <n v="2500"/>
    <s v="COP"/>
    <m/>
    <m/>
    <m/>
    <m/>
  </r>
  <r>
    <x v="0"/>
    <s v="FERRETERIA MUNDIAL SM S.A.S - #650439"/>
    <d v="2026-05-28T11:04:39"/>
    <m/>
    <s v=""/>
    <n v="797045"/>
    <x v="17"/>
    <m/>
    <m/>
    <m/>
    <m/>
    <n v="15"/>
    <s v="UND"/>
    <n v="107460"/>
    <s v="COP"/>
    <d v="2026-06-12T00:00:00"/>
    <n v="3591085"/>
    <x v="11"/>
    <n v="153700"/>
    <s v="COP"/>
    <m/>
    <m/>
    <m/>
    <m/>
  </r>
  <r>
    <x v="0"/>
    <s v="FERRETERIA MUNDIAL SM S.A.S - #650439"/>
    <d v="2026-05-28T11:04:39"/>
    <m/>
    <s v=""/>
    <n v="797046"/>
    <x v="18"/>
    <m/>
    <m/>
    <m/>
    <m/>
    <n v="4"/>
    <s v="UND"/>
    <n v="68030"/>
    <s v="COP"/>
    <d v="2026-06-12T00:00:00"/>
    <n v="3591086"/>
    <x v="12"/>
    <n v="46750"/>
    <s v="COP"/>
    <m/>
    <m/>
    <m/>
    <m/>
  </r>
  <r>
    <x v="0"/>
    <s v="FERRETERIA MUNDIAL SM S.A.S - #650439"/>
    <d v="2026-05-28T11:04:39"/>
    <m/>
    <s v=""/>
    <n v="797047"/>
    <x v="19"/>
    <m/>
    <m/>
    <m/>
    <m/>
    <n v="7"/>
    <s v="UND"/>
    <n v="11100"/>
    <s v="COP"/>
    <d v="2026-06-11T00:00:00"/>
    <n v="3591087"/>
    <x v="13"/>
    <n v="14000"/>
    <s v="COP"/>
    <m/>
    <m/>
    <m/>
    <m/>
  </r>
  <r>
    <x v="0"/>
    <s v="FERRETERIA MUNDIAL SM S.A.S - #650439"/>
    <d v="2026-05-28T11:04:39"/>
    <m/>
    <s v=""/>
    <n v="797048"/>
    <x v="20"/>
    <m/>
    <m/>
    <m/>
    <m/>
    <n v="10"/>
    <s v="UND"/>
    <n v="9580"/>
    <s v="COP"/>
    <d v="2026-06-12T00:00:00"/>
    <n v="3591088"/>
    <x v="14"/>
    <n v="8300"/>
    <s v="COP"/>
    <m/>
    <m/>
    <m/>
    <m/>
  </r>
  <r>
    <x v="0"/>
    <s v="FERRETERIA MUNDIAL SM S.A.S - #650439"/>
    <d v="2026-05-28T11:04:39"/>
    <m/>
    <s v=""/>
    <n v="797049"/>
    <x v="21"/>
    <m/>
    <m/>
    <m/>
    <m/>
    <n v="15"/>
    <s v="UND"/>
    <n v="10252.200000000001"/>
    <s v="COP"/>
    <d v="2026-06-12T00:00:00"/>
    <n v="3591089"/>
    <x v="11"/>
    <n v="11561"/>
    <s v="COP"/>
    <m/>
    <m/>
    <m/>
    <m/>
  </r>
  <r>
    <x v="0"/>
    <s v="FERRETERIA MUNDIAL SM S.A.S - #650439"/>
    <d v="2026-05-28T11:04:39"/>
    <m/>
    <s v=""/>
    <n v="797050"/>
    <x v="22"/>
    <m/>
    <m/>
    <m/>
    <m/>
    <n v="5"/>
    <s v="UND"/>
    <n v="30500"/>
    <s v="COP"/>
    <d v="2026-06-12T00:00:00"/>
    <n v="3591090"/>
    <x v="4"/>
    <n v="38500"/>
    <s v="COP"/>
    <m/>
    <m/>
    <m/>
    <m/>
  </r>
  <r>
    <x v="0"/>
    <s v="FERRETERIA MUNDIAL SM S.A.S - #650439"/>
    <d v="2026-05-28T11:04:39"/>
    <m/>
    <s v=""/>
    <n v="797089"/>
    <x v="23"/>
    <m/>
    <m/>
    <m/>
    <m/>
    <n v="10"/>
    <s v="UND"/>
    <n v="15786.6"/>
    <s v="COP"/>
    <d v="2026-06-30T00:00:00"/>
    <n v="3591091"/>
    <x v="14"/>
    <n v="18733"/>
    <s v="COP"/>
    <m/>
    <m/>
    <m/>
    <m/>
  </r>
  <r>
    <x v="0"/>
    <s v="FERRETERIA MUNDIAL SM S.A.S - #650439"/>
    <d v="2026-05-28T11:04:39"/>
    <m/>
    <s v=""/>
    <n v="797090"/>
    <x v="24"/>
    <m/>
    <m/>
    <m/>
    <m/>
    <n v="8"/>
    <s v="UND"/>
    <n v="32000"/>
    <s v="COP"/>
    <d v="2026-06-30T00:00:00"/>
    <n v="3591092"/>
    <x v="15"/>
    <n v="0"/>
    <s v="COP"/>
    <m/>
    <m/>
    <m/>
    <m/>
  </r>
  <r>
    <x v="0"/>
    <s v="FERRETERIA MUNDIAL SM S.A.S - #650439"/>
    <d v="2026-05-28T11:04:39"/>
    <m/>
    <s v=""/>
    <n v="797091"/>
    <x v="25"/>
    <m/>
    <m/>
    <m/>
    <m/>
    <n v="24"/>
    <s v="UND"/>
    <n v="30375"/>
    <s v="COP"/>
    <d v="2026-06-30T00:00:00"/>
    <n v="3591093"/>
    <x v="16"/>
    <n v="0"/>
    <s v="COP"/>
    <m/>
    <m/>
    <m/>
    <m/>
  </r>
  <r>
    <x v="0"/>
    <s v="FERRETERIA MUNDIAL SM S.A.S - #650439"/>
    <d v="2026-05-28T11:04:39"/>
    <m/>
    <s v=""/>
    <n v="797092"/>
    <x v="26"/>
    <m/>
    <m/>
    <m/>
    <m/>
    <n v="240"/>
    <s v="UND"/>
    <n v="1139.8"/>
    <s v="COP"/>
    <d v="2026-06-30T00:00:00"/>
    <n v="3591094"/>
    <x v="17"/>
    <n v="1249"/>
    <s v="COP"/>
    <m/>
    <m/>
    <m/>
    <m/>
  </r>
  <r>
    <x v="0"/>
    <s v="FERRETERIA MUNDIAL SM S.A.S - #650439"/>
    <d v="2026-05-28T11:04:39"/>
    <m/>
    <s v=""/>
    <n v="797093"/>
    <x v="27"/>
    <m/>
    <m/>
    <m/>
    <m/>
    <n v="240"/>
    <s v="UND"/>
    <n v="1287.5"/>
    <s v="COP"/>
    <d v="2026-06-30T00:00:00"/>
    <n v="3591095"/>
    <x v="17"/>
    <n v="0"/>
    <s v="COP"/>
    <m/>
    <m/>
    <m/>
    <m/>
  </r>
  <r>
    <x v="0"/>
    <s v="FERRETERIA MUNDIAL SM S.A.S - #650439"/>
    <d v="2026-05-28T11:04:39"/>
    <m/>
    <s v=""/>
    <n v="797094"/>
    <x v="28"/>
    <m/>
    <m/>
    <m/>
    <m/>
    <n v="48"/>
    <s v="UND"/>
    <n v="1423.2"/>
    <s v="COP"/>
    <d v="2026-06-30T00:00:00"/>
    <n v="3591096"/>
    <x v="18"/>
    <n v="1566"/>
    <s v="COP"/>
    <m/>
    <m/>
    <m/>
    <m/>
  </r>
  <r>
    <x v="0"/>
    <s v="FERRETERIA MUNDIAL SM S.A.S - #650439"/>
    <d v="2026-05-28T11:04:39"/>
    <m/>
    <s v=""/>
    <n v="797095"/>
    <x v="29"/>
    <m/>
    <m/>
    <m/>
    <m/>
    <n v="4"/>
    <s v="UND"/>
    <n v="32760"/>
    <s v="COP"/>
    <d v="2026-06-30T00:00:00"/>
    <n v="3591097"/>
    <x v="12"/>
    <n v="38500"/>
    <s v="COP"/>
    <m/>
    <m/>
    <m/>
    <m/>
  </r>
  <r>
    <x v="0"/>
    <s v="FERRETERIA MUNDIAL SM S.A.S - #650439"/>
    <d v="2026-05-28T11:04:39"/>
    <m/>
    <s v=""/>
    <n v="797096"/>
    <x v="30"/>
    <m/>
    <m/>
    <m/>
    <m/>
    <n v="8"/>
    <s v="UND"/>
    <n v="8709.4"/>
    <s v="COP"/>
    <d v="2026-06-05T00:00:00"/>
    <n v="3591098"/>
    <x v="15"/>
    <n v="10647"/>
    <s v="COP"/>
    <m/>
    <m/>
    <m/>
    <m/>
  </r>
  <r>
    <x v="0"/>
    <s v="FERRETERIA MUNDIAL SM S.A.S - #650439"/>
    <d v="2026-05-28T11:04:39"/>
    <m/>
    <s v=""/>
    <n v="797097"/>
    <x v="31"/>
    <m/>
    <m/>
    <m/>
    <m/>
    <n v="5"/>
    <s v="UND"/>
    <n v="13000"/>
    <s v="COP"/>
    <d v="2026-06-05T00:00:00"/>
    <n v="3591099"/>
    <x v="4"/>
    <n v="0"/>
    <s v="COP"/>
    <m/>
    <m/>
    <m/>
    <m/>
  </r>
  <r>
    <x v="0"/>
    <s v="FERRETERIA MUNDIAL SM S.A.S - #650439"/>
    <d v="2026-05-28T11:04:39"/>
    <m/>
    <s v=""/>
    <n v="797098"/>
    <x v="32"/>
    <m/>
    <m/>
    <m/>
    <m/>
    <n v="4"/>
    <s v="UND"/>
    <n v="9778"/>
    <s v="COP"/>
    <d v="2026-06-05T00:00:00"/>
    <n v="3591100"/>
    <x v="12"/>
    <n v="8290"/>
    <s v="COP"/>
    <m/>
    <m/>
    <m/>
    <m/>
  </r>
  <r>
    <x v="0"/>
    <s v="FERRETERIA MUNDIAL SM S.A.S - #650439"/>
    <d v="2026-05-28T11:04:39"/>
    <m/>
    <s v=""/>
    <n v="797099"/>
    <x v="33"/>
    <m/>
    <m/>
    <m/>
    <m/>
    <n v="5"/>
    <s v="UND"/>
    <n v="7943"/>
    <s v="COP"/>
    <d v="2026-06-05T00:00:00"/>
    <n v="3591101"/>
    <x v="4"/>
    <n v="8715"/>
    <s v="COP"/>
    <m/>
    <m/>
    <m/>
    <m/>
  </r>
  <r>
    <x v="0"/>
    <s v="FERRETERIA MUNDIAL SM S.A.S - #650439"/>
    <d v="2026-05-28T11:04:39"/>
    <m/>
    <s v=""/>
    <n v="797100"/>
    <x v="34"/>
    <m/>
    <m/>
    <m/>
    <m/>
    <n v="5"/>
    <s v="UND"/>
    <n v="5490"/>
    <s v="COP"/>
    <d v="2026-06-06T00:00:00"/>
    <n v="3591102"/>
    <x v="4"/>
    <n v="6100"/>
    <s v="COP"/>
    <m/>
    <m/>
    <m/>
    <m/>
  </r>
  <r>
    <x v="1"/>
    <s v="FERRE VARIEDADES LA ESTRELLA R.R - #651384"/>
    <d v="2026-06-02T16:57:13"/>
    <m/>
    <s v=""/>
    <n v="797028"/>
    <x v="0"/>
    <m/>
    <m/>
    <m/>
    <m/>
    <n v="3"/>
    <s v="UND"/>
    <n v="2425433.3333330001"/>
    <s v="COP"/>
    <d v="2026-06-12T00:00:00"/>
    <n v="3596603"/>
    <x v="0"/>
    <n v="0"/>
    <s v="COP"/>
    <m/>
    <m/>
    <m/>
    <m/>
  </r>
  <r>
    <x v="1"/>
    <s v="FERRE VARIEDADES LA ESTRELLA R.R - #651384"/>
    <d v="2026-06-02T16:57:13"/>
    <m/>
    <s v=""/>
    <n v="797029"/>
    <x v="1"/>
    <m/>
    <m/>
    <m/>
    <m/>
    <n v="100"/>
    <s v="UND"/>
    <n v="2925"/>
    <s v="COP"/>
    <d v="2026-06-12T00:00:00"/>
    <n v="3596604"/>
    <x v="1"/>
    <n v="0"/>
    <s v="COP"/>
    <m/>
    <m/>
    <m/>
    <m/>
  </r>
  <r>
    <x v="1"/>
    <s v="FERRE VARIEDADES LA ESTRELLA R.R - #651384"/>
    <d v="2026-06-02T16:57:13"/>
    <m/>
    <s v=""/>
    <n v="797030"/>
    <x v="2"/>
    <m/>
    <m/>
    <m/>
    <m/>
    <n v="100"/>
    <s v="UND"/>
    <n v="1611.25"/>
    <s v="COP"/>
    <d v="2026-06-12T00:00:00"/>
    <n v="3596605"/>
    <x v="1"/>
    <n v="0"/>
    <s v="COP"/>
    <m/>
    <m/>
    <m/>
    <m/>
  </r>
  <r>
    <x v="1"/>
    <s v="FERRE VARIEDADES LA ESTRELLA R.R - #651384"/>
    <d v="2026-06-02T16:57:13"/>
    <m/>
    <s v=""/>
    <n v="797031"/>
    <x v="3"/>
    <m/>
    <m/>
    <m/>
    <m/>
    <n v="150"/>
    <s v="UND"/>
    <n v="821.33333300000004"/>
    <s v="COP"/>
    <d v="2026-06-12T00:00:00"/>
    <n v="3596606"/>
    <x v="2"/>
    <n v="0"/>
    <s v="COP"/>
    <m/>
    <m/>
    <m/>
    <m/>
  </r>
  <r>
    <x v="1"/>
    <s v="FERRE VARIEDADES LA ESTRELLA R.R - #651384"/>
    <d v="2026-06-02T16:57:13"/>
    <m/>
    <s v=""/>
    <n v="797032"/>
    <x v="4"/>
    <m/>
    <m/>
    <m/>
    <m/>
    <n v="150"/>
    <s v="UND"/>
    <n v="1660"/>
    <s v="COP"/>
    <d v="2026-06-12T00:00:00"/>
    <n v="3596607"/>
    <x v="2"/>
    <n v="0"/>
    <s v="COP"/>
    <m/>
    <m/>
    <m/>
    <m/>
  </r>
  <r>
    <x v="1"/>
    <s v="FERRE VARIEDADES LA ESTRELLA R.R - #651384"/>
    <d v="2026-06-02T16:57:13"/>
    <m/>
    <s v=""/>
    <n v="797033"/>
    <x v="5"/>
    <m/>
    <m/>
    <m/>
    <m/>
    <n v="1000"/>
    <s v="M"/>
    <n v="86452.4"/>
    <s v="COP"/>
    <d v="2026-06-12T00:00:00"/>
    <n v="3596608"/>
    <x v="3"/>
    <n v="1500"/>
    <s v="COP"/>
    <m/>
    <m/>
    <m/>
    <m/>
  </r>
  <r>
    <x v="1"/>
    <s v="FERRE VARIEDADES LA ESTRELLA R.R - #651384"/>
    <d v="2026-06-02T16:57:13"/>
    <m/>
    <s v=""/>
    <n v="797034"/>
    <x v="6"/>
    <m/>
    <m/>
    <m/>
    <m/>
    <n v="3"/>
    <s v="UND"/>
    <n v="36981.599999999999"/>
    <s v="COP"/>
    <d v="2026-06-12T00:00:00"/>
    <n v="3596609"/>
    <x v="0"/>
    <n v="18000"/>
    <s v="COP"/>
    <m/>
    <m/>
    <m/>
    <m/>
  </r>
  <r>
    <x v="1"/>
    <s v="FERRE VARIEDADES LA ESTRELLA R.R - #651384"/>
    <d v="2026-06-02T16:57:13"/>
    <m/>
    <s v=""/>
    <n v="797035"/>
    <x v="7"/>
    <m/>
    <m/>
    <m/>
    <m/>
    <n v="5"/>
    <s v="UND"/>
    <n v="4925"/>
    <s v="COP"/>
    <d v="2026-06-12T00:00:00"/>
    <n v="3596610"/>
    <x v="4"/>
    <n v="0"/>
    <s v="COP"/>
    <m/>
    <m/>
    <m/>
    <m/>
  </r>
  <r>
    <x v="1"/>
    <s v="FERRE VARIEDADES LA ESTRELLA R.R - #651384"/>
    <d v="2026-06-02T16:57:13"/>
    <m/>
    <s v=""/>
    <n v="797036"/>
    <x v="8"/>
    <m/>
    <m/>
    <m/>
    <m/>
    <n v="5"/>
    <s v="UND"/>
    <n v="4165.5"/>
    <s v="COP"/>
    <d v="2026-06-12T00:00:00"/>
    <n v="3596611"/>
    <x v="4"/>
    <n v="0"/>
    <s v="COP"/>
    <m/>
    <m/>
    <m/>
    <m/>
  </r>
  <r>
    <x v="1"/>
    <s v="FERRE VARIEDADES LA ESTRELLA R.R - #651384"/>
    <d v="2026-06-02T16:57:13"/>
    <m/>
    <s v=""/>
    <n v="797037"/>
    <x v="9"/>
    <m/>
    <m/>
    <m/>
    <m/>
    <n v="5"/>
    <s v="UND"/>
    <n v="4780.5"/>
    <s v="COP"/>
    <d v="2026-06-12T00:00:00"/>
    <n v="3596612"/>
    <x v="4"/>
    <n v="0"/>
    <s v="COP"/>
    <m/>
    <m/>
    <m/>
    <m/>
  </r>
  <r>
    <x v="1"/>
    <s v="FERRE VARIEDADES LA ESTRELLA R.R - #651384"/>
    <d v="2026-06-02T16:57:13"/>
    <m/>
    <s v=""/>
    <n v="797038"/>
    <x v="10"/>
    <m/>
    <m/>
    <m/>
    <m/>
    <n v="5"/>
    <s v="UND"/>
    <n v="21970"/>
    <s v="COP"/>
    <d v="2026-06-12T00:00:00"/>
    <n v="3596613"/>
    <x v="4"/>
    <n v="10000"/>
    <s v="COP"/>
    <m/>
    <m/>
    <m/>
    <m/>
  </r>
  <r>
    <x v="1"/>
    <s v="FERRE VARIEDADES LA ESTRELLA R.R - #651384"/>
    <d v="2026-06-02T16:57:13"/>
    <m/>
    <s v=""/>
    <n v="797039"/>
    <x v="11"/>
    <m/>
    <m/>
    <m/>
    <m/>
    <n v="2"/>
    <s v="UND"/>
    <n v="4005.8"/>
    <s v="COP"/>
    <d v="2026-06-12T00:00:00"/>
    <n v="3596614"/>
    <x v="5"/>
    <n v="2000"/>
    <s v="COP"/>
    <m/>
    <m/>
    <m/>
    <m/>
  </r>
  <r>
    <x v="1"/>
    <s v="FERRE VARIEDADES LA ESTRELLA R.R - #651384"/>
    <d v="2026-06-02T16:57:13"/>
    <m/>
    <s v=""/>
    <n v="797040"/>
    <x v="12"/>
    <m/>
    <m/>
    <m/>
    <m/>
    <n v="1"/>
    <s v="UND"/>
    <n v="51740"/>
    <s v="COP"/>
    <d v="2026-06-05T00:00:00"/>
    <n v="3596615"/>
    <x v="6"/>
    <n v="38000"/>
    <s v="COP"/>
    <m/>
    <m/>
    <m/>
    <m/>
  </r>
  <r>
    <x v="1"/>
    <s v="FERRE VARIEDADES LA ESTRELLA R.R - #651384"/>
    <d v="2026-06-02T16:57:13"/>
    <m/>
    <s v=""/>
    <n v="797041"/>
    <x v="13"/>
    <m/>
    <m/>
    <m/>
    <m/>
    <n v="10000"/>
    <s v="M"/>
    <n v="57949.375"/>
    <s v="COP"/>
    <d v="2026-06-12T00:00:00"/>
    <n v="3596616"/>
    <x v="7"/>
    <n v="700"/>
    <s v="COP"/>
    <m/>
    <m/>
    <m/>
    <m/>
  </r>
  <r>
    <x v="1"/>
    <s v="FERRE VARIEDADES LA ESTRELLA R.R - #651384"/>
    <d v="2026-06-02T16:57:13"/>
    <m/>
    <s v=""/>
    <n v="797042"/>
    <x v="14"/>
    <m/>
    <m/>
    <m/>
    <m/>
    <n v="5000"/>
    <s v="UND"/>
    <n v="911.33333300000004"/>
    <s v="COP"/>
    <d v="2026-06-12T00:00:00"/>
    <n v="3596617"/>
    <x v="8"/>
    <n v="0"/>
    <s v="COP"/>
    <m/>
    <m/>
    <m/>
    <m/>
  </r>
  <r>
    <x v="1"/>
    <s v="FERRE VARIEDADES LA ESTRELLA R.R - #651384"/>
    <d v="2026-06-02T16:57:13"/>
    <m/>
    <s v=""/>
    <n v="797043"/>
    <x v="15"/>
    <m/>
    <m/>
    <m/>
    <m/>
    <n v="200"/>
    <s v="UND"/>
    <n v="688"/>
    <s v="COP"/>
    <d v="2026-06-12T00:00:00"/>
    <n v="3596618"/>
    <x v="9"/>
    <n v="0"/>
    <s v="COP"/>
    <m/>
    <m/>
    <m/>
    <m/>
  </r>
  <r>
    <x v="1"/>
    <s v="FERRE VARIEDADES LA ESTRELLA R.R - #651384"/>
    <d v="2026-06-02T16:57:13"/>
    <m/>
    <s v=""/>
    <n v="797044"/>
    <x v="16"/>
    <m/>
    <m/>
    <m/>
    <m/>
    <n v="50"/>
    <s v="UND"/>
    <n v="3375"/>
    <s v="COP"/>
    <d v="2026-06-12T00:00:00"/>
    <n v="3596619"/>
    <x v="10"/>
    <n v="0"/>
    <s v="COP"/>
    <m/>
    <m/>
    <m/>
    <m/>
  </r>
  <r>
    <x v="1"/>
    <s v="FERRE VARIEDADES LA ESTRELLA R.R - #651384"/>
    <d v="2026-06-02T16:57:13"/>
    <m/>
    <s v=""/>
    <n v="797045"/>
    <x v="17"/>
    <m/>
    <m/>
    <m/>
    <m/>
    <n v="15"/>
    <s v="UND"/>
    <n v="107460"/>
    <s v="COP"/>
    <d v="2026-06-12T00:00:00"/>
    <n v="3596620"/>
    <x v="11"/>
    <n v="50000"/>
    <s v="COP"/>
    <m/>
    <m/>
    <m/>
    <m/>
  </r>
  <r>
    <x v="1"/>
    <s v="FERRE VARIEDADES LA ESTRELLA R.R - #651384"/>
    <d v="2026-06-02T16:57:13"/>
    <m/>
    <s v=""/>
    <n v="797046"/>
    <x v="18"/>
    <m/>
    <m/>
    <m/>
    <m/>
    <n v="4"/>
    <s v="UND"/>
    <n v="68030"/>
    <s v="COP"/>
    <d v="2026-06-12T00:00:00"/>
    <n v="3596621"/>
    <x v="12"/>
    <n v="27000"/>
    <s v="COP"/>
    <m/>
    <m/>
    <m/>
    <m/>
  </r>
  <r>
    <x v="1"/>
    <s v="FERRE VARIEDADES LA ESTRELLA R.R - #651384"/>
    <d v="2026-06-02T16:57:13"/>
    <m/>
    <s v=""/>
    <n v="797047"/>
    <x v="19"/>
    <m/>
    <m/>
    <m/>
    <m/>
    <n v="7"/>
    <s v="UND"/>
    <n v="11100"/>
    <s v="COP"/>
    <d v="2026-06-11T00:00:00"/>
    <n v="3596622"/>
    <x v="13"/>
    <n v="8000"/>
    <s v="COP"/>
    <m/>
    <m/>
    <m/>
    <m/>
  </r>
  <r>
    <x v="1"/>
    <s v="FERRE VARIEDADES LA ESTRELLA R.R - #651384"/>
    <d v="2026-06-02T16:57:13"/>
    <m/>
    <s v=""/>
    <n v="797048"/>
    <x v="20"/>
    <m/>
    <m/>
    <m/>
    <m/>
    <n v="10"/>
    <s v="UND"/>
    <n v="9580"/>
    <s v="COP"/>
    <d v="2026-06-12T00:00:00"/>
    <n v="3596623"/>
    <x v="14"/>
    <n v="5000"/>
    <s v="COP"/>
    <m/>
    <m/>
    <m/>
    <m/>
  </r>
  <r>
    <x v="1"/>
    <s v="FERRE VARIEDADES LA ESTRELLA R.R - #651384"/>
    <d v="2026-06-02T16:57:13"/>
    <m/>
    <s v=""/>
    <n v="797049"/>
    <x v="21"/>
    <m/>
    <m/>
    <m/>
    <m/>
    <n v="15"/>
    <s v="UND"/>
    <n v="10252.200000000001"/>
    <s v="COP"/>
    <d v="2026-06-12T00:00:00"/>
    <n v="3596624"/>
    <x v="11"/>
    <n v="6000"/>
    <s v="COP"/>
    <m/>
    <m/>
    <m/>
    <m/>
  </r>
  <r>
    <x v="1"/>
    <s v="FERRE VARIEDADES LA ESTRELLA R.R - #651384"/>
    <d v="2026-06-02T16:57:13"/>
    <m/>
    <s v=""/>
    <n v="797050"/>
    <x v="22"/>
    <m/>
    <m/>
    <m/>
    <m/>
    <n v="5"/>
    <s v="UND"/>
    <n v="30500"/>
    <s v="COP"/>
    <d v="2026-06-12T00:00:00"/>
    <n v="3596625"/>
    <x v="4"/>
    <n v="16000"/>
    <s v="COP"/>
    <m/>
    <m/>
    <m/>
    <m/>
  </r>
  <r>
    <x v="1"/>
    <s v="FERRE VARIEDADES LA ESTRELLA R.R - #651384"/>
    <d v="2026-06-02T16:57:13"/>
    <m/>
    <s v=""/>
    <n v="797089"/>
    <x v="23"/>
    <m/>
    <m/>
    <m/>
    <m/>
    <n v="10"/>
    <s v="UND"/>
    <n v="15786.6"/>
    <s v="COP"/>
    <d v="2026-06-30T00:00:00"/>
    <n v="3596626"/>
    <x v="14"/>
    <n v="13000"/>
    <s v="COP"/>
    <m/>
    <m/>
    <m/>
    <m/>
  </r>
  <r>
    <x v="1"/>
    <s v="FERRE VARIEDADES LA ESTRELLA R.R - #651384"/>
    <d v="2026-06-02T16:57:13"/>
    <m/>
    <s v=""/>
    <n v="797090"/>
    <x v="24"/>
    <m/>
    <m/>
    <m/>
    <m/>
    <n v="8"/>
    <s v="UND"/>
    <n v="32000"/>
    <s v="COP"/>
    <d v="2026-06-30T00:00:00"/>
    <n v="3596627"/>
    <x v="15"/>
    <n v="0"/>
    <s v="COP"/>
    <m/>
    <m/>
    <m/>
    <m/>
  </r>
  <r>
    <x v="1"/>
    <s v="FERRE VARIEDADES LA ESTRELLA R.R - #651384"/>
    <d v="2026-06-02T16:57:13"/>
    <m/>
    <s v=""/>
    <n v="797091"/>
    <x v="25"/>
    <m/>
    <m/>
    <m/>
    <m/>
    <n v="24"/>
    <s v="UND"/>
    <n v="30375"/>
    <s v="COP"/>
    <d v="2026-06-30T00:00:00"/>
    <n v="3596628"/>
    <x v="16"/>
    <n v="16000"/>
    <s v="COP"/>
    <m/>
    <m/>
    <m/>
    <m/>
  </r>
  <r>
    <x v="1"/>
    <s v="FERRE VARIEDADES LA ESTRELLA R.R - #651384"/>
    <d v="2026-06-02T16:57:13"/>
    <m/>
    <s v=""/>
    <n v="797092"/>
    <x v="26"/>
    <m/>
    <m/>
    <m/>
    <m/>
    <n v="240"/>
    <s v="UND"/>
    <n v="1139.8"/>
    <s v="COP"/>
    <d v="2026-06-30T00:00:00"/>
    <n v="3596629"/>
    <x v="17"/>
    <n v="800"/>
    <s v="COP"/>
    <m/>
    <m/>
    <m/>
    <m/>
  </r>
  <r>
    <x v="1"/>
    <s v="FERRE VARIEDADES LA ESTRELLA R.R - #651384"/>
    <d v="2026-06-02T16:57:13"/>
    <m/>
    <s v=""/>
    <n v="797093"/>
    <x v="27"/>
    <m/>
    <m/>
    <m/>
    <m/>
    <n v="240"/>
    <s v="UND"/>
    <n v="1287.5"/>
    <s v="COP"/>
    <d v="2026-06-30T00:00:00"/>
    <n v="3596630"/>
    <x v="17"/>
    <n v="800"/>
    <s v="COP"/>
    <m/>
    <m/>
    <m/>
    <m/>
  </r>
  <r>
    <x v="1"/>
    <s v="FERRE VARIEDADES LA ESTRELLA R.R - #651384"/>
    <d v="2026-06-02T16:57:13"/>
    <m/>
    <s v=""/>
    <n v="797094"/>
    <x v="28"/>
    <m/>
    <m/>
    <m/>
    <m/>
    <n v="48"/>
    <s v="UND"/>
    <n v="1423.2"/>
    <s v="COP"/>
    <d v="2026-06-30T00:00:00"/>
    <n v="3596631"/>
    <x v="18"/>
    <n v="800"/>
    <s v="COP"/>
    <m/>
    <m/>
    <m/>
    <m/>
  </r>
  <r>
    <x v="1"/>
    <s v="FERRE VARIEDADES LA ESTRELLA R.R - #651384"/>
    <d v="2026-06-02T16:57:13"/>
    <m/>
    <s v=""/>
    <n v="797095"/>
    <x v="29"/>
    <m/>
    <m/>
    <m/>
    <m/>
    <n v="4"/>
    <s v="UND"/>
    <n v="32760"/>
    <s v="COP"/>
    <d v="2026-06-30T00:00:00"/>
    <n v="3596632"/>
    <x v="12"/>
    <n v="3500"/>
    <s v="COP"/>
    <m/>
    <m/>
    <m/>
    <m/>
  </r>
  <r>
    <x v="1"/>
    <s v="FERRE VARIEDADES LA ESTRELLA R.R - #651384"/>
    <d v="2026-06-02T16:57:13"/>
    <m/>
    <s v=""/>
    <n v="797096"/>
    <x v="30"/>
    <m/>
    <m/>
    <m/>
    <m/>
    <n v="8"/>
    <s v="UND"/>
    <n v="8709.4"/>
    <s v="COP"/>
    <d v="2026-06-05T00:00:00"/>
    <n v="3596633"/>
    <x v="15"/>
    <n v="4000"/>
    <s v="COP"/>
    <m/>
    <m/>
    <m/>
    <m/>
  </r>
  <r>
    <x v="1"/>
    <s v="FERRE VARIEDADES LA ESTRELLA R.R - #651384"/>
    <d v="2026-06-02T16:57:13"/>
    <m/>
    <s v=""/>
    <n v="797097"/>
    <x v="31"/>
    <m/>
    <m/>
    <m/>
    <m/>
    <n v="5"/>
    <s v="UND"/>
    <n v="13000"/>
    <s v="COP"/>
    <d v="2026-06-05T00:00:00"/>
    <n v="3596634"/>
    <x v="4"/>
    <n v="0"/>
    <s v="COP"/>
    <m/>
    <m/>
    <m/>
    <m/>
  </r>
  <r>
    <x v="1"/>
    <s v="FERRE VARIEDADES LA ESTRELLA R.R - #651384"/>
    <d v="2026-06-02T16:57:13"/>
    <m/>
    <s v=""/>
    <n v="797098"/>
    <x v="32"/>
    <m/>
    <m/>
    <m/>
    <m/>
    <n v="4"/>
    <s v="UND"/>
    <n v="9778"/>
    <s v="COP"/>
    <d v="2026-06-05T00:00:00"/>
    <n v="3596635"/>
    <x v="12"/>
    <n v="5000"/>
    <s v="COP"/>
    <m/>
    <m/>
    <m/>
    <m/>
  </r>
  <r>
    <x v="1"/>
    <s v="FERRE VARIEDADES LA ESTRELLA R.R - #651384"/>
    <d v="2026-06-02T16:57:13"/>
    <m/>
    <s v=""/>
    <n v="797099"/>
    <x v="33"/>
    <m/>
    <m/>
    <m/>
    <m/>
    <n v="5"/>
    <s v="UND"/>
    <n v="7943"/>
    <s v="COP"/>
    <d v="2026-06-05T00:00:00"/>
    <n v="3596636"/>
    <x v="4"/>
    <n v="4000"/>
    <s v="COP"/>
    <m/>
    <m/>
    <m/>
    <m/>
  </r>
  <r>
    <x v="1"/>
    <s v="FERRE VARIEDADES LA ESTRELLA R.R - #651384"/>
    <d v="2026-06-02T16:57:13"/>
    <m/>
    <s v=""/>
    <n v="797100"/>
    <x v="34"/>
    <m/>
    <m/>
    <m/>
    <m/>
    <n v="5"/>
    <s v="UND"/>
    <n v="5490"/>
    <s v="COP"/>
    <d v="2026-06-06T00:00:00"/>
    <n v="3596637"/>
    <x v="4"/>
    <n v="3500"/>
    <s v="COP"/>
    <m/>
    <m/>
    <m/>
    <m/>
  </r>
  <r>
    <x v="2"/>
    <s v="TU FERRETERIA - #650476"/>
    <d v="2026-06-01T09:09:36"/>
    <m/>
    <s v=""/>
    <n v="797028"/>
    <x v="0"/>
    <m/>
    <m/>
    <m/>
    <m/>
    <n v="3"/>
    <s v="UND"/>
    <n v="2425433.3333330001"/>
    <s v="COP"/>
    <d v="2026-06-12T00:00:00"/>
    <n v="3591339"/>
    <x v="0"/>
    <n v="3000000"/>
    <s v="COP"/>
    <m/>
    <m/>
    <m/>
    <m/>
  </r>
  <r>
    <x v="2"/>
    <s v="TU FERRETERIA - #650476"/>
    <d v="2026-06-01T09:09:36"/>
    <m/>
    <s v=""/>
    <n v="797029"/>
    <x v="1"/>
    <m/>
    <m/>
    <m/>
    <m/>
    <n v="100"/>
    <s v="UND"/>
    <n v="2925"/>
    <s v="COP"/>
    <d v="2026-06-12T00:00:00"/>
    <n v="3591340"/>
    <x v="1"/>
    <n v="5000"/>
    <s v="COP"/>
    <m/>
    <m/>
    <m/>
    <m/>
  </r>
  <r>
    <x v="2"/>
    <s v="TU FERRETERIA - #650476"/>
    <d v="2026-06-01T09:09:36"/>
    <m/>
    <s v=""/>
    <n v="797030"/>
    <x v="2"/>
    <m/>
    <m/>
    <m/>
    <m/>
    <n v="100"/>
    <s v="UND"/>
    <n v="1611.25"/>
    <s v="COP"/>
    <d v="2026-06-12T00:00:00"/>
    <n v="3591341"/>
    <x v="1"/>
    <n v="1500"/>
    <s v="COP"/>
    <m/>
    <m/>
    <m/>
    <m/>
  </r>
  <r>
    <x v="2"/>
    <s v="TU FERRETERIA - #650476"/>
    <d v="2026-06-01T09:09:36"/>
    <m/>
    <s v=""/>
    <n v="797031"/>
    <x v="3"/>
    <m/>
    <m/>
    <m/>
    <m/>
    <n v="150"/>
    <s v="UND"/>
    <n v="821.33333300000004"/>
    <s v="COP"/>
    <d v="2026-06-12T00:00:00"/>
    <n v="3591342"/>
    <x v="2"/>
    <n v="1400"/>
    <s v="COP"/>
    <m/>
    <m/>
    <m/>
    <m/>
  </r>
  <r>
    <x v="2"/>
    <s v="TU FERRETERIA - #650476"/>
    <d v="2026-06-01T09:09:36"/>
    <m/>
    <s v=""/>
    <n v="797032"/>
    <x v="4"/>
    <m/>
    <m/>
    <m/>
    <m/>
    <n v="150"/>
    <s v="UND"/>
    <n v="1660"/>
    <s v="COP"/>
    <d v="2026-06-12T00:00:00"/>
    <n v="3591343"/>
    <x v="2"/>
    <n v="1000"/>
    <s v="COP"/>
    <m/>
    <m/>
    <m/>
    <m/>
  </r>
  <r>
    <x v="2"/>
    <s v="TU FERRETERIA - #650476"/>
    <d v="2026-06-01T09:09:36"/>
    <m/>
    <s v=""/>
    <n v="797033"/>
    <x v="5"/>
    <m/>
    <m/>
    <m/>
    <m/>
    <n v="1000"/>
    <s v="M"/>
    <n v="86452.4"/>
    <s v="COP"/>
    <d v="2026-06-12T00:00:00"/>
    <n v="3591344"/>
    <x v="3"/>
    <n v="292500"/>
    <s v="COP"/>
    <m/>
    <m/>
    <m/>
    <m/>
  </r>
  <r>
    <x v="2"/>
    <s v="TU FERRETERIA - #650476"/>
    <d v="2026-06-01T09:09:36"/>
    <m/>
    <s v=""/>
    <n v="797034"/>
    <x v="6"/>
    <m/>
    <m/>
    <m/>
    <m/>
    <n v="3"/>
    <s v="UND"/>
    <n v="36981.599999999999"/>
    <s v="COP"/>
    <d v="2026-06-12T00:00:00"/>
    <n v="3591345"/>
    <x v="0"/>
    <n v="50000"/>
    <s v="COP"/>
    <m/>
    <m/>
    <m/>
    <m/>
  </r>
  <r>
    <x v="2"/>
    <s v="TU FERRETERIA - #650476"/>
    <d v="2026-06-01T09:09:36"/>
    <m/>
    <s v=""/>
    <n v="797035"/>
    <x v="7"/>
    <m/>
    <m/>
    <m/>
    <m/>
    <n v="5"/>
    <s v="UND"/>
    <n v="4925"/>
    <s v="COP"/>
    <d v="2026-06-12T00:00:00"/>
    <n v="3591346"/>
    <x v="4"/>
    <n v="7500"/>
    <s v="COP"/>
    <m/>
    <m/>
    <m/>
    <m/>
  </r>
  <r>
    <x v="2"/>
    <s v="TU FERRETERIA - #650476"/>
    <d v="2026-06-01T09:09:36"/>
    <m/>
    <s v=""/>
    <n v="797036"/>
    <x v="8"/>
    <m/>
    <m/>
    <m/>
    <m/>
    <n v="5"/>
    <s v="UND"/>
    <n v="4165.5"/>
    <s v="COP"/>
    <d v="2026-06-12T00:00:00"/>
    <n v="3591347"/>
    <x v="4"/>
    <n v="8000"/>
    <s v="COP"/>
    <m/>
    <m/>
    <m/>
    <m/>
  </r>
  <r>
    <x v="2"/>
    <s v="TU FERRETERIA - #650476"/>
    <d v="2026-06-01T09:09:36"/>
    <m/>
    <s v=""/>
    <n v="797037"/>
    <x v="9"/>
    <m/>
    <m/>
    <m/>
    <m/>
    <n v="5"/>
    <s v="UND"/>
    <n v="4780.5"/>
    <s v="COP"/>
    <d v="2026-06-12T00:00:00"/>
    <n v="3591348"/>
    <x v="4"/>
    <n v="7000"/>
    <s v="COP"/>
    <m/>
    <m/>
    <m/>
    <m/>
  </r>
  <r>
    <x v="2"/>
    <s v="TU FERRETERIA - #650476"/>
    <d v="2026-06-01T09:09:36"/>
    <m/>
    <s v=""/>
    <n v="797038"/>
    <x v="10"/>
    <m/>
    <m/>
    <m/>
    <m/>
    <n v="5"/>
    <s v="UND"/>
    <n v="21970"/>
    <s v="COP"/>
    <d v="2026-06-12T00:00:00"/>
    <n v="3591349"/>
    <x v="4"/>
    <n v="62000"/>
    <s v="COP"/>
    <m/>
    <m/>
    <m/>
    <m/>
  </r>
  <r>
    <x v="2"/>
    <s v="TU FERRETERIA - #650476"/>
    <d v="2026-06-01T09:09:36"/>
    <m/>
    <s v=""/>
    <n v="797039"/>
    <x v="11"/>
    <m/>
    <m/>
    <m/>
    <m/>
    <n v="2"/>
    <s v="UND"/>
    <n v="4005.8"/>
    <s v="COP"/>
    <d v="2026-06-12T00:00:00"/>
    <n v="3591350"/>
    <x v="5"/>
    <n v="9000"/>
    <s v="COP"/>
    <m/>
    <m/>
    <m/>
    <m/>
  </r>
  <r>
    <x v="2"/>
    <s v="TU FERRETERIA - #650476"/>
    <d v="2026-06-01T09:09:36"/>
    <m/>
    <s v=""/>
    <n v="797040"/>
    <x v="12"/>
    <m/>
    <m/>
    <m/>
    <m/>
    <n v="1"/>
    <s v="UND"/>
    <n v="51740"/>
    <s v="COP"/>
    <d v="2026-06-05T00:00:00"/>
    <n v="3591351"/>
    <x v="6"/>
    <n v="72000"/>
    <s v="COP"/>
    <m/>
    <m/>
    <m/>
    <m/>
  </r>
  <r>
    <x v="2"/>
    <s v="TU FERRETERIA - #650476"/>
    <d v="2026-06-01T09:09:36"/>
    <m/>
    <s v=""/>
    <n v="797041"/>
    <x v="13"/>
    <m/>
    <m/>
    <m/>
    <m/>
    <n v="10000"/>
    <s v="M"/>
    <n v="57949.375"/>
    <s v="COP"/>
    <d v="2026-06-12T00:00:00"/>
    <n v="3591352"/>
    <x v="7"/>
    <n v="230000"/>
    <s v="COP"/>
    <m/>
    <m/>
    <m/>
    <m/>
  </r>
  <r>
    <x v="2"/>
    <s v="TU FERRETERIA - #650476"/>
    <d v="2026-06-01T09:09:36"/>
    <m/>
    <s v=""/>
    <n v="797042"/>
    <x v="14"/>
    <m/>
    <m/>
    <m/>
    <m/>
    <n v="5000"/>
    <s v="UND"/>
    <n v="911.33333300000004"/>
    <s v="COP"/>
    <d v="2026-06-12T00:00:00"/>
    <n v="3591353"/>
    <x v="8"/>
    <n v="1500"/>
    <s v="COP"/>
    <m/>
    <m/>
    <m/>
    <m/>
  </r>
  <r>
    <x v="2"/>
    <s v="TU FERRETERIA - #650476"/>
    <d v="2026-06-01T09:09:36"/>
    <m/>
    <s v=""/>
    <n v="797043"/>
    <x v="15"/>
    <m/>
    <m/>
    <m/>
    <m/>
    <n v="200"/>
    <s v="UND"/>
    <n v="688"/>
    <s v="COP"/>
    <d v="2026-06-12T00:00:00"/>
    <n v="3591354"/>
    <x v="9"/>
    <n v="1000"/>
    <s v="COP"/>
    <m/>
    <m/>
    <m/>
    <m/>
  </r>
  <r>
    <x v="2"/>
    <s v="TU FERRETERIA - #650476"/>
    <d v="2026-06-01T09:09:36"/>
    <m/>
    <s v=""/>
    <n v="797044"/>
    <x v="16"/>
    <m/>
    <m/>
    <m/>
    <m/>
    <n v="50"/>
    <s v="UND"/>
    <n v="3375"/>
    <s v="COP"/>
    <d v="2026-06-12T00:00:00"/>
    <n v="3591355"/>
    <x v="10"/>
    <n v="6800"/>
    <s v="COP"/>
    <m/>
    <m/>
    <m/>
    <m/>
  </r>
  <r>
    <x v="2"/>
    <s v="TU FERRETERIA - #650476"/>
    <d v="2026-06-01T09:09:36"/>
    <m/>
    <s v=""/>
    <n v="797045"/>
    <x v="17"/>
    <m/>
    <m/>
    <m/>
    <m/>
    <n v="15"/>
    <s v="UND"/>
    <n v="107460"/>
    <s v="COP"/>
    <d v="2026-06-12T00:00:00"/>
    <n v="3591356"/>
    <x v="11"/>
    <n v="165000"/>
    <s v="COP"/>
    <m/>
    <m/>
    <m/>
    <m/>
  </r>
  <r>
    <x v="2"/>
    <s v="TU FERRETERIA - #650476"/>
    <d v="2026-06-01T09:09:36"/>
    <m/>
    <s v=""/>
    <n v="797046"/>
    <x v="18"/>
    <m/>
    <m/>
    <m/>
    <m/>
    <n v="4"/>
    <s v="UND"/>
    <n v="68030"/>
    <s v="COP"/>
    <d v="2026-06-12T00:00:00"/>
    <n v="3591357"/>
    <x v="12"/>
    <n v="220000"/>
    <s v="COP"/>
    <m/>
    <m/>
    <m/>
    <m/>
  </r>
  <r>
    <x v="2"/>
    <s v="TU FERRETERIA - #650476"/>
    <d v="2026-06-01T09:09:36"/>
    <m/>
    <s v=""/>
    <n v="797047"/>
    <x v="19"/>
    <m/>
    <m/>
    <m/>
    <m/>
    <n v="7"/>
    <s v="UND"/>
    <n v="11100"/>
    <s v="COP"/>
    <d v="2026-06-11T00:00:00"/>
    <n v="3591358"/>
    <x v="13"/>
    <n v="18000"/>
    <s v="COP"/>
    <m/>
    <m/>
    <m/>
    <m/>
  </r>
  <r>
    <x v="2"/>
    <s v="TU FERRETERIA - #650476"/>
    <d v="2026-06-01T09:09:36"/>
    <m/>
    <s v=""/>
    <n v="797048"/>
    <x v="20"/>
    <m/>
    <m/>
    <m/>
    <m/>
    <n v="10"/>
    <s v="UND"/>
    <n v="9580"/>
    <s v="COP"/>
    <d v="2026-06-12T00:00:00"/>
    <n v="3591359"/>
    <x v="14"/>
    <n v="25000"/>
    <s v="COP"/>
    <m/>
    <m/>
    <m/>
    <m/>
  </r>
  <r>
    <x v="2"/>
    <s v="TU FERRETERIA - #650476"/>
    <d v="2026-06-01T09:09:36"/>
    <m/>
    <s v=""/>
    <n v="797049"/>
    <x v="21"/>
    <m/>
    <m/>
    <m/>
    <m/>
    <n v="15"/>
    <s v="UND"/>
    <n v="10252.200000000001"/>
    <s v="COP"/>
    <d v="2026-06-12T00:00:00"/>
    <n v="3591360"/>
    <x v="11"/>
    <n v="19000"/>
    <s v="COP"/>
    <m/>
    <m/>
    <m/>
    <m/>
  </r>
  <r>
    <x v="2"/>
    <s v="TU FERRETERIA - #650476"/>
    <d v="2026-06-01T09:09:36"/>
    <m/>
    <s v=""/>
    <n v="797050"/>
    <x v="22"/>
    <m/>
    <m/>
    <m/>
    <m/>
    <n v="5"/>
    <s v="UND"/>
    <n v="30500"/>
    <s v="COP"/>
    <d v="2026-06-12T00:00:00"/>
    <n v="3591361"/>
    <x v="4"/>
    <n v="59000"/>
    <s v="COP"/>
    <m/>
    <m/>
    <m/>
    <m/>
  </r>
  <r>
    <x v="2"/>
    <s v="TU FERRETERIA - #650476"/>
    <d v="2026-06-01T09:09:36"/>
    <m/>
    <s v=""/>
    <n v="797089"/>
    <x v="23"/>
    <m/>
    <m/>
    <m/>
    <m/>
    <n v="10"/>
    <s v="UND"/>
    <n v="15786.6"/>
    <s v="COP"/>
    <d v="2026-06-30T00:00:00"/>
    <n v="3591362"/>
    <x v="14"/>
    <n v="25000"/>
    <s v="COP"/>
    <m/>
    <m/>
    <m/>
    <m/>
  </r>
  <r>
    <x v="2"/>
    <s v="TU FERRETERIA - #650476"/>
    <d v="2026-06-01T09:09:36"/>
    <m/>
    <s v=""/>
    <n v="797090"/>
    <x v="24"/>
    <m/>
    <m/>
    <m/>
    <m/>
    <n v="8"/>
    <s v="UND"/>
    <n v="32000"/>
    <s v="COP"/>
    <d v="2026-06-30T00:00:00"/>
    <n v="3591363"/>
    <x v="15"/>
    <n v="0"/>
    <s v="COP"/>
    <m/>
    <m/>
    <m/>
    <m/>
  </r>
  <r>
    <x v="2"/>
    <s v="TU FERRETERIA - #650476"/>
    <d v="2026-06-01T09:09:36"/>
    <m/>
    <s v=""/>
    <n v="797091"/>
    <x v="25"/>
    <m/>
    <m/>
    <m/>
    <m/>
    <n v="24"/>
    <s v="UND"/>
    <n v="30375"/>
    <s v="COP"/>
    <d v="2026-06-30T00:00:00"/>
    <n v="3591364"/>
    <x v="16"/>
    <n v="82000"/>
    <s v="COP"/>
    <m/>
    <m/>
    <m/>
    <m/>
  </r>
  <r>
    <x v="2"/>
    <s v="TU FERRETERIA - #650476"/>
    <d v="2026-06-01T09:09:36"/>
    <m/>
    <s v=""/>
    <n v="797092"/>
    <x v="26"/>
    <m/>
    <m/>
    <m/>
    <m/>
    <n v="240"/>
    <s v="UND"/>
    <n v="1139.8"/>
    <s v="COP"/>
    <d v="2026-06-30T00:00:00"/>
    <n v="3591365"/>
    <x v="17"/>
    <n v="2000"/>
    <s v="COP"/>
    <m/>
    <m/>
    <m/>
    <m/>
  </r>
  <r>
    <x v="2"/>
    <s v="TU FERRETERIA - #650476"/>
    <d v="2026-06-01T09:09:36"/>
    <m/>
    <s v=""/>
    <n v="797093"/>
    <x v="27"/>
    <m/>
    <m/>
    <m/>
    <m/>
    <n v="240"/>
    <s v="UND"/>
    <n v="1287.5"/>
    <s v="COP"/>
    <d v="2026-06-30T00:00:00"/>
    <n v="3591366"/>
    <x v="17"/>
    <n v="3000"/>
    <s v="COP"/>
    <m/>
    <m/>
    <m/>
    <m/>
  </r>
  <r>
    <x v="2"/>
    <s v="TU FERRETERIA - #650476"/>
    <d v="2026-06-01T09:09:36"/>
    <m/>
    <s v=""/>
    <n v="797094"/>
    <x v="28"/>
    <m/>
    <m/>
    <m/>
    <m/>
    <n v="48"/>
    <s v="UND"/>
    <n v="1423.2"/>
    <s v="COP"/>
    <d v="2026-06-30T00:00:00"/>
    <n v="3591367"/>
    <x v="18"/>
    <n v="3000"/>
    <s v="COP"/>
    <m/>
    <m/>
    <m/>
    <m/>
  </r>
  <r>
    <x v="2"/>
    <s v="TU FERRETERIA - #650476"/>
    <d v="2026-06-01T09:09:36"/>
    <m/>
    <s v=""/>
    <n v="797095"/>
    <x v="29"/>
    <m/>
    <m/>
    <m/>
    <m/>
    <n v="4"/>
    <s v="UND"/>
    <n v="32760"/>
    <s v="COP"/>
    <d v="2026-06-30T00:00:00"/>
    <n v="3591368"/>
    <x v="12"/>
    <n v="81000"/>
    <s v="COP"/>
    <m/>
    <m/>
    <m/>
    <m/>
  </r>
  <r>
    <x v="2"/>
    <s v="TU FERRETERIA - #650476"/>
    <d v="2026-06-01T09:09:36"/>
    <m/>
    <s v=""/>
    <n v="797096"/>
    <x v="30"/>
    <m/>
    <m/>
    <m/>
    <m/>
    <n v="8"/>
    <s v="UND"/>
    <n v="8709.4"/>
    <s v="COP"/>
    <d v="2026-06-05T00:00:00"/>
    <n v="3591369"/>
    <x v="15"/>
    <n v="15000"/>
    <s v="COP"/>
    <m/>
    <m/>
    <m/>
    <m/>
  </r>
  <r>
    <x v="2"/>
    <s v="TU FERRETERIA - #650476"/>
    <d v="2026-06-01T09:09:36"/>
    <m/>
    <s v=""/>
    <n v="797097"/>
    <x v="31"/>
    <m/>
    <m/>
    <m/>
    <m/>
    <n v="5"/>
    <s v="UND"/>
    <n v="13000"/>
    <s v="COP"/>
    <d v="2026-06-05T00:00:00"/>
    <n v="3591370"/>
    <x v="4"/>
    <n v="0"/>
    <s v="COP"/>
    <m/>
    <m/>
    <m/>
    <m/>
  </r>
  <r>
    <x v="2"/>
    <s v="TU FERRETERIA - #650476"/>
    <d v="2026-06-01T09:09:36"/>
    <m/>
    <s v=""/>
    <n v="797098"/>
    <x v="32"/>
    <m/>
    <m/>
    <m/>
    <m/>
    <n v="4"/>
    <s v="UND"/>
    <n v="9778"/>
    <s v="COP"/>
    <d v="2026-06-05T00:00:00"/>
    <n v="3591371"/>
    <x v="12"/>
    <n v="26000"/>
    <s v="COP"/>
    <m/>
    <m/>
    <m/>
    <m/>
  </r>
  <r>
    <x v="2"/>
    <s v="TU FERRETERIA - #650476"/>
    <d v="2026-06-01T09:09:36"/>
    <m/>
    <s v=""/>
    <n v="797099"/>
    <x v="33"/>
    <m/>
    <m/>
    <m/>
    <m/>
    <n v="5"/>
    <s v="UND"/>
    <n v="7943"/>
    <s v="COP"/>
    <d v="2026-06-05T00:00:00"/>
    <n v="3591372"/>
    <x v="4"/>
    <n v="17000"/>
    <s v="COP"/>
    <m/>
    <m/>
    <m/>
    <m/>
  </r>
  <r>
    <x v="2"/>
    <s v="TU FERRETERIA - #650476"/>
    <d v="2026-06-01T09:09:36"/>
    <m/>
    <s v=""/>
    <n v="797100"/>
    <x v="34"/>
    <m/>
    <m/>
    <m/>
    <m/>
    <n v="5"/>
    <s v="UND"/>
    <n v="5490"/>
    <s v="COP"/>
    <d v="2026-06-06T00:00:00"/>
    <n v="3591373"/>
    <x v="4"/>
    <n v="10000"/>
    <s v="COP"/>
    <m/>
    <m/>
    <m/>
    <m/>
  </r>
  <r>
    <x v="3"/>
    <s v="RIEGOS Y MAQUINARIAS DEL CARIBE  S.A - #650606"/>
    <d v="2026-06-02T15:43:06"/>
    <m/>
    <s v=""/>
    <n v="797028"/>
    <x v="0"/>
    <m/>
    <m/>
    <m/>
    <m/>
    <n v="3"/>
    <s v="UND"/>
    <n v="2425433.3333330001"/>
    <s v="COP"/>
    <d v="2026-06-12T00:00:00"/>
    <n v="3592144"/>
    <x v="0"/>
    <n v="1250000"/>
    <s v="COP"/>
    <m/>
    <m/>
    <m/>
    <m/>
  </r>
  <r>
    <x v="3"/>
    <s v="RIEGOS Y MAQUINARIAS DEL CARIBE  S.A - #650606"/>
    <d v="2026-06-02T15:43:06"/>
    <m/>
    <s v=""/>
    <n v="797029"/>
    <x v="1"/>
    <m/>
    <m/>
    <m/>
    <m/>
    <n v="100"/>
    <s v="UND"/>
    <n v="2925"/>
    <s v="COP"/>
    <d v="2026-06-12T00:00:00"/>
    <n v="3592145"/>
    <x v="1"/>
    <n v="2500"/>
    <s v="COP"/>
    <m/>
    <m/>
    <m/>
    <m/>
  </r>
  <r>
    <x v="3"/>
    <s v="RIEGOS Y MAQUINARIAS DEL CARIBE  S.A - #650606"/>
    <d v="2026-06-02T15:43:06"/>
    <m/>
    <s v=""/>
    <n v="797030"/>
    <x v="2"/>
    <m/>
    <m/>
    <m/>
    <m/>
    <n v="100"/>
    <s v="UND"/>
    <n v="1611.25"/>
    <s v="COP"/>
    <d v="2026-06-12T00:00:00"/>
    <n v="3592146"/>
    <x v="1"/>
    <n v="595"/>
    <s v="COP"/>
    <m/>
    <m/>
    <m/>
    <m/>
  </r>
  <r>
    <x v="3"/>
    <s v="RIEGOS Y MAQUINARIAS DEL CARIBE  S.A - #650606"/>
    <d v="2026-06-02T15:43:06"/>
    <m/>
    <s v=""/>
    <n v="797031"/>
    <x v="3"/>
    <m/>
    <m/>
    <m/>
    <m/>
    <n v="150"/>
    <s v="UND"/>
    <n v="821.33333300000004"/>
    <s v="COP"/>
    <d v="2026-06-12T00:00:00"/>
    <n v="3592147"/>
    <x v="2"/>
    <n v="714"/>
    <s v="COP"/>
    <m/>
    <m/>
    <m/>
    <m/>
  </r>
  <r>
    <x v="3"/>
    <s v="RIEGOS Y MAQUINARIAS DEL CARIBE  S.A - #650606"/>
    <d v="2026-06-02T15:43:06"/>
    <m/>
    <s v=""/>
    <n v="797032"/>
    <x v="4"/>
    <m/>
    <m/>
    <m/>
    <m/>
    <n v="150"/>
    <s v="UND"/>
    <n v="1660"/>
    <s v="COP"/>
    <d v="2026-06-12T00:00:00"/>
    <n v="3592148"/>
    <x v="2"/>
    <n v="1190"/>
    <s v="COP"/>
    <m/>
    <m/>
    <m/>
    <m/>
  </r>
  <r>
    <x v="3"/>
    <s v="RIEGOS Y MAQUINARIAS DEL CARIBE  S.A - #650606"/>
    <d v="2026-06-02T15:43:06"/>
    <m/>
    <s v=""/>
    <n v="797033"/>
    <x v="5"/>
    <m/>
    <m/>
    <m/>
    <m/>
    <n v="1000"/>
    <s v="M"/>
    <n v="86452.4"/>
    <s v="COP"/>
    <d v="2026-06-12T00:00:00"/>
    <n v="3592149"/>
    <x v="3"/>
    <n v="1600"/>
    <s v="COP"/>
    <m/>
    <m/>
    <m/>
    <m/>
  </r>
  <r>
    <x v="3"/>
    <s v="RIEGOS Y MAQUINARIAS DEL CARIBE  S.A - #650606"/>
    <d v="2026-06-02T15:43:06"/>
    <m/>
    <s v=""/>
    <n v="797034"/>
    <x v="6"/>
    <m/>
    <m/>
    <m/>
    <m/>
    <n v="3"/>
    <s v="UND"/>
    <n v="36981.599999999999"/>
    <s v="COP"/>
    <d v="2026-06-12T00:00:00"/>
    <n v="3592150"/>
    <x v="0"/>
    <n v="28000"/>
    <s v="COP"/>
    <m/>
    <m/>
    <m/>
    <m/>
  </r>
  <r>
    <x v="3"/>
    <s v="RIEGOS Y MAQUINARIAS DEL CARIBE  S.A - #650606"/>
    <d v="2026-06-02T15:43:06"/>
    <m/>
    <s v=""/>
    <n v="797035"/>
    <x v="7"/>
    <m/>
    <m/>
    <m/>
    <m/>
    <n v="5"/>
    <s v="UND"/>
    <n v="4925"/>
    <s v="COP"/>
    <d v="2026-06-12T00:00:00"/>
    <n v="3592151"/>
    <x v="4"/>
    <n v="4800"/>
    <s v="COP"/>
    <m/>
    <m/>
    <m/>
    <m/>
  </r>
  <r>
    <x v="3"/>
    <s v="RIEGOS Y MAQUINARIAS DEL CARIBE  S.A - #650606"/>
    <d v="2026-06-02T15:43:06"/>
    <m/>
    <s v=""/>
    <n v="797036"/>
    <x v="8"/>
    <m/>
    <m/>
    <m/>
    <m/>
    <n v="5"/>
    <s v="UND"/>
    <n v="4165.5"/>
    <s v="COP"/>
    <d v="2026-06-12T00:00:00"/>
    <n v="3592152"/>
    <x v="4"/>
    <n v="3500"/>
    <s v="COP"/>
    <m/>
    <m/>
    <m/>
    <m/>
  </r>
  <r>
    <x v="3"/>
    <s v="RIEGOS Y MAQUINARIAS DEL CARIBE  S.A - #650606"/>
    <d v="2026-06-02T15:43:06"/>
    <m/>
    <s v=""/>
    <n v="797037"/>
    <x v="9"/>
    <m/>
    <m/>
    <m/>
    <m/>
    <n v="5"/>
    <s v="UND"/>
    <n v="4780.5"/>
    <s v="COP"/>
    <d v="2026-06-12T00:00:00"/>
    <n v="3592153"/>
    <x v="4"/>
    <n v="5100"/>
    <s v="COP"/>
    <m/>
    <m/>
    <m/>
    <m/>
  </r>
  <r>
    <x v="3"/>
    <s v="RIEGOS Y MAQUINARIAS DEL CARIBE  S.A - #650606"/>
    <d v="2026-06-02T15:43:06"/>
    <m/>
    <s v=""/>
    <n v="797038"/>
    <x v="10"/>
    <m/>
    <m/>
    <m/>
    <m/>
    <n v="5"/>
    <s v="UND"/>
    <n v="21970"/>
    <s v="COP"/>
    <d v="2026-06-12T00:00:00"/>
    <n v="3592154"/>
    <x v="4"/>
    <n v="8000"/>
    <s v="COP"/>
    <m/>
    <m/>
    <m/>
    <m/>
  </r>
  <r>
    <x v="3"/>
    <s v="RIEGOS Y MAQUINARIAS DEL CARIBE  S.A - #650606"/>
    <d v="2026-06-02T15:43:06"/>
    <m/>
    <s v=""/>
    <n v="797039"/>
    <x v="11"/>
    <m/>
    <m/>
    <m/>
    <m/>
    <n v="2"/>
    <s v="UND"/>
    <n v="4005.8"/>
    <s v="COP"/>
    <d v="2026-06-12T00:00:00"/>
    <n v="3592155"/>
    <x v="5"/>
    <n v="3000"/>
    <s v="COP"/>
    <m/>
    <m/>
    <m/>
    <m/>
  </r>
  <r>
    <x v="3"/>
    <s v="RIEGOS Y MAQUINARIAS DEL CARIBE  S.A - #650606"/>
    <d v="2026-06-02T15:43:06"/>
    <m/>
    <s v=""/>
    <n v="797040"/>
    <x v="12"/>
    <m/>
    <m/>
    <m/>
    <m/>
    <n v="1"/>
    <s v="UND"/>
    <n v="51740"/>
    <s v="COP"/>
    <d v="2026-06-05T00:00:00"/>
    <n v="3592156"/>
    <x v="6"/>
    <n v="45000"/>
    <s v="COP"/>
    <m/>
    <m/>
    <m/>
    <m/>
  </r>
  <r>
    <x v="3"/>
    <s v="RIEGOS Y MAQUINARIAS DEL CARIBE  S.A - #650606"/>
    <d v="2026-06-02T15:43:06"/>
    <m/>
    <s v=""/>
    <n v="797041"/>
    <x v="13"/>
    <m/>
    <m/>
    <m/>
    <m/>
    <n v="10000"/>
    <s v="M"/>
    <n v="57949.375"/>
    <s v="COP"/>
    <d v="2026-06-12T00:00:00"/>
    <n v="3592157"/>
    <x v="7"/>
    <n v="595"/>
    <s v="COP"/>
    <m/>
    <m/>
    <m/>
    <m/>
  </r>
  <r>
    <x v="3"/>
    <s v="RIEGOS Y MAQUINARIAS DEL CARIBE  S.A - #650606"/>
    <d v="2026-06-02T15:43:06"/>
    <m/>
    <s v=""/>
    <n v="797042"/>
    <x v="14"/>
    <m/>
    <m/>
    <m/>
    <m/>
    <n v="5000"/>
    <s v="UND"/>
    <n v="911.33333300000004"/>
    <s v="COP"/>
    <d v="2026-06-12T00:00:00"/>
    <n v="3592158"/>
    <x v="8"/>
    <n v="714"/>
    <s v="COP"/>
    <m/>
    <m/>
    <m/>
    <m/>
  </r>
  <r>
    <x v="3"/>
    <s v="RIEGOS Y MAQUINARIAS DEL CARIBE  S.A - #650606"/>
    <d v="2026-06-02T15:43:06"/>
    <m/>
    <s v=""/>
    <n v="797043"/>
    <x v="15"/>
    <m/>
    <m/>
    <m/>
    <m/>
    <n v="200"/>
    <s v="UND"/>
    <n v="688"/>
    <s v="COP"/>
    <d v="2026-06-12T00:00:00"/>
    <n v="3592159"/>
    <x v="9"/>
    <n v="714"/>
    <s v="COP"/>
    <m/>
    <m/>
    <m/>
    <m/>
  </r>
  <r>
    <x v="3"/>
    <s v="RIEGOS Y MAQUINARIAS DEL CARIBE  S.A - #650606"/>
    <d v="2026-06-02T15:43:06"/>
    <m/>
    <s v=""/>
    <n v="797044"/>
    <x v="16"/>
    <m/>
    <m/>
    <m/>
    <m/>
    <n v="50"/>
    <s v="UND"/>
    <n v="3375"/>
    <s v="COP"/>
    <d v="2026-06-12T00:00:00"/>
    <n v="3592160"/>
    <x v="10"/>
    <n v="2500"/>
    <s v="COP"/>
    <m/>
    <m/>
    <m/>
    <m/>
  </r>
  <r>
    <x v="3"/>
    <s v="RIEGOS Y MAQUINARIAS DEL CARIBE  S.A - #650606"/>
    <d v="2026-06-02T15:43:06"/>
    <m/>
    <s v=""/>
    <n v="797045"/>
    <x v="17"/>
    <m/>
    <m/>
    <m/>
    <m/>
    <n v="15"/>
    <s v="UND"/>
    <n v="107460"/>
    <s v="COP"/>
    <d v="2026-06-12T00:00:00"/>
    <n v="3592161"/>
    <x v="11"/>
    <n v="52000"/>
    <s v="COP"/>
    <m/>
    <m/>
    <m/>
    <m/>
  </r>
  <r>
    <x v="3"/>
    <s v="RIEGOS Y MAQUINARIAS DEL CARIBE  S.A - #650606"/>
    <d v="2026-06-02T15:43:06"/>
    <m/>
    <s v=""/>
    <n v="797046"/>
    <x v="18"/>
    <m/>
    <m/>
    <m/>
    <m/>
    <n v="4"/>
    <s v="UND"/>
    <n v="68030"/>
    <s v="COP"/>
    <d v="2026-06-12T00:00:00"/>
    <n v="3592162"/>
    <x v="12"/>
    <n v="26000"/>
    <s v="COP"/>
    <m/>
    <m/>
    <m/>
    <m/>
  </r>
  <r>
    <x v="3"/>
    <s v="RIEGOS Y MAQUINARIAS DEL CARIBE  S.A - #650606"/>
    <d v="2026-06-02T15:43:06"/>
    <m/>
    <s v=""/>
    <n v="797047"/>
    <x v="19"/>
    <m/>
    <m/>
    <m/>
    <m/>
    <n v="7"/>
    <s v="UND"/>
    <n v="11100"/>
    <s v="COP"/>
    <d v="2026-06-11T00:00:00"/>
    <n v="3592163"/>
    <x v="13"/>
    <n v="9000"/>
    <s v="COP"/>
    <m/>
    <m/>
    <m/>
    <m/>
  </r>
  <r>
    <x v="3"/>
    <s v="RIEGOS Y MAQUINARIAS DEL CARIBE  S.A - #650606"/>
    <d v="2026-06-02T15:43:06"/>
    <m/>
    <s v=""/>
    <n v="797048"/>
    <x v="20"/>
    <m/>
    <m/>
    <m/>
    <m/>
    <n v="10"/>
    <s v="UND"/>
    <n v="9580"/>
    <s v="COP"/>
    <d v="2026-06-12T00:00:00"/>
    <n v="3592164"/>
    <x v="14"/>
    <n v="5800"/>
    <s v="COP"/>
    <m/>
    <m/>
    <m/>
    <m/>
  </r>
  <r>
    <x v="3"/>
    <s v="RIEGOS Y MAQUINARIAS DEL CARIBE  S.A - #650606"/>
    <d v="2026-06-02T15:43:06"/>
    <m/>
    <s v=""/>
    <n v="797049"/>
    <x v="21"/>
    <m/>
    <m/>
    <m/>
    <m/>
    <n v="15"/>
    <s v="UND"/>
    <n v="10252.200000000001"/>
    <s v="COP"/>
    <d v="2026-06-12T00:00:00"/>
    <n v="3592165"/>
    <x v="11"/>
    <n v="9400"/>
    <s v="COP"/>
    <m/>
    <m/>
    <m/>
    <m/>
  </r>
  <r>
    <x v="3"/>
    <s v="RIEGOS Y MAQUINARIAS DEL CARIBE  S.A - #650606"/>
    <d v="2026-06-02T15:43:06"/>
    <m/>
    <s v=""/>
    <n v="797050"/>
    <x v="22"/>
    <m/>
    <m/>
    <m/>
    <m/>
    <n v="5"/>
    <s v="UND"/>
    <n v="30500"/>
    <s v="COP"/>
    <d v="2026-06-12T00:00:00"/>
    <n v="3592166"/>
    <x v="4"/>
    <n v="22000"/>
    <s v="COP"/>
    <m/>
    <m/>
    <m/>
    <m/>
  </r>
  <r>
    <x v="3"/>
    <s v="RIEGOS Y MAQUINARIAS DEL CARIBE  S.A - #650606"/>
    <d v="2026-06-02T15:43:06"/>
    <m/>
    <s v=""/>
    <n v="797089"/>
    <x v="23"/>
    <m/>
    <m/>
    <m/>
    <m/>
    <n v="10"/>
    <s v="UND"/>
    <n v="15786.6"/>
    <s v="COP"/>
    <d v="2026-06-30T00:00:00"/>
    <n v="3592167"/>
    <x v="14"/>
    <n v="12000"/>
    <s v="COP"/>
    <m/>
    <m/>
    <m/>
    <m/>
  </r>
  <r>
    <x v="3"/>
    <s v="RIEGOS Y MAQUINARIAS DEL CARIBE  S.A - #650606"/>
    <d v="2026-06-02T15:43:06"/>
    <m/>
    <s v=""/>
    <n v="797090"/>
    <x v="24"/>
    <m/>
    <m/>
    <m/>
    <m/>
    <n v="8"/>
    <s v="UND"/>
    <n v="32000"/>
    <s v="COP"/>
    <d v="2026-06-30T00:00:00"/>
    <n v="3592168"/>
    <x v="15"/>
    <n v="32000"/>
    <s v="COP"/>
    <m/>
    <m/>
    <m/>
    <m/>
  </r>
  <r>
    <x v="3"/>
    <s v="RIEGOS Y MAQUINARIAS DEL CARIBE  S.A - #650606"/>
    <d v="2026-06-02T15:43:06"/>
    <m/>
    <s v=""/>
    <n v="797091"/>
    <x v="25"/>
    <m/>
    <m/>
    <m/>
    <m/>
    <n v="24"/>
    <s v="UND"/>
    <n v="30375"/>
    <s v="COP"/>
    <d v="2026-06-30T00:00:00"/>
    <n v="3592169"/>
    <x v="16"/>
    <n v="12000"/>
    <s v="COP"/>
    <m/>
    <m/>
    <m/>
    <m/>
  </r>
  <r>
    <x v="3"/>
    <s v="RIEGOS Y MAQUINARIAS DEL CARIBE  S.A - #650606"/>
    <d v="2026-06-02T15:43:06"/>
    <m/>
    <s v=""/>
    <n v="797092"/>
    <x v="26"/>
    <m/>
    <m/>
    <m/>
    <m/>
    <n v="240"/>
    <s v="UND"/>
    <n v="1139.8"/>
    <s v="COP"/>
    <d v="2026-06-30T00:00:00"/>
    <n v="3592170"/>
    <x v="17"/>
    <n v="1000"/>
    <s v="COP"/>
    <m/>
    <m/>
    <m/>
    <m/>
  </r>
  <r>
    <x v="3"/>
    <s v="RIEGOS Y MAQUINARIAS DEL CARIBE  S.A - #650606"/>
    <d v="2026-06-02T15:43:06"/>
    <m/>
    <s v=""/>
    <n v="797093"/>
    <x v="27"/>
    <m/>
    <m/>
    <m/>
    <m/>
    <n v="240"/>
    <s v="UND"/>
    <n v="1287.5"/>
    <s v="COP"/>
    <d v="2026-06-30T00:00:00"/>
    <n v="3592171"/>
    <x v="17"/>
    <n v="1000"/>
    <s v="COP"/>
    <m/>
    <m/>
    <m/>
    <m/>
  </r>
  <r>
    <x v="3"/>
    <s v="RIEGOS Y MAQUINARIAS DEL CARIBE  S.A - #650606"/>
    <d v="2026-06-02T15:43:06"/>
    <m/>
    <s v=""/>
    <n v="797094"/>
    <x v="28"/>
    <m/>
    <m/>
    <m/>
    <m/>
    <n v="48"/>
    <s v="UND"/>
    <n v="1423.2"/>
    <s v="COP"/>
    <d v="2026-06-30T00:00:00"/>
    <n v="3592172"/>
    <x v="18"/>
    <n v="1000"/>
    <s v="COP"/>
    <m/>
    <m/>
    <m/>
    <m/>
  </r>
  <r>
    <x v="3"/>
    <s v="RIEGOS Y MAQUINARIAS DEL CARIBE  S.A - #650606"/>
    <d v="2026-06-02T15:43:06"/>
    <m/>
    <s v=""/>
    <n v="797095"/>
    <x v="29"/>
    <m/>
    <m/>
    <m/>
    <m/>
    <n v="4"/>
    <s v="UND"/>
    <n v="32760"/>
    <s v="COP"/>
    <d v="2026-06-30T00:00:00"/>
    <n v="3592173"/>
    <x v="12"/>
    <n v="22000"/>
    <s v="COP"/>
    <m/>
    <m/>
    <m/>
    <m/>
  </r>
  <r>
    <x v="3"/>
    <s v="RIEGOS Y MAQUINARIAS DEL CARIBE  S.A - #650606"/>
    <d v="2026-06-02T15:43:06"/>
    <m/>
    <s v=""/>
    <n v="797096"/>
    <x v="30"/>
    <m/>
    <m/>
    <m/>
    <m/>
    <n v="8"/>
    <s v="UND"/>
    <n v="8709.4"/>
    <s v="COP"/>
    <d v="2026-06-05T00:00:00"/>
    <n v="3592174"/>
    <x v="15"/>
    <n v="9000"/>
    <s v="COP"/>
    <m/>
    <m/>
    <m/>
    <m/>
  </r>
  <r>
    <x v="3"/>
    <s v="RIEGOS Y MAQUINARIAS DEL CARIBE  S.A - #650606"/>
    <d v="2026-06-02T15:43:06"/>
    <m/>
    <s v=""/>
    <n v="797097"/>
    <x v="31"/>
    <m/>
    <m/>
    <m/>
    <m/>
    <n v="5"/>
    <s v="UND"/>
    <n v="13000"/>
    <s v="COP"/>
    <d v="2026-06-05T00:00:00"/>
    <n v="3592175"/>
    <x v="4"/>
    <n v="13000"/>
    <s v="COP"/>
    <m/>
    <m/>
    <m/>
    <m/>
  </r>
  <r>
    <x v="3"/>
    <s v="RIEGOS Y MAQUINARIAS DEL CARIBE  S.A - #650606"/>
    <d v="2026-06-02T15:43:06"/>
    <m/>
    <s v=""/>
    <n v="797098"/>
    <x v="32"/>
    <m/>
    <m/>
    <m/>
    <m/>
    <n v="4"/>
    <s v="UND"/>
    <n v="9778"/>
    <s v="COP"/>
    <d v="2026-06-05T00:00:00"/>
    <n v="3592176"/>
    <x v="12"/>
    <n v="5800"/>
    <s v="COP"/>
    <m/>
    <m/>
    <m/>
    <m/>
  </r>
  <r>
    <x v="3"/>
    <s v="RIEGOS Y MAQUINARIAS DEL CARIBE  S.A - #650606"/>
    <d v="2026-06-02T15:43:06"/>
    <m/>
    <s v=""/>
    <n v="797099"/>
    <x v="33"/>
    <m/>
    <m/>
    <m/>
    <m/>
    <n v="5"/>
    <s v="UND"/>
    <n v="7943"/>
    <s v="COP"/>
    <d v="2026-06-05T00:00:00"/>
    <n v="3592177"/>
    <x v="4"/>
    <n v="6000"/>
    <s v="COP"/>
    <m/>
    <m/>
    <m/>
    <m/>
  </r>
  <r>
    <x v="3"/>
    <s v="RIEGOS Y MAQUINARIAS DEL CARIBE  S.A - #650606"/>
    <d v="2026-06-02T15:43:06"/>
    <m/>
    <s v=""/>
    <n v="797100"/>
    <x v="34"/>
    <m/>
    <m/>
    <m/>
    <m/>
    <n v="5"/>
    <s v="UND"/>
    <n v="5490"/>
    <s v="COP"/>
    <d v="2026-06-06T00:00:00"/>
    <n v="3592178"/>
    <x v="4"/>
    <n v="5000"/>
    <s v="COP"/>
    <m/>
    <m/>
    <m/>
    <m/>
  </r>
  <r>
    <x v="4"/>
    <s v="FERRESAE - #650723"/>
    <d v="2026-06-02T13:11:52"/>
    <m/>
    <s v=""/>
    <n v="797028"/>
    <x v="0"/>
    <m/>
    <m/>
    <m/>
    <m/>
    <n v="3"/>
    <s v="UND"/>
    <n v="2425433.3333330001"/>
    <s v="COP"/>
    <d v="2026-06-12T00:00:00"/>
    <n v="3592780"/>
    <x v="0"/>
    <n v="3026300"/>
    <s v="COP"/>
    <m/>
    <m/>
    <m/>
    <m/>
  </r>
  <r>
    <x v="4"/>
    <s v="FERRESAE - #650723"/>
    <d v="2026-06-02T13:11:52"/>
    <m/>
    <s v=""/>
    <n v="797029"/>
    <x v="1"/>
    <m/>
    <m/>
    <m/>
    <m/>
    <n v="100"/>
    <s v="UND"/>
    <n v="2925"/>
    <s v="COP"/>
    <d v="2026-06-12T00:00:00"/>
    <n v="3592781"/>
    <x v="1"/>
    <n v="1700"/>
    <s v="COP"/>
    <m/>
    <m/>
    <m/>
    <m/>
  </r>
  <r>
    <x v="4"/>
    <s v="FERRESAE - #650723"/>
    <d v="2026-06-02T13:11:52"/>
    <m/>
    <s v=""/>
    <n v="797030"/>
    <x v="2"/>
    <m/>
    <m/>
    <m/>
    <m/>
    <n v="100"/>
    <s v="UND"/>
    <n v="1611.25"/>
    <s v="COP"/>
    <d v="2026-06-12T00:00:00"/>
    <n v="3592782"/>
    <x v="1"/>
    <n v="350"/>
    <s v="COP"/>
    <m/>
    <m/>
    <m/>
    <m/>
  </r>
  <r>
    <x v="4"/>
    <s v="FERRESAE - #650723"/>
    <d v="2026-06-02T13:11:52"/>
    <m/>
    <s v=""/>
    <n v="797031"/>
    <x v="3"/>
    <m/>
    <m/>
    <m/>
    <m/>
    <n v="150"/>
    <s v="UND"/>
    <n v="821.33333300000004"/>
    <s v="COP"/>
    <d v="2026-06-12T00:00:00"/>
    <n v="3592783"/>
    <x v="2"/>
    <n v="350"/>
    <s v="COP"/>
    <m/>
    <m/>
    <m/>
    <m/>
  </r>
  <r>
    <x v="4"/>
    <s v="FERRESAE - #650723"/>
    <d v="2026-06-02T13:11:52"/>
    <m/>
    <s v=""/>
    <n v="797032"/>
    <x v="4"/>
    <m/>
    <m/>
    <m/>
    <m/>
    <n v="150"/>
    <s v="UND"/>
    <n v="1660"/>
    <s v="COP"/>
    <d v="2026-06-12T00:00:00"/>
    <n v="3592784"/>
    <x v="2"/>
    <n v="450"/>
    <s v="COP"/>
    <m/>
    <m/>
    <m/>
    <m/>
  </r>
  <r>
    <x v="4"/>
    <s v="FERRESAE - #650723"/>
    <d v="2026-06-02T13:11:52"/>
    <m/>
    <s v=""/>
    <n v="797033"/>
    <x v="5"/>
    <m/>
    <m/>
    <m/>
    <m/>
    <n v="1000"/>
    <s v="M"/>
    <n v="86452.4"/>
    <s v="COP"/>
    <d v="2026-06-12T00:00:00"/>
    <n v="3592785"/>
    <x v="3"/>
    <n v="1662"/>
    <s v="COP"/>
    <m/>
    <m/>
    <m/>
    <m/>
  </r>
  <r>
    <x v="4"/>
    <s v="FERRESAE - #650723"/>
    <d v="2026-06-02T13:11:52"/>
    <m/>
    <s v=""/>
    <n v="797034"/>
    <x v="6"/>
    <m/>
    <m/>
    <m/>
    <m/>
    <n v="3"/>
    <s v="UND"/>
    <n v="36981.599999999999"/>
    <s v="COP"/>
    <d v="2026-06-12T00:00:00"/>
    <n v="3592786"/>
    <x v="0"/>
    <n v="46300"/>
    <s v="COP"/>
    <m/>
    <m/>
    <m/>
    <m/>
  </r>
  <r>
    <x v="4"/>
    <s v="FERRESAE - #650723"/>
    <d v="2026-06-02T13:11:52"/>
    <m/>
    <s v=""/>
    <n v="797035"/>
    <x v="7"/>
    <m/>
    <m/>
    <m/>
    <m/>
    <n v="5"/>
    <s v="UND"/>
    <n v="4925"/>
    <s v="COP"/>
    <d v="2026-06-12T00:00:00"/>
    <n v="3592787"/>
    <x v="4"/>
    <n v="2400"/>
    <s v="COP"/>
    <m/>
    <m/>
    <m/>
    <m/>
  </r>
  <r>
    <x v="4"/>
    <s v="FERRESAE - #650723"/>
    <d v="2026-06-02T13:11:52"/>
    <m/>
    <s v=""/>
    <n v="797036"/>
    <x v="8"/>
    <m/>
    <m/>
    <m/>
    <m/>
    <n v="5"/>
    <s v="UND"/>
    <n v="4165.5"/>
    <s v="COP"/>
    <d v="2026-06-12T00:00:00"/>
    <n v="3592788"/>
    <x v="4"/>
    <n v="1650"/>
    <s v="COP"/>
    <m/>
    <m/>
    <m/>
    <m/>
  </r>
  <r>
    <x v="4"/>
    <s v="FERRESAE - #650723"/>
    <d v="2026-06-02T13:11:52"/>
    <m/>
    <s v=""/>
    <n v="797037"/>
    <x v="9"/>
    <m/>
    <m/>
    <m/>
    <m/>
    <n v="5"/>
    <s v="UND"/>
    <n v="4780.5"/>
    <s v="COP"/>
    <d v="2026-06-12T00:00:00"/>
    <n v="3592789"/>
    <x v="4"/>
    <n v="2650"/>
    <s v="COP"/>
    <m/>
    <m/>
    <m/>
    <m/>
  </r>
  <r>
    <x v="4"/>
    <s v="FERRESAE - #650723"/>
    <d v="2026-06-02T13:11:52"/>
    <m/>
    <s v=""/>
    <n v="797038"/>
    <x v="10"/>
    <m/>
    <m/>
    <m/>
    <m/>
    <n v="5"/>
    <s v="UND"/>
    <n v="21970"/>
    <s v="COP"/>
    <d v="2026-06-12T00:00:00"/>
    <n v="3592790"/>
    <x v="4"/>
    <n v="9500"/>
    <s v="COP"/>
    <m/>
    <m/>
    <m/>
    <m/>
  </r>
  <r>
    <x v="4"/>
    <s v="FERRESAE - #650723"/>
    <d v="2026-06-02T13:11:52"/>
    <m/>
    <s v=""/>
    <n v="797039"/>
    <x v="11"/>
    <m/>
    <m/>
    <m/>
    <m/>
    <n v="2"/>
    <s v="UND"/>
    <n v="4005.8"/>
    <s v="COP"/>
    <d v="2026-06-12T00:00:00"/>
    <n v="3592791"/>
    <x v="5"/>
    <n v="1900"/>
    <s v="COP"/>
    <m/>
    <m/>
    <m/>
    <m/>
  </r>
  <r>
    <x v="4"/>
    <s v="FERRESAE - #650723"/>
    <d v="2026-06-02T13:11:52"/>
    <m/>
    <s v=""/>
    <n v="797040"/>
    <x v="12"/>
    <m/>
    <m/>
    <m/>
    <m/>
    <n v="1"/>
    <s v="UND"/>
    <n v="51740"/>
    <s v="COP"/>
    <d v="2026-06-05T00:00:00"/>
    <n v="3592792"/>
    <x v="6"/>
    <n v="26000"/>
    <s v="COP"/>
    <m/>
    <m/>
    <m/>
    <m/>
  </r>
  <r>
    <x v="4"/>
    <s v="FERRESAE - #650723"/>
    <d v="2026-06-02T13:11:52"/>
    <m/>
    <s v=""/>
    <n v="797041"/>
    <x v="13"/>
    <m/>
    <m/>
    <m/>
    <m/>
    <n v="10000"/>
    <s v="M"/>
    <n v="57949.375"/>
    <s v="COP"/>
    <d v="2026-06-12T00:00:00"/>
    <n v="3592793"/>
    <x v="7"/>
    <n v="502.5"/>
    <s v="COP"/>
    <m/>
    <m/>
    <m/>
    <m/>
  </r>
  <r>
    <x v="4"/>
    <s v="FERRESAE - #650723"/>
    <d v="2026-06-02T13:11:52"/>
    <m/>
    <s v=""/>
    <n v="797042"/>
    <x v="14"/>
    <m/>
    <m/>
    <m/>
    <m/>
    <n v="5000"/>
    <s v="UND"/>
    <n v="911.33333300000004"/>
    <s v="COP"/>
    <d v="2026-06-12T00:00:00"/>
    <n v="3592794"/>
    <x v="8"/>
    <n v="520"/>
    <s v="COP"/>
    <m/>
    <m/>
    <m/>
    <m/>
  </r>
  <r>
    <x v="4"/>
    <s v="FERRESAE - #650723"/>
    <d v="2026-06-02T13:11:52"/>
    <m/>
    <s v=""/>
    <n v="797043"/>
    <x v="15"/>
    <m/>
    <m/>
    <m/>
    <m/>
    <n v="200"/>
    <s v="UND"/>
    <n v="688"/>
    <s v="COP"/>
    <d v="2026-06-12T00:00:00"/>
    <n v="3592795"/>
    <x v="9"/>
    <n v="350"/>
    <s v="COP"/>
    <m/>
    <m/>
    <m/>
    <m/>
  </r>
  <r>
    <x v="4"/>
    <s v="FERRESAE - #650723"/>
    <d v="2026-06-02T13:11:52"/>
    <m/>
    <s v=""/>
    <n v="797044"/>
    <x v="16"/>
    <m/>
    <m/>
    <m/>
    <m/>
    <n v="50"/>
    <s v="UND"/>
    <n v="3375"/>
    <s v="COP"/>
    <d v="2026-06-12T00:00:00"/>
    <n v="3592796"/>
    <x v="10"/>
    <n v="1700"/>
    <s v="COP"/>
    <m/>
    <m/>
    <m/>
    <m/>
  </r>
  <r>
    <x v="4"/>
    <s v="FERRESAE - #650723"/>
    <d v="2026-06-02T13:11:52"/>
    <m/>
    <s v=""/>
    <n v="797045"/>
    <x v="17"/>
    <m/>
    <m/>
    <m/>
    <m/>
    <n v="15"/>
    <s v="UND"/>
    <n v="107460"/>
    <s v="COP"/>
    <d v="2026-06-12T00:00:00"/>
    <n v="3592797"/>
    <x v="11"/>
    <n v="116600"/>
    <s v="COP"/>
    <m/>
    <m/>
    <m/>
    <m/>
  </r>
  <r>
    <x v="4"/>
    <s v="FERRESAE - #650723"/>
    <d v="2026-06-02T13:11:52"/>
    <m/>
    <s v=""/>
    <n v="797046"/>
    <x v="18"/>
    <m/>
    <m/>
    <m/>
    <m/>
    <n v="4"/>
    <s v="UND"/>
    <n v="68030"/>
    <s v="COP"/>
    <d v="2026-06-12T00:00:00"/>
    <n v="3592798"/>
    <x v="12"/>
    <n v="20400"/>
    <s v="COP"/>
    <m/>
    <m/>
    <m/>
    <m/>
  </r>
  <r>
    <x v="4"/>
    <s v="FERRESAE - #650723"/>
    <d v="2026-06-02T13:11:52"/>
    <m/>
    <s v=""/>
    <n v="797047"/>
    <x v="19"/>
    <m/>
    <m/>
    <m/>
    <m/>
    <n v="7"/>
    <s v="UND"/>
    <n v="11100"/>
    <s v="COP"/>
    <d v="2026-06-11T00:00:00"/>
    <n v="3592799"/>
    <x v="13"/>
    <n v="6500"/>
    <s v="COP"/>
    <m/>
    <m/>
    <m/>
    <m/>
  </r>
  <r>
    <x v="4"/>
    <s v="FERRESAE - #650723"/>
    <d v="2026-06-02T13:11:52"/>
    <m/>
    <s v=""/>
    <n v="797048"/>
    <x v="20"/>
    <m/>
    <m/>
    <m/>
    <m/>
    <n v="10"/>
    <s v="UND"/>
    <n v="9580"/>
    <s v="COP"/>
    <d v="2026-06-12T00:00:00"/>
    <n v="3592800"/>
    <x v="14"/>
    <n v="3800"/>
    <s v="COP"/>
    <m/>
    <m/>
    <m/>
    <m/>
  </r>
  <r>
    <x v="4"/>
    <s v="FERRESAE - #650723"/>
    <d v="2026-06-02T13:11:52"/>
    <m/>
    <s v=""/>
    <n v="797049"/>
    <x v="21"/>
    <m/>
    <m/>
    <m/>
    <m/>
    <n v="15"/>
    <s v="UND"/>
    <n v="10252.200000000001"/>
    <s v="COP"/>
    <d v="2026-06-12T00:00:00"/>
    <n v="3592801"/>
    <x v="11"/>
    <n v="5300"/>
    <s v="COP"/>
    <m/>
    <m/>
    <m/>
    <m/>
  </r>
  <r>
    <x v="4"/>
    <s v="FERRESAE - #650723"/>
    <d v="2026-06-02T13:11:52"/>
    <m/>
    <s v=""/>
    <n v="797050"/>
    <x v="22"/>
    <m/>
    <m/>
    <m/>
    <m/>
    <n v="5"/>
    <s v="UND"/>
    <n v="30500"/>
    <s v="COP"/>
    <d v="2026-06-12T00:00:00"/>
    <n v="3592802"/>
    <x v="4"/>
    <n v="17000"/>
    <s v="COP"/>
    <m/>
    <m/>
    <m/>
    <m/>
  </r>
  <r>
    <x v="4"/>
    <s v="FERRESAE - #650723"/>
    <d v="2026-06-02T13:11:52"/>
    <m/>
    <s v=""/>
    <n v="797089"/>
    <x v="23"/>
    <m/>
    <m/>
    <m/>
    <m/>
    <n v="10"/>
    <s v="UND"/>
    <n v="15786.6"/>
    <s v="COP"/>
    <d v="2026-06-30T00:00:00"/>
    <n v="3592803"/>
    <x v="14"/>
    <n v="10200"/>
    <s v="COP"/>
    <m/>
    <m/>
    <m/>
    <m/>
  </r>
  <r>
    <x v="4"/>
    <s v="FERRESAE - #650723"/>
    <d v="2026-06-02T13:11:52"/>
    <m/>
    <s v=""/>
    <n v="797090"/>
    <x v="24"/>
    <m/>
    <m/>
    <m/>
    <m/>
    <n v="8"/>
    <s v="UND"/>
    <n v="32000"/>
    <s v="COP"/>
    <d v="2026-06-30T00:00:00"/>
    <n v="3592804"/>
    <x v="15"/>
    <n v="0"/>
    <s v="COP"/>
    <m/>
    <m/>
    <m/>
    <m/>
  </r>
  <r>
    <x v="4"/>
    <s v="FERRESAE - #650723"/>
    <d v="2026-06-02T13:11:52"/>
    <m/>
    <s v=""/>
    <n v="797091"/>
    <x v="25"/>
    <m/>
    <m/>
    <m/>
    <m/>
    <n v="24"/>
    <s v="UND"/>
    <n v="30375"/>
    <s v="COP"/>
    <d v="2026-06-30T00:00:00"/>
    <n v="3592805"/>
    <x v="16"/>
    <n v="11500"/>
    <s v="COP"/>
    <m/>
    <m/>
    <m/>
    <m/>
  </r>
  <r>
    <x v="4"/>
    <s v="FERRESAE - #650723"/>
    <d v="2026-06-02T13:11:52"/>
    <m/>
    <s v=""/>
    <n v="797092"/>
    <x v="26"/>
    <m/>
    <m/>
    <m/>
    <m/>
    <n v="240"/>
    <s v="UND"/>
    <n v="1139.8"/>
    <s v="COP"/>
    <d v="2026-06-30T00:00:00"/>
    <n v="3592806"/>
    <x v="17"/>
    <n v="650"/>
    <s v="COP"/>
    <m/>
    <m/>
    <m/>
    <m/>
  </r>
  <r>
    <x v="4"/>
    <s v="FERRESAE - #650723"/>
    <d v="2026-06-02T13:11:52"/>
    <m/>
    <s v=""/>
    <n v="797093"/>
    <x v="27"/>
    <m/>
    <m/>
    <m/>
    <m/>
    <n v="240"/>
    <s v="UND"/>
    <n v="1287.5"/>
    <s v="COP"/>
    <d v="2026-06-30T00:00:00"/>
    <n v="3592807"/>
    <x v="17"/>
    <n v="350"/>
    <s v="COP"/>
    <m/>
    <m/>
    <m/>
    <m/>
  </r>
  <r>
    <x v="4"/>
    <s v="FERRESAE - #650723"/>
    <d v="2026-06-02T13:11:52"/>
    <m/>
    <s v=""/>
    <n v="797094"/>
    <x v="28"/>
    <m/>
    <m/>
    <m/>
    <m/>
    <n v="48"/>
    <s v="UND"/>
    <n v="1423.2"/>
    <s v="COP"/>
    <d v="2026-06-30T00:00:00"/>
    <n v="3592808"/>
    <x v="18"/>
    <n v="750"/>
    <s v="COP"/>
    <m/>
    <m/>
    <m/>
    <m/>
  </r>
  <r>
    <x v="4"/>
    <s v="FERRESAE - #650723"/>
    <d v="2026-06-02T13:11:52"/>
    <m/>
    <s v=""/>
    <n v="797095"/>
    <x v="29"/>
    <m/>
    <m/>
    <m/>
    <m/>
    <n v="4"/>
    <s v="UND"/>
    <n v="32760"/>
    <s v="COP"/>
    <d v="2026-06-30T00:00:00"/>
    <n v="3592809"/>
    <x v="12"/>
    <n v="18800"/>
    <s v="COP"/>
    <m/>
    <m/>
    <m/>
    <m/>
  </r>
  <r>
    <x v="4"/>
    <s v="FERRESAE - #650723"/>
    <d v="2026-06-02T13:11:52"/>
    <m/>
    <s v=""/>
    <n v="797096"/>
    <x v="30"/>
    <m/>
    <m/>
    <m/>
    <m/>
    <n v="8"/>
    <s v="UND"/>
    <n v="8709.4"/>
    <s v="COP"/>
    <d v="2026-06-05T00:00:00"/>
    <n v="3592810"/>
    <x v="15"/>
    <n v="4900"/>
    <s v="COP"/>
    <m/>
    <m/>
    <m/>
    <m/>
  </r>
  <r>
    <x v="4"/>
    <s v="FERRESAE - #650723"/>
    <d v="2026-06-02T13:11:52"/>
    <m/>
    <s v=""/>
    <n v="797097"/>
    <x v="31"/>
    <m/>
    <m/>
    <m/>
    <m/>
    <n v="5"/>
    <s v="UND"/>
    <n v="13000"/>
    <s v="COP"/>
    <d v="2026-06-05T00:00:00"/>
    <n v="3592811"/>
    <x v="4"/>
    <n v="0"/>
    <s v="COP"/>
    <m/>
    <m/>
    <m/>
    <m/>
  </r>
  <r>
    <x v="4"/>
    <s v="FERRESAE - #650723"/>
    <d v="2026-06-02T13:11:52"/>
    <m/>
    <s v=""/>
    <n v="797098"/>
    <x v="32"/>
    <m/>
    <m/>
    <m/>
    <m/>
    <n v="4"/>
    <s v="UND"/>
    <n v="9778"/>
    <s v="COP"/>
    <d v="2026-06-05T00:00:00"/>
    <n v="3592812"/>
    <x v="12"/>
    <n v="3800"/>
    <s v="COP"/>
    <m/>
    <m/>
    <m/>
    <m/>
  </r>
  <r>
    <x v="4"/>
    <s v="FERRESAE - #650723"/>
    <d v="2026-06-02T13:11:52"/>
    <m/>
    <s v=""/>
    <n v="797099"/>
    <x v="33"/>
    <m/>
    <m/>
    <m/>
    <m/>
    <n v="5"/>
    <s v="UND"/>
    <n v="7943"/>
    <s v="COP"/>
    <d v="2026-06-05T00:00:00"/>
    <n v="3592813"/>
    <x v="4"/>
    <n v="4000"/>
    <s v="COP"/>
    <m/>
    <m/>
    <m/>
    <m/>
  </r>
  <r>
    <x v="4"/>
    <s v="FERRESAE - #650723"/>
    <d v="2026-06-02T13:11:52"/>
    <m/>
    <s v=""/>
    <n v="797100"/>
    <x v="34"/>
    <m/>
    <m/>
    <m/>
    <m/>
    <n v="5"/>
    <s v="UND"/>
    <n v="5490"/>
    <s v="COP"/>
    <d v="2026-06-06T00:00:00"/>
    <n v="3592814"/>
    <x v="4"/>
    <n v="2850"/>
    <s v="COP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FFB1C4-93EE-C44E-B450-EB49132C11F0}" name="TablaDinámica1" cacheId="5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3:H40" firstHeaderRow="1" firstDataRow="2" firstDataCol="2"/>
  <pivotFields count="24">
    <pivotField axis="axisCol" compact="0" outline="0" showAll="0" defaultSubtotal="0">
      <items count="5">
        <item x="1"/>
        <item x="4"/>
        <item x="0"/>
        <item x="3"/>
        <item x="2"/>
      </items>
    </pivotField>
    <pivotField compact="0" outline="0" showAll="0" defaultSubtotal="0"/>
    <pivotField compact="0" numFmtId="165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35">
        <item x="12"/>
        <item x="27"/>
        <item x="34"/>
        <item x="33"/>
        <item x="7"/>
        <item x="21"/>
        <item x="30"/>
        <item x="25"/>
        <item x="3"/>
        <item x="15"/>
        <item x="14"/>
        <item x="22"/>
        <item x="18"/>
        <item x="16"/>
        <item x="5"/>
        <item x="13"/>
        <item x="32"/>
        <item x="20"/>
        <item x="8"/>
        <item x="10"/>
        <item x="29"/>
        <item x="28"/>
        <item x="2"/>
        <item x="0"/>
        <item x="9"/>
        <item x="26"/>
        <item x="24"/>
        <item x="4"/>
        <item x="19"/>
        <item x="11"/>
        <item x="23"/>
        <item x="31"/>
        <item x="6"/>
        <item x="17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compact="0" outline="0" showAll="0" defaultSubtotal="0"/>
    <pivotField name="CANT" axis="axisRow" compact="0" outline="0" showAll="0" defaultSubtotal="0">
      <items count="19">
        <item x="6"/>
        <item x="5"/>
        <item x="0"/>
        <item x="12"/>
        <item x="4"/>
        <item x="13"/>
        <item x="15"/>
        <item x="14"/>
        <item x="11"/>
        <item x="16"/>
        <item x="18"/>
        <item x="10"/>
        <item x="1"/>
        <item x="2"/>
        <item x="9"/>
        <item x="17"/>
        <item x="3"/>
        <item x="8"/>
        <item x="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6"/>
    <field x="17"/>
  </rowFields>
  <rowItems count="36">
    <i>
      <x/>
      <x/>
    </i>
    <i>
      <x v="1"/>
      <x v="15"/>
    </i>
    <i>
      <x v="2"/>
      <x v="4"/>
    </i>
    <i>
      <x v="3"/>
      <x v="4"/>
    </i>
    <i>
      <x v="4"/>
      <x v="4"/>
    </i>
    <i>
      <x v="5"/>
      <x v="8"/>
    </i>
    <i>
      <x v="6"/>
      <x v="6"/>
    </i>
    <i>
      <x v="7"/>
      <x v="9"/>
    </i>
    <i>
      <x v="8"/>
      <x v="13"/>
    </i>
    <i>
      <x v="9"/>
      <x v="14"/>
    </i>
    <i>
      <x v="10"/>
      <x v="17"/>
    </i>
    <i>
      <x v="11"/>
      <x v="4"/>
    </i>
    <i>
      <x v="12"/>
      <x v="3"/>
    </i>
    <i>
      <x v="13"/>
      <x v="11"/>
    </i>
    <i>
      <x v="14"/>
      <x v="16"/>
    </i>
    <i>
      <x v="15"/>
      <x v="18"/>
    </i>
    <i>
      <x v="16"/>
      <x v="3"/>
    </i>
    <i>
      <x v="17"/>
      <x v="7"/>
    </i>
    <i>
      <x v="18"/>
      <x v="4"/>
    </i>
    <i>
      <x v="19"/>
      <x v="4"/>
    </i>
    <i>
      <x v="20"/>
      <x v="3"/>
    </i>
    <i>
      <x v="21"/>
      <x v="10"/>
    </i>
    <i>
      <x v="22"/>
      <x v="12"/>
    </i>
    <i>
      <x v="23"/>
      <x v="2"/>
    </i>
    <i>
      <x v="24"/>
      <x v="4"/>
    </i>
    <i>
      <x v="25"/>
      <x v="15"/>
    </i>
    <i>
      <x v="26"/>
      <x v="6"/>
    </i>
    <i>
      <x v="27"/>
      <x v="13"/>
    </i>
    <i>
      <x v="28"/>
      <x v="5"/>
    </i>
    <i>
      <x v="29"/>
      <x v="1"/>
    </i>
    <i>
      <x v="30"/>
      <x v="7"/>
    </i>
    <i>
      <x v="31"/>
      <x v="4"/>
    </i>
    <i>
      <x v="32"/>
      <x v="2"/>
    </i>
    <i>
      <x v="33"/>
      <x v="8"/>
    </i>
    <i>
      <x v="34"/>
      <x v="1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a de Precio unitario de la licitación (Número)" fld="18" baseField="0" baseItem="0"/>
  </dataFields>
  <formats count="41">
    <format dxfId="40">
      <pivotArea dataOnly="0" labelOnly="1" outline="0" fieldPosition="0">
        <references count="1">
          <reference field="17" count="0"/>
        </references>
      </pivotArea>
    </format>
    <format dxfId="39">
      <pivotArea dataOnly="0" labelOnly="1" outline="0" fieldPosition="0">
        <references count="1">
          <reference field="17" count="0"/>
        </references>
      </pivotArea>
    </format>
    <format dxfId="38">
      <pivotArea dataOnly="0" labelOnly="1" outline="0" fieldPosition="0">
        <references count="1">
          <reference field="0" count="0"/>
        </references>
      </pivotArea>
    </format>
    <format dxfId="37">
      <pivotArea dataOnly="0" labelOnly="1" outline="0" fieldPosition="0">
        <references count="1">
          <reference field="0" count="0"/>
        </references>
      </pivotArea>
    </format>
    <format dxfId="36">
      <pivotArea dataOnly="0" labelOnly="1" outline="0" fieldPosition="0">
        <references count="1">
          <reference field="0" count="0"/>
        </references>
      </pivotArea>
    </format>
    <format dxfId="35">
      <pivotArea outline="0" fieldPosition="0">
        <references count="3">
          <reference field="0" count="0" selected="0"/>
          <reference field="6" count="0" selected="0"/>
          <reference field="17" count="0" selected="0"/>
        </references>
      </pivotArea>
    </format>
    <format dxfId="34">
      <pivotArea outline="0" fieldPosition="0">
        <references count="3">
          <reference field="0" count="0" selected="0"/>
          <reference field="6" count="0" selected="0"/>
          <reference field="17" count="0" selected="0"/>
        </references>
      </pivotArea>
    </format>
    <format dxfId="33">
      <pivotArea outline="0" fieldPosition="0">
        <references count="3">
          <reference field="0" count="1" selected="0">
            <x v="1"/>
          </reference>
          <reference field="6" count="1" selected="0">
            <x v="0"/>
          </reference>
          <reference field="17" count="1" selected="0">
            <x v="0"/>
          </reference>
        </references>
      </pivotArea>
    </format>
    <format dxfId="32">
      <pivotArea outline="0" fieldPosition="0">
        <references count="3">
          <reference field="0" count="1" selected="0">
            <x v="1"/>
          </reference>
          <reference field="6" count="1" selected="0">
            <x v="1"/>
          </reference>
          <reference field="17" count="1" selected="0">
            <x v="15"/>
          </reference>
        </references>
      </pivotArea>
    </format>
    <format dxfId="31">
      <pivotArea outline="0" fieldPosition="0">
        <references count="3">
          <reference field="0" count="1" selected="0">
            <x v="1"/>
          </reference>
          <reference field="6" count="1" selected="0">
            <x v="2"/>
          </reference>
          <reference field="17" count="1" selected="0">
            <x v="4"/>
          </reference>
        </references>
      </pivotArea>
    </format>
    <format dxfId="30">
      <pivotArea outline="0" fieldPosition="0">
        <references count="3">
          <reference field="0" count="1" selected="0">
            <x v="1"/>
          </reference>
          <reference field="6" count="1" selected="0">
            <x v="3"/>
          </reference>
          <reference field="17" count="1" selected="0">
            <x v="4"/>
          </reference>
        </references>
      </pivotArea>
    </format>
    <format dxfId="29">
      <pivotArea outline="0" fieldPosition="0">
        <references count="3">
          <reference field="0" count="1" selected="0">
            <x v="1"/>
          </reference>
          <reference field="6" count="1" selected="0">
            <x v="4"/>
          </reference>
          <reference field="17" count="1" selected="0">
            <x v="4"/>
          </reference>
        </references>
      </pivotArea>
    </format>
    <format dxfId="28">
      <pivotArea outline="0" fieldPosition="0">
        <references count="3">
          <reference field="0" count="1" selected="0">
            <x v="1"/>
          </reference>
          <reference field="6" count="1" selected="0">
            <x v="5"/>
          </reference>
          <reference field="17" count="1" selected="0">
            <x v="8"/>
          </reference>
        </references>
      </pivotArea>
    </format>
    <format dxfId="27">
      <pivotArea outline="0" fieldPosition="0">
        <references count="3">
          <reference field="0" count="1" selected="0">
            <x v="1"/>
          </reference>
          <reference field="6" count="1" selected="0">
            <x v="7"/>
          </reference>
          <reference field="17" count="1" selected="0">
            <x v="9"/>
          </reference>
        </references>
      </pivotArea>
    </format>
    <format dxfId="26">
      <pivotArea outline="0" fieldPosition="0">
        <references count="3">
          <reference field="0" count="1" selected="0">
            <x v="1"/>
          </reference>
          <reference field="6" count="1" selected="0">
            <x v="8"/>
          </reference>
          <reference field="17" count="1" selected="0">
            <x v="13"/>
          </reference>
        </references>
      </pivotArea>
    </format>
    <format dxfId="25">
      <pivotArea outline="0" fieldPosition="0">
        <references count="3">
          <reference field="0" count="1" selected="0">
            <x v="1"/>
          </reference>
          <reference field="6" count="1" selected="0">
            <x v="9"/>
          </reference>
          <reference field="17" count="1" selected="0">
            <x v="14"/>
          </reference>
        </references>
      </pivotArea>
    </format>
    <format dxfId="24">
      <pivotArea outline="0" fieldPosition="0">
        <references count="3">
          <reference field="0" count="1" selected="0">
            <x v="1"/>
          </reference>
          <reference field="6" count="1" selected="0">
            <x v="10"/>
          </reference>
          <reference field="17" count="1" selected="0">
            <x v="17"/>
          </reference>
        </references>
      </pivotArea>
    </format>
    <format dxfId="23">
      <pivotArea outline="0" fieldPosition="0">
        <references count="3">
          <reference field="0" count="1" selected="0">
            <x v="1"/>
          </reference>
          <reference field="6" count="1" selected="0">
            <x v="11"/>
          </reference>
          <reference field="17" count="1" selected="0">
            <x v="4"/>
          </reference>
        </references>
      </pivotArea>
    </format>
    <format dxfId="22">
      <pivotArea outline="0" fieldPosition="0">
        <references count="3">
          <reference field="0" count="1" selected="0">
            <x v="1"/>
          </reference>
          <reference field="6" count="1" selected="0">
            <x v="12"/>
          </reference>
          <reference field="17" count="1" selected="0">
            <x v="3"/>
          </reference>
        </references>
      </pivotArea>
    </format>
    <format dxfId="21">
      <pivotArea outline="0" fieldPosition="0">
        <references count="3">
          <reference field="0" count="1" selected="0">
            <x v="1"/>
          </reference>
          <reference field="6" count="1" selected="0">
            <x v="13"/>
          </reference>
          <reference field="17" count="1" selected="0">
            <x v="11"/>
          </reference>
        </references>
      </pivotArea>
    </format>
    <format dxfId="20">
      <pivotArea outline="0" fieldPosition="0">
        <references count="3">
          <reference field="0" count="1" selected="0">
            <x v="1"/>
          </reference>
          <reference field="6" count="1" selected="0">
            <x v="14"/>
          </reference>
          <reference field="17" count="1" selected="0">
            <x v="16"/>
          </reference>
        </references>
      </pivotArea>
    </format>
    <format dxfId="19">
      <pivotArea outline="0" fieldPosition="0">
        <references count="3">
          <reference field="0" count="1" selected="0">
            <x v="1"/>
          </reference>
          <reference field="6" count="1" selected="0">
            <x v="15"/>
          </reference>
          <reference field="17" count="1" selected="0">
            <x v="18"/>
          </reference>
        </references>
      </pivotArea>
    </format>
    <format dxfId="18">
      <pivotArea outline="0" fieldPosition="0">
        <references count="3">
          <reference field="0" count="1" selected="0">
            <x v="1"/>
          </reference>
          <reference field="6" count="1" selected="0">
            <x v="16"/>
          </reference>
          <reference field="17" count="1" selected="0">
            <x v="3"/>
          </reference>
        </references>
      </pivotArea>
    </format>
    <format dxfId="17">
      <pivotArea outline="0" fieldPosition="0">
        <references count="3">
          <reference field="0" count="1" selected="0">
            <x v="1"/>
          </reference>
          <reference field="6" count="1" selected="0">
            <x v="17"/>
          </reference>
          <reference field="17" count="1" selected="0">
            <x v="7"/>
          </reference>
        </references>
      </pivotArea>
    </format>
    <format dxfId="16">
      <pivotArea outline="0" fieldPosition="0">
        <references count="3">
          <reference field="0" count="1" selected="0">
            <x v="1"/>
          </reference>
          <reference field="6" count="1" selected="0">
            <x v="18"/>
          </reference>
          <reference field="17" count="1" selected="0">
            <x v="4"/>
          </reference>
        </references>
      </pivotArea>
    </format>
    <format dxfId="15">
      <pivotArea outline="0" fieldPosition="0">
        <references count="3">
          <reference field="0" count="1" selected="0">
            <x v="1"/>
          </reference>
          <reference field="6" count="1" selected="0">
            <x v="19"/>
          </reference>
          <reference field="17" count="1" selected="0">
            <x v="4"/>
          </reference>
        </references>
      </pivotArea>
    </format>
    <format dxfId="14">
      <pivotArea outline="0" fieldPosition="0">
        <references count="3">
          <reference field="0" count="1" selected="0">
            <x v="1"/>
          </reference>
          <reference field="6" count="1" selected="0">
            <x v="20"/>
          </reference>
          <reference field="17" count="1" selected="0">
            <x v="3"/>
          </reference>
        </references>
      </pivotArea>
    </format>
    <format dxfId="13">
      <pivotArea outline="0" fieldPosition="0">
        <references count="3">
          <reference field="0" count="1" selected="0">
            <x v="1"/>
          </reference>
          <reference field="6" count="1" selected="0">
            <x v="21"/>
          </reference>
          <reference field="17" count="1" selected="0">
            <x v="10"/>
          </reference>
        </references>
      </pivotArea>
    </format>
    <format dxfId="12">
      <pivotArea outline="0" fieldPosition="0">
        <references count="3">
          <reference field="0" count="1" selected="0">
            <x v="1"/>
          </reference>
          <reference field="6" count="1" selected="0">
            <x v="22"/>
          </reference>
          <reference field="17" count="1" selected="0">
            <x v="12"/>
          </reference>
        </references>
      </pivotArea>
    </format>
    <format dxfId="11">
      <pivotArea outline="0" fieldPosition="0">
        <references count="3">
          <reference field="0" count="1" selected="0">
            <x v="3"/>
          </reference>
          <reference field="6" count="1" selected="0">
            <x v="23"/>
          </reference>
          <reference field="17" count="1" selected="0">
            <x v="2"/>
          </reference>
        </references>
      </pivotArea>
    </format>
    <format dxfId="10">
      <pivotArea outline="0" fieldPosition="0">
        <references count="3">
          <reference field="0" count="1" selected="0">
            <x v="1"/>
          </reference>
          <reference field="6" count="1" selected="0">
            <x v="24"/>
          </reference>
          <reference field="17" count="1" selected="0">
            <x v="4"/>
          </reference>
        </references>
      </pivotArea>
    </format>
    <format dxfId="9">
      <pivotArea outline="0" fieldPosition="0">
        <references count="3">
          <reference field="0" count="1" selected="0">
            <x v="1"/>
          </reference>
          <reference field="6" count="1" selected="0">
            <x v="25"/>
          </reference>
          <reference field="17" count="1" selected="0">
            <x v="15"/>
          </reference>
        </references>
      </pivotArea>
    </format>
    <format dxfId="8">
      <pivotArea outline="0" fieldPosition="0">
        <references count="3">
          <reference field="0" count="1" selected="0">
            <x v="3"/>
          </reference>
          <reference field="6" count="1" selected="0">
            <x v="26"/>
          </reference>
          <reference field="17" count="1" selected="0">
            <x v="6"/>
          </reference>
        </references>
      </pivotArea>
    </format>
    <format dxfId="7">
      <pivotArea outline="0" fieldPosition="0">
        <references count="3">
          <reference field="0" count="1" selected="0">
            <x v="1"/>
          </reference>
          <reference field="6" count="1" selected="0">
            <x v="27"/>
          </reference>
          <reference field="17" count="1" selected="0">
            <x v="13"/>
          </reference>
        </references>
      </pivotArea>
    </format>
    <format dxfId="6">
      <pivotArea outline="0" fieldPosition="0">
        <references count="3">
          <reference field="0" count="1" selected="0">
            <x v="1"/>
          </reference>
          <reference field="6" count="1" selected="0">
            <x v="28"/>
          </reference>
          <reference field="17" count="1" selected="0">
            <x v="5"/>
          </reference>
        </references>
      </pivotArea>
    </format>
    <format dxfId="5">
      <pivotArea outline="0" fieldPosition="0">
        <references count="3">
          <reference field="0" count="1" selected="0">
            <x v="1"/>
          </reference>
          <reference field="6" count="1" selected="0">
            <x v="29"/>
          </reference>
          <reference field="17" count="1" selected="0">
            <x v="1"/>
          </reference>
        </references>
      </pivotArea>
    </format>
    <format dxfId="4">
      <pivotArea outline="0" fieldPosition="0">
        <references count="3">
          <reference field="0" count="1" selected="0">
            <x v="1"/>
          </reference>
          <reference field="6" count="1" selected="0">
            <x v="30"/>
          </reference>
          <reference field="17" count="1" selected="0">
            <x v="7"/>
          </reference>
        </references>
      </pivotArea>
    </format>
    <format dxfId="3">
      <pivotArea outline="0" fieldPosition="0">
        <references count="3">
          <reference field="0" count="1" selected="0">
            <x v="3"/>
          </reference>
          <reference field="6" count="1" selected="0">
            <x v="31"/>
          </reference>
          <reference field="17" count="1" selected="0">
            <x v="4"/>
          </reference>
        </references>
      </pivotArea>
    </format>
    <format dxfId="2">
      <pivotArea outline="0" fieldPosition="0">
        <references count="3">
          <reference field="0" count="1" selected="0">
            <x v="3"/>
          </reference>
          <reference field="6" count="1" selected="0">
            <x v="32"/>
          </reference>
          <reference field="17" count="1" selected="0">
            <x v="2"/>
          </reference>
        </references>
      </pivotArea>
    </format>
    <format dxfId="1">
      <pivotArea outline="0" fieldPosition="0">
        <references count="3">
          <reference field="0" count="1" selected="0">
            <x v="3"/>
          </reference>
          <reference field="6" count="1" selected="0">
            <x v="33"/>
          </reference>
          <reference field="17" count="1" selected="0">
            <x v="8"/>
          </reference>
        </references>
      </pivotArea>
    </format>
    <format dxfId="0">
      <pivotArea outline="0" fieldPosition="0">
        <references count="3">
          <reference field="0" count="1" selected="0">
            <x v="1"/>
          </reference>
          <reference field="6" count="1" selected="0">
            <x v="34"/>
          </reference>
          <reference field="17" count="1" selected="0"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24"/>
  <sheetViews>
    <sheetView showGridLines="0" showWhiteSpace="0" topLeftCell="B2" workbookViewId="0"/>
  </sheetViews>
  <sheetFormatPr baseColWidth="10" defaultColWidth="8.83203125" defaultRowHeight="14" x14ac:dyDescent="0.15"/>
  <cols>
    <col min="1" max="1" width="205.6640625" hidden="1" bestFit="1" customWidth="1"/>
    <col min="2" max="2" width="73.6640625" bestFit="1" customWidth="1"/>
    <col min="3" max="3" width="42.83203125" bestFit="1" customWidth="1"/>
    <col min="4" max="4" width="57.6640625" bestFit="1" customWidth="1"/>
    <col min="5" max="14" width="30.83203125" bestFit="1" customWidth="1"/>
  </cols>
  <sheetData>
    <row r="1" spans="1:14" hidden="1" x14ac:dyDescent="0.15">
      <c r="A1" t="s">
        <v>0</v>
      </c>
      <c r="B1" t="s">
        <v>1</v>
      </c>
      <c r="E1" t="s">
        <v>2</v>
      </c>
      <c r="F1" t="s">
        <v>2</v>
      </c>
      <c r="G1" t="s">
        <v>2</v>
      </c>
      <c r="H1" t="s">
        <v>2</v>
      </c>
      <c r="I1" t="s">
        <v>2</v>
      </c>
      <c r="J1" t="s">
        <v>2</v>
      </c>
      <c r="K1" t="s">
        <v>2</v>
      </c>
      <c r="L1" t="s">
        <v>2</v>
      </c>
      <c r="M1" t="s">
        <v>2</v>
      </c>
      <c r="N1" t="s">
        <v>2</v>
      </c>
    </row>
    <row r="2" spans="1:14" ht="30" x14ac:dyDescent="0.15">
      <c r="A2" s="18"/>
      <c r="B2" s="19" t="s">
        <v>3</v>
      </c>
      <c r="C2" s="19" t="s">
        <v>4</v>
      </c>
      <c r="D2" s="19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</row>
    <row r="3" spans="1:14" ht="30" x14ac:dyDescent="0.15">
      <c r="A3" s="18"/>
      <c r="B3" s="19" t="s">
        <v>3</v>
      </c>
      <c r="C3" s="19" t="s">
        <v>4</v>
      </c>
      <c r="D3" s="19" t="s">
        <v>5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</row>
    <row r="4" spans="1:14" ht="15" x14ac:dyDescent="0.15">
      <c r="A4" s="18"/>
      <c r="B4" s="19" t="s">
        <v>3</v>
      </c>
      <c r="C4" s="19" t="s">
        <v>4</v>
      </c>
      <c r="D4" s="19" t="s">
        <v>5</v>
      </c>
      <c r="E4" s="1" t="s">
        <v>16</v>
      </c>
      <c r="F4" s="1" t="s">
        <v>16</v>
      </c>
      <c r="G4" s="1" t="s">
        <v>16</v>
      </c>
      <c r="H4" s="1" t="s">
        <v>16</v>
      </c>
      <c r="I4" s="1" t="s">
        <v>16</v>
      </c>
    </row>
    <row r="5" spans="1:14" ht="15" x14ac:dyDescent="0.15">
      <c r="A5" t="s">
        <v>17</v>
      </c>
      <c r="B5" s="20" t="s">
        <v>18</v>
      </c>
      <c r="C5" s="21" t="s">
        <v>19</v>
      </c>
      <c r="D5" s="3" t="s">
        <v>20</v>
      </c>
      <c r="E5" s="4">
        <v>0</v>
      </c>
      <c r="F5" s="4">
        <v>0</v>
      </c>
      <c r="G5" s="4">
        <v>3000000</v>
      </c>
      <c r="H5" s="4">
        <v>1250000</v>
      </c>
      <c r="I5" s="4">
        <v>3026300</v>
      </c>
    </row>
    <row r="6" spans="1:14" ht="15" x14ac:dyDescent="0.15">
      <c r="A6" t="s">
        <v>21</v>
      </c>
      <c r="B6" s="20" t="s">
        <v>18</v>
      </c>
      <c r="C6" s="21" t="s">
        <v>19</v>
      </c>
      <c r="D6" s="5" t="s">
        <v>22</v>
      </c>
      <c r="E6" s="4" t="s">
        <v>23</v>
      </c>
      <c r="F6" s="4" t="s">
        <v>23</v>
      </c>
      <c r="G6" s="4" t="s">
        <v>23</v>
      </c>
      <c r="H6" s="4" t="s">
        <v>23</v>
      </c>
      <c r="I6" s="4" t="s">
        <v>23</v>
      </c>
    </row>
    <row r="7" spans="1:14" ht="15" x14ac:dyDescent="0.15">
      <c r="A7" t="s">
        <v>24</v>
      </c>
      <c r="B7" s="20" t="s">
        <v>18</v>
      </c>
      <c r="C7" s="21" t="s">
        <v>19</v>
      </c>
      <c r="D7" s="5" t="s">
        <v>25</v>
      </c>
      <c r="E7" s="4">
        <v>3</v>
      </c>
      <c r="F7" s="4">
        <v>3</v>
      </c>
      <c r="G7" s="4">
        <v>3</v>
      </c>
      <c r="H7" s="4">
        <v>3</v>
      </c>
      <c r="I7" s="4">
        <v>3</v>
      </c>
    </row>
    <row r="8" spans="1:14" ht="15" x14ac:dyDescent="0.15">
      <c r="A8" t="s">
        <v>26</v>
      </c>
      <c r="B8" s="20" t="s">
        <v>18</v>
      </c>
      <c r="C8" s="21" t="s">
        <v>19</v>
      </c>
      <c r="D8" s="5" t="s">
        <v>27</v>
      </c>
      <c r="E8" s="6"/>
      <c r="F8" s="6"/>
      <c r="G8" s="6"/>
      <c r="H8" s="6"/>
      <c r="I8" s="6"/>
    </row>
    <row r="9" spans="1:14" ht="15" x14ac:dyDescent="0.15">
      <c r="A9" t="s">
        <v>28</v>
      </c>
      <c r="B9" s="20" t="s">
        <v>18</v>
      </c>
      <c r="C9" s="21" t="s">
        <v>19</v>
      </c>
      <c r="D9" s="5" t="s">
        <v>29</v>
      </c>
      <c r="E9" s="4"/>
      <c r="F9" s="4"/>
      <c r="G9" s="4"/>
      <c r="H9" s="4"/>
      <c r="I9" s="4"/>
    </row>
    <row r="10" spans="1:14" ht="15" x14ac:dyDescent="0.15">
      <c r="A10" t="s">
        <v>30</v>
      </c>
      <c r="B10" s="20" t="s">
        <v>18</v>
      </c>
      <c r="C10" s="21" t="s">
        <v>19</v>
      </c>
      <c r="D10" s="5" t="s">
        <v>31</v>
      </c>
      <c r="E10" s="4"/>
      <c r="F10" s="4"/>
      <c r="G10" s="4"/>
      <c r="H10" s="4"/>
      <c r="I10" s="4"/>
    </row>
    <row r="11" spans="1:14" ht="15" x14ac:dyDescent="0.15">
      <c r="A11" t="s">
        <v>32</v>
      </c>
      <c r="B11" s="20" t="s">
        <v>18</v>
      </c>
      <c r="C11" s="21" t="s">
        <v>19</v>
      </c>
      <c r="D11" s="7" t="s">
        <v>33</v>
      </c>
      <c r="E11" s="4"/>
      <c r="F11" s="4"/>
      <c r="G11" s="4"/>
      <c r="H11" s="4"/>
      <c r="I11" s="4"/>
    </row>
    <row r="12" spans="1:14" ht="15" x14ac:dyDescent="0.15">
      <c r="A12" t="s">
        <v>34</v>
      </c>
      <c r="B12" s="20" t="s">
        <v>18</v>
      </c>
      <c r="C12" s="21" t="s">
        <v>35</v>
      </c>
      <c r="D12" s="5" t="s">
        <v>36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</row>
    <row r="13" spans="1:14" ht="15" x14ac:dyDescent="0.15">
      <c r="A13" t="s">
        <v>37</v>
      </c>
      <c r="B13" s="20" t="s">
        <v>18</v>
      </c>
      <c r="C13" s="21" t="s">
        <v>35</v>
      </c>
      <c r="D13" s="5" t="s">
        <v>38</v>
      </c>
      <c r="E13" s="4" t="s">
        <v>39</v>
      </c>
      <c r="F13" s="4" t="s">
        <v>39</v>
      </c>
      <c r="G13" s="4" t="s">
        <v>39</v>
      </c>
      <c r="H13" s="4" t="s">
        <v>39</v>
      </c>
      <c r="I13" s="4" t="s">
        <v>39</v>
      </c>
    </row>
    <row r="14" spans="1:14" ht="15" x14ac:dyDescent="0.15">
      <c r="A14" t="s">
        <v>40</v>
      </c>
      <c r="B14" s="20" t="s">
        <v>18</v>
      </c>
      <c r="C14" s="21" t="s">
        <v>35</v>
      </c>
      <c r="D14" s="5" t="s">
        <v>41</v>
      </c>
      <c r="E14" s="4">
        <v>2425433.3333330001</v>
      </c>
      <c r="F14" s="4">
        <v>2425433.3333330001</v>
      </c>
      <c r="G14" s="4">
        <v>2425433.3333330001</v>
      </c>
      <c r="H14" s="4">
        <v>2425433.3333330001</v>
      </c>
      <c r="I14" s="4">
        <v>2425433.3333330001</v>
      </c>
    </row>
    <row r="15" spans="1:14" ht="15" x14ac:dyDescent="0.15">
      <c r="A15" t="s">
        <v>42</v>
      </c>
      <c r="B15" s="20" t="s">
        <v>18</v>
      </c>
      <c r="C15" s="21" t="s">
        <v>35</v>
      </c>
      <c r="D15" s="5" t="s">
        <v>43</v>
      </c>
      <c r="E15" s="4" t="s">
        <v>23</v>
      </c>
      <c r="F15" s="4" t="s">
        <v>23</v>
      </c>
      <c r="G15" s="4" t="s">
        <v>23</v>
      </c>
      <c r="H15" s="4" t="s">
        <v>23</v>
      </c>
      <c r="I15" s="4" t="s">
        <v>23</v>
      </c>
    </row>
    <row r="16" spans="1:14" ht="15" x14ac:dyDescent="0.15">
      <c r="A16" t="s">
        <v>44</v>
      </c>
      <c r="B16" s="20" t="s">
        <v>18</v>
      </c>
      <c r="C16" s="21" t="s">
        <v>35</v>
      </c>
      <c r="D16" s="7" t="s">
        <v>45</v>
      </c>
      <c r="E16" s="8">
        <v>46185</v>
      </c>
      <c r="F16" s="8">
        <v>46185</v>
      </c>
      <c r="G16" s="8">
        <v>46185</v>
      </c>
      <c r="H16" s="8">
        <v>46185</v>
      </c>
      <c r="I16" s="8">
        <v>46185</v>
      </c>
    </row>
    <row r="17" spans="1:9" ht="15" x14ac:dyDescent="0.15">
      <c r="A17" t="s">
        <v>46</v>
      </c>
      <c r="B17" s="22" t="s">
        <v>47</v>
      </c>
      <c r="C17" s="23" t="s">
        <v>19</v>
      </c>
      <c r="D17" s="10" t="s">
        <v>20</v>
      </c>
      <c r="E17" s="4">
        <v>2500</v>
      </c>
      <c r="F17" s="4">
        <v>0</v>
      </c>
      <c r="G17" s="4">
        <v>5000</v>
      </c>
      <c r="H17" s="4">
        <v>2500</v>
      </c>
      <c r="I17" s="4">
        <v>1700</v>
      </c>
    </row>
    <row r="18" spans="1:9" ht="15" x14ac:dyDescent="0.15">
      <c r="A18" t="s">
        <v>48</v>
      </c>
      <c r="B18" s="22" t="s">
        <v>47</v>
      </c>
      <c r="C18" s="23" t="s">
        <v>19</v>
      </c>
      <c r="D18" s="11" t="s">
        <v>22</v>
      </c>
      <c r="E18" s="4" t="s">
        <v>23</v>
      </c>
      <c r="F18" s="4" t="s">
        <v>23</v>
      </c>
      <c r="G18" s="4" t="s">
        <v>23</v>
      </c>
      <c r="H18" s="4" t="s">
        <v>23</v>
      </c>
      <c r="I18" s="4" t="s">
        <v>23</v>
      </c>
    </row>
    <row r="19" spans="1:9" ht="15" x14ac:dyDescent="0.15">
      <c r="A19" t="s">
        <v>49</v>
      </c>
      <c r="B19" s="22" t="s">
        <v>47</v>
      </c>
      <c r="C19" s="23" t="s">
        <v>19</v>
      </c>
      <c r="D19" s="11" t="s">
        <v>25</v>
      </c>
      <c r="E19" s="4">
        <v>100</v>
      </c>
      <c r="F19" s="4">
        <v>100</v>
      </c>
      <c r="G19" s="4">
        <v>100</v>
      </c>
      <c r="H19" s="4">
        <v>100</v>
      </c>
      <c r="I19" s="4">
        <v>100</v>
      </c>
    </row>
    <row r="20" spans="1:9" ht="15" x14ac:dyDescent="0.15">
      <c r="A20" t="s">
        <v>50</v>
      </c>
      <c r="B20" s="22" t="s">
        <v>47</v>
      </c>
      <c r="C20" s="23" t="s">
        <v>19</v>
      </c>
      <c r="D20" s="11" t="s">
        <v>27</v>
      </c>
      <c r="E20" s="6"/>
      <c r="F20" s="6"/>
      <c r="G20" s="6"/>
      <c r="H20" s="6"/>
      <c r="I20" s="6"/>
    </row>
    <row r="21" spans="1:9" ht="15" x14ac:dyDescent="0.15">
      <c r="A21" t="s">
        <v>51</v>
      </c>
      <c r="B21" s="22" t="s">
        <v>47</v>
      </c>
      <c r="C21" s="23" t="s">
        <v>19</v>
      </c>
      <c r="D21" s="11" t="s">
        <v>29</v>
      </c>
      <c r="E21" s="4"/>
      <c r="F21" s="4"/>
      <c r="G21" s="4"/>
      <c r="H21" s="4"/>
      <c r="I21" s="4"/>
    </row>
    <row r="22" spans="1:9" ht="15" x14ac:dyDescent="0.15">
      <c r="A22" t="s">
        <v>52</v>
      </c>
      <c r="B22" s="22" t="s">
        <v>47</v>
      </c>
      <c r="C22" s="23" t="s">
        <v>19</v>
      </c>
      <c r="D22" s="11" t="s">
        <v>31</v>
      </c>
      <c r="E22" s="4"/>
      <c r="F22" s="4"/>
      <c r="G22" s="4"/>
      <c r="H22" s="4"/>
      <c r="I22" s="4"/>
    </row>
    <row r="23" spans="1:9" ht="15" x14ac:dyDescent="0.15">
      <c r="A23" t="s">
        <v>53</v>
      </c>
      <c r="B23" s="22" t="s">
        <v>47</v>
      </c>
      <c r="C23" s="23" t="s">
        <v>19</v>
      </c>
      <c r="D23" s="12" t="s">
        <v>33</v>
      </c>
      <c r="E23" s="4"/>
      <c r="F23" s="4"/>
      <c r="G23" s="4"/>
      <c r="H23" s="4"/>
      <c r="I23" s="4"/>
    </row>
    <row r="24" spans="1:9" ht="15" x14ac:dyDescent="0.15">
      <c r="A24" t="s">
        <v>54</v>
      </c>
      <c r="B24" s="22" t="s">
        <v>47</v>
      </c>
      <c r="C24" s="23" t="s">
        <v>35</v>
      </c>
      <c r="D24" s="11" t="s">
        <v>36</v>
      </c>
      <c r="E24" s="4">
        <v>100</v>
      </c>
      <c r="F24" s="4">
        <v>100</v>
      </c>
      <c r="G24" s="4">
        <v>100</v>
      </c>
      <c r="H24" s="4">
        <v>100</v>
      </c>
      <c r="I24" s="4">
        <v>100</v>
      </c>
    </row>
    <row r="25" spans="1:9" ht="15" x14ac:dyDescent="0.15">
      <c r="A25" t="s">
        <v>55</v>
      </c>
      <c r="B25" s="22" t="s">
        <v>47</v>
      </c>
      <c r="C25" s="23" t="s">
        <v>35</v>
      </c>
      <c r="D25" s="11" t="s">
        <v>38</v>
      </c>
      <c r="E25" s="4" t="s">
        <v>39</v>
      </c>
      <c r="F25" s="4" t="s">
        <v>39</v>
      </c>
      <c r="G25" s="4" t="s">
        <v>39</v>
      </c>
      <c r="H25" s="4" t="s">
        <v>39</v>
      </c>
      <c r="I25" s="4" t="s">
        <v>39</v>
      </c>
    </row>
    <row r="26" spans="1:9" ht="15" x14ac:dyDescent="0.15">
      <c r="A26" t="s">
        <v>56</v>
      </c>
      <c r="B26" s="22" t="s">
        <v>47</v>
      </c>
      <c r="C26" s="23" t="s">
        <v>35</v>
      </c>
      <c r="D26" s="11" t="s">
        <v>41</v>
      </c>
      <c r="E26" s="4">
        <v>2925</v>
      </c>
      <c r="F26" s="4">
        <v>2925</v>
      </c>
      <c r="G26" s="4">
        <v>2925</v>
      </c>
      <c r="H26" s="4">
        <v>2925</v>
      </c>
      <c r="I26" s="4">
        <v>2925</v>
      </c>
    </row>
    <row r="27" spans="1:9" ht="15" x14ac:dyDescent="0.15">
      <c r="A27" t="s">
        <v>57</v>
      </c>
      <c r="B27" s="22" t="s">
        <v>47</v>
      </c>
      <c r="C27" s="23" t="s">
        <v>35</v>
      </c>
      <c r="D27" s="11" t="s">
        <v>43</v>
      </c>
      <c r="E27" s="4" t="s">
        <v>23</v>
      </c>
      <c r="F27" s="4" t="s">
        <v>23</v>
      </c>
      <c r="G27" s="4" t="s">
        <v>23</v>
      </c>
      <c r="H27" s="4" t="s">
        <v>23</v>
      </c>
      <c r="I27" s="4" t="s">
        <v>23</v>
      </c>
    </row>
    <row r="28" spans="1:9" ht="15" x14ac:dyDescent="0.15">
      <c r="A28" t="s">
        <v>58</v>
      </c>
      <c r="B28" s="22" t="s">
        <v>47</v>
      </c>
      <c r="C28" s="23" t="s">
        <v>35</v>
      </c>
      <c r="D28" s="12" t="s">
        <v>45</v>
      </c>
      <c r="E28" s="8">
        <v>46185</v>
      </c>
      <c r="F28" s="8">
        <v>46185</v>
      </c>
      <c r="G28" s="8">
        <v>46185</v>
      </c>
      <c r="H28" s="8">
        <v>46185</v>
      </c>
      <c r="I28" s="8">
        <v>46185</v>
      </c>
    </row>
    <row r="29" spans="1:9" ht="15" x14ac:dyDescent="0.15">
      <c r="A29" t="s">
        <v>59</v>
      </c>
      <c r="B29" s="20" t="s">
        <v>60</v>
      </c>
      <c r="C29" s="21" t="s">
        <v>19</v>
      </c>
      <c r="D29" s="3" t="s">
        <v>20</v>
      </c>
      <c r="E29" s="4">
        <v>4000</v>
      </c>
      <c r="F29" s="4">
        <v>0</v>
      </c>
      <c r="G29" s="4">
        <v>1500</v>
      </c>
      <c r="H29" s="4">
        <v>595</v>
      </c>
      <c r="I29" s="4">
        <v>350</v>
      </c>
    </row>
    <row r="30" spans="1:9" ht="15" x14ac:dyDescent="0.15">
      <c r="A30" t="s">
        <v>61</v>
      </c>
      <c r="B30" s="20" t="s">
        <v>60</v>
      </c>
      <c r="C30" s="21" t="s">
        <v>19</v>
      </c>
      <c r="D30" s="5" t="s">
        <v>22</v>
      </c>
      <c r="E30" s="4" t="s">
        <v>23</v>
      </c>
      <c r="F30" s="4" t="s">
        <v>23</v>
      </c>
      <c r="G30" s="4" t="s">
        <v>23</v>
      </c>
      <c r="H30" s="4" t="s">
        <v>23</v>
      </c>
      <c r="I30" s="4" t="s">
        <v>23</v>
      </c>
    </row>
    <row r="31" spans="1:9" ht="15" x14ac:dyDescent="0.15">
      <c r="A31" t="s">
        <v>62</v>
      </c>
      <c r="B31" s="20" t="s">
        <v>60</v>
      </c>
      <c r="C31" s="21" t="s">
        <v>19</v>
      </c>
      <c r="D31" s="5" t="s">
        <v>25</v>
      </c>
      <c r="E31" s="4">
        <v>100</v>
      </c>
      <c r="F31" s="4">
        <v>100</v>
      </c>
      <c r="G31" s="4">
        <v>100</v>
      </c>
      <c r="H31" s="4">
        <v>100</v>
      </c>
      <c r="I31" s="4">
        <v>100</v>
      </c>
    </row>
    <row r="32" spans="1:9" ht="15" x14ac:dyDescent="0.15">
      <c r="A32" t="s">
        <v>63</v>
      </c>
      <c r="B32" s="20" t="s">
        <v>60</v>
      </c>
      <c r="C32" s="21" t="s">
        <v>19</v>
      </c>
      <c r="D32" s="5" t="s">
        <v>27</v>
      </c>
      <c r="E32" s="6"/>
      <c r="F32" s="6"/>
      <c r="G32" s="6"/>
      <c r="H32" s="6"/>
      <c r="I32" s="6"/>
    </row>
    <row r="33" spans="1:9" ht="15" x14ac:dyDescent="0.15">
      <c r="A33" t="s">
        <v>64</v>
      </c>
      <c r="B33" s="20" t="s">
        <v>60</v>
      </c>
      <c r="C33" s="21" t="s">
        <v>19</v>
      </c>
      <c r="D33" s="5" t="s">
        <v>29</v>
      </c>
      <c r="E33" s="4"/>
      <c r="F33" s="4"/>
      <c r="G33" s="4"/>
      <c r="H33" s="4"/>
      <c r="I33" s="4"/>
    </row>
    <row r="34" spans="1:9" ht="15" x14ac:dyDescent="0.15">
      <c r="A34" t="s">
        <v>65</v>
      </c>
      <c r="B34" s="20" t="s">
        <v>60</v>
      </c>
      <c r="C34" s="21" t="s">
        <v>19</v>
      </c>
      <c r="D34" s="5" t="s">
        <v>31</v>
      </c>
      <c r="E34" s="4"/>
      <c r="F34" s="4"/>
      <c r="G34" s="4"/>
      <c r="H34" s="4"/>
      <c r="I34" s="4"/>
    </row>
    <row r="35" spans="1:9" ht="15" x14ac:dyDescent="0.15">
      <c r="A35" t="s">
        <v>66</v>
      </c>
      <c r="B35" s="20" t="s">
        <v>60</v>
      </c>
      <c r="C35" s="21" t="s">
        <v>19</v>
      </c>
      <c r="D35" s="7" t="s">
        <v>33</v>
      </c>
      <c r="E35" s="4"/>
      <c r="F35" s="4"/>
      <c r="G35" s="4"/>
      <c r="H35" s="4"/>
      <c r="I35" s="4"/>
    </row>
    <row r="36" spans="1:9" ht="15" x14ac:dyDescent="0.15">
      <c r="A36" t="s">
        <v>67</v>
      </c>
      <c r="B36" s="20" t="s">
        <v>60</v>
      </c>
      <c r="C36" s="21" t="s">
        <v>35</v>
      </c>
      <c r="D36" s="5" t="s">
        <v>36</v>
      </c>
      <c r="E36" s="4">
        <v>100</v>
      </c>
      <c r="F36" s="4">
        <v>100</v>
      </c>
      <c r="G36" s="4">
        <v>100</v>
      </c>
      <c r="H36" s="4">
        <v>100</v>
      </c>
      <c r="I36" s="4">
        <v>100</v>
      </c>
    </row>
    <row r="37" spans="1:9" ht="15" x14ac:dyDescent="0.15">
      <c r="A37" t="s">
        <v>68</v>
      </c>
      <c r="B37" s="20" t="s">
        <v>60</v>
      </c>
      <c r="C37" s="21" t="s">
        <v>35</v>
      </c>
      <c r="D37" s="5" t="s">
        <v>38</v>
      </c>
      <c r="E37" s="4" t="s">
        <v>39</v>
      </c>
      <c r="F37" s="4" t="s">
        <v>39</v>
      </c>
      <c r="G37" s="4" t="s">
        <v>39</v>
      </c>
      <c r="H37" s="4" t="s">
        <v>39</v>
      </c>
      <c r="I37" s="4" t="s">
        <v>39</v>
      </c>
    </row>
    <row r="38" spans="1:9" ht="15" x14ac:dyDescent="0.15">
      <c r="A38" t="s">
        <v>69</v>
      </c>
      <c r="B38" s="20" t="s">
        <v>60</v>
      </c>
      <c r="C38" s="21" t="s">
        <v>35</v>
      </c>
      <c r="D38" s="5" t="s">
        <v>41</v>
      </c>
      <c r="E38" s="4">
        <v>1611.25</v>
      </c>
      <c r="F38" s="4">
        <v>1611.25</v>
      </c>
      <c r="G38" s="4">
        <v>1611.25</v>
      </c>
      <c r="H38" s="4">
        <v>1611.25</v>
      </c>
      <c r="I38" s="4">
        <v>1611.25</v>
      </c>
    </row>
    <row r="39" spans="1:9" ht="15" x14ac:dyDescent="0.15">
      <c r="A39" t="s">
        <v>70</v>
      </c>
      <c r="B39" s="20" t="s">
        <v>60</v>
      </c>
      <c r="C39" s="21" t="s">
        <v>35</v>
      </c>
      <c r="D39" s="5" t="s">
        <v>43</v>
      </c>
      <c r="E39" s="4" t="s">
        <v>23</v>
      </c>
      <c r="F39" s="4" t="s">
        <v>23</v>
      </c>
      <c r="G39" s="4" t="s">
        <v>23</v>
      </c>
      <c r="H39" s="4" t="s">
        <v>23</v>
      </c>
      <c r="I39" s="4" t="s">
        <v>23</v>
      </c>
    </row>
    <row r="40" spans="1:9" ht="15" x14ac:dyDescent="0.15">
      <c r="A40" t="s">
        <v>71</v>
      </c>
      <c r="B40" s="20" t="s">
        <v>60</v>
      </c>
      <c r="C40" s="21" t="s">
        <v>35</v>
      </c>
      <c r="D40" s="7" t="s">
        <v>45</v>
      </c>
      <c r="E40" s="8">
        <v>46185</v>
      </c>
      <c r="F40" s="8">
        <v>46185</v>
      </c>
      <c r="G40" s="8">
        <v>46185</v>
      </c>
      <c r="H40" s="8">
        <v>46185</v>
      </c>
      <c r="I40" s="8">
        <v>46185</v>
      </c>
    </row>
    <row r="41" spans="1:9" ht="15" x14ac:dyDescent="0.15">
      <c r="A41" t="s">
        <v>72</v>
      </c>
      <c r="B41" s="22" t="s">
        <v>73</v>
      </c>
      <c r="C41" s="23" t="s">
        <v>19</v>
      </c>
      <c r="D41" s="10" t="s">
        <v>20</v>
      </c>
      <c r="E41" s="4">
        <v>0</v>
      </c>
      <c r="F41" s="4">
        <v>0</v>
      </c>
      <c r="G41" s="4">
        <v>1400</v>
      </c>
      <c r="H41" s="4">
        <v>714</v>
      </c>
      <c r="I41" s="4">
        <v>350</v>
      </c>
    </row>
    <row r="42" spans="1:9" ht="15" x14ac:dyDescent="0.15">
      <c r="A42" t="s">
        <v>74</v>
      </c>
      <c r="B42" s="22" t="s">
        <v>73</v>
      </c>
      <c r="C42" s="23" t="s">
        <v>19</v>
      </c>
      <c r="D42" s="11" t="s">
        <v>22</v>
      </c>
      <c r="E42" s="4" t="s">
        <v>23</v>
      </c>
      <c r="F42" s="4" t="s">
        <v>23</v>
      </c>
      <c r="G42" s="4" t="s">
        <v>23</v>
      </c>
      <c r="H42" s="4" t="s">
        <v>23</v>
      </c>
      <c r="I42" s="4" t="s">
        <v>23</v>
      </c>
    </row>
    <row r="43" spans="1:9" ht="15" x14ac:dyDescent="0.15">
      <c r="A43" t="s">
        <v>75</v>
      </c>
      <c r="B43" s="22" t="s">
        <v>73</v>
      </c>
      <c r="C43" s="23" t="s">
        <v>19</v>
      </c>
      <c r="D43" s="11" t="s">
        <v>25</v>
      </c>
      <c r="E43" s="4">
        <v>150</v>
      </c>
      <c r="F43" s="4">
        <v>150</v>
      </c>
      <c r="G43" s="4">
        <v>150</v>
      </c>
      <c r="H43" s="4">
        <v>150</v>
      </c>
      <c r="I43" s="4">
        <v>150</v>
      </c>
    </row>
    <row r="44" spans="1:9" ht="15" x14ac:dyDescent="0.15">
      <c r="A44" t="s">
        <v>76</v>
      </c>
      <c r="B44" s="22" t="s">
        <v>73</v>
      </c>
      <c r="C44" s="23" t="s">
        <v>19</v>
      </c>
      <c r="D44" s="11" t="s">
        <v>27</v>
      </c>
      <c r="E44" s="6"/>
      <c r="F44" s="6"/>
      <c r="G44" s="6"/>
      <c r="H44" s="6"/>
      <c r="I44" s="6"/>
    </row>
    <row r="45" spans="1:9" ht="15" x14ac:dyDescent="0.15">
      <c r="A45" t="s">
        <v>77</v>
      </c>
      <c r="B45" s="22" t="s">
        <v>73</v>
      </c>
      <c r="C45" s="23" t="s">
        <v>19</v>
      </c>
      <c r="D45" s="11" t="s">
        <v>29</v>
      </c>
      <c r="E45" s="4"/>
      <c r="F45" s="4"/>
      <c r="G45" s="4"/>
      <c r="H45" s="4"/>
      <c r="I45" s="4"/>
    </row>
    <row r="46" spans="1:9" ht="15" x14ac:dyDescent="0.15">
      <c r="A46" t="s">
        <v>78</v>
      </c>
      <c r="B46" s="22" t="s">
        <v>73</v>
      </c>
      <c r="C46" s="23" t="s">
        <v>19</v>
      </c>
      <c r="D46" s="11" t="s">
        <v>31</v>
      </c>
      <c r="E46" s="4"/>
      <c r="F46" s="4"/>
      <c r="G46" s="4"/>
      <c r="H46" s="4"/>
      <c r="I46" s="4"/>
    </row>
    <row r="47" spans="1:9" ht="15" x14ac:dyDescent="0.15">
      <c r="A47" t="s">
        <v>79</v>
      </c>
      <c r="B47" s="22" t="s">
        <v>73</v>
      </c>
      <c r="C47" s="23" t="s">
        <v>19</v>
      </c>
      <c r="D47" s="12" t="s">
        <v>33</v>
      </c>
      <c r="E47" s="4"/>
      <c r="F47" s="4"/>
      <c r="G47" s="4"/>
      <c r="H47" s="4"/>
      <c r="I47" s="4"/>
    </row>
    <row r="48" spans="1:9" ht="15" x14ac:dyDescent="0.15">
      <c r="A48" t="s">
        <v>80</v>
      </c>
      <c r="B48" s="22" t="s">
        <v>73</v>
      </c>
      <c r="C48" s="23" t="s">
        <v>35</v>
      </c>
      <c r="D48" s="11" t="s">
        <v>36</v>
      </c>
      <c r="E48" s="4">
        <v>150</v>
      </c>
      <c r="F48" s="4">
        <v>150</v>
      </c>
      <c r="G48" s="4">
        <v>150</v>
      </c>
      <c r="H48" s="4">
        <v>150</v>
      </c>
      <c r="I48" s="4">
        <v>150</v>
      </c>
    </row>
    <row r="49" spans="1:9" ht="15" x14ac:dyDescent="0.15">
      <c r="A49" t="s">
        <v>81</v>
      </c>
      <c r="B49" s="22" t="s">
        <v>73</v>
      </c>
      <c r="C49" s="23" t="s">
        <v>35</v>
      </c>
      <c r="D49" s="11" t="s">
        <v>38</v>
      </c>
      <c r="E49" s="4" t="s">
        <v>39</v>
      </c>
      <c r="F49" s="4" t="s">
        <v>39</v>
      </c>
      <c r="G49" s="4" t="s">
        <v>39</v>
      </c>
      <c r="H49" s="4" t="s">
        <v>39</v>
      </c>
      <c r="I49" s="4" t="s">
        <v>39</v>
      </c>
    </row>
    <row r="50" spans="1:9" ht="15" x14ac:dyDescent="0.15">
      <c r="A50" t="s">
        <v>82</v>
      </c>
      <c r="B50" s="22" t="s">
        <v>73</v>
      </c>
      <c r="C50" s="23" t="s">
        <v>35</v>
      </c>
      <c r="D50" s="11" t="s">
        <v>41</v>
      </c>
      <c r="E50" s="4">
        <v>821.33333300000004</v>
      </c>
      <c r="F50" s="4">
        <v>821.33333300000004</v>
      </c>
      <c r="G50" s="4">
        <v>821.33333300000004</v>
      </c>
      <c r="H50" s="4">
        <v>821.33333300000004</v>
      </c>
      <c r="I50" s="4">
        <v>821.33333300000004</v>
      </c>
    </row>
    <row r="51" spans="1:9" ht="15" x14ac:dyDescent="0.15">
      <c r="A51" t="s">
        <v>83</v>
      </c>
      <c r="B51" s="22" t="s">
        <v>73</v>
      </c>
      <c r="C51" s="23" t="s">
        <v>35</v>
      </c>
      <c r="D51" s="11" t="s">
        <v>43</v>
      </c>
      <c r="E51" s="4" t="s">
        <v>23</v>
      </c>
      <c r="F51" s="4" t="s">
        <v>23</v>
      </c>
      <c r="G51" s="4" t="s">
        <v>23</v>
      </c>
      <c r="H51" s="4" t="s">
        <v>23</v>
      </c>
      <c r="I51" s="4" t="s">
        <v>23</v>
      </c>
    </row>
    <row r="52" spans="1:9" ht="15" x14ac:dyDescent="0.15">
      <c r="A52" t="s">
        <v>84</v>
      </c>
      <c r="B52" s="22" t="s">
        <v>73</v>
      </c>
      <c r="C52" s="23" t="s">
        <v>35</v>
      </c>
      <c r="D52" s="12" t="s">
        <v>45</v>
      </c>
      <c r="E52" s="8">
        <v>46185</v>
      </c>
      <c r="F52" s="8">
        <v>46185</v>
      </c>
      <c r="G52" s="8">
        <v>46185</v>
      </c>
      <c r="H52" s="8">
        <v>46185</v>
      </c>
      <c r="I52" s="8">
        <v>46185</v>
      </c>
    </row>
    <row r="53" spans="1:9" ht="15" x14ac:dyDescent="0.15">
      <c r="A53" t="s">
        <v>85</v>
      </c>
      <c r="B53" s="20" t="s">
        <v>86</v>
      </c>
      <c r="C53" s="21" t="s">
        <v>19</v>
      </c>
      <c r="D53" s="3" t="s">
        <v>20</v>
      </c>
      <c r="E53" s="4">
        <v>4000</v>
      </c>
      <c r="F53" s="4">
        <v>0</v>
      </c>
      <c r="G53" s="4">
        <v>1000</v>
      </c>
      <c r="H53" s="4">
        <v>1190</v>
      </c>
      <c r="I53" s="4">
        <v>450</v>
      </c>
    </row>
    <row r="54" spans="1:9" ht="15" x14ac:dyDescent="0.15">
      <c r="A54" t="s">
        <v>87</v>
      </c>
      <c r="B54" s="20" t="s">
        <v>86</v>
      </c>
      <c r="C54" s="21" t="s">
        <v>19</v>
      </c>
      <c r="D54" s="5" t="s">
        <v>22</v>
      </c>
      <c r="E54" s="4" t="s">
        <v>23</v>
      </c>
      <c r="F54" s="4" t="s">
        <v>23</v>
      </c>
      <c r="G54" s="4" t="s">
        <v>23</v>
      </c>
      <c r="H54" s="4" t="s">
        <v>23</v>
      </c>
      <c r="I54" s="4" t="s">
        <v>23</v>
      </c>
    </row>
    <row r="55" spans="1:9" ht="15" x14ac:dyDescent="0.15">
      <c r="A55" t="s">
        <v>88</v>
      </c>
      <c r="B55" s="20" t="s">
        <v>86</v>
      </c>
      <c r="C55" s="21" t="s">
        <v>19</v>
      </c>
      <c r="D55" s="5" t="s">
        <v>25</v>
      </c>
      <c r="E55" s="4">
        <v>150</v>
      </c>
      <c r="F55" s="4">
        <v>150</v>
      </c>
      <c r="G55" s="4">
        <v>150</v>
      </c>
      <c r="H55" s="4">
        <v>150</v>
      </c>
      <c r="I55" s="4">
        <v>150</v>
      </c>
    </row>
    <row r="56" spans="1:9" ht="15" x14ac:dyDescent="0.15">
      <c r="A56" t="s">
        <v>89</v>
      </c>
      <c r="B56" s="20" t="s">
        <v>86</v>
      </c>
      <c r="C56" s="21" t="s">
        <v>19</v>
      </c>
      <c r="D56" s="5" t="s">
        <v>27</v>
      </c>
      <c r="E56" s="6"/>
      <c r="F56" s="6"/>
      <c r="G56" s="6"/>
      <c r="H56" s="6"/>
      <c r="I56" s="6"/>
    </row>
    <row r="57" spans="1:9" ht="15" x14ac:dyDescent="0.15">
      <c r="A57" t="s">
        <v>90</v>
      </c>
      <c r="B57" s="20" t="s">
        <v>86</v>
      </c>
      <c r="C57" s="21" t="s">
        <v>19</v>
      </c>
      <c r="D57" s="5" t="s">
        <v>29</v>
      </c>
      <c r="E57" s="4"/>
      <c r="F57" s="4"/>
      <c r="G57" s="4"/>
      <c r="H57" s="4"/>
      <c r="I57" s="4"/>
    </row>
    <row r="58" spans="1:9" ht="15" x14ac:dyDescent="0.15">
      <c r="A58" t="s">
        <v>91</v>
      </c>
      <c r="B58" s="20" t="s">
        <v>86</v>
      </c>
      <c r="C58" s="21" t="s">
        <v>19</v>
      </c>
      <c r="D58" s="5" t="s">
        <v>31</v>
      </c>
      <c r="E58" s="4"/>
      <c r="F58" s="4"/>
      <c r="G58" s="4"/>
      <c r="H58" s="4"/>
      <c r="I58" s="4"/>
    </row>
    <row r="59" spans="1:9" ht="15" x14ac:dyDescent="0.15">
      <c r="A59" t="s">
        <v>92</v>
      </c>
      <c r="B59" s="20" t="s">
        <v>86</v>
      </c>
      <c r="C59" s="21" t="s">
        <v>19</v>
      </c>
      <c r="D59" s="7" t="s">
        <v>33</v>
      </c>
      <c r="E59" s="4"/>
      <c r="F59" s="4"/>
      <c r="G59" s="4"/>
      <c r="H59" s="4"/>
      <c r="I59" s="4"/>
    </row>
    <row r="60" spans="1:9" ht="15" x14ac:dyDescent="0.15">
      <c r="A60" t="s">
        <v>93</v>
      </c>
      <c r="B60" s="20" t="s">
        <v>86</v>
      </c>
      <c r="C60" s="21" t="s">
        <v>35</v>
      </c>
      <c r="D60" s="5" t="s">
        <v>36</v>
      </c>
      <c r="E60" s="4">
        <v>150</v>
      </c>
      <c r="F60" s="4">
        <v>150</v>
      </c>
      <c r="G60" s="4">
        <v>150</v>
      </c>
      <c r="H60" s="4">
        <v>150</v>
      </c>
      <c r="I60" s="4">
        <v>150</v>
      </c>
    </row>
    <row r="61" spans="1:9" ht="15" x14ac:dyDescent="0.15">
      <c r="A61" t="s">
        <v>94</v>
      </c>
      <c r="B61" s="20" t="s">
        <v>86</v>
      </c>
      <c r="C61" s="21" t="s">
        <v>35</v>
      </c>
      <c r="D61" s="5" t="s">
        <v>38</v>
      </c>
      <c r="E61" s="4" t="s">
        <v>39</v>
      </c>
      <c r="F61" s="4" t="s">
        <v>39</v>
      </c>
      <c r="G61" s="4" t="s">
        <v>39</v>
      </c>
      <c r="H61" s="4" t="s">
        <v>39</v>
      </c>
      <c r="I61" s="4" t="s">
        <v>39</v>
      </c>
    </row>
    <row r="62" spans="1:9" ht="15" x14ac:dyDescent="0.15">
      <c r="A62" t="s">
        <v>95</v>
      </c>
      <c r="B62" s="20" t="s">
        <v>86</v>
      </c>
      <c r="C62" s="21" t="s">
        <v>35</v>
      </c>
      <c r="D62" s="5" t="s">
        <v>41</v>
      </c>
      <c r="E62" s="4">
        <v>1660</v>
      </c>
      <c r="F62" s="4">
        <v>1660</v>
      </c>
      <c r="G62" s="4">
        <v>1660</v>
      </c>
      <c r="H62" s="4">
        <v>1660</v>
      </c>
      <c r="I62" s="4">
        <v>1660</v>
      </c>
    </row>
    <row r="63" spans="1:9" ht="15" x14ac:dyDescent="0.15">
      <c r="A63" t="s">
        <v>96</v>
      </c>
      <c r="B63" s="20" t="s">
        <v>86</v>
      </c>
      <c r="C63" s="21" t="s">
        <v>35</v>
      </c>
      <c r="D63" s="5" t="s">
        <v>43</v>
      </c>
      <c r="E63" s="4" t="s">
        <v>23</v>
      </c>
      <c r="F63" s="4" t="s">
        <v>23</v>
      </c>
      <c r="G63" s="4" t="s">
        <v>23</v>
      </c>
      <c r="H63" s="4" t="s">
        <v>23</v>
      </c>
      <c r="I63" s="4" t="s">
        <v>23</v>
      </c>
    </row>
    <row r="64" spans="1:9" ht="15" x14ac:dyDescent="0.15">
      <c r="A64" t="s">
        <v>97</v>
      </c>
      <c r="B64" s="20" t="s">
        <v>86</v>
      </c>
      <c r="C64" s="21" t="s">
        <v>35</v>
      </c>
      <c r="D64" s="7" t="s">
        <v>45</v>
      </c>
      <c r="E64" s="8">
        <v>46185</v>
      </c>
      <c r="F64" s="8">
        <v>46185</v>
      </c>
      <c r="G64" s="8">
        <v>46185</v>
      </c>
      <c r="H64" s="8">
        <v>46185</v>
      </c>
      <c r="I64" s="8">
        <v>46185</v>
      </c>
    </row>
    <row r="65" spans="1:9" ht="15" x14ac:dyDescent="0.15">
      <c r="A65" t="s">
        <v>98</v>
      </c>
      <c r="B65" s="22" t="s">
        <v>99</v>
      </c>
      <c r="C65" s="23" t="s">
        <v>19</v>
      </c>
      <c r="D65" s="10" t="s">
        <v>20</v>
      </c>
      <c r="E65" s="4">
        <v>135000</v>
      </c>
      <c r="F65" s="4">
        <v>1500</v>
      </c>
      <c r="G65" s="4">
        <v>292500</v>
      </c>
      <c r="H65" s="4">
        <v>1600</v>
      </c>
      <c r="I65" s="4">
        <v>1662</v>
      </c>
    </row>
    <row r="66" spans="1:9" ht="15" x14ac:dyDescent="0.15">
      <c r="A66" t="s">
        <v>100</v>
      </c>
      <c r="B66" s="22" t="s">
        <v>99</v>
      </c>
      <c r="C66" s="23" t="s">
        <v>19</v>
      </c>
      <c r="D66" s="11" t="s">
        <v>22</v>
      </c>
      <c r="E66" s="4" t="s">
        <v>23</v>
      </c>
      <c r="F66" s="4" t="s">
        <v>23</v>
      </c>
      <c r="G66" s="4" t="s">
        <v>23</v>
      </c>
      <c r="H66" s="4" t="s">
        <v>23</v>
      </c>
      <c r="I66" s="4" t="s">
        <v>23</v>
      </c>
    </row>
    <row r="67" spans="1:9" ht="15" x14ac:dyDescent="0.15">
      <c r="A67" t="s">
        <v>101</v>
      </c>
      <c r="B67" s="22" t="s">
        <v>99</v>
      </c>
      <c r="C67" s="23" t="s">
        <v>19</v>
      </c>
      <c r="D67" s="11" t="s">
        <v>25</v>
      </c>
      <c r="E67" s="4">
        <v>1000</v>
      </c>
      <c r="F67" s="4">
        <v>1000</v>
      </c>
      <c r="G67" s="4">
        <v>1000</v>
      </c>
      <c r="H67" s="4">
        <v>1000</v>
      </c>
      <c r="I67" s="4">
        <v>1000</v>
      </c>
    </row>
    <row r="68" spans="1:9" ht="15" x14ac:dyDescent="0.15">
      <c r="A68" t="s">
        <v>102</v>
      </c>
      <c r="B68" s="22" t="s">
        <v>99</v>
      </c>
      <c r="C68" s="23" t="s">
        <v>19</v>
      </c>
      <c r="D68" s="11" t="s">
        <v>27</v>
      </c>
      <c r="E68" s="6"/>
      <c r="F68" s="6"/>
      <c r="G68" s="6"/>
      <c r="H68" s="6"/>
      <c r="I68" s="6"/>
    </row>
    <row r="69" spans="1:9" ht="15" x14ac:dyDescent="0.15">
      <c r="A69" t="s">
        <v>103</v>
      </c>
      <c r="B69" s="22" t="s">
        <v>99</v>
      </c>
      <c r="C69" s="23" t="s">
        <v>19</v>
      </c>
      <c r="D69" s="11" t="s">
        <v>29</v>
      </c>
      <c r="E69" s="4"/>
      <c r="F69" s="4"/>
      <c r="G69" s="4"/>
      <c r="H69" s="4"/>
      <c r="I69" s="4"/>
    </row>
    <row r="70" spans="1:9" ht="15" x14ac:dyDescent="0.15">
      <c r="A70" t="s">
        <v>104</v>
      </c>
      <c r="B70" s="22" t="s">
        <v>99</v>
      </c>
      <c r="C70" s="23" t="s">
        <v>19</v>
      </c>
      <c r="D70" s="11" t="s">
        <v>31</v>
      </c>
      <c r="E70" s="4"/>
      <c r="F70" s="4"/>
      <c r="G70" s="4"/>
      <c r="H70" s="4"/>
      <c r="I70" s="4"/>
    </row>
    <row r="71" spans="1:9" ht="15" x14ac:dyDescent="0.15">
      <c r="A71" t="s">
        <v>105</v>
      </c>
      <c r="B71" s="22" t="s">
        <v>99</v>
      </c>
      <c r="C71" s="23" t="s">
        <v>19</v>
      </c>
      <c r="D71" s="12" t="s">
        <v>33</v>
      </c>
      <c r="E71" s="4"/>
      <c r="F71" s="4"/>
      <c r="G71" s="4"/>
      <c r="H71" s="4"/>
      <c r="I71" s="4"/>
    </row>
    <row r="72" spans="1:9" ht="15" x14ac:dyDescent="0.15">
      <c r="A72" t="s">
        <v>106</v>
      </c>
      <c r="B72" s="22" t="s">
        <v>99</v>
      </c>
      <c r="C72" s="23" t="s">
        <v>35</v>
      </c>
      <c r="D72" s="11" t="s">
        <v>36</v>
      </c>
      <c r="E72" s="4">
        <v>1000</v>
      </c>
      <c r="F72" s="4">
        <v>1000</v>
      </c>
      <c r="G72" s="4">
        <v>1000</v>
      </c>
      <c r="H72" s="4">
        <v>1000</v>
      </c>
      <c r="I72" s="4">
        <v>1000</v>
      </c>
    </row>
    <row r="73" spans="1:9" ht="15" x14ac:dyDescent="0.15">
      <c r="A73" t="s">
        <v>107</v>
      </c>
      <c r="B73" s="22" t="s">
        <v>99</v>
      </c>
      <c r="C73" s="23" t="s">
        <v>35</v>
      </c>
      <c r="D73" s="11" t="s">
        <v>38</v>
      </c>
      <c r="E73" s="4" t="s">
        <v>108</v>
      </c>
      <c r="F73" s="4" t="s">
        <v>108</v>
      </c>
      <c r="G73" s="4" t="s">
        <v>108</v>
      </c>
      <c r="H73" s="4" t="s">
        <v>108</v>
      </c>
      <c r="I73" s="4" t="s">
        <v>108</v>
      </c>
    </row>
    <row r="74" spans="1:9" ht="15" x14ac:dyDescent="0.15">
      <c r="A74" t="s">
        <v>109</v>
      </c>
      <c r="B74" s="22" t="s">
        <v>99</v>
      </c>
      <c r="C74" s="23" t="s">
        <v>35</v>
      </c>
      <c r="D74" s="11" t="s">
        <v>41</v>
      </c>
      <c r="E74" s="4">
        <v>86452.4</v>
      </c>
      <c r="F74" s="4">
        <v>86452.4</v>
      </c>
      <c r="G74" s="4">
        <v>86452.4</v>
      </c>
      <c r="H74" s="4">
        <v>86452.4</v>
      </c>
      <c r="I74" s="4">
        <v>86452.4</v>
      </c>
    </row>
    <row r="75" spans="1:9" ht="15" x14ac:dyDescent="0.15">
      <c r="A75" t="s">
        <v>110</v>
      </c>
      <c r="B75" s="22" t="s">
        <v>99</v>
      </c>
      <c r="C75" s="23" t="s">
        <v>35</v>
      </c>
      <c r="D75" s="11" t="s">
        <v>43</v>
      </c>
      <c r="E75" s="4" t="s">
        <v>23</v>
      </c>
      <c r="F75" s="4" t="s">
        <v>23</v>
      </c>
      <c r="G75" s="4" t="s">
        <v>23</v>
      </c>
      <c r="H75" s="4" t="s">
        <v>23</v>
      </c>
      <c r="I75" s="4" t="s">
        <v>23</v>
      </c>
    </row>
    <row r="76" spans="1:9" ht="15" x14ac:dyDescent="0.15">
      <c r="A76" t="s">
        <v>111</v>
      </c>
      <c r="B76" s="22" t="s">
        <v>99</v>
      </c>
      <c r="C76" s="23" t="s">
        <v>35</v>
      </c>
      <c r="D76" s="12" t="s">
        <v>45</v>
      </c>
      <c r="E76" s="8">
        <v>46185</v>
      </c>
      <c r="F76" s="8">
        <v>46185</v>
      </c>
      <c r="G76" s="8">
        <v>46185</v>
      </c>
      <c r="H76" s="8">
        <v>46185</v>
      </c>
      <c r="I76" s="8">
        <v>46185</v>
      </c>
    </row>
    <row r="77" spans="1:9" ht="15" x14ac:dyDescent="0.15">
      <c r="A77" t="s">
        <v>112</v>
      </c>
      <c r="B77" s="20" t="s">
        <v>113</v>
      </c>
      <c r="C77" s="21" t="s">
        <v>19</v>
      </c>
      <c r="D77" s="3" t="s">
        <v>20</v>
      </c>
      <c r="E77" s="4">
        <v>42608</v>
      </c>
      <c r="F77" s="4">
        <v>18000</v>
      </c>
      <c r="G77" s="4">
        <v>50000</v>
      </c>
      <c r="H77" s="4">
        <v>28000</v>
      </c>
      <c r="I77" s="4">
        <v>46300</v>
      </c>
    </row>
    <row r="78" spans="1:9" ht="15" x14ac:dyDescent="0.15">
      <c r="A78" t="s">
        <v>114</v>
      </c>
      <c r="B78" s="20" t="s">
        <v>113</v>
      </c>
      <c r="C78" s="21" t="s">
        <v>19</v>
      </c>
      <c r="D78" s="5" t="s">
        <v>22</v>
      </c>
      <c r="E78" s="4" t="s">
        <v>23</v>
      </c>
      <c r="F78" s="4" t="s">
        <v>23</v>
      </c>
      <c r="G78" s="4" t="s">
        <v>23</v>
      </c>
      <c r="H78" s="4" t="s">
        <v>23</v>
      </c>
      <c r="I78" s="4" t="s">
        <v>23</v>
      </c>
    </row>
    <row r="79" spans="1:9" ht="15" x14ac:dyDescent="0.15">
      <c r="A79" t="s">
        <v>115</v>
      </c>
      <c r="B79" s="20" t="s">
        <v>113</v>
      </c>
      <c r="C79" s="21" t="s">
        <v>19</v>
      </c>
      <c r="D79" s="5" t="s">
        <v>25</v>
      </c>
      <c r="E79" s="4">
        <v>3</v>
      </c>
      <c r="F79" s="4">
        <v>3</v>
      </c>
      <c r="G79" s="4">
        <v>3</v>
      </c>
      <c r="H79" s="4">
        <v>3</v>
      </c>
      <c r="I79" s="4">
        <v>3</v>
      </c>
    </row>
    <row r="80" spans="1:9" ht="15" x14ac:dyDescent="0.15">
      <c r="A80" t="s">
        <v>116</v>
      </c>
      <c r="B80" s="20" t="s">
        <v>113</v>
      </c>
      <c r="C80" s="21" t="s">
        <v>19</v>
      </c>
      <c r="D80" s="5" t="s">
        <v>27</v>
      </c>
      <c r="E80" s="6"/>
      <c r="F80" s="6"/>
      <c r="G80" s="6"/>
      <c r="H80" s="6"/>
      <c r="I80" s="6"/>
    </row>
    <row r="81" spans="1:9" ht="15" x14ac:dyDescent="0.15">
      <c r="A81" t="s">
        <v>117</v>
      </c>
      <c r="B81" s="20" t="s">
        <v>113</v>
      </c>
      <c r="C81" s="21" t="s">
        <v>19</v>
      </c>
      <c r="D81" s="5" t="s">
        <v>29</v>
      </c>
      <c r="E81" s="4"/>
      <c r="F81" s="4"/>
      <c r="G81" s="4"/>
      <c r="H81" s="4"/>
      <c r="I81" s="4"/>
    </row>
    <row r="82" spans="1:9" ht="15" x14ac:dyDescent="0.15">
      <c r="A82" t="s">
        <v>118</v>
      </c>
      <c r="B82" s="20" t="s">
        <v>113</v>
      </c>
      <c r="C82" s="21" t="s">
        <v>19</v>
      </c>
      <c r="D82" s="5" t="s">
        <v>31</v>
      </c>
      <c r="E82" s="4"/>
      <c r="F82" s="4"/>
      <c r="G82" s="4"/>
      <c r="H82" s="4"/>
      <c r="I82" s="4"/>
    </row>
    <row r="83" spans="1:9" ht="15" x14ac:dyDescent="0.15">
      <c r="A83" t="s">
        <v>119</v>
      </c>
      <c r="B83" s="20" t="s">
        <v>113</v>
      </c>
      <c r="C83" s="21" t="s">
        <v>19</v>
      </c>
      <c r="D83" s="7" t="s">
        <v>33</v>
      </c>
      <c r="E83" s="4"/>
      <c r="F83" s="4"/>
      <c r="G83" s="4"/>
      <c r="H83" s="4"/>
      <c r="I83" s="4"/>
    </row>
    <row r="84" spans="1:9" ht="15" x14ac:dyDescent="0.15">
      <c r="A84" t="s">
        <v>120</v>
      </c>
      <c r="B84" s="20" t="s">
        <v>113</v>
      </c>
      <c r="C84" s="21" t="s">
        <v>35</v>
      </c>
      <c r="D84" s="5" t="s">
        <v>36</v>
      </c>
      <c r="E84" s="4">
        <v>3</v>
      </c>
      <c r="F84" s="4">
        <v>3</v>
      </c>
      <c r="G84" s="4">
        <v>3</v>
      </c>
      <c r="H84" s="4">
        <v>3</v>
      </c>
      <c r="I84" s="4">
        <v>3</v>
      </c>
    </row>
    <row r="85" spans="1:9" ht="15" x14ac:dyDescent="0.15">
      <c r="A85" t="s">
        <v>121</v>
      </c>
      <c r="B85" s="20" t="s">
        <v>113</v>
      </c>
      <c r="C85" s="21" t="s">
        <v>35</v>
      </c>
      <c r="D85" s="5" t="s">
        <v>38</v>
      </c>
      <c r="E85" s="4" t="s">
        <v>39</v>
      </c>
      <c r="F85" s="4" t="s">
        <v>39</v>
      </c>
      <c r="G85" s="4" t="s">
        <v>39</v>
      </c>
      <c r="H85" s="4" t="s">
        <v>39</v>
      </c>
      <c r="I85" s="4" t="s">
        <v>39</v>
      </c>
    </row>
    <row r="86" spans="1:9" ht="15" x14ac:dyDescent="0.15">
      <c r="A86" t="s">
        <v>122</v>
      </c>
      <c r="B86" s="20" t="s">
        <v>113</v>
      </c>
      <c r="C86" s="21" t="s">
        <v>35</v>
      </c>
      <c r="D86" s="5" t="s">
        <v>41</v>
      </c>
      <c r="E86" s="4">
        <v>36981.599999999999</v>
      </c>
      <c r="F86" s="4">
        <v>36981.599999999999</v>
      </c>
      <c r="G86" s="4">
        <v>36981.599999999999</v>
      </c>
      <c r="H86" s="4">
        <v>36981.599999999999</v>
      </c>
      <c r="I86" s="4">
        <v>36981.599999999999</v>
      </c>
    </row>
    <row r="87" spans="1:9" ht="15" x14ac:dyDescent="0.15">
      <c r="A87" t="s">
        <v>123</v>
      </c>
      <c r="B87" s="20" t="s">
        <v>113</v>
      </c>
      <c r="C87" s="21" t="s">
        <v>35</v>
      </c>
      <c r="D87" s="5" t="s">
        <v>43</v>
      </c>
      <c r="E87" s="4" t="s">
        <v>23</v>
      </c>
      <c r="F87" s="4" t="s">
        <v>23</v>
      </c>
      <c r="G87" s="4" t="s">
        <v>23</v>
      </c>
      <c r="H87" s="4" t="s">
        <v>23</v>
      </c>
      <c r="I87" s="4" t="s">
        <v>23</v>
      </c>
    </row>
    <row r="88" spans="1:9" ht="15" x14ac:dyDescent="0.15">
      <c r="A88" t="s">
        <v>124</v>
      </c>
      <c r="B88" s="20" t="s">
        <v>113</v>
      </c>
      <c r="C88" s="21" t="s">
        <v>35</v>
      </c>
      <c r="D88" s="7" t="s">
        <v>45</v>
      </c>
      <c r="E88" s="8">
        <v>46185</v>
      </c>
      <c r="F88" s="8">
        <v>46185</v>
      </c>
      <c r="G88" s="8">
        <v>46185</v>
      </c>
      <c r="H88" s="8">
        <v>46185</v>
      </c>
      <c r="I88" s="8">
        <v>46185</v>
      </c>
    </row>
    <row r="89" spans="1:9" ht="15" x14ac:dyDescent="0.15">
      <c r="A89" t="s">
        <v>125</v>
      </c>
      <c r="B89" s="22" t="s">
        <v>126</v>
      </c>
      <c r="C89" s="23" t="s">
        <v>19</v>
      </c>
      <c r="D89" s="10" t="s">
        <v>20</v>
      </c>
      <c r="E89" s="4">
        <v>5000</v>
      </c>
      <c r="F89" s="4">
        <v>0</v>
      </c>
      <c r="G89" s="4">
        <v>7500</v>
      </c>
      <c r="H89" s="4">
        <v>4800</v>
      </c>
      <c r="I89" s="4">
        <v>2400</v>
      </c>
    </row>
    <row r="90" spans="1:9" ht="15" x14ac:dyDescent="0.15">
      <c r="A90" t="s">
        <v>127</v>
      </c>
      <c r="B90" s="22" t="s">
        <v>126</v>
      </c>
      <c r="C90" s="23" t="s">
        <v>19</v>
      </c>
      <c r="D90" s="11" t="s">
        <v>22</v>
      </c>
      <c r="E90" s="4" t="s">
        <v>23</v>
      </c>
      <c r="F90" s="4" t="s">
        <v>23</v>
      </c>
      <c r="G90" s="4" t="s">
        <v>23</v>
      </c>
      <c r="H90" s="4" t="s">
        <v>23</v>
      </c>
      <c r="I90" s="4" t="s">
        <v>23</v>
      </c>
    </row>
    <row r="91" spans="1:9" ht="15" x14ac:dyDescent="0.15">
      <c r="A91" t="s">
        <v>128</v>
      </c>
      <c r="B91" s="22" t="s">
        <v>126</v>
      </c>
      <c r="C91" s="23" t="s">
        <v>19</v>
      </c>
      <c r="D91" s="11" t="s">
        <v>25</v>
      </c>
      <c r="E91" s="4">
        <v>5</v>
      </c>
      <c r="F91" s="4">
        <v>5</v>
      </c>
      <c r="G91" s="4">
        <v>5</v>
      </c>
      <c r="H91" s="4">
        <v>5</v>
      </c>
      <c r="I91" s="4">
        <v>5</v>
      </c>
    </row>
    <row r="92" spans="1:9" ht="15" x14ac:dyDescent="0.15">
      <c r="A92" t="s">
        <v>129</v>
      </c>
      <c r="B92" s="22" t="s">
        <v>126</v>
      </c>
      <c r="C92" s="23" t="s">
        <v>19</v>
      </c>
      <c r="D92" s="11" t="s">
        <v>27</v>
      </c>
      <c r="E92" s="6"/>
      <c r="F92" s="6"/>
      <c r="G92" s="6"/>
      <c r="H92" s="6"/>
      <c r="I92" s="6"/>
    </row>
    <row r="93" spans="1:9" ht="15" x14ac:dyDescent="0.15">
      <c r="A93" t="s">
        <v>130</v>
      </c>
      <c r="B93" s="22" t="s">
        <v>126</v>
      </c>
      <c r="C93" s="23" t="s">
        <v>19</v>
      </c>
      <c r="D93" s="11" t="s">
        <v>29</v>
      </c>
      <c r="E93" s="4"/>
      <c r="F93" s="4"/>
      <c r="G93" s="4"/>
      <c r="H93" s="4"/>
      <c r="I93" s="4"/>
    </row>
    <row r="94" spans="1:9" ht="15" x14ac:dyDescent="0.15">
      <c r="A94" t="s">
        <v>131</v>
      </c>
      <c r="B94" s="22" t="s">
        <v>126</v>
      </c>
      <c r="C94" s="23" t="s">
        <v>19</v>
      </c>
      <c r="D94" s="11" t="s">
        <v>31</v>
      </c>
      <c r="E94" s="4"/>
      <c r="F94" s="4"/>
      <c r="G94" s="4"/>
      <c r="H94" s="4"/>
      <c r="I94" s="4"/>
    </row>
    <row r="95" spans="1:9" ht="15" x14ac:dyDescent="0.15">
      <c r="A95" t="s">
        <v>132</v>
      </c>
      <c r="B95" s="22" t="s">
        <v>126</v>
      </c>
      <c r="C95" s="23" t="s">
        <v>19</v>
      </c>
      <c r="D95" s="12" t="s">
        <v>33</v>
      </c>
      <c r="E95" s="4"/>
      <c r="F95" s="4"/>
      <c r="G95" s="4"/>
      <c r="H95" s="4"/>
      <c r="I95" s="4"/>
    </row>
    <row r="96" spans="1:9" ht="15" x14ac:dyDescent="0.15">
      <c r="A96" t="s">
        <v>133</v>
      </c>
      <c r="B96" s="22" t="s">
        <v>126</v>
      </c>
      <c r="C96" s="23" t="s">
        <v>35</v>
      </c>
      <c r="D96" s="11" t="s">
        <v>36</v>
      </c>
      <c r="E96" s="4">
        <v>5</v>
      </c>
      <c r="F96" s="4">
        <v>5</v>
      </c>
      <c r="G96" s="4">
        <v>5</v>
      </c>
      <c r="H96" s="4">
        <v>5</v>
      </c>
      <c r="I96" s="4">
        <v>5</v>
      </c>
    </row>
    <row r="97" spans="1:9" ht="15" x14ac:dyDescent="0.15">
      <c r="A97" t="s">
        <v>134</v>
      </c>
      <c r="B97" s="22" t="s">
        <v>126</v>
      </c>
      <c r="C97" s="23" t="s">
        <v>35</v>
      </c>
      <c r="D97" s="11" t="s">
        <v>38</v>
      </c>
      <c r="E97" s="4" t="s">
        <v>39</v>
      </c>
      <c r="F97" s="4" t="s">
        <v>39</v>
      </c>
      <c r="G97" s="4" t="s">
        <v>39</v>
      </c>
      <c r="H97" s="4" t="s">
        <v>39</v>
      </c>
      <c r="I97" s="4" t="s">
        <v>39</v>
      </c>
    </row>
    <row r="98" spans="1:9" ht="15" x14ac:dyDescent="0.15">
      <c r="A98" t="s">
        <v>135</v>
      </c>
      <c r="B98" s="22" t="s">
        <v>126</v>
      </c>
      <c r="C98" s="23" t="s">
        <v>35</v>
      </c>
      <c r="D98" s="11" t="s">
        <v>41</v>
      </c>
      <c r="E98" s="4">
        <v>4925</v>
      </c>
      <c r="F98" s="4">
        <v>4925</v>
      </c>
      <c r="G98" s="4">
        <v>4925</v>
      </c>
      <c r="H98" s="4">
        <v>4925</v>
      </c>
      <c r="I98" s="4">
        <v>4925</v>
      </c>
    </row>
    <row r="99" spans="1:9" ht="15" x14ac:dyDescent="0.15">
      <c r="A99" t="s">
        <v>136</v>
      </c>
      <c r="B99" s="22" t="s">
        <v>126</v>
      </c>
      <c r="C99" s="23" t="s">
        <v>35</v>
      </c>
      <c r="D99" s="11" t="s">
        <v>43</v>
      </c>
      <c r="E99" s="4" t="s">
        <v>23</v>
      </c>
      <c r="F99" s="4" t="s">
        <v>23</v>
      </c>
      <c r="G99" s="4" t="s">
        <v>23</v>
      </c>
      <c r="H99" s="4" t="s">
        <v>23</v>
      </c>
      <c r="I99" s="4" t="s">
        <v>23</v>
      </c>
    </row>
    <row r="100" spans="1:9" ht="15" x14ac:dyDescent="0.15">
      <c r="A100" t="s">
        <v>137</v>
      </c>
      <c r="B100" s="22" t="s">
        <v>126</v>
      </c>
      <c r="C100" s="23" t="s">
        <v>35</v>
      </c>
      <c r="D100" s="12" t="s">
        <v>45</v>
      </c>
      <c r="E100" s="8">
        <v>46185</v>
      </c>
      <c r="F100" s="8">
        <v>46185</v>
      </c>
      <c r="G100" s="8">
        <v>46185</v>
      </c>
      <c r="H100" s="8">
        <v>46185</v>
      </c>
      <c r="I100" s="8">
        <v>46185</v>
      </c>
    </row>
    <row r="101" spans="1:9" ht="15" x14ac:dyDescent="0.15">
      <c r="A101" t="s">
        <v>138</v>
      </c>
      <c r="B101" s="20" t="s">
        <v>139</v>
      </c>
      <c r="C101" s="21" t="s">
        <v>19</v>
      </c>
      <c r="D101" s="3" t="s">
        <v>20</v>
      </c>
      <c r="E101" s="4">
        <v>3512</v>
      </c>
      <c r="F101" s="4">
        <v>0</v>
      </c>
      <c r="G101" s="4">
        <v>8000</v>
      </c>
      <c r="H101" s="4">
        <v>3500</v>
      </c>
      <c r="I101" s="4">
        <v>1650</v>
      </c>
    </row>
    <row r="102" spans="1:9" ht="15" x14ac:dyDescent="0.15">
      <c r="A102" t="s">
        <v>140</v>
      </c>
      <c r="B102" s="20" t="s">
        <v>139</v>
      </c>
      <c r="C102" s="21" t="s">
        <v>19</v>
      </c>
      <c r="D102" s="5" t="s">
        <v>22</v>
      </c>
      <c r="E102" s="4" t="s">
        <v>23</v>
      </c>
      <c r="F102" s="4" t="s">
        <v>23</v>
      </c>
      <c r="G102" s="4" t="s">
        <v>23</v>
      </c>
      <c r="H102" s="4" t="s">
        <v>23</v>
      </c>
      <c r="I102" s="4" t="s">
        <v>23</v>
      </c>
    </row>
    <row r="103" spans="1:9" ht="15" x14ac:dyDescent="0.15">
      <c r="A103" t="s">
        <v>141</v>
      </c>
      <c r="B103" s="20" t="s">
        <v>139</v>
      </c>
      <c r="C103" s="21" t="s">
        <v>19</v>
      </c>
      <c r="D103" s="5" t="s">
        <v>25</v>
      </c>
      <c r="E103" s="4">
        <v>5</v>
      </c>
      <c r="F103" s="4">
        <v>5</v>
      </c>
      <c r="G103" s="4">
        <v>5</v>
      </c>
      <c r="H103" s="4">
        <v>5</v>
      </c>
      <c r="I103" s="4">
        <v>5</v>
      </c>
    </row>
    <row r="104" spans="1:9" ht="15" x14ac:dyDescent="0.15">
      <c r="A104" t="s">
        <v>142</v>
      </c>
      <c r="B104" s="20" t="s">
        <v>139</v>
      </c>
      <c r="C104" s="21" t="s">
        <v>19</v>
      </c>
      <c r="D104" s="5" t="s">
        <v>27</v>
      </c>
      <c r="E104" s="6"/>
      <c r="F104" s="6"/>
      <c r="G104" s="6"/>
      <c r="H104" s="6"/>
      <c r="I104" s="6"/>
    </row>
    <row r="105" spans="1:9" ht="15" x14ac:dyDescent="0.15">
      <c r="A105" t="s">
        <v>143</v>
      </c>
      <c r="B105" s="20" t="s">
        <v>139</v>
      </c>
      <c r="C105" s="21" t="s">
        <v>19</v>
      </c>
      <c r="D105" s="5" t="s">
        <v>29</v>
      </c>
      <c r="E105" s="4"/>
      <c r="F105" s="4"/>
      <c r="G105" s="4"/>
      <c r="H105" s="4"/>
      <c r="I105" s="4"/>
    </row>
    <row r="106" spans="1:9" ht="15" x14ac:dyDescent="0.15">
      <c r="A106" t="s">
        <v>144</v>
      </c>
      <c r="B106" s="20" t="s">
        <v>139</v>
      </c>
      <c r="C106" s="21" t="s">
        <v>19</v>
      </c>
      <c r="D106" s="5" t="s">
        <v>31</v>
      </c>
      <c r="E106" s="4"/>
      <c r="F106" s="4"/>
      <c r="G106" s="4"/>
      <c r="H106" s="4"/>
      <c r="I106" s="4"/>
    </row>
    <row r="107" spans="1:9" ht="15" x14ac:dyDescent="0.15">
      <c r="A107" t="s">
        <v>145</v>
      </c>
      <c r="B107" s="20" t="s">
        <v>139</v>
      </c>
      <c r="C107" s="21" t="s">
        <v>19</v>
      </c>
      <c r="D107" s="7" t="s">
        <v>33</v>
      </c>
      <c r="E107" s="4"/>
      <c r="F107" s="4"/>
      <c r="G107" s="4"/>
      <c r="H107" s="4"/>
      <c r="I107" s="4"/>
    </row>
    <row r="108" spans="1:9" ht="15" x14ac:dyDescent="0.15">
      <c r="A108" t="s">
        <v>146</v>
      </c>
      <c r="B108" s="20" t="s">
        <v>139</v>
      </c>
      <c r="C108" s="21" t="s">
        <v>35</v>
      </c>
      <c r="D108" s="5" t="s">
        <v>36</v>
      </c>
      <c r="E108" s="4">
        <v>5</v>
      </c>
      <c r="F108" s="4">
        <v>5</v>
      </c>
      <c r="G108" s="4">
        <v>5</v>
      </c>
      <c r="H108" s="4">
        <v>5</v>
      </c>
      <c r="I108" s="4">
        <v>5</v>
      </c>
    </row>
    <row r="109" spans="1:9" ht="15" x14ac:dyDescent="0.15">
      <c r="A109" t="s">
        <v>147</v>
      </c>
      <c r="B109" s="20" t="s">
        <v>139</v>
      </c>
      <c r="C109" s="21" t="s">
        <v>35</v>
      </c>
      <c r="D109" s="5" t="s">
        <v>38</v>
      </c>
      <c r="E109" s="4" t="s">
        <v>39</v>
      </c>
      <c r="F109" s="4" t="s">
        <v>39</v>
      </c>
      <c r="G109" s="4" t="s">
        <v>39</v>
      </c>
      <c r="H109" s="4" t="s">
        <v>39</v>
      </c>
      <c r="I109" s="4" t="s">
        <v>39</v>
      </c>
    </row>
    <row r="110" spans="1:9" ht="15" x14ac:dyDescent="0.15">
      <c r="A110" t="s">
        <v>148</v>
      </c>
      <c r="B110" s="20" t="s">
        <v>139</v>
      </c>
      <c r="C110" s="21" t="s">
        <v>35</v>
      </c>
      <c r="D110" s="5" t="s">
        <v>41</v>
      </c>
      <c r="E110" s="4">
        <v>4165.5</v>
      </c>
      <c r="F110" s="4">
        <v>4165.5</v>
      </c>
      <c r="G110" s="4">
        <v>4165.5</v>
      </c>
      <c r="H110" s="4">
        <v>4165.5</v>
      </c>
      <c r="I110" s="4">
        <v>4165.5</v>
      </c>
    </row>
    <row r="111" spans="1:9" ht="15" x14ac:dyDescent="0.15">
      <c r="A111" t="s">
        <v>149</v>
      </c>
      <c r="B111" s="20" t="s">
        <v>139</v>
      </c>
      <c r="C111" s="21" t="s">
        <v>35</v>
      </c>
      <c r="D111" s="5" t="s">
        <v>43</v>
      </c>
      <c r="E111" s="4" t="s">
        <v>23</v>
      </c>
      <c r="F111" s="4" t="s">
        <v>23</v>
      </c>
      <c r="G111" s="4" t="s">
        <v>23</v>
      </c>
      <c r="H111" s="4" t="s">
        <v>23</v>
      </c>
      <c r="I111" s="4" t="s">
        <v>23</v>
      </c>
    </row>
    <row r="112" spans="1:9" ht="15" x14ac:dyDescent="0.15">
      <c r="A112" t="s">
        <v>150</v>
      </c>
      <c r="B112" s="20" t="s">
        <v>139</v>
      </c>
      <c r="C112" s="21" t="s">
        <v>35</v>
      </c>
      <c r="D112" s="7" t="s">
        <v>45</v>
      </c>
      <c r="E112" s="8">
        <v>46185</v>
      </c>
      <c r="F112" s="8">
        <v>46185</v>
      </c>
      <c r="G112" s="8">
        <v>46185</v>
      </c>
      <c r="H112" s="8">
        <v>46185</v>
      </c>
      <c r="I112" s="8">
        <v>46185</v>
      </c>
    </row>
    <row r="113" spans="1:9" ht="15" x14ac:dyDescent="0.15">
      <c r="A113" t="s">
        <v>151</v>
      </c>
      <c r="B113" s="22" t="s">
        <v>152</v>
      </c>
      <c r="C113" s="23" t="s">
        <v>19</v>
      </c>
      <c r="D113" s="10" t="s">
        <v>20</v>
      </c>
      <c r="E113" s="4">
        <v>4372</v>
      </c>
      <c r="F113" s="4">
        <v>0</v>
      </c>
      <c r="G113" s="4">
        <v>7000</v>
      </c>
      <c r="H113" s="4">
        <v>5100</v>
      </c>
      <c r="I113" s="4">
        <v>2650</v>
      </c>
    </row>
    <row r="114" spans="1:9" ht="15" x14ac:dyDescent="0.15">
      <c r="A114" t="s">
        <v>153</v>
      </c>
      <c r="B114" s="22" t="s">
        <v>152</v>
      </c>
      <c r="C114" s="23" t="s">
        <v>19</v>
      </c>
      <c r="D114" s="11" t="s">
        <v>22</v>
      </c>
      <c r="E114" s="4" t="s">
        <v>23</v>
      </c>
      <c r="F114" s="4" t="s">
        <v>23</v>
      </c>
      <c r="G114" s="4" t="s">
        <v>23</v>
      </c>
      <c r="H114" s="4" t="s">
        <v>23</v>
      </c>
      <c r="I114" s="4" t="s">
        <v>23</v>
      </c>
    </row>
    <row r="115" spans="1:9" ht="15" x14ac:dyDescent="0.15">
      <c r="A115" t="s">
        <v>154</v>
      </c>
      <c r="B115" s="22" t="s">
        <v>152</v>
      </c>
      <c r="C115" s="23" t="s">
        <v>19</v>
      </c>
      <c r="D115" s="11" t="s">
        <v>25</v>
      </c>
      <c r="E115" s="4">
        <v>5</v>
      </c>
      <c r="F115" s="4">
        <v>5</v>
      </c>
      <c r="G115" s="4">
        <v>5</v>
      </c>
      <c r="H115" s="4">
        <v>5</v>
      </c>
      <c r="I115" s="4">
        <v>5</v>
      </c>
    </row>
    <row r="116" spans="1:9" ht="15" x14ac:dyDescent="0.15">
      <c r="A116" t="s">
        <v>155</v>
      </c>
      <c r="B116" s="22" t="s">
        <v>152</v>
      </c>
      <c r="C116" s="23" t="s">
        <v>19</v>
      </c>
      <c r="D116" s="11" t="s">
        <v>27</v>
      </c>
      <c r="E116" s="6"/>
      <c r="F116" s="6"/>
      <c r="G116" s="6"/>
      <c r="H116" s="6"/>
      <c r="I116" s="6"/>
    </row>
    <row r="117" spans="1:9" ht="15" x14ac:dyDescent="0.15">
      <c r="A117" t="s">
        <v>156</v>
      </c>
      <c r="B117" s="22" t="s">
        <v>152</v>
      </c>
      <c r="C117" s="23" t="s">
        <v>19</v>
      </c>
      <c r="D117" s="11" t="s">
        <v>29</v>
      </c>
      <c r="E117" s="4"/>
      <c r="F117" s="4"/>
      <c r="G117" s="4"/>
      <c r="H117" s="4"/>
      <c r="I117" s="4"/>
    </row>
    <row r="118" spans="1:9" ht="15" x14ac:dyDescent="0.15">
      <c r="A118" t="s">
        <v>157</v>
      </c>
      <c r="B118" s="22" t="s">
        <v>152</v>
      </c>
      <c r="C118" s="23" t="s">
        <v>19</v>
      </c>
      <c r="D118" s="11" t="s">
        <v>31</v>
      </c>
      <c r="E118" s="4"/>
      <c r="F118" s="4"/>
      <c r="G118" s="4"/>
      <c r="H118" s="4"/>
      <c r="I118" s="4"/>
    </row>
    <row r="119" spans="1:9" ht="15" x14ac:dyDescent="0.15">
      <c r="A119" t="s">
        <v>158</v>
      </c>
      <c r="B119" s="22" t="s">
        <v>152</v>
      </c>
      <c r="C119" s="23" t="s">
        <v>19</v>
      </c>
      <c r="D119" s="12" t="s">
        <v>33</v>
      </c>
      <c r="E119" s="4"/>
      <c r="F119" s="4"/>
      <c r="G119" s="4"/>
      <c r="H119" s="4"/>
      <c r="I119" s="4"/>
    </row>
    <row r="120" spans="1:9" ht="15" x14ac:dyDescent="0.15">
      <c r="A120" t="s">
        <v>159</v>
      </c>
      <c r="B120" s="22" t="s">
        <v>152</v>
      </c>
      <c r="C120" s="23" t="s">
        <v>35</v>
      </c>
      <c r="D120" s="11" t="s">
        <v>36</v>
      </c>
      <c r="E120" s="4">
        <v>5</v>
      </c>
      <c r="F120" s="4">
        <v>5</v>
      </c>
      <c r="G120" s="4">
        <v>5</v>
      </c>
      <c r="H120" s="4">
        <v>5</v>
      </c>
      <c r="I120" s="4">
        <v>5</v>
      </c>
    </row>
    <row r="121" spans="1:9" ht="15" x14ac:dyDescent="0.15">
      <c r="A121" t="s">
        <v>160</v>
      </c>
      <c r="B121" s="22" t="s">
        <v>152</v>
      </c>
      <c r="C121" s="23" t="s">
        <v>35</v>
      </c>
      <c r="D121" s="11" t="s">
        <v>38</v>
      </c>
      <c r="E121" s="4" t="s">
        <v>39</v>
      </c>
      <c r="F121" s="4" t="s">
        <v>39</v>
      </c>
      <c r="G121" s="4" t="s">
        <v>39</v>
      </c>
      <c r="H121" s="4" t="s">
        <v>39</v>
      </c>
      <c r="I121" s="4" t="s">
        <v>39</v>
      </c>
    </row>
    <row r="122" spans="1:9" ht="15" x14ac:dyDescent="0.15">
      <c r="A122" t="s">
        <v>161</v>
      </c>
      <c r="B122" s="22" t="s">
        <v>152</v>
      </c>
      <c r="C122" s="23" t="s">
        <v>35</v>
      </c>
      <c r="D122" s="11" t="s">
        <v>41</v>
      </c>
      <c r="E122" s="4">
        <v>4780.5</v>
      </c>
      <c r="F122" s="4">
        <v>4780.5</v>
      </c>
      <c r="G122" s="4">
        <v>4780.5</v>
      </c>
      <c r="H122" s="4">
        <v>4780.5</v>
      </c>
      <c r="I122" s="4">
        <v>4780.5</v>
      </c>
    </row>
    <row r="123" spans="1:9" ht="15" x14ac:dyDescent="0.15">
      <c r="A123" t="s">
        <v>162</v>
      </c>
      <c r="B123" s="22" t="s">
        <v>152</v>
      </c>
      <c r="C123" s="23" t="s">
        <v>35</v>
      </c>
      <c r="D123" s="11" t="s">
        <v>43</v>
      </c>
      <c r="E123" s="4" t="s">
        <v>23</v>
      </c>
      <c r="F123" s="4" t="s">
        <v>23</v>
      </c>
      <c r="G123" s="4" t="s">
        <v>23</v>
      </c>
      <c r="H123" s="4" t="s">
        <v>23</v>
      </c>
      <c r="I123" s="4" t="s">
        <v>23</v>
      </c>
    </row>
    <row r="124" spans="1:9" ht="15" x14ac:dyDescent="0.15">
      <c r="A124" t="s">
        <v>163</v>
      </c>
      <c r="B124" s="22" t="s">
        <v>152</v>
      </c>
      <c r="C124" s="23" t="s">
        <v>35</v>
      </c>
      <c r="D124" s="12" t="s">
        <v>45</v>
      </c>
      <c r="E124" s="8">
        <v>46185</v>
      </c>
      <c r="F124" s="8">
        <v>46185</v>
      </c>
      <c r="G124" s="8">
        <v>46185</v>
      </c>
      <c r="H124" s="8">
        <v>46185</v>
      </c>
      <c r="I124" s="8">
        <v>46185</v>
      </c>
    </row>
    <row r="125" spans="1:9" ht="15" x14ac:dyDescent="0.15">
      <c r="A125" t="s">
        <v>164</v>
      </c>
      <c r="B125" s="20" t="s">
        <v>165</v>
      </c>
      <c r="C125" s="21" t="s">
        <v>19</v>
      </c>
      <c r="D125" s="3" t="s">
        <v>20</v>
      </c>
      <c r="E125" s="4">
        <v>20350</v>
      </c>
      <c r="F125" s="4">
        <v>10000</v>
      </c>
      <c r="G125" s="4">
        <v>62000</v>
      </c>
      <c r="H125" s="4">
        <v>8000</v>
      </c>
      <c r="I125" s="4">
        <v>9500</v>
      </c>
    </row>
    <row r="126" spans="1:9" ht="15" x14ac:dyDescent="0.15">
      <c r="A126" t="s">
        <v>166</v>
      </c>
      <c r="B126" s="20" t="s">
        <v>165</v>
      </c>
      <c r="C126" s="21" t="s">
        <v>19</v>
      </c>
      <c r="D126" s="5" t="s">
        <v>22</v>
      </c>
      <c r="E126" s="4" t="s">
        <v>23</v>
      </c>
      <c r="F126" s="4" t="s">
        <v>23</v>
      </c>
      <c r="G126" s="4" t="s">
        <v>23</v>
      </c>
      <c r="H126" s="4" t="s">
        <v>23</v>
      </c>
      <c r="I126" s="4" t="s">
        <v>23</v>
      </c>
    </row>
    <row r="127" spans="1:9" ht="15" x14ac:dyDescent="0.15">
      <c r="A127" t="s">
        <v>167</v>
      </c>
      <c r="B127" s="20" t="s">
        <v>165</v>
      </c>
      <c r="C127" s="21" t="s">
        <v>19</v>
      </c>
      <c r="D127" s="5" t="s">
        <v>25</v>
      </c>
      <c r="E127" s="4">
        <v>5</v>
      </c>
      <c r="F127" s="4">
        <v>5</v>
      </c>
      <c r="G127" s="4">
        <v>5</v>
      </c>
      <c r="H127" s="4">
        <v>5</v>
      </c>
      <c r="I127" s="4">
        <v>5</v>
      </c>
    </row>
    <row r="128" spans="1:9" ht="15" x14ac:dyDescent="0.15">
      <c r="A128" t="s">
        <v>168</v>
      </c>
      <c r="B128" s="20" t="s">
        <v>165</v>
      </c>
      <c r="C128" s="21" t="s">
        <v>19</v>
      </c>
      <c r="D128" s="5" t="s">
        <v>27</v>
      </c>
      <c r="E128" s="6"/>
      <c r="F128" s="6"/>
      <c r="G128" s="6"/>
      <c r="H128" s="6"/>
      <c r="I128" s="6"/>
    </row>
    <row r="129" spans="1:9" ht="15" x14ac:dyDescent="0.15">
      <c r="A129" t="s">
        <v>169</v>
      </c>
      <c r="B129" s="20" t="s">
        <v>165</v>
      </c>
      <c r="C129" s="21" t="s">
        <v>19</v>
      </c>
      <c r="D129" s="5" t="s">
        <v>29</v>
      </c>
      <c r="E129" s="4"/>
      <c r="F129" s="4"/>
      <c r="G129" s="4"/>
      <c r="H129" s="4"/>
      <c r="I129" s="4"/>
    </row>
    <row r="130" spans="1:9" ht="15" x14ac:dyDescent="0.15">
      <c r="A130" t="s">
        <v>170</v>
      </c>
      <c r="B130" s="20" t="s">
        <v>165</v>
      </c>
      <c r="C130" s="21" t="s">
        <v>19</v>
      </c>
      <c r="D130" s="5" t="s">
        <v>31</v>
      </c>
      <c r="E130" s="4"/>
      <c r="F130" s="4"/>
      <c r="G130" s="4"/>
      <c r="H130" s="4"/>
      <c r="I130" s="4"/>
    </row>
    <row r="131" spans="1:9" ht="15" x14ac:dyDescent="0.15">
      <c r="A131" t="s">
        <v>171</v>
      </c>
      <c r="B131" s="20" t="s">
        <v>165</v>
      </c>
      <c r="C131" s="21" t="s">
        <v>19</v>
      </c>
      <c r="D131" s="7" t="s">
        <v>33</v>
      </c>
      <c r="E131" s="4"/>
      <c r="F131" s="4"/>
      <c r="G131" s="4"/>
      <c r="H131" s="4"/>
      <c r="I131" s="4"/>
    </row>
    <row r="132" spans="1:9" ht="15" x14ac:dyDescent="0.15">
      <c r="A132" t="s">
        <v>172</v>
      </c>
      <c r="B132" s="20" t="s">
        <v>165</v>
      </c>
      <c r="C132" s="21" t="s">
        <v>35</v>
      </c>
      <c r="D132" s="5" t="s">
        <v>36</v>
      </c>
      <c r="E132" s="4">
        <v>5</v>
      </c>
      <c r="F132" s="4">
        <v>5</v>
      </c>
      <c r="G132" s="4">
        <v>5</v>
      </c>
      <c r="H132" s="4">
        <v>5</v>
      </c>
      <c r="I132" s="4">
        <v>5</v>
      </c>
    </row>
    <row r="133" spans="1:9" ht="15" x14ac:dyDescent="0.15">
      <c r="A133" t="s">
        <v>173</v>
      </c>
      <c r="B133" s="20" t="s">
        <v>165</v>
      </c>
      <c r="C133" s="21" t="s">
        <v>35</v>
      </c>
      <c r="D133" s="5" t="s">
        <v>38</v>
      </c>
      <c r="E133" s="4" t="s">
        <v>39</v>
      </c>
      <c r="F133" s="4" t="s">
        <v>39</v>
      </c>
      <c r="G133" s="4" t="s">
        <v>39</v>
      </c>
      <c r="H133" s="4" t="s">
        <v>39</v>
      </c>
      <c r="I133" s="4" t="s">
        <v>39</v>
      </c>
    </row>
    <row r="134" spans="1:9" ht="15" x14ac:dyDescent="0.15">
      <c r="A134" t="s">
        <v>174</v>
      </c>
      <c r="B134" s="20" t="s">
        <v>165</v>
      </c>
      <c r="C134" s="21" t="s">
        <v>35</v>
      </c>
      <c r="D134" s="5" t="s">
        <v>41</v>
      </c>
      <c r="E134" s="4">
        <v>21970</v>
      </c>
      <c r="F134" s="4">
        <v>21970</v>
      </c>
      <c r="G134" s="4">
        <v>21970</v>
      </c>
      <c r="H134" s="4">
        <v>21970</v>
      </c>
      <c r="I134" s="4">
        <v>21970</v>
      </c>
    </row>
    <row r="135" spans="1:9" ht="15" x14ac:dyDescent="0.15">
      <c r="A135" t="s">
        <v>175</v>
      </c>
      <c r="B135" s="20" t="s">
        <v>165</v>
      </c>
      <c r="C135" s="21" t="s">
        <v>35</v>
      </c>
      <c r="D135" s="5" t="s">
        <v>43</v>
      </c>
      <c r="E135" s="4" t="s">
        <v>23</v>
      </c>
      <c r="F135" s="4" t="s">
        <v>23</v>
      </c>
      <c r="G135" s="4" t="s">
        <v>23</v>
      </c>
      <c r="H135" s="4" t="s">
        <v>23</v>
      </c>
      <c r="I135" s="4" t="s">
        <v>23</v>
      </c>
    </row>
    <row r="136" spans="1:9" ht="15" x14ac:dyDescent="0.15">
      <c r="A136" t="s">
        <v>176</v>
      </c>
      <c r="B136" s="20" t="s">
        <v>165</v>
      </c>
      <c r="C136" s="21" t="s">
        <v>35</v>
      </c>
      <c r="D136" s="7" t="s">
        <v>45</v>
      </c>
      <c r="E136" s="8">
        <v>46185</v>
      </c>
      <c r="F136" s="8">
        <v>46185</v>
      </c>
      <c r="G136" s="8">
        <v>46185</v>
      </c>
      <c r="H136" s="8">
        <v>46185</v>
      </c>
      <c r="I136" s="8">
        <v>46185</v>
      </c>
    </row>
    <row r="137" spans="1:9" ht="15" x14ac:dyDescent="0.15">
      <c r="A137" t="s">
        <v>177</v>
      </c>
      <c r="B137" s="22" t="s">
        <v>178</v>
      </c>
      <c r="C137" s="23" t="s">
        <v>19</v>
      </c>
      <c r="D137" s="10" t="s">
        <v>20</v>
      </c>
      <c r="E137" s="4">
        <v>4129</v>
      </c>
      <c r="F137" s="4">
        <v>2000</v>
      </c>
      <c r="G137" s="4">
        <v>9000</v>
      </c>
      <c r="H137" s="4">
        <v>3000</v>
      </c>
      <c r="I137" s="4">
        <v>1900</v>
      </c>
    </row>
    <row r="138" spans="1:9" ht="15" x14ac:dyDescent="0.15">
      <c r="A138" t="s">
        <v>179</v>
      </c>
      <c r="B138" s="22" t="s">
        <v>178</v>
      </c>
      <c r="C138" s="23" t="s">
        <v>19</v>
      </c>
      <c r="D138" s="11" t="s">
        <v>22</v>
      </c>
      <c r="E138" s="4" t="s">
        <v>23</v>
      </c>
      <c r="F138" s="4" t="s">
        <v>23</v>
      </c>
      <c r="G138" s="4" t="s">
        <v>23</v>
      </c>
      <c r="H138" s="4" t="s">
        <v>23</v>
      </c>
      <c r="I138" s="4" t="s">
        <v>23</v>
      </c>
    </row>
    <row r="139" spans="1:9" ht="15" x14ac:dyDescent="0.15">
      <c r="A139" t="s">
        <v>180</v>
      </c>
      <c r="B139" s="22" t="s">
        <v>178</v>
      </c>
      <c r="C139" s="23" t="s">
        <v>19</v>
      </c>
      <c r="D139" s="11" t="s">
        <v>25</v>
      </c>
      <c r="E139" s="4">
        <v>2</v>
      </c>
      <c r="F139" s="4">
        <v>2</v>
      </c>
      <c r="G139" s="4">
        <v>2</v>
      </c>
      <c r="H139" s="4">
        <v>2</v>
      </c>
      <c r="I139" s="4">
        <v>2</v>
      </c>
    </row>
    <row r="140" spans="1:9" ht="15" x14ac:dyDescent="0.15">
      <c r="A140" t="s">
        <v>181</v>
      </c>
      <c r="B140" s="22" t="s">
        <v>178</v>
      </c>
      <c r="C140" s="23" t="s">
        <v>19</v>
      </c>
      <c r="D140" s="11" t="s">
        <v>27</v>
      </c>
      <c r="E140" s="6"/>
      <c r="F140" s="6"/>
      <c r="G140" s="6"/>
      <c r="H140" s="6"/>
      <c r="I140" s="6"/>
    </row>
    <row r="141" spans="1:9" ht="15" x14ac:dyDescent="0.15">
      <c r="A141" t="s">
        <v>182</v>
      </c>
      <c r="B141" s="22" t="s">
        <v>178</v>
      </c>
      <c r="C141" s="23" t="s">
        <v>19</v>
      </c>
      <c r="D141" s="11" t="s">
        <v>29</v>
      </c>
      <c r="E141" s="4"/>
      <c r="F141" s="4"/>
      <c r="G141" s="4"/>
      <c r="H141" s="4"/>
      <c r="I141" s="4"/>
    </row>
    <row r="142" spans="1:9" ht="15" x14ac:dyDescent="0.15">
      <c r="A142" t="s">
        <v>183</v>
      </c>
      <c r="B142" s="22" t="s">
        <v>178</v>
      </c>
      <c r="C142" s="23" t="s">
        <v>19</v>
      </c>
      <c r="D142" s="11" t="s">
        <v>31</v>
      </c>
      <c r="E142" s="4"/>
      <c r="F142" s="4"/>
      <c r="G142" s="4"/>
      <c r="H142" s="4"/>
      <c r="I142" s="4"/>
    </row>
    <row r="143" spans="1:9" ht="15" x14ac:dyDescent="0.15">
      <c r="A143" t="s">
        <v>184</v>
      </c>
      <c r="B143" s="22" t="s">
        <v>178</v>
      </c>
      <c r="C143" s="23" t="s">
        <v>19</v>
      </c>
      <c r="D143" s="12" t="s">
        <v>33</v>
      </c>
      <c r="E143" s="4"/>
      <c r="F143" s="4"/>
      <c r="G143" s="4"/>
      <c r="H143" s="4"/>
      <c r="I143" s="4"/>
    </row>
    <row r="144" spans="1:9" ht="15" x14ac:dyDescent="0.15">
      <c r="A144" t="s">
        <v>185</v>
      </c>
      <c r="B144" s="22" t="s">
        <v>178</v>
      </c>
      <c r="C144" s="23" t="s">
        <v>35</v>
      </c>
      <c r="D144" s="11" t="s">
        <v>36</v>
      </c>
      <c r="E144" s="4">
        <v>2</v>
      </c>
      <c r="F144" s="4">
        <v>2</v>
      </c>
      <c r="G144" s="4">
        <v>2</v>
      </c>
      <c r="H144" s="4">
        <v>2</v>
      </c>
      <c r="I144" s="4">
        <v>2</v>
      </c>
    </row>
    <row r="145" spans="1:9" ht="15" x14ac:dyDescent="0.15">
      <c r="A145" t="s">
        <v>186</v>
      </c>
      <c r="B145" s="22" t="s">
        <v>178</v>
      </c>
      <c r="C145" s="23" t="s">
        <v>35</v>
      </c>
      <c r="D145" s="11" t="s">
        <v>38</v>
      </c>
      <c r="E145" s="4" t="s">
        <v>39</v>
      </c>
      <c r="F145" s="4" t="s">
        <v>39</v>
      </c>
      <c r="G145" s="4" t="s">
        <v>39</v>
      </c>
      <c r="H145" s="4" t="s">
        <v>39</v>
      </c>
      <c r="I145" s="4" t="s">
        <v>39</v>
      </c>
    </row>
    <row r="146" spans="1:9" ht="15" x14ac:dyDescent="0.15">
      <c r="A146" t="s">
        <v>187</v>
      </c>
      <c r="B146" s="22" t="s">
        <v>178</v>
      </c>
      <c r="C146" s="23" t="s">
        <v>35</v>
      </c>
      <c r="D146" s="11" t="s">
        <v>41</v>
      </c>
      <c r="E146" s="4">
        <v>4005.8</v>
      </c>
      <c r="F146" s="4">
        <v>4005.8</v>
      </c>
      <c r="G146" s="4">
        <v>4005.8</v>
      </c>
      <c r="H146" s="4">
        <v>4005.8</v>
      </c>
      <c r="I146" s="4">
        <v>4005.8</v>
      </c>
    </row>
    <row r="147" spans="1:9" ht="15" x14ac:dyDescent="0.15">
      <c r="A147" t="s">
        <v>188</v>
      </c>
      <c r="B147" s="22" t="s">
        <v>178</v>
      </c>
      <c r="C147" s="23" t="s">
        <v>35</v>
      </c>
      <c r="D147" s="11" t="s">
        <v>43</v>
      </c>
      <c r="E147" s="4" t="s">
        <v>23</v>
      </c>
      <c r="F147" s="4" t="s">
        <v>23</v>
      </c>
      <c r="G147" s="4" t="s">
        <v>23</v>
      </c>
      <c r="H147" s="4" t="s">
        <v>23</v>
      </c>
      <c r="I147" s="4" t="s">
        <v>23</v>
      </c>
    </row>
    <row r="148" spans="1:9" ht="15" x14ac:dyDescent="0.15">
      <c r="A148" t="s">
        <v>189</v>
      </c>
      <c r="B148" s="22" t="s">
        <v>178</v>
      </c>
      <c r="C148" s="23" t="s">
        <v>35</v>
      </c>
      <c r="D148" s="12" t="s">
        <v>45</v>
      </c>
      <c r="E148" s="8">
        <v>46185</v>
      </c>
      <c r="F148" s="8">
        <v>46185</v>
      </c>
      <c r="G148" s="8">
        <v>46185</v>
      </c>
      <c r="H148" s="8">
        <v>46185</v>
      </c>
      <c r="I148" s="8">
        <v>46185</v>
      </c>
    </row>
    <row r="149" spans="1:9" ht="15" x14ac:dyDescent="0.15">
      <c r="A149" t="s">
        <v>190</v>
      </c>
      <c r="B149" s="20" t="s">
        <v>191</v>
      </c>
      <c r="C149" s="21" t="s">
        <v>19</v>
      </c>
      <c r="D149" s="3" t="s">
        <v>20</v>
      </c>
      <c r="E149" s="4">
        <v>77700</v>
      </c>
      <c r="F149" s="4">
        <v>38000</v>
      </c>
      <c r="G149" s="4">
        <v>72000</v>
      </c>
      <c r="H149" s="4">
        <v>45000</v>
      </c>
      <c r="I149" s="4">
        <v>26000</v>
      </c>
    </row>
    <row r="150" spans="1:9" ht="15" x14ac:dyDescent="0.15">
      <c r="A150" t="s">
        <v>192</v>
      </c>
      <c r="B150" s="20" t="s">
        <v>191</v>
      </c>
      <c r="C150" s="21" t="s">
        <v>19</v>
      </c>
      <c r="D150" s="5" t="s">
        <v>22</v>
      </c>
      <c r="E150" s="4" t="s">
        <v>23</v>
      </c>
      <c r="F150" s="4" t="s">
        <v>23</v>
      </c>
      <c r="G150" s="4" t="s">
        <v>23</v>
      </c>
      <c r="H150" s="4" t="s">
        <v>23</v>
      </c>
      <c r="I150" s="4" t="s">
        <v>23</v>
      </c>
    </row>
    <row r="151" spans="1:9" ht="15" x14ac:dyDescent="0.15">
      <c r="A151" t="s">
        <v>193</v>
      </c>
      <c r="B151" s="20" t="s">
        <v>191</v>
      </c>
      <c r="C151" s="21" t="s">
        <v>19</v>
      </c>
      <c r="D151" s="5" t="s">
        <v>25</v>
      </c>
      <c r="E151" s="4">
        <v>1</v>
      </c>
      <c r="F151" s="4">
        <v>1</v>
      </c>
      <c r="G151" s="4">
        <v>1</v>
      </c>
      <c r="H151" s="4">
        <v>1</v>
      </c>
      <c r="I151" s="4">
        <v>1</v>
      </c>
    </row>
    <row r="152" spans="1:9" ht="15" x14ac:dyDescent="0.15">
      <c r="A152" t="s">
        <v>194</v>
      </c>
      <c r="B152" s="20" t="s">
        <v>191</v>
      </c>
      <c r="C152" s="21" t="s">
        <v>19</v>
      </c>
      <c r="D152" s="5" t="s">
        <v>27</v>
      </c>
      <c r="E152" s="6"/>
      <c r="F152" s="6"/>
      <c r="G152" s="6"/>
      <c r="H152" s="6"/>
      <c r="I152" s="6"/>
    </row>
    <row r="153" spans="1:9" ht="15" x14ac:dyDescent="0.15">
      <c r="A153" t="s">
        <v>195</v>
      </c>
      <c r="B153" s="20" t="s">
        <v>191</v>
      </c>
      <c r="C153" s="21" t="s">
        <v>19</v>
      </c>
      <c r="D153" s="5" t="s">
        <v>29</v>
      </c>
      <c r="E153" s="4"/>
      <c r="F153" s="4"/>
      <c r="G153" s="4"/>
      <c r="H153" s="4"/>
      <c r="I153" s="4"/>
    </row>
    <row r="154" spans="1:9" ht="15" x14ac:dyDescent="0.15">
      <c r="A154" t="s">
        <v>196</v>
      </c>
      <c r="B154" s="20" t="s">
        <v>191</v>
      </c>
      <c r="C154" s="21" t="s">
        <v>19</v>
      </c>
      <c r="D154" s="5" t="s">
        <v>31</v>
      </c>
      <c r="E154" s="4"/>
      <c r="F154" s="4"/>
      <c r="G154" s="4"/>
      <c r="H154" s="4"/>
      <c r="I154" s="4"/>
    </row>
    <row r="155" spans="1:9" ht="15" x14ac:dyDescent="0.15">
      <c r="A155" t="s">
        <v>197</v>
      </c>
      <c r="B155" s="20" t="s">
        <v>191</v>
      </c>
      <c r="C155" s="21" t="s">
        <v>19</v>
      </c>
      <c r="D155" s="7" t="s">
        <v>33</v>
      </c>
      <c r="E155" s="4"/>
      <c r="F155" s="4"/>
      <c r="G155" s="4"/>
      <c r="H155" s="4"/>
      <c r="I155" s="4"/>
    </row>
    <row r="156" spans="1:9" ht="15" x14ac:dyDescent="0.15">
      <c r="A156" t="s">
        <v>198</v>
      </c>
      <c r="B156" s="20" t="s">
        <v>191</v>
      </c>
      <c r="C156" s="21" t="s">
        <v>35</v>
      </c>
      <c r="D156" s="5" t="s">
        <v>36</v>
      </c>
      <c r="E156" s="4">
        <v>1</v>
      </c>
      <c r="F156" s="4">
        <v>1</v>
      </c>
      <c r="G156" s="4">
        <v>1</v>
      </c>
      <c r="H156" s="4">
        <v>1</v>
      </c>
      <c r="I156" s="4">
        <v>1</v>
      </c>
    </row>
    <row r="157" spans="1:9" ht="15" x14ac:dyDescent="0.15">
      <c r="A157" t="s">
        <v>199</v>
      </c>
      <c r="B157" s="20" t="s">
        <v>191</v>
      </c>
      <c r="C157" s="21" t="s">
        <v>35</v>
      </c>
      <c r="D157" s="5" t="s">
        <v>38</v>
      </c>
      <c r="E157" s="4" t="s">
        <v>39</v>
      </c>
      <c r="F157" s="4" t="s">
        <v>39</v>
      </c>
      <c r="G157" s="4" t="s">
        <v>39</v>
      </c>
      <c r="H157" s="4" t="s">
        <v>39</v>
      </c>
      <c r="I157" s="4" t="s">
        <v>39</v>
      </c>
    </row>
    <row r="158" spans="1:9" ht="15" x14ac:dyDescent="0.15">
      <c r="A158" t="s">
        <v>200</v>
      </c>
      <c r="B158" s="20" t="s">
        <v>191</v>
      </c>
      <c r="C158" s="21" t="s">
        <v>35</v>
      </c>
      <c r="D158" s="5" t="s">
        <v>41</v>
      </c>
      <c r="E158" s="4">
        <v>51740</v>
      </c>
      <c r="F158" s="4">
        <v>51740</v>
      </c>
      <c r="G158" s="4">
        <v>51740</v>
      </c>
      <c r="H158" s="4">
        <v>51740</v>
      </c>
      <c r="I158" s="4">
        <v>51740</v>
      </c>
    </row>
    <row r="159" spans="1:9" ht="15" x14ac:dyDescent="0.15">
      <c r="A159" t="s">
        <v>201</v>
      </c>
      <c r="B159" s="20" t="s">
        <v>191</v>
      </c>
      <c r="C159" s="21" t="s">
        <v>35</v>
      </c>
      <c r="D159" s="5" t="s">
        <v>43</v>
      </c>
      <c r="E159" s="4" t="s">
        <v>23</v>
      </c>
      <c r="F159" s="4" t="s">
        <v>23</v>
      </c>
      <c r="G159" s="4" t="s">
        <v>23</v>
      </c>
      <c r="H159" s="4" t="s">
        <v>23</v>
      </c>
      <c r="I159" s="4" t="s">
        <v>23</v>
      </c>
    </row>
    <row r="160" spans="1:9" ht="15" x14ac:dyDescent="0.15">
      <c r="A160" t="s">
        <v>202</v>
      </c>
      <c r="B160" s="20" t="s">
        <v>191</v>
      </c>
      <c r="C160" s="21" t="s">
        <v>35</v>
      </c>
      <c r="D160" s="7" t="s">
        <v>45</v>
      </c>
      <c r="E160" s="8">
        <v>46178</v>
      </c>
      <c r="F160" s="8">
        <v>46178</v>
      </c>
      <c r="G160" s="8">
        <v>46178</v>
      </c>
      <c r="H160" s="8">
        <v>46178</v>
      </c>
      <c r="I160" s="8">
        <v>46178</v>
      </c>
    </row>
    <row r="161" spans="1:9" ht="15" x14ac:dyDescent="0.15">
      <c r="A161" t="s">
        <v>203</v>
      </c>
      <c r="B161" s="22" t="s">
        <v>204</v>
      </c>
      <c r="C161" s="23" t="s">
        <v>19</v>
      </c>
      <c r="D161" s="10" t="s">
        <v>20</v>
      </c>
      <c r="E161" s="4">
        <v>0</v>
      </c>
      <c r="F161" s="4">
        <v>700</v>
      </c>
      <c r="G161" s="4">
        <v>230000</v>
      </c>
      <c r="H161" s="4">
        <v>595</v>
      </c>
      <c r="I161" s="4">
        <v>502.5</v>
      </c>
    </row>
    <row r="162" spans="1:9" ht="15" x14ac:dyDescent="0.15">
      <c r="A162" t="s">
        <v>205</v>
      </c>
      <c r="B162" s="22" t="s">
        <v>204</v>
      </c>
      <c r="C162" s="23" t="s">
        <v>19</v>
      </c>
      <c r="D162" s="11" t="s">
        <v>22</v>
      </c>
      <c r="E162" s="4" t="s">
        <v>23</v>
      </c>
      <c r="F162" s="4" t="s">
        <v>23</v>
      </c>
      <c r="G162" s="4" t="s">
        <v>23</v>
      </c>
      <c r="H162" s="4" t="s">
        <v>23</v>
      </c>
      <c r="I162" s="4" t="s">
        <v>23</v>
      </c>
    </row>
    <row r="163" spans="1:9" ht="15" x14ac:dyDescent="0.15">
      <c r="A163" t="s">
        <v>206</v>
      </c>
      <c r="B163" s="22" t="s">
        <v>204</v>
      </c>
      <c r="C163" s="23" t="s">
        <v>19</v>
      </c>
      <c r="D163" s="11" t="s">
        <v>25</v>
      </c>
      <c r="E163" s="4">
        <v>10000</v>
      </c>
      <c r="F163" s="4">
        <v>10000</v>
      </c>
      <c r="G163" s="4">
        <v>10000</v>
      </c>
      <c r="H163" s="4">
        <v>10000</v>
      </c>
      <c r="I163" s="4">
        <v>10000</v>
      </c>
    </row>
    <row r="164" spans="1:9" ht="15" x14ac:dyDescent="0.15">
      <c r="A164" t="s">
        <v>207</v>
      </c>
      <c r="B164" s="22" t="s">
        <v>204</v>
      </c>
      <c r="C164" s="23" t="s">
        <v>19</v>
      </c>
      <c r="D164" s="11" t="s">
        <v>27</v>
      </c>
      <c r="E164" s="6"/>
      <c r="F164" s="6"/>
      <c r="G164" s="6"/>
      <c r="H164" s="6"/>
      <c r="I164" s="6"/>
    </row>
    <row r="165" spans="1:9" ht="15" x14ac:dyDescent="0.15">
      <c r="A165" t="s">
        <v>208</v>
      </c>
      <c r="B165" s="22" t="s">
        <v>204</v>
      </c>
      <c r="C165" s="23" t="s">
        <v>19</v>
      </c>
      <c r="D165" s="11" t="s">
        <v>29</v>
      </c>
      <c r="E165" s="4"/>
      <c r="F165" s="4"/>
      <c r="G165" s="4"/>
      <c r="H165" s="4"/>
      <c r="I165" s="4"/>
    </row>
    <row r="166" spans="1:9" ht="15" x14ac:dyDescent="0.15">
      <c r="A166" t="s">
        <v>209</v>
      </c>
      <c r="B166" s="22" t="s">
        <v>204</v>
      </c>
      <c r="C166" s="23" t="s">
        <v>19</v>
      </c>
      <c r="D166" s="11" t="s">
        <v>31</v>
      </c>
      <c r="E166" s="4"/>
      <c r="F166" s="4"/>
      <c r="G166" s="4"/>
      <c r="H166" s="4"/>
      <c r="I166" s="4"/>
    </row>
    <row r="167" spans="1:9" ht="15" x14ac:dyDescent="0.15">
      <c r="A167" t="s">
        <v>210</v>
      </c>
      <c r="B167" s="22" t="s">
        <v>204</v>
      </c>
      <c r="C167" s="23" t="s">
        <v>19</v>
      </c>
      <c r="D167" s="12" t="s">
        <v>33</v>
      </c>
      <c r="E167" s="4"/>
      <c r="F167" s="4"/>
      <c r="G167" s="4"/>
      <c r="H167" s="4"/>
      <c r="I167" s="4"/>
    </row>
    <row r="168" spans="1:9" ht="15" x14ac:dyDescent="0.15">
      <c r="A168" t="s">
        <v>211</v>
      </c>
      <c r="B168" s="22" t="s">
        <v>204</v>
      </c>
      <c r="C168" s="23" t="s">
        <v>35</v>
      </c>
      <c r="D168" s="11" t="s">
        <v>36</v>
      </c>
      <c r="E168" s="4">
        <v>10000</v>
      </c>
      <c r="F168" s="4">
        <v>10000</v>
      </c>
      <c r="G168" s="4">
        <v>10000</v>
      </c>
      <c r="H168" s="4">
        <v>10000</v>
      </c>
      <c r="I168" s="4">
        <v>10000</v>
      </c>
    </row>
    <row r="169" spans="1:9" ht="15" x14ac:dyDescent="0.15">
      <c r="A169" t="s">
        <v>212</v>
      </c>
      <c r="B169" s="22" t="s">
        <v>204</v>
      </c>
      <c r="C169" s="23" t="s">
        <v>35</v>
      </c>
      <c r="D169" s="11" t="s">
        <v>38</v>
      </c>
      <c r="E169" s="4" t="s">
        <v>108</v>
      </c>
      <c r="F169" s="4" t="s">
        <v>108</v>
      </c>
      <c r="G169" s="4" t="s">
        <v>108</v>
      </c>
      <c r="H169" s="4" t="s">
        <v>108</v>
      </c>
      <c r="I169" s="4" t="s">
        <v>108</v>
      </c>
    </row>
    <row r="170" spans="1:9" ht="15" x14ac:dyDescent="0.15">
      <c r="A170" t="s">
        <v>213</v>
      </c>
      <c r="B170" s="22" t="s">
        <v>204</v>
      </c>
      <c r="C170" s="23" t="s">
        <v>35</v>
      </c>
      <c r="D170" s="11" t="s">
        <v>41</v>
      </c>
      <c r="E170" s="4">
        <v>57949.375</v>
      </c>
      <c r="F170" s="4">
        <v>57949.375</v>
      </c>
      <c r="G170" s="4">
        <v>57949.375</v>
      </c>
      <c r="H170" s="4">
        <v>57949.375</v>
      </c>
      <c r="I170" s="4">
        <v>57949.375</v>
      </c>
    </row>
    <row r="171" spans="1:9" ht="15" x14ac:dyDescent="0.15">
      <c r="A171" t="s">
        <v>214</v>
      </c>
      <c r="B171" s="22" t="s">
        <v>204</v>
      </c>
      <c r="C171" s="23" t="s">
        <v>35</v>
      </c>
      <c r="D171" s="11" t="s">
        <v>43</v>
      </c>
      <c r="E171" s="4" t="s">
        <v>23</v>
      </c>
      <c r="F171" s="4" t="s">
        <v>23</v>
      </c>
      <c r="G171" s="4" t="s">
        <v>23</v>
      </c>
      <c r="H171" s="4" t="s">
        <v>23</v>
      </c>
      <c r="I171" s="4" t="s">
        <v>23</v>
      </c>
    </row>
    <row r="172" spans="1:9" ht="15" x14ac:dyDescent="0.15">
      <c r="A172" t="s">
        <v>215</v>
      </c>
      <c r="B172" s="22" t="s">
        <v>204</v>
      </c>
      <c r="C172" s="23" t="s">
        <v>35</v>
      </c>
      <c r="D172" s="12" t="s">
        <v>45</v>
      </c>
      <c r="E172" s="8">
        <v>46185</v>
      </c>
      <c r="F172" s="8">
        <v>46185</v>
      </c>
      <c r="G172" s="8">
        <v>46185</v>
      </c>
      <c r="H172" s="8">
        <v>46185</v>
      </c>
      <c r="I172" s="8">
        <v>46185</v>
      </c>
    </row>
    <row r="173" spans="1:9" ht="15" x14ac:dyDescent="0.15">
      <c r="A173" t="s">
        <v>216</v>
      </c>
      <c r="B173" s="20" t="s">
        <v>217</v>
      </c>
      <c r="C173" s="21" t="s">
        <v>19</v>
      </c>
      <c r="D173" s="3" t="s">
        <v>20</v>
      </c>
      <c r="E173" s="4">
        <v>0</v>
      </c>
      <c r="F173" s="4">
        <v>0</v>
      </c>
      <c r="G173" s="4">
        <v>1500</v>
      </c>
      <c r="H173" s="4">
        <v>714</v>
      </c>
      <c r="I173" s="4">
        <v>520</v>
      </c>
    </row>
    <row r="174" spans="1:9" ht="15" x14ac:dyDescent="0.15">
      <c r="A174" t="s">
        <v>218</v>
      </c>
      <c r="B174" s="20" t="s">
        <v>217</v>
      </c>
      <c r="C174" s="21" t="s">
        <v>19</v>
      </c>
      <c r="D174" s="5" t="s">
        <v>22</v>
      </c>
      <c r="E174" s="4" t="s">
        <v>23</v>
      </c>
      <c r="F174" s="4" t="s">
        <v>23</v>
      </c>
      <c r="G174" s="4" t="s">
        <v>23</v>
      </c>
      <c r="H174" s="4" t="s">
        <v>23</v>
      </c>
      <c r="I174" s="4" t="s">
        <v>23</v>
      </c>
    </row>
    <row r="175" spans="1:9" ht="15" x14ac:dyDescent="0.15">
      <c r="A175" t="s">
        <v>219</v>
      </c>
      <c r="B175" s="20" t="s">
        <v>217</v>
      </c>
      <c r="C175" s="21" t="s">
        <v>19</v>
      </c>
      <c r="D175" s="5" t="s">
        <v>25</v>
      </c>
      <c r="E175" s="4">
        <v>5000</v>
      </c>
      <c r="F175" s="4">
        <v>5000</v>
      </c>
      <c r="G175" s="4">
        <v>5000</v>
      </c>
      <c r="H175" s="4">
        <v>5000</v>
      </c>
      <c r="I175" s="4">
        <v>5000</v>
      </c>
    </row>
    <row r="176" spans="1:9" ht="15" x14ac:dyDescent="0.15">
      <c r="A176" t="s">
        <v>220</v>
      </c>
      <c r="B176" s="20" t="s">
        <v>217</v>
      </c>
      <c r="C176" s="21" t="s">
        <v>19</v>
      </c>
      <c r="D176" s="5" t="s">
        <v>27</v>
      </c>
      <c r="E176" s="6"/>
      <c r="F176" s="6"/>
      <c r="G176" s="6"/>
      <c r="H176" s="6"/>
      <c r="I176" s="6"/>
    </row>
    <row r="177" spans="1:9" ht="15" x14ac:dyDescent="0.15">
      <c r="A177" t="s">
        <v>221</v>
      </c>
      <c r="B177" s="20" t="s">
        <v>217</v>
      </c>
      <c r="C177" s="21" t="s">
        <v>19</v>
      </c>
      <c r="D177" s="5" t="s">
        <v>29</v>
      </c>
      <c r="E177" s="4"/>
      <c r="F177" s="4"/>
      <c r="G177" s="4"/>
      <c r="H177" s="4"/>
      <c r="I177" s="4"/>
    </row>
    <row r="178" spans="1:9" ht="15" x14ac:dyDescent="0.15">
      <c r="A178" t="s">
        <v>222</v>
      </c>
      <c r="B178" s="20" t="s">
        <v>217</v>
      </c>
      <c r="C178" s="21" t="s">
        <v>19</v>
      </c>
      <c r="D178" s="5" t="s">
        <v>31</v>
      </c>
      <c r="E178" s="4"/>
      <c r="F178" s="4"/>
      <c r="G178" s="4"/>
      <c r="H178" s="4"/>
      <c r="I178" s="4"/>
    </row>
    <row r="179" spans="1:9" ht="15" x14ac:dyDescent="0.15">
      <c r="A179" t="s">
        <v>223</v>
      </c>
      <c r="B179" s="20" t="s">
        <v>217</v>
      </c>
      <c r="C179" s="21" t="s">
        <v>19</v>
      </c>
      <c r="D179" s="7" t="s">
        <v>33</v>
      </c>
      <c r="E179" s="4"/>
      <c r="F179" s="4"/>
      <c r="G179" s="4"/>
      <c r="H179" s="4"/>
      <c r="I179" s="4"/>
    </row>
    <row r="180" spans="1:9" ht="15" x14ac:dyDescent="0.15">
      <c r="A180" t="s">
        <v>224</v>
      </c>
      <c r="B180" s="20" t="s">
        <v>217</v>
      </c>
      <c r="C180" s="21" t="s">
        <v>35</v>
      </c>
      <c r="D180" s="5" t="s">
        <v>36</v>
      </c>
      <c r="E180" s="4">
        <v>5000</v>
      </c>
      <c r="F180" s="4">
        <v>5000</v>
      </c>
      <c r="G180" s="4">
        <v>5000</v>
      </c>
      <c r="H180" s="4">
        <v>5000</v>
      </c>
      <c r="I180" s="4">
        <v>5000</v>
      </c>
    </row>
    <row r="181" spans="1:9" ht="15" x14ac:dyDescent="0.15">
      <c r="A181" t="s">
        <v>225</v>
      </c>
      <c r="B181" s="20" t="s">
        <v>217</v>
      </c>
      <c r="C181" s="21" t="s">
        <v>35</v>
      </c>
      <c r="D181" s="5" t="s">
        <v>38</v>
      </c>
      <c r="E181" s="4" t="s">
        <v>39</v>
      </c>
      <c r="F181" s="4" t="s">
        <v>39</v>
      </c>
      <c r="G181" s="4" t="s">
        <v>39</v>
      </c>
      <c r="H181" s="4" t="s">
        <v>39</v>
      </c>
      <c r="I181" s="4" t="s">
        <v>39</v>
      </c>
    </row>
    <row r="182" spans="1:9" ht="15" x14ac:dyDescent="0.15">
      <c r="A182" t="s">
        <v>226</v>
      </c>
      <c r="B182" s="20" t="s">
        <v>217</v>
      </c>
      <c r="C182" s="21" t="s">
        <v>35</v>
      </c>
      <c r="D182" s="5" t="s">
        <v>41</v>
      </c>
      <c r="E182" s="4">
        <v>911.33333300000004</v>
      </c>
      <c r="F182" s="4">
        <v>911.33333300000004</v>
      </c>
      <c r="G182" s="4">
        <v>911.33333300000004</v>
      </c>
      <c r="H182" s="4">
        <v>911.33333300000004</v>
      </c>
      <c r="I182" s="4">
        <v>911.33333300000004</v>
      </c>
    </row>
    <row r="183" spans="1:9" ht="15" x14ac:dyDescent="0.15">
      <c r="A183" t="s">
        <v>227</v>
      </c>
      <c r="B183" s="20" t="s">
        <v>217</v>
      </c>
      <c r="C183" s="21" t="s">
        <v>35</v>
      </c>
      <c r="D183" s="5" t="s">
        <v>43</v>
      </c>
      <c r="E183" s="4" t="s">
        <v>23</v>
      </c>
      <c r="F183" s="4" t="s">
        <v>23</v>
      </c>
      <c r="G183" s="4" t="s">
        <v>23</v>
      </c>
      <c r="H183" s="4" t="s">
        <v>23</v>
      </c>
      <c r="I183" s="4" t="s">
        <v>23</v>
      </c>
    </row>
    <row r="184" spans="1:9" ht="15" x14ac:dyDescent="0.15">
      <c r="A184" t="s">
        <v>228</v>
      </c>
      <c r="B184" s="20" t="s">
        <v>217</v>
      </c>
      <c r="C184" s="21" t="s">
        <v>35</v>
      </c>
      <c r="D184" s="7" t="s">
        <v>45</v>
      </c>
      <c r="E184" s="8">
        <v>46185</v>
      </c>
      <c r="F184" s="8">
        <v>46185</v>
      </c>
      <c r="G184" s="8">
        <v>46185</v>
      </c>
      <c r="H184" s="8">
        <v>46185</v>
      </c>
      <c r="I184" s="8">
        <v>46185</v>
      </c>
    </row>
    <row r="185" spans="1:9" ht="15" x14ac:dyDescent="0.15">
      <c r="A185" t="s">
        <v>229</v>
      </c>
      <c r="B185" s="22" t="s">
        <v>230</v>
      </c>
      <c r="C185" s="23" t="s">
        <v>19</v>
      </c>
      <c r="D185" s="10" t="s">
        <v>20</v>
      </c>
      <c r="E185" s="4">
        <v>0</v>
      </c>
      <c r="F185" s="4">
        <v>0</v>
      </c>
      <c r="G185" s="4">
        <v>1000</v>
      </c>
      <c r="H185" s="4">
        <v>714</v>
      </c>
      <c r="I185" s="4">
        <v>350</v>
      </c>
    </row>
    <row r="186" spans="1:9" ht="15" x14ac:dyDescent="0.15">
      <c r="A186" t="s">
        <v>231</v>
      </c>
      <c r="B186" s="22" t="s">
        <v>230</v>
      </c>
      <c r="C186" s="23" t="s">
        <v>19</v>
      </c>
      <c r="D186" s="11" t="s">
        <v>22</v>
      </c>
      <c r="E186" s="4" t="s">
        <v>23</v>
      </c>
      <c r="F186" s="4" t="s">
        <v>23</v>
      </c>
      <c r="G186" s="4" t="s">
        <v>23</v>
      </c>
      <c r="H186" s="4" t="s">
        <v>23</v>
      </c>
      <c r="I186" s="4" t="s">
        <v>23</v>
      </c>
    </row>
    <row r="187" spans="1:9" ht="15" x14ac:dyDescent="0.15">
      <c r="A187" t="s">
        <v>232</v>
      </c>
      <c r="B187" s="22" t="s">
        <v>230</v>
      </c>
      <c r="C187" s="23" t="s">
        <v>19</v>
      </c>
      <c r="D187" s="11" t="s">
        <v>25</v>
      </c>
      <c r="E187" s="4">
        <v>200</v>
      </c>
      <c r="F187" s="4">
        <v>200</v>
      </c>
      <c r="G187" s="4">
        <v>200</v>
      </c>
      <c r="H187" s="4">
        <v>200</v>
      </c>
      <c r="I187" s="4">
        <v>200</v>
      </c>
    </row>
    <row r="188" spans="1:9" ht="15" x14ac:dyDescent="0.15">
      <c r="A188" t="s">
        <v>233</v>
      </c>
      <c r="B188" s="22" t="s">
        <v>230</v>
      </c>
      <c r="C188" s="23" t="s">
        <v>19</v>
      </c>
      <c r="D188" s="11" t="s">
        <v>27</v>
      </c>
      <c r="E188" s="6"/>
      <c r="F188" s="6"/>
      <c r="G188" s="6"/>
      <c r="H188" s="6"/>
      <c r="I188" s="6"/>
    </row>
    <row r="189" spans="1:9" ht="15" x14ac:dyDescent="0.15">
      <c r="A189" t="s">
        <v>234</v>
      </c>
      <c r="B189" s="22" t="s">
        <v>230</v>
      </c>
      <c r="C189" s="23" t="s">
        <v>19</v>
      </c>
      <c r="D189" s="11" t="s">
        <v>29</v>
      </c>
      <c r="E189" s="4"/>
      <c r="F189" s="4"/>
      <c r="G189" s="4"/>
      <c r="H189" s="4"/>
      <c r="I189" s="4"/>
    </row>
    <row r="190" spans="1:9" ht="15" x14ac:dyDescent="0.15">
      <c r="A190" t="s">
        <v>235</v>
      </c>
      <c r="B190" s="22" t="s">
        <v>230</v>
      </c>
      <c r="C190" s="23" t="s">
        <v>19</v>
      </c>
      <c r="D190" s="11" t="s">
        <v>31</v>
      </c>
      <c r="E190" s="4"/>
      <c r="F190" s="4"/>
      <c r="G190" s="4"/>
      <c r="H190" s="4"/>
      <c r="I190" s="4"/>
    </row>
    <row r="191" spans="1:9" ht="15" x14ac:dyDescent="0.15">
      <c r="A191" t="s">
        <v>236</v>
      </c>
      <c r="B191" s="22" t="s">
        <v>230</v>
      </c>
      <c r="C191" s="23" t="s">
        <v>19</v>
      </c>
      <c r="D191" s="12" t="s">
        <v>33</v>
      </c>
      <c r="E191" s="4"/>
      <c r="F191" s="4"/>
      <c r="G191" s="4"/>
      <c r="H191" s="4"/>
      <c r="I191" s="4"/>
    </row>
    <row r="192" spans="1:9" ht="15" x14ac:dyDescent="0.15">
      <c r="A192" t="s">
        <v>237</v>
      </c>
      <c r="B192" s="22" t="s">
        <v>230</v>
      </c>
      <c r="C192" s="23" t="s">
        <v>35</v>
      </c>
      <c r="D192" s="11" t="s">
        <v>36</v>
      </c>
      <c r="E192" s="4">
        <v>200</v>
      </c>
      <c r="F192" s="4">
        <v>200</v>
      </c>
      <c r="G192" s="4">
        <v>200</v>
      </c>
      <c r="H192" s="4">
        <v>200</v>
      </c>
      <c r="I192" s="4">
        <v>200</v>
      </c>
    </row>
    <row r="193" spans="1:9" ht="15" x14ac:dyDescent="0.15">
      <c r="A193" t="s">
        <v>238</v>
      </c>
      <c r="B193" s="22" t="s">
        <v>230</v>
      </c>
      <c r="C193" s="23" t="s">
        <v>35</v>
      </c>
      <c r="D193" s="11" t="s">
        <v>38</v>
      </c>
      <c r="E193" s="4" t="s">
        <v>39</v>
      </c>
      <c r="F193" s="4" t="s">
        <v>39</v>
      </c>
      <c r="G193" s="4" t="s">
        <v>39</v>
      </c>
      <c r="H193" s="4" t="s">
        <v>39</v>
      </c>
      <c r="I193" s="4" t="s">
        <v>39</v>
      </c>
    </row>
    <row r="194" spans="1:9" ht="15" x14ac:dyDescent="0.15">
      <c r="A194" t="s">
        <v>239</v>
      </c>
      <c r="B194" s="22" t="s">
        <v>230</v>
      </c>
      <c r="C194" s="23" t="s">
        <v>35</v>
      </c>
      <c r="D194" s="11" t="s">
        <v>41</v>
      </c>
      <c r="E194" s="4">
        <v>688</v>
      </c>
      <c r="F194" s="4">
        <v>688</v>
      </c>
      <c r="G194" s="4">
        <v>688</v>
      </c>
      <c r="H194" s="4">
        <v>688</v>
      </c>
      <c r="I194" s="4">
        <v>688</v>
      </c>
    </row>
    <row r="195" spans="1:9" ht="15" x14ac:dyDescent="0.15">
      <c r="A195" t="s">
        <v>240</v>
      </c>
      <c r="B195" s="22" t="s">
        <v>230</v>
      </c>
      <c r="C195" s="23" t="s">
        <v>35</v>
      </c>
      <c r="D195" s="11" t="s">
        <v>43</v>
      </c>
      <c r="E195" s="4" t="s">
        <v>23</v>
      </c>
      <c r="F195" s="4" t="s">
        <v>23</v>
      </c>
      <c r="G195" s="4" t="s">
        <v>23</v>
      </c>
      <c r="H195" s="4" t="s">
        <v>23</v>
      </c>
      <c r="I195" s="4" t="s">
        <v>23</v>
      </c>
    </row>
    <row r="196" spans="1:9" ht="15" x14ac:dyDescent="0.15">
      <c r="A196" t="s">
        <v>241</v>
      </c>
      <c r="B196" s="22" t="s">
        <v>230</v>
      </c>
      <c r="C196" s="23" t="s">
        <v>35</v>
      </c>
      <c r="D196" s="12" t="s">
        <v>45</v>
      </c>
      <c r="E196" s="8">
        <v>46185</v>
      </c>
      <c r="F196" s="8">
        <v>46185</v>
      </c>
      <c r="G196" s="8">
        <v>46185</v>
      </c>
      <c r="H196" s="8">
        <v>46185</v>
      </c>
      <c r="I196" s="8">
        <v>46185</v>
      </c>
    </row>
    <row r="197" spans="1:9" ht="15" x14ac:dyDescent="0.15">
      <c r="A197" t="s">
        <v>242</v>
      </c>
      <c r="B197" s="20" t="s">
        <v>243</v>
      </c>
      <c r="C197" s="21" t="s">
        <v>19</v>
      </c>
      <c r="D197" s="3" t="s">
        <v>20</v>
      </c>
      <c r="E197" s="4">
        <v>2500</v>
      </c>
      <c r="F197" s="4">
        <v>0</v>
      </c>
      <c r="G197" s="4">
        <v>6800</v>
      </c>
      <c r="H197" s="4">
        <v>2500</v>
      </c>
      <c r="I197" s="4">
        <v>1700</v>
      </c>
    </row>
    <row r="198" spans="1:9" ht="15" x14ac:dyDescent="0.15">
      <c r="A198" t="s">
        <v>244</v>
      </c>
      <c r="B198" s="20" t="s">
        <v>243</v>
      </c>
      <c r="C198" s="21" t="s">
        <v>19</v>
      </c>
      <c r="D198" s="5" t="s">
        <v>22</v>
      </c>
      <c r="E198" s="4" t="s">
        <v>23</v>
      </c>
      <c r="F198" s="4" t="s">
        <v>23</v>
      </c>
      <c r="G198" s="4" t="s">
        <v>23</v>
      </c>
      <c r="H198" s="4" t="s">
        <v>23</v>
      </c>
      <c r="I198" s="4" t="s">
        <v>23</v>
      </c>
    </row>
    <row r="199" spans="1:9" ht="15" x14ac:dyDescent="0.15">
      <c r="A199" t="s">
        <v>245</v>
      </c>
      <c r="B199" s="20" t="s">
        <v>243</v>
      </c>
      <c r="C199" s="21" t="s">
        <v>19</v>
      </c>
      <c r="D199" s="5" t="s">
        <v>25</v>
      </c>
      <c r="E199" s="4">
        <v>50</v>
      </c>
      <c r="F199" s="4">
        <v>50</v>
      </c>
      <c r="G199" s="4">
        <v>50</v>
      </c>
      <c r="H199" s="4">
        <v>50</v>
      </c>
      <c r="I199" s="4">
        <v>50</v>
      </c>
    </row>
    <row r="200" spans="1:9" ht="15" x14ac:dyDescent="0.15">
      <c r="A200" t="s">
        <v>246</v>
      </c>
      <c r="B200" s="20" t="s">
        <v>243</v>
      </c>
      <c r="C200" s="21" t="s">
        <v>19</v>
      </c>
      <c r="D200" s="5" t="s">
        <v>27</v>
      </c>
      <c r="E200" s="6"/>
      <c r="F200" s="6"/>
      <c r="G200" s="6"/>
      <c r="H200" s="6"/>
      <c r="I200" s="6"/>
    </row>
    <row r="201" spans="1:9" ht="15" x14ac:dyDescent="0.15">
      <c r="A201" t="s">
        <v>247</v>
      </c>
      <c r="B201" s="20" t="s">
        <v>243</v>
      </c>
      <c r="C201" s="21" t="s">
        <v>19</v>
      </c>
      <c r="D201" s="5" t="s">
        <v>29</v>
      </c>
      <c r="E201" s="4"/>
      <c r="F201" s="4"/>
      <c r="G201" s="4"/>
      <c r="H201" s="4"/>
      <c r="I201" s="4"/>
    </row>
    <row r="202" spans="1:9" ht="15" x14ac:dyDescent="0.15">
      <c r="A202" t="s">
        <v>248</v>
      </c>
      <c r="B202" s="20" t="s">
        <v>243</v>
      </c>
      <c r="C202" s="21" t="s">
        <v>19</v>
      </c>
      <c r="D202" s="5" t="s">
        <v>31</v>
      </c>
      <c r="E202" s="4"/>
      <c r="F202" s="4"/>
      <c r="G202" s="4"/>
      <c r="H202" s="4"/>
      <c r="I202" s="4"/>
    </row>
    <row r="203" spans="1:9" ht="15" x14ac:dyDescent="0.15">
      <c r="A203" t="s">
        <v>249</v>
      </c>
      <c r="B203" s="20" t="s">
        <v>243</v>
      </c>
      <c r="C203" s="21" t="s">
        <v>19</v>
      </c>
      <c r="D203" s="7" t="s">
        <v>33</v>
      </c>
      <c r="E203" s="4"/>
      <c r="F203" s="4"/>
      <c r="G203" s="4"/>
      <c r="H203" s="4"/>
      <c r="I203" s="4"/>
    </row>
    <row r="204" spans="1:9" ht="15" x14ac:dyDescent="0.15">
      <c r="A204" t="s">
        <v>250</v>
      </c>
      <c r="B204" s="20" t="s">
        <v>243</v>
      </c>
      <c r="C204" s="21" t="s">
        <v>35</v>
      </c>
      <c r="D204" s="5" t="s">
        <v>36</v>
      </c>
      <c r="E204" s="4">
        <v>50</v>
      </c>
      <c r="F204" s="4">
        <v>50</v>
      </c>
      <c r="G204" s="4">
        <v>50</v>
      </c>
      <c r="H204" s="4">
        <v>50</v>
      </c>
      <c r="I204" s="4">
        <v>50</v>
      </c>
    </row>
    <row r="205" spans="1:9" ht="15" x14ac:dyDescent="0.15">
      <c r="A205" t="s">
        <v>251</v>
      </c>
      <c r="B205" s="20" t="s">
        <v>243</v>
      </c>
      <c r="C205" s="21" t="s">
        <v>35</v>
      </c>
      <c r="D205" s="5" t="s">
        <v>38</v>
      </c>
      <c r="E205" s="4" t="s">
        <v>39</v>
      </c>
      <c r="F205" s="4" t="s">
        <v>39</v>
      </c>
      <c r="G205" s="4" t="s">
        <v>39</v>
      </c>
      <c r="H205" s="4" t="s">
        <v>39</v>
      </c>
      <c r="I205" s="4" t="s">
        <v>39</v>
      </c>
    </row>
    <row r="206" spans="1:9" ht="15" x14ac:dyDescent="0.15">
      <c r="A206" t="s">
        <v>252</v>
      </c>
      <c r="B206" s="20" t="s">
        <v>243</v>
      </c>
      <c r="C206" s="21" t="s">
        <v>35</v>
      </c>
      <c r="D206" s="5" t="s">
        <v>41</v>
      </c>
      <c r="E206" s="4">
        <v>3375</v>
      </c>
      <c r="F206" s="4">
        <v>3375</v>
      </c>
      <c r="G206" s="4">
        <v>3375</v>
      </c>
      <c r="H206" s="4">
        <v>3375</v>
      </c>
      <c r="I206" s="4">
        <v>3375</v>
      </c>
    </row>
    <row r="207" spans="1:9" ht="15" x14ac:dyDescent="0.15">
      <c r="A207" t="s">
        <v>253</v>
      </c>
      <c r="B207" s="20" t="s">
        <v>243</v>
      </c>
      <c r="C207" s="21" t="s">
        <v>35</v>
      </c>
      <c r="D207" s="5" t="s">
        <v>43</v>
      </c>
      <c r="E207" s="4" t="s">
        <v>23</v>
      </c>
      <c r="F207" s="4" t="s">
        <v>23</v>
      </c>
      <c r="G207" s="4" t="s">
        <v>23</v>
      </c>
      <c r="H207" s="4" t="s">
        <v>23</v>
      </c>
      <c r="I207" s="4" t="s">
        <v>23</v>
      </c>
    </row>
    <row r="208" spans="1:9" ht="15" x14ac:dyDescent="0.15">
      <c r="A208" t="s">
        <v>254</v>
      </c>
      <c r="B208" s="20" t="s">
        <v>243</v>
      </c>
      <c r="C208" s="21" t="s">
        <v>35</v>
      </c>
      <c r="D208" s="7" t="s">
        <v>45</v>
      </c>
      <c r="E208" s="8">
        <v>46185</v>
      </c>
      <c r="F208" s="8">
        <v>46185</v>
      </c>
      <c r="G208" s="8">
        <v>46185</v>
      </c>
      <c r="H208" s="8">
        <v>46185</v>
      </c>
      <c r="I208" s="8">
        <v>46185</v>
      </c>
    </row>
    <row r="209" spans="1:9" ht="15" x14ac:dyDescent="0.15">
      <c r="A209" t="s">
        <v>255</v>
      </c>
      <c r="B209" s="22" t="s">
        <v>256</v>
      </c>
      <c r="C209" s="23" t="s">
        <v>19</v>
      </c>
      <c r="D209" s="10" t="s">
        <v>20</v>
      </c>
      <c r="E209" s="4">
        <v>153700</v>
      </c>
      <c r="F209" s="4">
        <v>50000</v>
      </c>
      <c r="G209" s="4">
        <v>165000</v>
      </c>
      <c r="H209" s="4">
        <v>52000</v>
      </c>
      <c r="I209" s="4">
        <v>116600</v>
      </c>
    </row>
    <row r="210" spans="1:9" ht="15" x14ac:dyDescent="0.15">
      <c r="A210" t="s">
        <v>257</v>
      </c>
      <c r="B210" s="22" t="s">
        <v>256</v>
      </c>
      <c r="C210" s="23" t="s">
        <v>19</v>
      </c>
      <c r="D210" s="11" t="s">
        <v>22</v>
      </c>
      <c r="E210" s="4" t="s">
        <v>23</v>
      </c>
      <c r="F210" s="4" t="s">
        <v>23</v>
      </c>
      <c r="G210" s="4" t="s">
        <v>23</v>
      </c>
      <c r="H210" s="4" t="s">
        <v>23</v>
      </c>
      <c r="I210" s="4" t="s">
        <v>23</v>
      </c>
    </row>
    <row r="211" spans="1:9" ht="15" x14ac:dyDescent="0.15">
      <c r="A211" t="s">
        <v>258</v>
      </c>
      <c r="B211" s="22" t="s">
        <v>256</v>
      </c>
      <c r="C211" s="23" t="s">
        <v>19</v>
      </c>
      <c r="D211" s="11" t="s">
        <v>25</v>
      </c>
      <c r="E211" s="4">
        <v>15</v>
      </c>
      <c r="F211" s="4">
        <v>15</v>
      </c>
      <c r="G211" s="4">
        <v>15</v>
      </c>
      <c r="H211" s="4">
        <v>15</v>
      </c>
      <c r="I211" s="4">
        <v>15</v>
      </c>
    </row>
    <row r="212" spans="1:9" ht="15" x14ac:dyDescent="0.15">
      <c r="A212" t="s">
        <v>259</v>
      </c>
      <c r="B212" s="22" t="s">
        <v>256</v>
      </c>
      <c r="C212" s="23" t="s">
        <v>19</v>
      </c>
      <c r="D212" s="11" t="s">
        <v>27</v>
      </c>
      <c r="E212" s="6"/>
      <c r="F212" s="6"/>
      <c r="G212" s="6"/>
      <c r="H212" s="6"/>
      <c r="I212" s="6"/>
    </row>
    <row r="213" spans="1:9" ht="15" x14ac:dyDescent="0.15">
      <c r="A213" t="s">
        <v>260</v>
      </c>
      <c r="B213" s="22" t="s">
        <v>256</v>
      </c>
      <c r="C213" s="23" t="s">
        <v>19</v>
      </c>
      <c r="D213" s="11" t="s">
        <v>29</v>
      </c>
      <c r="E213" s="4"/>
      <c r="F213" s="4"/>
      <c r="G213" s="4"/>
      <c r="H213" s="4"/>
      <c r="I213" s="4"/>
    </row>
    <row r="214" spans="1:9" ht="15" x14ac:dyDescent="0.15">
      <c r="A214" t="s">
        <v>261</v>
      </c>
      <c r="B214" s="22" t="s">
        <v>256</v>
      </c>
      <c r="C214" s="23" t="s">
        <v>19</v>
      </c>
      <c r="D214" s="11" t="s">
        <v>31</v>
      </c>
      <c r="E214" s="4"/>
      <c r="F214" s="4"/>
      <c r="G214" s="4"/>
      <c r="H214" s="4"/>
      <c r="I214" s="4"/>
    </row>
    <row r="215" spans="1:9" ht="15" x14ac:dyDescent="0.15">
      <c r="A215" t="s">
        <v>262</v>
      </c>
      <c r="B215" s="22" t="s">
        <v>256</v>
      </c>
      <c r="C215" s="23" t="s">
        <v>19</v>
      </c>
      <c r="D215" s="12" t="s">
        <v>33</v>
      </c>
      <c r="E215" s="4"/>
      <c r="F215" s="4"/>
      <c r="G215" s="4"/>
      <c r="H215" s="4"/>
      <c r="I215" s="4"/>
    </row>
    <row r="216" spans="1:9" ht="15" x14ac:dyDescent="0.15">
      <c r="A216" t="s">
        <v>263</v>
      </c>
      <c r="B216" s="22" t="s">
        <v>256</v>
      </c>
      <c r="C216" s="23" t="s">
        <v>35</v>
      </c>
      <c r="D216" s="11" t="s">
        <v>36</v>
      </c>
      <c r="E216" s="4">
        <v>15</v>
      </c>
      <c r="F216" s="4">
        <v>15</v>
      </c>
      <c r="G216" s="4">
        <v>15</v>
      </c>
      <c r="H216" s="4">
        <v>15</v>
      </c>
      <c r="I216" s="4">
        <v>15</v>
      </c>
    </row>
    <row r="217" spans="1:9" ht="15" x14ac:dyDescent="0.15">
      <c r="A217" t="s">
        <v>264</v>
      </c>
      <c r="B217" s="22" t="s">
        <v>256</v>
      </c>
      <c r="C217" s="23" t="s">
        <v>35</v>
      </c>
      <c r="D217" s="11" t="s">
        <v>38</v>
      </c>
      <c r="E217" s="4" t="s">
        <v>39</v>
      </c>
      <c r="F217" s="4" t="s">
        <v>39</v>
      </c>
      <c r="G217" s="4" t="s">
        <v>39</v>
      </c>
      <c r="H217" s="4" t="s">
        <v>39</v>
      </c>
      <c r="I217" s="4" t="s">
        <v>39</v>
      </c>
    </row>
    <row r="218" spans="1:9" ht="15" x14ac:dyDescent="0.15">
      <c r="A218" t="s">
        <v>265</v>
      </c>
      <c r="B218" s="22" t="s">
        <v>256</v>
      </c>
      <c r="C218" s="23" t="s">
        <v>35</v>
      </c>
      <c r="D218" s="11" t="s">
        <v>41</v>
      </c>
      <c r="E218" s="4">
        <v>107460</v>
      </c>
      <c r="F218" s="4">
        <v>107460</v>
      </c>
      <c r="G218" s="4">
        <v>107460</v>
      </c>
      <c r="H218" s="4">
        <v>107460</v>
      </c>
      <c r="I218" s="4">
        <v>107460</v>
      </c>
    </row>
    <row r="219" spans="1:9" ht="15" x14ac:dyDescent="0.15">
      <c r="A219" t="s">
        <v>266</v>
      </c>
      <c r="B219" s="22" t="s">
        <v>256</v>
      </c>
      <c r="C219" s="23" t="s">
        <v>35</v>
      </c>
      <c r="D219" s="11" t="s">
        <v>43</v>
      </c>
      <c r="E219" s="4" t="s">
        <v>23</v>
      </c>
      <c r="F219" s="4" t="s">
        <v>23</v>
      </c>
      <c r="G219" s="4" t="s">
        <v>23</v>
      </c>
      <c r="H219" s="4" t="s">
        <v>23</v>
      </c>
      <c r="I219" s="4" t="s">
        <v>23</v>
      </c>
    </row>
    <row r="220" spans="1:9" ht="15" x14ac:dyDescent="0.15">
      <c r="A220" t="s">
        <v>267</v>
      </c>
      <c r="B220" s="22" t="s">
        <v>256</v>
      </c>
      <c r="C220" s="23" t="s">
        <v>35</v>
      </c>
      <c r="D220" s="12" t="s">
        <v>45</v>
      </c>
      <c r="E220" s="8">
        <v>46185</v>
      </c>
      <c r="F220" s="8">
        <v>46185</v>
      </c>
      <c r="G220" s="8">
        <v>46185</v>
      </c>
      <c r="H220" s="8">
        <v>46185</v>
      </c>
      <c r="I220" s="8">
        <v>46185</v>
      </c>
    </row>
    <row r="221" spans="1:9" ht="15" x14ac:dyDescent="0.15">
      <c r="A221" t="s">
        <v>268</v>
      </c>
      <c r="B221" s="20" t="s">
        <v>269</v>
      </c>
      <c r="C221" s="21" t="s">
        <v>19</v>
      </c>
      <c r="D221" s="3" t="s">
        <v>20</v>
      </c>
      <c r="E221" s="4">
        <v>46750</v>
      </c>
      <c r="F221" s="4">
        <v>27000</v>
      </c>
      <c r="G221" s="4">
        <v>220000</v>
      </c>
      <c r="H221" s="4">
        <v>26000</v>
      </c>
      <c r="I221" s="4">
        <v>20400</v>
      </c>
    </row>
    <row r="222" spans="1:9" ht="15" x14ac:dyDescent="0.15">
      <c r="A222" t="s">
        <v>270</v>
      </c>
      <c r="B222" s="20" t="s">
        <v>269</v>
      </c>
      <c r="C222" s="21" t="s">
        <v>19</v>
      </c>
      <c r="D222" s="5" t="s">
        <v>22</v>
      </c>
      <c r="E222" s="4" t="s">
        <v>23</v>
      </c>
      <c r="F222" s="4" t="s">
        <v>23</v>
      </c>
      <c r="G222" s="4" t="s">
        <v>23</v>
      </c>
      <c r="H222" s="4" t="s">
        <v>23</v>
      </c>
      <c r="I222" s="4" t="s">
        <v>23</v>
      </c>
    </row>
    <row r="223" spans="1:9" ht="15" x14ac:dyDescent="0.15">
      <c r="A223" t="s">
        <v>271</v>
      </c>
      <c r="B223" s="20" t="s">
        <v>269</v>
      </c>
      <c r="C223" s="21" t="s">
        <v>19</v>
      </c>
      <c r="D223" s="5" t="s">
        <v>25</v>
      </c>
      <c r="E223" s="4">
        <v>4</v>
      </c>
      <c r="F223" s="4">
        <v>4</v>
      </c>
      <c r="G223" s="4">
        <v>4</v>
      </c>
      <c r="H223" s="4">
        <v>4</v>
      </c>
      <c r="I223" s="4">
        <v>4</v>
      </c>
    </row>
    <row r="224" spans="1:9" ht="15" x14ac:dyDescent="0.15">
      <c r="A224" t="s">
        <v>272</v>
      </c>
      <c r="B224" s="20" t="s">
        <v>269</v>
      </c>
      <c r="C224" s="21" t="s">
        <v>19</v>
      </c>
      <c r="D224" s="5" t="s">
        <v>27</v>
      </c>
      <c r="E224" s="6"/>
      <c r="F224" s="6"/>
      <c r="G224" s="6"/>
      <c r="H224" s="6"/>
      <c r="I224" s="6"/>
    </row>
    <row r="225" spans="1:9" ht="15" x14ac:dyDescent="0.15">
      <c r="A225" t="s">
        <v>273</v>
      </c>
      <c r="B225" s="20" t="s">
        <v>269</v>
      </c>
      <c r="C225" s="21" t="s">
        <v>19</v>
      </c>
      <c r="D225" s="5" t="s">
        <v>29</v>
      </c>
      <c r="E225" s="4"/>
      <c r="F225" s="4"/>
      <c r="G225" s="4"/>
      <c r="H225" s="4"/>
      <c r="I225" s="4"/>
    </row>
    <row r="226" spans="1:9" ht="15" x14ac:dyDescent="0.15">
      <c r="A226" t="s">
        <v>274</v>
      </c>
      <c r="B226" s="20" t="s">
        <v>269</v>
      </c>
      <c r="C226" s="21" t="s">
        <v>19</v>
      </c>
      <c r="D226" s="5" t="s">
        <v>31</v>
      </c>
      <c r="E226" s="4"/>
      <c r="F226" s="4"/>
      <c r="G226" s="4"/>
      <c r="H226" s="4"/>
      <c r="I226" s="4"/>
    </row>
    <row r="227" spans="1:9" ht="15" x14ac:dyDescent="0.15">
      <c r="A227" t="s">
        <v>275</v>
      </c>
      <c r="B227" s="20" t="s">
        <v>269</v>
      </c>
      <c r="C227" s="21" t="s">
        <v>19</v>
      </c>
      <c r="D227" s="7" t="s">
        <v>33</v>
      </c>
      <c r="E227" s="4"/>
      <c r="F227" s="4"/>
      <c r="G227" s="4"/>
      <c r="H227" s="4"/>
      <c r="I227" s="4"/>
    </row>
    <row r="228" spans="1:9" ht="15" x14ac:dyDescent="0.15">
      <c r="A228" t="s">
        <v>276</v>
      </c>
      <c r="B228" s="20" t="s">
        <v>269</v>
      </c>
      <c r="C228" s="21" t="s">
        <v>35</v>
      </c>
      <c r="D228" s="5" t="s">
        <v>36</v>
      </c>
      <c r="E228" s="4">
        <v>4</v>
      </c>
      <c r="F228" s="4">
        <v>4</v>
      </c>
      <c r="G228" s="4">
        <v>4</v>
      </c>
      <c r="H228" s="4">
        <v>4</v>
      </c>
      <c r="I228" s="4">
        <v>4</v>
      </c>
    </row>
    <row r="229" spans="1:9" ht="15" x14ac:dyDescent="0.15">
      <c r="A229" t="s">
        <v>277</v>
      </c>
      <c r="B229" s="20" t="s">
        <v>269</v>
      </c>
      <c r="C229" s="21" t="s">
        <v>35</v>
      </c>
      <c r="D229" s="5" t="s">
        <v>38</v>
      </c>
      <c r="E229" s="4" t="s">
        <v>39</v>
      </c>
      <c r="F229" s="4" t="s">
        <v>39</v>
      </c>
      <c r="G229" s="4" t="s">
        <v>39</v>
      </c>
      <c r="H229" s="4" t="s">
        <v>39</v>
      </c>
      <c r="I229" s="4" t="s">
        <v>39</v>
      </c>
    </row>
    <row r="230" spans="1:9" ht="15" x14ac:dyDescent="0.15">
      <c r="A230" t="s">
        <v>278</v>
      </c>
      <c r="B230" s="20" t="s">
        <v>269</v>
      </c>
      <c r="C230" s="21" t="s">
        <v>35</v>
      </c>
      <c r="D230" s="5" t="s">
        <v>41</v>
      </c>
      <c r="E230" s="4">
        <v>68030</v>
      </c>
      <c r="F230" s="4">
        <v>68030</v>
      </c>
      <c r="G230" s="4">
        <v>68030</v>
      </c>
      <c r="H230" s="4">
        <v>68030</v>
      </c>
      <c r="I230" s="4">
        <v>68030</v>
      </c>
    </row>
    <row r="231" spans="1:9" ht="15" x14ac:dyDescent="0.15">
      <c r="A231" t="s">
        <v>279</v>
      </c>
      <c r="B231" s="20" t="s">
        <v>269</v>
      </c>
      <c r="C231" s="21" t="s">
        <v>35</v>
      </c>
      <c r="D231" s="5" t="s">
        <v>43</v>
      </c>
      <c r="E231" s="4" t="s">
        <v>23</v>
      </c>
      <c r="F231" s="4" t="s">
        <v>23</v>
      </c>
      <c r="G231" s="4" t="s">
        <v>23</v>
      </c>
      <c r="H231" s="4" t="s">
        <v>23</v>
      </c>
      <c r="I231" s="4" t="s">
        <v>23</v>
      </c>
    </row>
    <row r="232" spans="1:9" ht="15" x14ac:dyDescent="0.15">
      <c r="A232" t="s">
        <v>280</v>
      </c>
      <c r="B232" s="20" t="s">
        <v>269</v>
      </c>
      <c r="C232" s="21" t="s">
        <v>35</v>
      </c>
      <c r="D232" s="7" t="s">
        <v>45</v>
      </c>
      <c r="E232" s="8">
        <v>46185</v>
      </c>
      <c r="F232" s="8">
        <v>46185</v>
      </c>
      <c r="G232" s="8">
        <v>46185</v>
      </c>
      <c r="H232" s="8">
        <v>46185</v>
      </c>
      <c r="I232" s="8">
        <v>46185</v>
      </c>
    </row>
    <row r="233" spans="1:9" ht="15" x14ac:dyDescent="0.15">
      <c r="A233" t="s">
        <v>281</v>
      </c>
      <c r="B233" s="22" t="s">
        <v>282</v>
      </c>
      <c r="C233" s="23" t="s">
        <v>19</v>
      </c>
      <c r="D233" s="10" t="s">
        <v>20</v>
      </c>
      <c r="E233" s="4">
        <v>14000</v>
      </c>
      <c r="F233" s="4">
        <v>8000</v>
      </c>
      <c r="G233" s="4">
        <v>18000</v>
      </c>
      <c r="H233" s="4">
        <v>9000</v>
      </c>
      <c r="I233" s="4">
        <v>6500</v>
      </c>
    </row>
    <row r="234" spans="1:9" ht="15" x14ac:dyDescent="0.15">
      <c r="A234" t="s">
        <v>283</v>
      </c>
      <c r="B234" s="22" t="s">
        <v>282</v>
      </c>
      <c r="C234" s="23" t="s">
        <v>19</v>
      </c>
      <c r="D234" s="11" t="s">
        <v>22</v>
      </c>
      <c r="E234" s="4" t="s">
        <v>23</v>
      </c>
      <c r="F234" s="4" t="s">
        <v>23</v>
      </c>
      <c r="G234" s="4" t="s">
        <v>23</v>
      </c>
      <c r="H234" s="4" t="s">
        <v>23</v>
      </c>
      <c r="I234" s="4" t="s">
        <v>23</v>
      </c>
    </row>
    <row r="235" spans="1:9" ht="15" x14ac:dyDescent="0.15">
      <c r="A235" t="s">
        <v>284</v>
      </c>
      <c r="B235" s="22" t="s">
        <v>282</v>
      </c>
      <c r="C235" s="23" t="s">
        <v>19</v>
      </c>
      <c r="D235" s="11" t="s">
        <v>25</v>
      </c>
      <c r="E235" s="4">
        <v>7</v>
      </c>
      <c r="F235" s="4">
        <v>7</v>
      </c>
      <c r="G235" s="4">
        <v>7</v>
      </c>
      <c r="H235" s="4">
        <v>7</v>
      </c>
      <c r="I235" s="4">
        <v>7</v>
      </c>
    </row>
    <row r="236" spans="1:9" ht="15" x14ac:dyDescent="0.15">
      <c r="A236" t="s">
        <v>285</v>
      </c>
      <c r="B236" s="22" t="s">
        <v>282</v>
      </c>
      <c r="C236" s="23" t="s">
        <v>19</v>
      </c>
      <c r="D236" s="11" t="s">
        <v>27</v>
      </c>
      <c r="E236" s="6"/>
      <c r="F236" s="6"/>
      <c r="G236" s="6"/>
      <c r="H236" s="6"/>
      <c r="I236" s="6"/>
    </row>
    <row r="237" spans="1:9" ht="15" x14ac:dyDescent="0.15">
      <c r="A237" t="s">
        <v>286</v>
      </c>
      <c r="B237" s="22" t="s">
        <v>282</v>
      </c>
      <c r="C237" s="23" t="s">
        <v>19</v>
      </c>
      <c r="D237" s="11" t="s">
        <v>29</v>
      </c>
      <c r="E237" s="4"/>
      <c r="F237" s="4"/>
      <c r="G237" s="4"/>
      <c r="H237" s="4"/>
      <c r="I237" s="4"/>
    </row>
    <row r="238" spans="1:9" ht="15" x14ac:dyDescent="0.15">
      <c r="A238" t="s">
        <v>287</v>
      </c>
      <c r="B238" s="22" t="s">
        <v>282</v>
      </c>
      <c r="C238" s="23" t="s">
        <v>19</v>
      </c>
      <c r="D238" s="11" t="s">
        <v>31</v>
      </c>
      <c r="E238" s="4"/>
      <c r="F238" s="4"/>
      <c r="G238" s="4"/>
      <c r="H238" s="4"/>
      <c r="I238" s="4"/>
    </row>
    <row r="239" spans="1:9" ht="15" x14ac:dyDescent="0.15">
      <c r="A239" t="s">
        <v>288</v>
      </c>
      <c r="B239" s="22" t="s">
        <v>282</v>
      </c>
      <c r="C239" s="23" t="s">
        <v>19</v>
      </c>
      <c r="D239" s="12" t="s">
        <v>33</v>
      </c>
      <c r="E239" s="4"/>
      <c r="F239" s="4"/>
      <c r="G239" s="4"/>
      <c r="H239" s="4"/>
      <c r="I239" s="4"/>
    </row>
    <row r="240" spans="1:9" ht="15" x14ac:dyDescent="0.15">
      <c r="A240" t="s">
        <v>289</v>
      </c>
      <c r="B240" s="22" t="s">
        <v>282</v>
      </c>
      <c r="C240" s="23" t="s">
        <v>35</v>
      </c>
      <c r="D240" s="11" t="s">
        <v>36</v>
      </c>
      <c r="E240" s="4">
        <v>7</v>
      </c>
      <c r="F240" s="4">
        <v>7</v>
      </c>
      <c r="G240" s="4">
        <v>7</v>
      </c>
      <c r="H240" s="4">
        <v>7</v>
      </c>
      <c r="I240" s="4">
        <v>7</v>
      </c>
    </row>
    <row r="241" spans="1:9" ht="15" x14ac:dyDescent="0.15">
      <c r="A241" t="s">
        <v>290</v>
      </c>
      <c r="B241" s="22" t="s">
        <v>282</v>
      </c>
      <c r="C241" s="23" t="s">
        <v>35</v>
      </c>
      <c r="D241" s="11" t="s">
        <v>38</v>
      </c>
      <c r="E241" s="4" t="s">
        <v>39</v>
      </c>
      <c r="F241" s="4" t="s">
        <v>39</v>
      </c>
      <c r="G241" s="4" t="s">
        <v>39</v>
      </c>
      <c r="H241" s="4" t="s">
        <v>39</v>
      </c>
      <c r="I241" s="4" t="s">
        <v>39</v>
      </c>
    </row>
    <row r="242" spans="1:9" ht="15" x14ac:dyDescent="0.15">
      <c r="A242" t="s">
        <v>291</v>
      </c>
      <c r="B242" s="22" t="s">
        <v>282</v>
      </c>
      <c r="C242" s="23" t="s">
        <v>35</v>
      </c>
      <c r="D242" s="11" t="s">
        <v>41</v>
      </c>
      <c r="E242" s="4">
        <v>11100</v>
      </c>
      <c r="F242" s="4">
        <v>11100</v>
      </c>
      <c r="G242" s="4">
        <v>11100</v>
      </c>
      <c r="H242" s="4">
        <v>11100</v>
      </c>
      <c r="I242" s="4">
        <v>11100</v>
      </c>
    </row>
    <row r="243" spans="1:9" ht="15" x14ac:dyDescent="0.15">
      <c r="A243" t="s">
        <v>292</v>
      </c>
      <c r="B243" s="22" t="s">
        <v>282</v>
      </c>
      <c r="C243" s="23" t="s">
        <v>35</v>
      </c>
      <c r="D243" s="11" t="s">
        <v>43</v>
      </c>
      <c r="E243" s="4" t="s">
        <v>23</v>
      </c>
      <c r="F243" s="4" t="s">
        <v>23</v>
      </c>
      <c r="G243" s="4" t="s">
        <v>23</v>
      </c>
      <c r="H243" s="4" t="s">
        <v>23</v>
      </c>
      <c r="I243" s="4" t="s">
        <v>23</v>
      </c>
    </row>
    <row r="244" spans="1:9" ht="15" x14ac:dyDescent="0.15">
      <c r="A244" t="s">
        <v>293</v>
      </c>
      <c r="B244" s="22" t="s">
        <v>282</v>
      </c>
      <c r="C244" s="23" t="s">
        <v>35</v>
      </c>
      <c r="D244" s="12" t="s">
        <v>45</v>
      </c>
      <c r="E244" s="8">
        <v>46184</v>
      </c>
      <c r="F244" s="8">
        <v>46184</v>
      </c>
      <c r="G244" s="8">
        <v>46184</v>
      </c>
      <c r="H244" s="8">
        <v>46184</v>
      </c>
      <c r="I244" s="8">
        <v>46184</v>
      </c>
    </row>
    <row r="245" spans="1:9" ht="15" x14ac:dyDescent="0.15">
      <c r="A245" t="s">
        <v>294</v>
      </c>
      <c r="B245" s="20" t="s">
        <v>295</v>
      </c>
      <c r="C245" s="21" t="s">
        <v>19</v>
      </c>
      <c r="D245" s="3" t="s">
        <v>20</v>
      </c>
      <c r="E245" s="4">
        <v>8300</v>
      </c>
      <c r="F245" s="4">
        <v>5000</v>
      </c>
      <c r="G245" s="4">
        <v>25000</v>
      </c>
      <c r="H245" s="4">
        <v>5800</v>
      </c>
      <c r="I245" s="4">
        <v>3800</v>
      </c>
    </row>
    <row r="246" spans="1:9" ht="15" x14ac:dyDescent="0.15">
      <c r="A246" t="s">
        <v>296</v>
      </c>
      <c r="B246" s="20" t="s">
        <v>295</v>
      </c>
      <c r="C246" s="21" t="s">
        <v>19</v>
      </c>
      <c r="D246" s="5" t="s">
        <v>22</v>
      </c>
      <c r="E246" s="4" t="s">
        <v>23</v>
      </c>
      <c r="F246" s="4" t="s">
        <v>23</v>
      </c>
      <c r="G246" s="4" t="s">
        <v>23</v>
      </c>
      <c r="H246" s="4" t="s">
        <v>23</v>
      </c>
      <c r="I246" s="4" t="s">
        <v>23</v>
      </c>
    </row>
    <row r="247" spans="1:9" ht="15" x14ac:dyDescent="0.15">
      <c r="A247" t="s">
        <v>297</v>
      </c>
      <c r="B247" s="20" t="s">
        <v>295</v>
      </c>
      <c r="C247" s="21" t="s">
        <v>19</v>
      </c>
      <c r="D247" s="5" t="s">
        <v>25</v>
      </c>
      <c r="E247" s="4">
        <v>10</v>
      </c>
      <c r="F247" s="4">
        <v>10</v>
      </c>
      <c r="G247" s="4">
        <v>10</v>
      </c>
      <c r="H247" s="4">
        <v>10</v>
      </c>
      <c r="I247" s="4">
        <v>10</v>
      </c>
    </row>
    <row r="248" spans="1:9" ht="15" x14ac:dyDescent="0.15">
      <c r="A248" t="s">
        <v>298</v>
      </c>
      <c r="B248" s="20" t="s">
        <v>295</v>
      </c>
      <c r="C248" s="21" t="s">
        <v>19</v>
      </c>
      <c r="D248" s="5" t="s">
        <v>27</v>
      </c>
      <c r="E248" s="6"/>
      <c r="F248" s="6"/>
      <c r="G248" s="6"/>
      <c r="H248" s="6"/>
      <c r="I248" s="6"/>
    </row>
    <row r="249" spans="1:9" ht="15" x14ac:dyDescent="0.15">
      <c r="A249" t="s">
        <v>299</v>
      </c>
      <c r="B249" s="20" t="s">
        <v>295</v>
      </c>
      <c r="C249" s="21" t="s">
        <v>19</v>
      </c>
      <c r="D249" s="5" t="s">
        <v>29</v>
      </c>
      <c r="E249" s="4"/>
      <c r="F249" s="4"/>
      <c r="G249" s="4"/>
      <c r="H249" s="4"/>
      <c r="I249" s="4"/>
    </row>
    <row r="250" spans="1:9" ht="15" x14ac:dyDescent="0.15">
      <c r="A250" t="s">
        <v>300</v>
      </c>
      <c r="B250" s="20" t="s">
        <v>295</v>
      </c>
      <c r="C250" s="21" t="s">
        <v>19</v>
      </c>
      <c r="D250" s="5" t="s">
        <v>31</v>
      </c>
      <c r="E250" s="4"/>
      <c r="F250" s="4"/>
      <c r="G250" s="4"/>
      <c r="H250" s="4"/>
      <c r="I250" s="4"/>
    </row>
    <row r="251" spans="1:9" ht="15" x14ac:dyDescent="0.15">
      <c r="A251" t="s">
        <v>301</v>
      </c>
      <c r="B251" s="20" t="s">
        <v>295</v>
      </c>
      <c r="C251" s="21" t="s">
        <v>19</v>
      </c>
      <c r="D251" s="7" t="s">
        <v>33</v>
      </c>
      <c r="E251" s="4"/>
      <c r="F251" s="4"/>
      <c r="G251" s="4"/>
      <c r="H251" s="4"/>
      <c r="I251" s="4"/>
    </row>
    <row r="252" spans="1:9" ht="15" x14ac:dyDescent="0.15">
      <c r="A252" t="s">
        <v>302</v>
      </c>
      <c r="B252" s="20" t="s">
        <v>295</v>
      </c>
      <c r="C252" s="21" t="s">
        <v>35</v>
      </c>
      <c r="D252" s="5" t="s">
        <v>36</v>
      </c>
      <c r="E252" s="4">
        <v>10</v>
      </c>
      <c r="F252" s="4">
        <v>10</v>
      </c>
      <c r="G252" s="4">
        <v>10</v>
      </c>
      <c r="H252" s="4">
        <v>10</v>
      </c>
      <c r="I252" s="4">
        <v>10</v>
      </c>
    </row>
    <row r="253" spans="1:9" ht="15" x14ac:dyDescent="0.15">
      <c r="A253" t="s">
        <v>303</v>
      </c>
      <c r="B253" s="20" t="s">
        <v>295</v>
      </c>
      <c r="C253" s="21" t="s">
        <v>35</v>
      </c>
      <c r="D253" s="5" t="s">
        <v>38</v>
      </c>
      <c r="E253" s="4" t="s">
        <v>39</v>
      </c>
      <c r="F253" s="4" t="s">
        <v>39</v>
      </c>
      <c r="G253" s="4" t="s">
        <v>39</v>
      </c>
      <c r="H253" s="4" t="s">
        <v>39</v>
      </c>
      <c r="I253" s="4" t="s">
        <v>39</v>
      </c>
    </row>
    <row r="254" spans="1:9" ht="15" x14ac:dyDescent="0.15">
      <c r="A254" t="s">
        <v>304</v>
      </c>
      <c r="B254" s="20" t="s">
        <v>295</v>
      </c>
      <c r="C254" s="21" t="s">
        <v>35</v>
      </c>
      <c r="D254" s="5" t="s">
        <v>41</v>
      </c>
      <c r="E254" s="4">
        <v>9580</v>
      </c>
      <c r="F254" s="4">
        <v>9580</v>
      </c>
      <c r="G254" s="4">
        <v>9580</v>
      </c>
      <c r="H254" s="4">
        <v>9580</v>
      </c>
      <c r="I254" s="4">
        <v>9580</v>
      </c>
    </row>
    <row r="255" spans="1:9" ht="15" x14ac:dyDescent="0.15">
      <c r="A255" t="s">
        <v>305</v>
      </c>
      <c r="B255" s="20" t="s">
        <v>295</v>
      </c>
      <c r="C255" s="21" t="s">
        <v>35</v>
      </c>
      <c r="D255" s="5" t="s">
        <v>43</v>
      </c>
      <c r="E255" s="4" t="s">
        <v>23</v>
      </c>
      <c r="F255" s="4" t="s">
        <v>23</v>
      </c>
      <c r="G255" s="4" t="s">
        <v>23</v>
      </c>
      <c r="H255" s="4" t="s">
        <v>23</v>
      </c>
      <c r="I255" s="4" t="s">
        <v>23</v>
      </c>
    </row>
    <row r="256" spans="1:9" ht="15" x14ac:dyDescent="0.15">
      <c r="A256" t="s">
        <v>306</v>
      </c>
      <c r="B256" s="20" t="s">
        <v>295</v>
      </c>
      <c r="C256" s="21" t="s">
        <v>35</v>
      </c>
      <c r="D256" s="7" t="s">
        <v>45</v>
      </c>
      <c r="E256" s="8">
        <v>46185</v>
      </c>
      <c r="F256" s="8">
        <v>46185</v>
      </c>
      <c r="G256" s="8">
        <v>46185</v>
      </c>
      <c r="H256" s="8">
        <v>46185</v>
      </c>
      <c r="I256" s="8">
        <v>46185</v>
      </c>
    </row>
    <row r="257" spans="1:9" ht="15" x14ac:dyDescent="0.15">
      <c r="A257" t="s">
        <v>307</v>
      </c>
      <c r="B257" s="22" t="s">
        <v>308</v>
      </c>
      <c r="C257" s="23" t="s">
        <v>19</v>
      </c>
      <c r="D257" s="10" t="s">
        <v>20</v>
      </c>
      <c r="E257" s="4">
        <v>11561</v>
      </c>
      <c r="F257" s="4">
        <v>6000</v>
      </c>
      <c r="G257" s="4">
        <v>19000</v>
      </c>
      <c r="H257" s="4">
        <v>9400</v>
      </c>
      <c r="I257" s="4">
        <v>5300</v>
      </c>
    </row>
    <row r="258" spans="1:9" ht="15" x14ac:dyDescent="0.15">
      <c r="A258" t="s">
        <v>309</v>
      </c>
      <c r="B258" s="22" t="s">
        <v>308</v>
      </c>
      <c r="C258" s="23" t="s">
        <v>19</v>
      </c>
      <c r="D258" s="11" t="s">
        <v>22</v>
      </c>
      <c r="E258" s="4" t="s">
        <v>23</v>
      </c>
      <c r="F258" s="4" t="s">
        <v>23</v>
      </c>
      <c r="G258" s="4" t="s">
        <v>23</v>
      </c>
      <c r="H258" s="4" t="s">
        <v>23</v>
      </c>
      <c r="I258" s="4" t="s">
        <v>23</v>
      </c>
    </row>
    <row r="259" spans="1:9" ht="15" x14ac:dyDescent="0.15">
      <c r="A259" t="s">
        <v>310</v>
      </c>
      <c r="B259" s="22" t="s">
        <v>308</v>
      </c>
      <c r="C259" s="23" t="s">
        <v>19</v>
      </c>
      <c r="D259" s="11" t="s">
        <v>25</v>
      </c>
      <c r="E259" s="4">
        <v>15</v>
      </c>
      <c r="F259" s="4">
        <v>15</v>
      </c>
      <c r="G259" s="4">
        <v>15</v>
      </c>
      <c r="H259" s="4">
        <v>15</v>
      </c>
      <c r="I259" s="4">
        <v>15</v>
      </c>
    </row>
    <row r="260" spans="1:9" ht="15" x14ac:dyDescent="0.15">
      <c r="A260" t="s">
        <v>311</v>
      </c>
      <c r="B260" s="22" t="s">
        <v>308</v>
      </c>
      <c r="C260" s="23" t="s">
        <v>19</v>
      </c>
      <c r="D260" s="11" t="s">
        <v>27</v>
      </c>
      <c r="E260" s="6"/>
      <c r="F260" s="6"/>
      <c r="G260" s="6"/>
      <c r="H260" s="6"/>
      <c r="I260" s="6"/>
    </row>
    <row r="261" spans="1:9" ht="15" x14ac:dyDescent="0.15">
      <c r="A261" t="s">
        <v>312</v>
      </c>
      <c r="B261" s="22" t="s">
        <v>308</v>
      </c>
      <c r="C261" s="23" t="s">
        <v>19</v>
      </c>
      <c r="D261" s="11" t="s">
        <v>29</v>
      </c>
      <c r="E261" s="4"/>
      <c r="F261" s="4"/>
      <c r="G261" s="4"/>
      <c r="H261" s="4"/>
      <c r="I261" s="4"/>
    </row>
    <row r="262" spans="1:9" ht="15" x14ac:dyDescent="0.15">
      <c r="A262" t="s">
        <v>313</v>
      </c>
      <c r="B262" s="22" t="s">
        <v>308</v>
      </c>
      <c r="C262" s="23" t="s">
        <v>19</v>
      </c>
      <c r="D262" s="11" t="s">
        <v>31</v>
      </c>
      <c r="E262" s="4"/>
      <c r="F262" s="4"/>
      <c r="G262" s="4"/>
      <c r="H262" s="4"/>
      <c r="I262" s="4"/>
    </row>
    <row r="263" spans="1:9" ht="15" x14ac:dyDescent="0.15">
      <c r="A263" t="s">
        <v>314</v>
      </c>
      <c r="B263" s="22" t="s">
        <v>308</v>
      </c>
      <c r="C263" s="23" t="s">
        <v>19</v>
      </c>
      <c r="D263" s="12" t="s">
        <v>33</v>
      </c>
      <c r="E263" s="4"/>
      <c r="F263" s="4"/>
      <c r="G263" s="4"/>
      <c r="H263" s="4"/>
      <c r="I263" s="4"/>
    </row>
    <row r="264" spans="1:9" ht="15" x14ac:dyDescent="0.15">
      <c r="A264" t="s">
        <v>315</v>
      </c>
      <c r="B264" s="22" t="s">
        <v>308</v>
      </c>
      <c r="C264" s="23" t="s">
        <v>35</v>
      </c>
      <c r="D264" s="11" t="s">
        <v>36</v>
      </c>
      <c r="E264" s="4">
        <v>15</v>
      </c>
      <c r="F264" s="4">
        <v>15</v>
      </c>
      <c r="G264" s="4">
        <v>15</v>
      </c>
      <c r="H264" s="4">
        <v>15</v>
      </c>
      <c r="I264" s="4">
        <v>15</v>
      </c>
    </row>
    <row r="265" spans="1:9" ht="15" x14ac:dyDescent="0.15">
      <c r="A265" t="s">
        <v>316</v>
      </c>
      <c r="B265" s="22" t="s">
        <v>308</v>
      </c>
      <c r="C265" s="23" t="s">
        <v>35</v>
      </c>
      <c r="D265" s="11" t="s">
        <v>38</v>
      </c>
      <c r="E265" s="4" t="s">
        <v>39</v>
      </c>
      <c r="F265" s="4" t="s">
        <v>39</v>
      </c>
      <c r="G265" s="4" t="s">
        <v>39</v>
      </c>
      <c r="H265" s="4" t="s">
        <v>39</v>
      </c>
      <c r="I265" s="4" t="s">
        <v>39</v>
      </c>
    </row>
    <row r="266" spans="1:9" ht="15" x14ac:dyDescent="0.15">
      <c r="A266" t="s">
        <v>317</v>
      </c>
      <c r="B266" s="22" t="s">
        <v>308</v>
      </c>
      <c r="C266" s="23" t="s">
        <v>35</v>
      </c>
      <c r="D266" s="11" t="s">
        <v>41</v>
      </c>
      <c r="E266" s="4">
        <v>10252.200000000001</v>
      </c>
      <c r="F266" s="4">
        <v>10252.200000000001</v>
      </c>
      <c r="G266" s="4">
        <v>10252.200000000001</v>
      </c>
      <c r="H266" s="4">
        <v>10252.200000000001</v>
      </c>
      <c r="I266" s="4">
        <v>10252.200000000001</v>
      </c>
    </row>
    <row r="267" spans="1:9" ht="15" x14ac:dyDescent="0.15">
      <c r="A267" t="s">
        <v>318</v>
      </c>
      <c r="B267" s="22" t="s">
        <v>308</v>
      </c>
      <c r="C267" s="23" t="s">
        <v>35</v>
      </c>
      <c r="D267" s="11" t="s">
        <v>43</v>
      </c>
      <c r="E267" s="4" t="s">
        <v>23</v>
      </c>
      <c r="F267" s="4" t="s">
        <v>23</v>
      </c>
      <c r="G267" s="4" t="s">
        <v>23</v>
      </c>
      <c r="H267" s="4" t="s">
        <v>23</v>
      </c>
      <c r="I267" s="4" t="s">
        <v>23</v>
      </c>
    </row>
    <row r="268" spans="1:9" ht="15" x14ac:dyDescent="0.15">
      <c r="A268" t="s">
        <v>319</v>
      </c>
      <c r="B268" s="22" t="s">
        <v>308</v>
      </c>
      <c r="C268" s="23" t="s">
        <v>35</v>
      </c>
      <c r="D268" s="12" t="s">
        <v>45</v>
      </c>
      <c r="E268" s="8">
        <v>46185</v>
      </c>
      <c r="F268" s="8">
        <v>46185</v>
      </c>
      <c r="G268" s="8">
        <v>46185</v>
      </c>
      <c r="H268" s="8">
        <v>46185</v>
      </c>
      <c r="I268" s="8">
        <v>46185</v>
      </c>
    </row>
    <row r="269" spans="1:9" ht="15" x14ac:dyDescent="0.15">
      <c r="A269" t="s">
        <v>320</v>
      </c>
      <c r="B269" s="20" t="s">
        <v>321</v>
      </c>
      <c r="C269" s="21" t="s">
        <v>19</v>
      </c>
      <c r="D269" s="3" t="s">
        <v>20</v>
      </c>
      <c r="E269" s="4">
        <v>38500</v>
      </c>
      <c r="F269" s="4">
        <v>16000</v>
      </c>
      <c r="G269" s="4">
        <v>59000</v>
      </c>
      <c r="H269" s="4">
        <v>22000</v>
      </c>
      <c r="I269" s="4">
        <v>17000</v>
      </c>
    </row>
    <row r="270" spans="1:9" ht="15" x14ac:dyDescent="0.15">
      <c r="A270" t="s">
        <v>322</v>
      </c>
      <c r="B270" s="20" t="s">
        <v>321</v>
      </c>
      <c r="C270" s="21" t="s">
        <v>19</v>
      </c>
      <c r="D270" s="5" t="s">
        <v>22</v>
      </c>
      <c r="E270" s="4" t="s">
        <v>23</v>
      </c>
      <c r="F270" s="4" t="s">
        <v>23</v>
      </c>
      <c r="G270" s="4" t="s">
        <v>23</v>
      </c>
      <c r="H270" s="4" t="s">
        <v>23</v>
      </c>
      <c r="I270" s="4" t="s">
        <v>23</v>
      </c>
    </row>
    <row r="271" spans="1:9" ht="15" x14ac:dyDescent="0.15">
      <c r="A271" t="s">
        <v>323</v>
      </c>
      <c r="B271" s="20" t="s">
        <v>321</v>
      </c>
      <c r="C271" s="21" t="s">
        <v>19</v>
      </c>
      <c r="D271" s="5" t="s">
        <v>25</v>
      </c>
      <c r="E271" s="4">
        <v>5</v>
      </c>
      <c r="F271" s="4">
        <v>5</v>
      </c>
      <c r="G271" s="4">
        <v>5</v>
      </c>
      <c r="H271" s="4">
        <v>5</v>
      </c>
      <c r="I271" s="4">
        <v>5</v>
      </c>
    </row>
    <row r="272" spans="1:9" ht="15" x14ac:dyDescent="0.15">
      <c r="A272" t="s">
        <v>324</v>
      </c>
      <c r="B272" s="20" t="s">
        <v>321</v>
      </c>
      <c r="C272" s="21" t="s">
        <v>19</v>
      </c>
      <c r="D272" s="5" t="s">
        <v>27</v>
      </c>
      <c r="E272" s="6"/>
      <c r="F272" s="6"/>
      <c r="G272" s="6"/>
      <c r="H272" s="6"/>
      <c r="I272" s="6"/>
    </row>
    <row r="273" spans="1:9" ht="15" x14ac:dyDescent="0.15">
      <c r="A273" t="s">
        <v>325</v>
      </c>
      <c r="B273" s="20" t="s">
        <v>321</v>
      </c>
      <c r="C273" s="21" t="s">
        <v>19</v>
      </c>
      <c r="D273" s="5" t="s">
        <v>29</v>
      </c>
      <c r="E273" s="4"/>
      <c r="F273" s="4"/>
      <c r="G273" s="4"/>
      <c r="H273" s="4"/>
      <c r="I273" s="4"/>
    </row>
    <row r="274" spans="1:9" ht="15" x14ac:dyDescent="0.15">
      <c r="A274" t="s">
        <v>326</v>
      </c>
      <c r="B274" s="20" t="s">
        <v>321</v>
      </c>
      <c r="C274" s="21" t="s">
        <v>19</v>
      </c>
      <c r="D274" s="5" t="s">
        <v>31</v>
      </c>
      <c r="E274" s="4"/>
      <c r="F274" s="4"/>
      <c r="G274" s="4"/>
      <c r="H274" s="4"/>
      <c r="I274" s="4"/>
    </row>
    <row r="275" spans="1:9" ht="15" x14ac:dyDescent="0.15">
      <c r="A275" t="s">
        <v>327</v>
      </c>
      <c r="B275" s="20" t="s">
        <v>321</v>
      </c>
      <c r="C275" s="21" t="s">
        <v>19</v>
      </c>
      <c r="D275" s="7" t="s">
        <v>33</v>
      </c>
      <c r="E275" s="4"/>
      <c r="F275" s="4"/>
      <c r="G275" s="4"/>
      <c r="H275" s="4"/>
      <c r="I275" s="4"/>
    </row>
    <row r="276" spans="1:9" ht="15" x14ac:dyDescent="0.15">
      <c r="A276" t="s">
        <v>328</v>
      </c>
      <c r="B276" s="20" t="s">
        <v>321</v>
      </c>
      <c r="C276" s="21" t="s">
        <v>35</v>
      </c>
      <c r="D276" s="5" t="s">
        <v>36</v>
      </c>
      <c r="E276" s="4">
        <v>5</v>
      </c>
      <c r="F276" s="4">
        <v>5</v>
      </c>
      <c r="G276" s="4">
        <v>5</v>
      </c>
      <c r="H276" s="4">
        <v>5</v>
      </c>
      <c r="I276" s="4">
        <v>5</v>
      </c>
    </row>
    <row r="277" spans="1:9" ht="15" x14ac:dyDescent="0.15">
      <c r="A277" t="s">
        <v>329</v>
      </c>
      <c r="B277" s="20" t="s">
        <v>321</v>
      </c>
      <c r="C277" s="21" t="s">
        <v>35</v>
      </c>
      <c r="D277" s="5" t="s">
        <v>38</v>
      </c>
      <c r="E277" s="4" t="s">
        <v>39</v>
      </c>
      <c r="F277" s="4" t="s">
        <v>39</v>
      </c>
      <c r="G277" s="4" t="s">
        <v>39</v>
      </c>
      <c r="H277" s="4" t="s">
        <v>39</v>
      </c>
      <c r="I277" s="4" t="s">
        <v>39</v>
      </c>
    </row>
    <row r="278" spans="1:9" ht="15" x14ac:dyDescent="0.15">
      <c r="A278" t="s">
        <v>330</v>
      </c>
      <c r="B278" s="20" t="s">
        <v>321</v>
      </c>
      <c r="C278" s="21" t="s">
        <v>35</v>
      </c>
      <c r="D278" s="5" t="s">
        <v>41</v>
      </c>
      <c r="E278" s="4">
        <v>30500</v>
      </c>
      <c r="F278" s="4">
        <v>30500</v>
      </c>
      <c r="G278" s="4">
        <v>30500</v>
      </c>
      <c r="H278" s="4">
        <v>30500</v>
      </c>
      <c r="I278" s="4">
        <v>30500</v>
      </c>
    </row>
    <row r="279" spans="1:9" ht="15" x14ac:dyDescent="0.15">
      <c r="A279" t="s">
        <v>331</v>
      </c>
      <c r="B279" s="20" t="s">
        <v>321</v>
      </c>
      <c r="C279" s="21" t="s">
        <v>35</v>
      </c>
      <c r="D279" s="5" t="s">
        <v>43</v>
      </c>
      <c r="E279" s="4" t="s">
        <v>23</v>
      </c>
      <c r="F279" s="4" t="s">
        <v>23</v>
      </c>
      <c r="G279" s="4" t="s">
        <v>23</v>
      </c>
      <c r="H279" s="4" t="s">
        <v>23</v>
      </c>
      <c r="I279" s="4" t="s">
        <v>23</v>
      </c>
    </row>
    <row r="280" spans="1:9" ht="15" x14ac:dyDescent="0.15">
      <c r="A280" t="s">
        <v>332</v>
      </c>
      <c r="B280" s="20" t="s">
        <v>321</v>
      </c>
      <c r="C280" s="21" t="s">
        <v>35</v>
      </c>
      <c r="D280" s="7" t="s">
        <v>45</v>
      </c>
      <c r="E280" s="8">
        <v>46185</v>
      </c>
      <c r="F280" s="8">
        <v>46185</v>
      </c>
      <c r="G280" s="8">
        <v>46185</v>
      </c>
      <c r="H280" s="8">
        <v>46185</v>
      </c>
      <c r="I280" s="8">
        <v>46185</v>
      </c>
    </row>
    <row r="281" spans="1:9" ht="15" x14ac:dyDescent="0.15">
      <c r="A281" t="s">
        <v>333</v>
      </c>
      <c r="B281" s="22" t="s">
        <v>334</v>
      </c>
      <c r="C281" s="23" t="s">
        <v>19</v>
      </c>
      <c r="D281" s="10" t="s">
        <v>20</v>
      </c>
      <c r="E281" s="4">
        <v>18733</v>
      </c>
      <c r="F281" s="4">
        <v>13000</v>
      </c>
      <c r="G281" s="4">
        <v>25000</v>
      </c>
      <c r="H281" s="4">
        <v>12000</v>
      </c>
      <c r="I281" s="4">
        <v>10200</v>
      </c>
    </row>
    <row r="282" spans="1:9" ht="15" x14ac:dyDescent="0.15">
      <c r="A282" t="s">
        <v>335</v>
      </c>
      <c r="B282" s="22" t="s">
        <v>334</v>
      </c>
      <c r="C282" s="23" t="s">
        <v>19</v>
      </c>
      <c r="D282" s="11" t="s">
        <v>22</v>
      </c>
      <c r="E282" s="4" t="s">
        <v>23</v>
      </c>
      <c r="F282" s="4" t="s">
        <v>23</v>
      </c>
      <c r="G282" s="4" t="s">
        <v>23</v>
      </c>
      <c r="H282" s="4" t="s">
        <v>23</v>
      </c>
      <c r="I282" s="4" t="s">
        <v>23</v>
      </c>
    </row>
    <row r="283" spans="1:9" ht="15" x14ac:dyDescent="0.15">
      <c r="A283" t="s">
        <v>336</v>
      </c>
      <c r="B283" s="22" t="s">
        <v>334</v>
      </c>
      <c r="C283" s="23" t="s">
        <v>19</v>
      </c>
      <c r="D283" s="11" t="s">
        <v>25</v>
      </c>
      <c r="E283" s="4">
        <v>10</v>
      </c>
      <c r="F283" s="4">
        <v>10</v>
      </c>
      <c r="G283" s="4">
        <v>10</v>
      </c>
      <c r="H283" s="4">
        <v>10</v>
      </c>
      <c r="I283" s="4">
        <v>10</v>
      </c>
    </row>
    <row r="284" spans="1:9" ht="15" x14ac:dyDescent="0.15">
      <c r="A284" t="s">
        <v>337</v>
      </c>
      <c r="B284" s="22" t="s">
        <v>334</v>
      </c>
      <c r="C284" s="23" t="s">
        <v>19</v>
      </c>
      <c r="D284" s="11" t="s">
        <v>27</v>
      </c>
      <c r="E284" s="6"/>
      <c r="F284" s="6"/>
      <c r="G284" s="6"/>
      <c r="H284" s="6"/>
      <c r="I284" s="6"/>
    </row>
    <row r="285" spans="1:9" ht="15" x14ac:dyDescent="0.15">
      <c r="A285" t="s">
        <v>338</v>
      </c>
      <c r="B285" s="22" t="s">
        <v>334</v>
      </c>
      <c r="C285" s="23" t="s">
        <v>19</v>
      </c>
      <c r="D285" s="11" t="s">
        <v>29</v>
      </c>
      <c r="E285" s="4"/>
      <c r="F285" s="4"/>
      <c r="G285" s="4"/>
      <c r="H285" s="4"/>
      <c r="I285" s="4"/>
    </row>
    <row r="286" spans="1:9" ht="15" x14ac:dyDescent="0.15">
      <c r="A286" t="s">
        <v>339</v>
      </c>
      <c r="B286" s="22" t="s">
        <v>334</v>
      </c>
      <c r="C286" s="23" t="s">
        <v>19</v>
      </c>
      <c r="D286" s="11" t="s">
        <v>31</v>
      </c>
      <c r="E286" s="4"/>
      <c r="F286" s="4"/>
      <c r="G286" s="4"/>
      <c r="H286" s="4"/>
      <c r="I286" s="4"/>
    </row>
    <row r="287" spans="1:9" ht="15" x14ac:dyDescent="0.15">
      <c r="A287" t="s">
        <v>340</v>
      </c>
      <c r="B287" s="22" t="s">
        <v>334</v>
      </c>
      <c r="C287" s="23" t="s">
        <v>19</v>
      </c>
      <c r="D287" s="12" t="s">
        <v>33</v>
      </c>
      <c r="E287" s="4"/>
      <c r="F287" s="4"/>
      <c r="G287" s="4"/>
      <c r="H287" s="4"/>
      <c r="I287" s="4"/>
    </row>
    <row r="288" spans="1:9" ht="15" x14ac:dyDescent="0.15">
      <c r="A288" t="s">
        <v>341</v>
      </c>
      <c r="B288" s="22" t="s">
        <v>334</v>
      </c>
      <c r="C288" s="23" t="s">
        <v>35</v>
      </c>
      <c r="D288" s="11" t="s">
        <v>36</v>
      </c>
      <c r="E288" s="4">
        <v>10</v>
      </c>
      <c r="F288" s="4">
        <v>10</v>
      </c>
      <c r="G288" s="4">
        <v>10</v>
      </c>
      <c r="H288" s="4">
        <v>10</v>
      </c>
      <c r="I288" s="4">
        <v>10</v>
      </c>
    </row>
    <row r="289" spans="1:9" ht="15" x14ac:dyDescent="0.15">
      <c r="A289" t="s">
        <v>342</v>
      </c>
      <c r="B289" s="22" t="s">
        <v>334</v>
      </c>
      <c r="C289" s="23" t="s">
        <v>35</v>
      </c>
      <c r="D289" s="11" t="s">
        <v>38</v>
      </c>
      <c r="E289" s="4" t="s">
        <v>39</v>
      </c>
      <c r="F289" s="4" t="s">
        <v>39</v>
      </c>
      <c r="G289" s="4" t="s">
        <v>39</v>
      </c>
      <c r="H289" s="4" t="s">
        <v>39</v>
      </c>
      <c r="I289" s="4" t="s">
        <v>39</v>
      </c>
    </row>
    <row r="290" spans="1:9" ht="15" x14ac:dyDescent="0.15">
      <c r="A290" t="s">
        <v>343</v>
      </c>
      <c r="B290" s="22" t="s">
        <v>334</v>
      </c>
      <c r="C290" s="23" t="s">
        <v>35</v>
      </c>
      <c r="D290" s="11" t="s">
        <v>41</v>
      </c>
      <c r="E290" s="4">
        <v>15786.6</v>
      </c>
      <c r="F290" s="4">
        <v>15786.6</v>
      </c>
      <c r="G290" s="4">
        <v>15786.6</v>
      </c>
      <c r="H290" s="4">
        <v>15786.6</v>
      </c>
      <c r="I290" s="4">
        <v>15786.6</v>
      </c>
    </row>
    <row r="291" spans="1:9" ht="15" x14ac:dyDescent="0.15">
      <c r="A291" t="s">
        <v>344</v>
      </c>
      <c r="B291" s="22" t="s">
        <v>334</v>
      </c>
      <c r="C291" s="23" t="s">
        <v>35</v>
      </c>
      <c r="D291" s="11" t="s">
        <v>43</v>
      </c>
      <c r="E291" s="4" t="s">
        <v>23</v>
      </c>
      <c r="F291" s="4" t="s">
        <v>23</v>
      </c>
      <c r="G291" s="4" t="s">
        <v>23</v>
      </c>
      <c r="H291" s="4" t="s">
        <v>23</v>
      </c>
      <c r="I291" s="4" t="s">
        <v>23</v>
      </c>
    </row>
    <row r="292" spans="1:9" ht="15" x14ac:dyDescent="0.15">
      <c r="A292" t="s">
        <v>345</v>
      </c>
      <c r="B292" s="22" t="s">
        <v>334</v>
      </c>
      <c r="C292" s="23" t="s">
        <v>35</v>
      </c>
      <c r="D292" s="12" t="s">
        <v>45</v>
      </c>
      <c r="E292" s="8">
        <v>46203</v>
      </c>
      <c r="F292" s="8">
        <v>46203</v>
      </c>
      <c r="G292" s="8">
        <v>46203</v>
      </c>
      <c r="H292" s="8">
        <v>46203</v>
      </c>
      <c r="I292" s="8">
        <v>46203</v>
      </c>
    </row>
    <row r="293" spans="1:9" ht="15" x14ac:dyDescent="0.15">
      <c r="A293" t="s">
        <v>346</v>
      </c>
      <c r="B293" s="20" t="s">
        <v>347</v>
      </c>
      <c r="C293" s="21" t="s">
        <v>19</v>
      </c>
      <c r="D293" s="3" t="s">
        <v>20</v>
      </c>
      <c r="E293" s="4">
        <v>0</v>
      </c>
      <c r="F293" s="4">
        <v>0</v>
      </c>
      <c r="G293" s="4">
        <v>0</v>
      </c>
      <c r="H293" s="4">
        <v>32000</v>
      </c>
      <c r="I293" s="4">
        <v>0</v>
      </c>
    </row>
    <row r="294" spans="1:9" ht="15" x14ac:dyDescent="0.15">
      <c r="A294" t="s">
        <v>348</v>
      </c>
      <c r="B294" s="20" t="s">
        <v>347</v>
      </c>
      <c r="C294" s="21" t="s">
        <v>19</v>
      </c>
      <c r="D294" s="5" t="s">
        <v>22</v>
      </c>
      <c r="E294" s="4" t="s">
        <v>23</v>
      </c>
      <c r="F294" s="4" t="s">
        <v>23</v>
      </c>
      <c r="G294" s="4" t="s">
        <v>23</v>
      </c>
      <c r="H294" s="4" t="s">
        <v>23</v>
      </c>
      <c r="I294" s="4" t="s">
        <v>23</v>
      </c>
    </row>
    <row r="295" spans="1:9" ht="15" x14ac:dyDescent="0.15">
      <c r="A295" t="s">
        <v>349</v>
      </c>
      <c r="B295" s="20" t="s">
        <v>347</v>
      </c>
      <c r="C295" s="21" t="s">
        <v>19</v>
      </c>
      <c r="D295" s="5" t="s">
        <v>25</v>
      </c>
      <c r="E295" s="4">
        <v>8</v>
      </c>
      <c r="F295" s="4">
        <v>8</v>
      </c>
      <c r="G295" s="4">
        <v>8</v>
      </c>
      <c r="H295" s="4">
        <v>8</v>
      </c>
      <c r="I295" s="4">
        <v>8</v>
      </c>
    </row>
    <row r="296" spans="1:9" ht="15" x14ac:dyDescent="0.15">
      <c r="A296" t="s">
        <v>350</v>
      </c>
      <c r="B296" s="20" t="s">
        <v>347</v>
      </c>
      <c r="C296" s="21" t="s">
        <v>19</v>
      </c>
      <c r="D296" s="5" t="s">
        <v>27</v>
      </c>
      <c r="E296" s="6"/>
      <c r="F296" s="6"/>
      <c r="G296" s="6"/>
      <c r="H296" s="6"/>
      <c r="I296" s="6"/>
    </row>
    <row r="297" spans="1:9" ht="15" x14ac:dyDescent="0.15">
      <c r="A297" t="s">
        <v>351</v>
      </c>
      <c r="B297" s="20" t="s">
        <v>347</v>
      </c>
      <c r="C297" s="21" t="s">
        <v>19</v>
      </c>
      <c r="D297" s="5" t="s">
        <v>29</v>
      </c>
      <c r="E297" s="4"/>
      <c r="F297" s="4"/>
      <c r="G297" s="4"/>
      <c r="H297" s="4"/>
      <c r="I297" s="4"/>
    </row>
    <row r="298" spans="1:9" ht="15" x14ac:dyDescent="0.15">
      <c r="A298" t="s">
        <v>352</v>
      </c>
      <c r="B298" s="20" t="s">
        <v>347</v>
      </c>
      <c r="C298" s="21" t="s">
        <v>19</v>
      </c>
      <c r="D298" s="5" t="s">
        <v>31</v>
      </c>
      <c r="E298" s="4"/>
      <c r="F298" s="4"/>
      <c r="G298" s="4"/>
      <c r="H298" s="4"/>
      <c r="I298" s="4"/>
    </row>
    <row r="299" spans="1:9" ht="15" x14ac:dyDescent="0.15">
      <c r="A299" t="s">
        <v>353</v>
      </c>
      <c r="B299" s="20" t="s">
        <v>347</v>
      </c>
      <c r="C299" s="21" t="s">
        <v>19</v>
      </c>
      <c r="D299" s="7" t="s">
        <v>33</v>
      </c>
      <c r="E299" s="4"/>
      <c r="F299" s="4"/>
      <c r="G299" s="4"/>
      <c r="H299" s="4"/>
      <c r="I299" s="4"/>
    </row>
    <row r="300" spans="1:9" ht="15" x14ac:dyDescent="0.15">
      <c r="A300" t="s">
        <v>354</v>
      </c>
      <c r="B300" s="20" t="s">
        <v>347</v>
      </c>
      <c r="C300" s="21" t="s">
        <v>35</v>
      </c>
      <c r="D300" s="5" t="s">
        <v>36</v>
      </c>
      <c r="E300" s="4">
        <v>8</v>
      </c>
      <c r="F300" s="4">
        <v>8</v>
      </c>
      <c r="G300" s="4">
        <v>8</v>
      </c>
      <c r="H300" s="4">
        <v>8</v>
      </c>
      <c r="I300" s="4">
        <v>8</v>
      </c>
    </row>
    <row r="301" spans="1:9" ht="15" x14ac:dyDescent="0.15">
      <c r="A301" t="s">
        <v>355</v>
      </c>
      <c r="B301" s="20" t="s">
        <v>347</v>
      </c>
      <c r="C301" s="21" t="s">
        <v>35</v>
      </c>
      <c r="D301" s="5" t="s">
        <v>38</v>
      </c>
      <c r="E301" s="4" t="s">
        <v>39</v>
      </c>
      <c r="F301" s="4" t="s">
        <v>39</v>
      </c>
      <c r="G301" s="4" t="s">
        <v>39</v>
      </c>
      <c r="H301" s="4" t="s">
        <v>39</v>
      </c>
      <c r="I301" s="4" t="s">
        <v>39</v>
      </c>
    </row>
    <row r="302" spans="1:9" ht="15" x14ac:dyDescent="0.15">
      <c r="A302" t="s">
        <v>356</v>
      </c>
      <c r="B302" s="20" t="s">
        <v>347</v>
      </c>
      <c r="C302" s="21" t="s">
        <v>35</v>
      </c>
      <c r="D302" s="5" t="s">
        <v>41</v>
      </c>
      <c r="E302" s="4">
        <v>32000</v>
      </c>
      <c r="F302" s="4">
        <v>32000</v>
      </c>
      <c r="G302" s="4">
        <v>32000</v>
      </c>
      <c r="H302" s="4">
        <v>32000</v>
      </c>
      <c r="I302" s="4">
        <v>32000</v>
      </c>
    </row>
    <row r="303" spans="1:9" ht="15" x14ac:dyDescent="0.15">
      <c r="A303" t="s">
        <v>357</v>
      </c>
      <c r="B303" s="20" t="s">
        <v>347</v>
      </c>
      <c r="C303" s="21" t="s">
        <v>35</v>
      </c>
      <c r="D303" s="5" t="s">
        <v>43</v>
      </c>
      <c r="E303" s="4" t="s">
        <v>23</v>
      </c>
      <c r="F303" s="4" t="s">
        <v>23</v>
      </c>
      <c r="G303" s="4" t="s">
        <v>23</v>
      </c>
      <c r="H303" s="4" t="s">
        <v>23</v>
      </c>
      <c r="I303" s="4" t="s">
        <v>23</v>
      </c>
    </row>
    <row r="304" spans="1:9" ht="15" x14ac:dyDescent="0.15">
      <c r="A304" t="s">
        <v>358</v>
      </c>
      <c r="B304" s="20" t="s">
        <v>347</v>
      </c>
      <c r="C304" s="21" t="s">
        <v>35</v>
      </c>
      <c r="D304" s="7" t="s">
        <v>45</v>
      </c>
      <c r="E304" s="8">
        <v>46203</v>
      </c>
      <c r="F304" s="8">
        <v>46203</v>
      </c>
      <c r="G304" s="8">
        <v>46203</v>
      </c>
      <c r="H304" s="8">
        <v>46203</v>
      </c>
      <c r="I304" s="8">
        <v>46203</v>
      </c>
    </row>
    <row r="305" spans="1:9" ht="15" x14ac:dyDescent="0.15">
      <c r="A305" t="s">
        <v>359</v>
      </c>
      <c r="B305" s="22" t="s">
        <v>360</v>
      </c>
      <c r="C305" s="23" t="s">
        <v>19</v>
      </c>
      <c r="D305" s="10" t="s">
        <v>20</v>
      </c>
      <c r="E305" s="4">
        <v>0</v>
      </c>
      <c r="F305" s="4">
        <v>16000</v>
      </c>
      <c r="G305" s="4">
        <v>82000</v>
      </c>
      <c r="H305" s="4">
        <v>12000</v>
      </c>
      <c r="I305" s="4">
        <v>11500</v>
      </c>
    </row>
    <row r="306" spans="1:9" ht="15" x14ac:dyDescent="0.15">
      <c r="A306" t="s">
        <v>361</v>
      </c>
      <c r="B306" s="22" t="s">
        <v>360</v>
      </c>
      <c r="C306" s="23" t="s">
        <v>19</v>
      </c>
      <c r="D306" s="11" t="s">
        <v>22</v>
      </c>
      <c r="E306" s="4" t="s">
        <v>23</v>
      </c>
      <c r="F306" s="4" t="s">
        <v>23</v>
      </c>
      <c r="G306" s="4" t="s">
        <v>23</v>
      </c>
      <c r="H306" s="4" t="s">
        <v>23</v>
      </c>
      <c r="I306" s="4" t="s">
        <v>23</v>
      </c>
    </row>
    <row r="307" spans="1:9" ht="15" x14ac:dyDescent="0.15">
      <c r="A307" t="s">
        <v>362</v>
      </c>
      <c r="B307" s="22" t="s">
        <v>360</v>
      </c>
      <c r="C307" s="23" t="s">
        <v>19</v>
      </c>
      <c r="D307" s="11" t="s">
        <v>25</v>
      </c>
      <c r="E307" s="4">
        <v>24</v>
      </c>
      <c r="F307" s="4">
        <v>24</v>
      </c>
      <c r="G307" s="4">
        <v>24</v>
      </c>
      <c r="H307" s="4">
        <v>24</v>
      </c>
      <c r="I307" s="4">
        <v>24</v>
      </c>
    </row>
    <row r="308" spans="1:9" ht="15" x14ac:dyDescent="0.15">
      <c r="A308" t="s">
        <v>363</v>
      </c>
      <c r="B308" s="22" t="s">
        <v>360</v>
      </c>
      <c r="C308" s="23" t="s">
        <v>19</v>
      </c>
      <c r="D308" s="11" t="s">
        <v>27</v>
      </c>
      <c r="E308" s="6"/>
      <c r="F308" s="6"/>
      <c r="G308" s="6"/>
      <c r="H308" s="6"/>
      <c r="I308" s="6"/>
    </row>
    <row r="309" spans="1:9" ht="15" x14ac:dyDescent="0.15">
      <c r="A309" t="s">
        <v>364</v>
      </c>
      <c r="B309" s="22" t="s">
        <v>360</v>
      </c>
      <c r="C309" s="23" t="s">
        <v>19</v>
      </c>
      <c r="D309" s="11" t="s">
        <v>29</v>
      </c>
      <c r="E309" s="4"/>
      <c r="F309" s="4"/>
      <c r="G309" s="4"/>
      <c r="H309" s="4"/>
      <c r="I309" s="4"/>
    </row>
    <row r="310" spans="1:9" ht="15" x14ac:dyDescent="0.15">
      <c r="A310" t="s">
        <v>365</v>
      </c>
      <c r="B310" s="22" t="s">
        <v>360</v>
      </c>
      <c r="C310" s="23" t="s">
        <v>19</v>
      </c>
      <c r="D310" s="11" t="s">
        <v>31</v>
      </c>
      <c r="E310" s="4"/>
      <c r="F310" s="4"/>
      <c r="G310" s="4"/>
      <c r="H310" s="4"/>
      <c r="I310" s="4"/>
    </row>
    <row r="311" spans="1:9" ht="15" x14ac:dyDescent="0.15">
      <c r="A311" t="s">
        <v>366</v>
      </c>
      <c r="B311" s="22" t="s">
        <v>360</v>
      </c>
      <c r="C311" s="23" t="s">
        <v>19</v>
      </c>
      <c r="D311" s="12" t="s">
        <v>33</v>
      </c>
      <c r="E311" s="4"/>
      <c r="F311" s="4"/>
      <c r="G311" s="4"/>
      <c r="H311" s="4"/>
      <c r="I311" s="4"/>
    </row>
    <row r="312" spans="1:9" ht="15" x14ac:dyDescent="0.15">
      <c r="A312" t="s">
        <v>367</v>
      </c>
      <c r="B312" s="22" t="s">
        <v>360</v>
      </c>
      <c r="C312" s="23" t="s">
        <v>35</v>
      </c>
      <c r="D312" s="11" t="s">
        <v>36</v>
      </c>
      <c r="E312" s="4">
        <v>24</v>
      </c>
      <c r="F312" s="4">
        <v>24</v>
      </c>
      <c r="G312" s="4">
        <v>24</v>
      </c>
      <c r="H312" s="4">
        <v>24</v>
      </c>
      <c r="I312" s="4">
        <v>24</v>
      </c>
    </row>
    <row r="313" spans="1:9" ht="15" x14ac:dyDescent="0.15">
      <c r="A313" t="s">
        <v>368</v>
      </c>
      <c r="B313" s="22" t="s">
        <v>360</v>
      </c>
      <c r="C313" s="23" t="s">
        <v>35</v>
      </c>
      <c r="D313" s="11" t="s">
        <v>38</v>
      </c>
      <c r="E313" s="4" t="s">
        <v>39</v>
      </c>
      <c r="F313" s="4" t="s">
        <v>39</v>
      </c>
      <c r="G313" s="4" t="s">
        <v>39</v>
      </c>
      <c r="H313" s="4" t="s">
        <v>39</v>
      </c>
      <c r="I313" s="4" t="s">
        <v>39</v>
      </c>
    </row>
    <row r="314" spans="1:9" ht="15" x14ac:dyDescent="0.15">
      <c r="A314" t="s">
        <v>369</v>
      </c>
      <c r="B314" s="22" t="s">
        <v>360</v>
      </c>
      <c r="C314" s="23" t="s">
        <v>35</v>
      </c>
      <c r="D314" s="11" t="s">
        <v>41</v>
      </c>
      <c r="E314" s="4">
        <v>30375</v>
      </c>
      <c r="F314" s="4">
        <v>30375</v>
      </c>
      <c r="G314" s="4">
        <v>30375</v>
      </c>
      <c r="H314" s="4">
        <v>30375</v>
      </c>
      <c r="I314" s="4">
        <v>30375</v>
      </c>
    </row>
    <row r="315" spans="1:9" ht="15" x14ac:dyDescent="0.15">
      <c r="A315" t="s">
        <v>370</v>
      </c>
      <c r="B315" s="22" t="s">
        <v>360</v>
      </c>
      <c r="C315" s="23" t="s">
        <v>35</v>
      </c>
      <c r="D315" s="11" t="s">
        <v>43</v>
      </c>
      <c r="E315" s="4" t="s">
        <v>23</v>
      </c>
      <c r="F315" s="4" t="s">
        <v>23</v>
      </c>
      <c r="G315" s="4" t="s">
        <v>23</v>
      </c>
      <c r="H315" s="4" t="s">
        <v>23</v>
      </c>
      <c r="I315" s="4" t="s">
        <v>23</v>
      </c>
    </row>
    <row r="316" spans="1:9" ht="15" x14ac:dyDescent="0.15">
      <c r="A316" t="s">
        <v>371</v>
      </c>
      <c r="B316" s="22" t="s">
        <v>360</v>
      </c>
      <c r="C316" s="23" t="s">
        <v>35</v>
      </c>
      <c r="D316" s="12" t="s">
        <v>45</v>
      </c>
      <c r="E316" s="8">
        <v>46203</v>
      </c>
      <c r="F316" s="8">
        <v>46203</v>
      </c>
      <c r="G316" s="8">
        <v>46203</v>
      </c>
      <c r="H316" s="8">
        <v>46203</v>
      </c>
      <c r="I316" s="8">
        <v>46203</v>
      </c>
    </row>
    <row r="317" spans="1:9" ht="15" x14ac:dyDescent="0.15">
      <c r="A317" t="s">
        <v>372</v>
      </c>
      <c r="B317" s="20" t="s">
        <v>373</v>
      </c>
      <c r="C317" s="21" t="s">
        <v>19</v>
      </c>
      <c r="D317" s="3" t="s">
        <v>20</v>
      </c>
      <c r="E317" s="4">
        <v>1249</v>
      </c>
      <c r="F317" s="4">
        <v>800</v>
      </c>
      <c r="G317" s="4">
        <v>2000</v>
      </c>
      <c r="H317" s="4">
        <v>1000</v>
      </c>
      <c r="I317" s="4">
        <v>650</v>
      </c>
    </row>
    <row r="318" spans="1:9" ht="15" x14ac:dyDescent="0.15">
      <c r="A318" t="s">
        <v>374</v>
      </c>
      <c r="B318" s="20" t="s">
        <v>373</v>
      </c>
      <c r="C318" s="21" t="s">
        <v>19</v>
      </c>
      <c r="D318" s="5" t="s">
        <v>22</v>
      </c>
      <c r="E318" s="4" t="s">
        <v>23</v>
      </c>
      <c r="F318" s="4" t="s">
        <v>23</v>
      </c>
      <c r="G318" s="4" t="s">
        <v>23</v>
      </c>
      <c r="H318" s="4" t="s">
        <v>23</v>
      </c>
      <c r="I318" s="4" t="s">
        <v>23</v>
      </c>
    </row>
    <row r="319" spans="1:9" ht="15" x14ac:dyDescent="0.15">
      <c r="A319" t="s">
        <v>375</v>
      </c>
      <c r="B319" s="20" t="s">
        <v>373</v>
      </c>
      <c r="C319" s="21" t="s">
        <v>19</v>
      </c>
      <c r="D319" s="5" t="s">
        <v>25</v>
      </c>
      <c r="E319" s="4">
        <v>240</v>
      </c>
      <c r="F319" s="4">
        <v>240</v>
      </c>
      <c r="G319" s="4">
        <v>240</v>
      </c>
      <c r="H319" s="4">
        <v>240</v>
      </c>
      <c r="I319" s="4">
        <v>240</v>
      </c>
    </row>
    <row r="320" spans="1:9" ht="15" x14ac:dyDescent="0.15">
      <c r="A320" t="s">
        <v>376</v>
      </c>
      <c r="B320" s="20" t="s">
        <v>373</v>
      </c>
      <c r="C320" s="21" t="s">
        <v>19</v>
      </c>
      <c r="D320" s="5" t="s">
        <v>27</v>
      </c>
      <c r="E320" s="6"/>
      <c r="F320" s="6"/>
      <c r="G320" s="6"/>
      <c r="H320" s="6"/>
      <c r="I320" s="6"/>
    </row>
    <row r="321" spans="1:9" ht="15" x14ac:dyDescent="0.15">
      <c r="A321" t="s">
        <v>377</v>
      </c>
      <c r="B321" s="20" t="s">
        <v>373</v>
      </c>
      <c r="C321" s="21" t="s">
        <v>19</v>
      </c>
      <c r="D321" s="5" t="s">
        <v>29</v>
      </c>
      <c r="E321" s="4"/>
      <c r="F321" s="4"/>
      <c r="G321" s="4"/>
      <c r="H321" s="4"/>
      <c r="I321" s="4"/>
    </row>
    <row r="322" spans="1:9" ht="15" x14ac:dyDescent="0.15">
      <c r="A322" t="s">
        <v>378</v>
      </c>
      <c r="B322" s="20" t="s">
        <v>373</v>
      </c>
      <c r="C322" s="21" t="s">
        <v>19</v>
      </c>
      <c r="D322" s="5" t="s">
        <v>31</v>
      </c>
      <c r="E322" s="4"/>
      <c r="F322" s="4"/>
      <c r="G322" s="4"/>
      <c r="H322" s="4"/>
      <c r="I322" s="4"/>
    </row>
    <row r="323" spans="1:9" ht="15" x14ac:dyDescent="0.15">
      <c r="A323" t="s">
        <v>379</v>
      </c>
      <c r="B323" s="20" t="s">
        <v>373</v>
      </c>
      <c r="C323" s="21" t="s">
        <v>19</v>
      </c>
      <c r="D323" s="7" t="s">
        <v>33</v>
      </c>
      <c r="E323" s="4"/>
      <c r="F323" s="4"/>
      <c r="G323" s="4"/>
      <c r="H323" s="4"/>
      <c r="I323" s="4"/>
    </row>
    <row r="324" spans="1:9" ht="15" x14ac:dyDescent="0.15">
      <c r="A324" t="s">
        <v>380</v>
      </c>
      <c r="B324" s="20" t="s">
        <v>373</v>
      </c>
      <c r="C324" s="21" t="s">
        <v>35</v>
      </c>
      <c r="D324" s="5" t="s">
        <v>36</v>
      </c>
      <c r="E324" s="4">
        <v>240</v>
      </c>
      <c r="F324" s="4">
        <v>240</v>
      </c>
      <c r="G324" s="4">
        <v>240</v>
      </c>
      <c r="H324" s="4">
        <v>240</v>
      </c>
      <c r="I324" s="4">
        <v>240</v>
      </c>
    </row>
    <row r="325" spans="1:9" ht="15" x14ac:dyDescent="0.15">
      <c r="A325" t="s">
        <v>381</v>
      </c>
      <c r="B325" s="20" t="s">
        <v>373</v>
      </c>
      <c r="C325" s="21" t="s">
        <v>35</v>
      </c>
      <c r="D325" s="5" t="s">
        <v>38</v>
      </c>
      <c r="E325" s="4" t="s">
        <v>39</v>
      </c>
      <c r="F325" s="4" t="s">
        <v>39</v>
      </c>
      <c r="G325" s="4" t="s">
        <v>39</v>
      </c>
      <c r="H325" s="4" t="s">
        <v>39</v>
      </c>
      <c r="I325" s="4" t="s">
        <v>39</v>
      </c>
    </row>
    <row r="326" spans="1:9" ht="15" x14ac:dyDescent="0.15">
      <c r="A326" t="s">
        <v>382</v>
      </c>
      <c r="B326" s="20" t="s">
        <v>373</v>
      </c>
      <c r="C326" s="21" t="s">
        <v>35</v>
      </c>
      <c r="D326" s="5" t="s">
        <v>41</v>
      </c>
      <c r="E326" s="4">
        <v>1139.8</v>
      </c>
      <c r="F326" s="4">
        <v>1139.8</v>
      </c>
      <c r="G326" s="4">
        <v>1139.8</v>
      </c>
      <c r="H326" s="4">
        <v>1139.8</v>
      </c>
      <c r="I326" s="4">
        <v>1139.8</v>
      </c>
    </row>
    <row r="327" spans="1:9" ht="15" x14ac:dyDescent="0.15">
      <c r="A327" t="s">
        <v>383</v>
      </c>
      <c r="B327" s="20" t="s">
        <v>373</v>
      </c>
      <c r="C327" s="21" t="s">
        <v>35</v>
      </c>
      <c r="D327" s="5" t="s">
        <v>43</v>
      </c>
      <c r="E327" s="4" t="s">
        <v>23</v>
      </c>
      <c r="F327" s="4" t="s">
        <v>23</v>
      </c>
      <c r="G327" s="4" t="s">
        <v>23</v>
      </c>
      <c r="H327" s="4" t="s">
        <v>23</v>
      </c>
      <c r="I327" s="4" t="s">
        <v>23</v>
      </c>
    </row>
    <row r="328" spans="1:9" ht="15" x14ac:dyDescent="0.15">
      <c r="A328" t="s">
        <v>384</v>
      </c>
      <c r="B328" s="20" t="s">
        <v>373</v>
      </c>
      <c r="C328" s="21" t="s">
        <v>35</v>
      </c>
      <c r="D328" s="7" t="s">
        <v>45</v>
      </c>
      <c r="E328" s="8">
        <v>46203</v>
      </c>
      <c r="F328" s="8">
        <v>46203</v>
      </c>
      <c r="G328" s="8">
        <v>46203</v>
      </c>
      <c r="H328" s="8">
        <v>46203</v>
      </c>
      <c r="I328" s="8">
        <v>46203</v>
      </c>
    </row>
    <row r="329" spans="1:9" ht="15" x14ac:dyDescent="0.15">
      <c r="A329" t="s">
        <v>385</v>
      </c>
      <c r="B329" s="22" t="s">
        <v>386</v>
      </c>
      <c r="C329" s="23" t="s">
        <v>19</v>
      </c>
      <c r="D329" s="10" t="s">
        <v>20</v>
      </c>
      <c r="E329" s="4">
        <v>0</v>
      </c>
      <c r="F329" s="4">
        <v>800</v>
      </c>
      <c r="G329" s="4">
        <v>3000</v>
      </c>
      <c r="H329" s="4">
        <v>1000</v>
      </c>
      <c r="I329" s="4">
        <v>350</v>
      </c>
    </row>
    <row r="330" spans="1:9" ht="15" x14ac:dyDescent="0.15">
      <c r="A330" t="s">
        <v>387</v>
      </c>
      <c r="B330" s="22" t="s">
        <v>386</v>
      </c>
      <c r="C330" s="23" t="s">
        <v>19</v>
      </c>
      <c r="D330" s="11" t="s">
        <v>22</v>
      </c>
      <c r="E330" s="4" t="s">
        <v>23</v>
      </c>
      <c r="F330" s="4" t="s">
        <v>23</v>
      </c>
      <c r="G330" s="4" t="s">
        <v>23</v>
      </c>
      <c r="H330" s="4" t="s">
        <v>23</v>
      </c>
      <c r="I330" s="4" t="s">
        <v>23</v>
      </c>
    </row>
    <row r="331" spans="1:9" ht="15" x14ac:dyDescent="0.15">
      <c r="A331" t="s">
        <v>388</v>
      </c>
      <c r="B331" s="22" t="s">
        <v>386</v>
      </c>
      <c r="C331" s="23" t="s">
        <v>19</v>
      </c>
      <c r="D331" s="11" t="s">
        <v>25</v>
      </c>
      <c r="E331" s="4">
        <v>240</v>
      </c>
      <c r="F331" s="4">
        <v>240</v>
      </c>
      <c r="G331" s="4">
        <v>240</v>
      </c>
      <c r="H331" s="4">
        <v>240</v>
      </c>
      <c r="I331" s="4">
        <v>240</v>
      </c>
    </row>
    <row r="332" spans="1:9" ht="15" x14ac:dyDescent="0.15">
      <c r="A332" t="s">
        <v>389</v>
      </c>
      <c r="B332" s="22" t="s">
        <v>386</v>
      </c>
      <c r="C332" s="23" t="s">
        <v>19</v>
      </c>
      <c r="D332" s="11" t="s">
        <v>27</v>
      </c>
      <c r="E332" s="6"/>
      <c r="F332" s="6"/>
      <c r="G332" s="6"/>
      <c r="H332" s="6"/>
      <c r="I332" s="6"/>
    </row>
    <row r="333" spans="1:9" ht="15" x14ac:dyDescent="0.15">
      <c r="A333" t="s">
        <v>390</v>
      </c>
      <c r="B333" s="22" t="s">
        <v>386</v>
      </c>
      <c r="C333" s="23" t="s">
        <v>19</v>
      </c>
      <c r="D333" s="11" t="s">
        <v>29</v>
      </c>
      <c r="E333" s="4"/>
      <c r="F333" s="4"/>
      <c r="G333" s="4"/>
      <c r="H333" s="4"/>
      <c r="I333" s="4"/>
    </row>
    <row r="334" spans="1:9" ht="15" x14ac:dyDescent="0.15">
      <c r="A334" t="s">
        <v>391</v>
      </c>
      <c r="B334" s="22" t="s">
        <v>386</v>
      </c>
      <c r="C334" s="23" t="s">
        <v>19</v>
      </c>
      <c r="D334" s="11" t="s">
        <v>31</v>
      </c>
      <c r="E334" s="4"/>
      <c r="F334" s="4"/>
      <c r="G334" s="4"/>
      <c r="H334" s="4"/>
      <c r="I334" s="4"/>
    </row>
    <row r="335" spans="1:9" ht="15" x14ac:dyDescent="0.15">
      <c r="A335" t="s">
        <v>392</v>
      </c>
      <c r="B335" s="22" t="s">
        <v>386</v>
      </c>
      <c r="C335" s="23" t="s">
        <v>19</v>
      </c>
      <c r="D335" s="12" t="s">
        <v>33</v>
      </c>
      <c r="E335" s="4"/>
      <c r="F335" s="4"/>
      <c r="G335" s="4"/>
      <c r="H335" s="4"/>
      <c r="I335" s="4"/>
    </row>
    <row r="336" spans="1:9" ht="15" x14ac:dyDescent="0.15">
      <c r="A336" t="s">
        <v>393</v>
      </c>
      <c r="B336" s="22" t="s">
        <v>386</v>
      </c>
      <c r="C336" s="23" t="s">
        <v>35</v>
      </c>
      <c r="D336" s="11" t="s">
        <v>36</v>
      </c>
      <c r="E336" s="4">
        <v>240</v>
      </c>
      <c r="F336" s="4">
        <v>240</v>
      </c>
      <c r="G336" s="4">
        <v>240</v>
      </c>
      <c r="H336" s="4">
        <v>240</v>
      </c>
      <c r="I336" s="4">
        <v>240</v>
      </c>
    </row>
    <row r="337" spans="1:9" ht="15" x14ac:dyDescent="0.15">
      <c r="A337" t="s">
        <v>394</v>
      </c>
      <c r="B337" s="22" t="s">
        <v>386</v>
      </c>
      <c r="C337" s="23" t="s">
        <v>35</v>
      </c>
      <c r="D337" s="11" t="s">
        <v>38</v>
      </c>
      <c r="E337" s="4" t="s">
        <v>39</v>
      </c>
      <c r="F337" s="4" t="s">
        <v>39</v>
      </c>
      <c r="G337" s="4" t="s">
        <v>39</v>
      </c>
      <c r="H337" s="4" t="s">
        <v>39</v>
      </c>
      <c r="I337" s="4" t="s">
        <v>39</v>
      </c>
    </row>
    <row r="338" spans="1:9" ht="15" x14ac:dyDescent="0.15">
      <c r="A338" t="s">
        <v>395</v>
      </c>
      <c r="B338" s="22" t="s">
        <v>386</v>
      </c>
      <c r="C338" s="23" t="s">
        <v>35</v>
      </c>
      <c r="D338" s="11" t="s">
        <v>41</v>
      </c>
      <c r="E338" s="4">
        <v>1287.5</v>
      </c>
      <c r="F338" s="4">
        <v>1287.5</v>
      </c>
      <c r="G338" s="4">
        <v>1287.5</v>
      </c>
      <c r="H338" s="4">
        <v>1287.5</v>
      </c>
      <c r="I338" s="4">
        <v>1287.5</v>
      </c>
    </row>
    <row r="339" spans="1:9" ht="15" x14ac:dyDescent="0.15">
      <c r="A339" t="s">
        <v>396</v>
      </c>
      <c r="B339" s="22" t="s">
        <v>386</v>
      </c>
      <c r="C339" s="23" t="s">
        <v>35</v>
      </c>
      <c r="D339" s="11" t="s">
        <v>43</v>
      </c>
      <c r="E339" s="4" t="s">
        <v>23</v>
      </c>
      <c r="F339" s="4" t="s">
        <v>23</v>
      </c>
      <c r="G339" s="4" t="s">
        <v>23</v>
      </c>
      <c r="H339" s="4" t="s">
        <v>23</v>
      </c>
      <c r="I339" s="4" t="s">
        <v>23</v>
      </c>
    </row>
    <row r="340" spans="1:9" ht="15" x14ac:dyDescent="0.15">
      <c r="A340" t="s">
        <v>397</v>
      </c>
      <c r="B340" s="22" t="s">
        <v>386</v>
      </c>
      <c r="C340" s="23" t="s">
        <v>35</v>
      </c>
      <c r="D340" s="12" t="s">
        <v>45</v>
      </c>
      <c r="E340" s="8">
        <v>46203</v>
      </c>
      <c r="F340" s="8">
        <v>46203</v>
      </c>
      <c r="G340" s="8">
        <v>46203</v>
      </c>
      <c r="H340" s="8">
        <v>46203</v>
      </c>
      <c r="I340" s="8">
        <v>46203</v>
      </c>
    </row>
    <row r="341" spans="1:9" ht="15" x14ac:dyDescent="0.15">
      <c r="A341" t="s">
        <v>398</v>
      </c>
      <c r="B341" s="20" t="s">
        <v>399</v>
      </c>
      <c r="C341" s="21" t="s">
        <v>19</v>
      </c>
      <c r="D341" s="3" t="s">
        <v>20</v>
      </c>
      <c r="E341" s="4">
        <v>1566</v>
      </c>
      <c r="F341" s="4">
        <v>800</v>
      </c>
      <c r="G341" s="4">
        <v>3000</v>
      </c>
      <c r="H341" s="4">
        <v>1000</v>
      </c>
      <c r="I341" s="4">
        <v>750</v>
      </c>
    </row>
    <row r="342" spans="1:9" ht="15" x14ac:dyDescent="0.15">
      <c r="A342" t="s">
        <v>400</v>
      </c>
      <c r="B342" s="20" t="s">
        <v>399</v>
      </c>
      <c r="C342" s="21" t="s">
        <v>19</v>
      </c>
      <c r="D342" s="5" t="s">
        <v>22</v>
      </c>
      <c r="E342" s="4" t="s">
        <v>23</v>
      </c>
      <c r="F342" s="4" t="s">
        <v>23</v>
      </c>
      <c r="G342" s="4" t="s">
        <v>23</v>
      </c>
      <c r="H342" s="4" t="s">
        <v>23</v>
      </c>
      <c r="I342" s="4" t="s">
        <v>23</v>
      </c>
    </row>
    <row r="343" spans="1:9" ht="15" x14ac:dyDescent="0.15">
      <c r="A343" t="s">
        <v>401</v>
      </c>
      <c r="B343" s="20" t="s">
        <v>399</v>
      </c>
      <c r="C343" s="21" t="s">
        <v>19</v>
      </c>
      <c r="D343" s="5" t="s">
        <v>25</v>
      </c>
      <c r="E343" s="4">
        <v>48</v>
      </c>
      <c r="F343" s="4">
        <v>48</v>
      </c>
      <c r="G343" s="4">
        <v>48</v>
      </c>
      <c r="H343" s="4">
        <v>48</v>
      </c>
      <c r="I343" s="4">
        <v>48</v>
      </c>
    </row>
    <row r="344" spans="1:9" ht="15" x14ac:dyDescent="0.15">
      <c r="A344" t="s">
        <v>402</v>
      </c>
      <c r="B344" s="20" t="s">
        <v>399</v>
      </c>
      <c r="C344" s="21" t="s">
        <v>19</v>
      </c>
      <c r="D344" s="5" t="s">
        <v>27</v>
      </c>
      <c r="E344" s="6"/>
      <c r="F344" s="6"/>
      <c r="G344" s="6"/>
      <c r="H344" s="6"/>
      <c r="I344" s="6"/>
    </row>
    <row r="345" spans="1:9" ht="15" x14ac:dyDescent="0.15">
      <c r="A345" t="s">
        <v>403</v>
      </c>
      <c r="B345" s="20" t="s">
        <v>399</v>
      </c>
      <c r="C345" s="21" t="s">
        <v>19</v>
      </c>
      <c r="D345" s="5" t="s">
        <v>29</v>
      </c>
      <c r="E345" s="4"/>
      <c r="F345" s="4"/>
      <c r="G345" s="4"/>
      <c r="H345" s="4"/>
      <c r="I345" s="4"/>
    </row>
    <row r="346" spans="1:9" ht="15" x14ac:dyDescent="0.15">
      <c r="A346" t="s">
        <v>404</v>
      </c>
      <c r="B346" s="20" t="s">
        <v>399</v>
      </c>
      <c r="C346" s="21" t="s">
        <v>19</v>
      </c>
      <c r="D346" s="5" t="s">
        <v>31</v>
      </c>
      <c r="E346" s="4"/>
      <c r="F346" s="4"/>
      <c r="G346" s="4"/>
      <c r="H346" s="4"/>
      <c r="I346" s="4"/>
    </row>
    <row r="347" spans="1:9" ht="15" x14ac:dyDescent="0.15">
      <c r="A347" t="s">
        <v>405</v>
      </c>
      <c r="B347" s="20" t="s">
        <v>399</v>
      </c>
      <c r="C347" s="21" t="s">
        <v>19</v>
      </c>
      <c r="D347" s="7" t="s">
        <v>33</v>
      </c>
      <c r="E347" s="4"/>
      <c r="F347" s="4"/>
      <c r="G347" s="4"/>
      <c r="H347" s="4"/>
      <c r="I347" s="4"/>
    </row>
    <row r="348" spans="1:9" ht="15" x14ac:dyDescent="0.15">
      <c r="A348" t="s">
        <v>406</v>
      </c>
      <c r="B348" s="20" t="s">
        <v>399</v>
      </c>
      <c r="C348" s="21" t="s">
        <v>35</v>
      </c>
      <c r="D348" s="5" t="s">
        <v>36</v>
      </c>
      <c r="E348" s="4">
        <v>48</v>
      </c>
      <c r="F348" s="4">
        <v>48</v>
      </c>
      <c r="G348" s="4">
        <v>48</v>
      </c>
      <c r="H348" s="4">
        <v>48</v>
      </c>
      <c r="I348" s="4">
        <v>48</v>
      </c>
    </row>
    <row r="349" spans="1:9" ht="15" x14ac:dyDescent="0.15">
      <c r="A349" t="s">
        <v>407</v>
      </c>
      <c r="B349" s="20" t="s">
        <v>399</v>
      </c>
      <c r="C349" s="21" t="s">
        <v>35</v>
      </c>
      <c r="D349" s="5" t="s">
        <v>38</v>
      </c>
      <c r="E349" s="4" t="s">
        <v>39</v>
      </c>
      <c r="F349" s="4" t="s">
        <v>39</v>
      </c>
      <c r="G349" s="4" t="s">
        <v>39</v>
      </c>
      <c r="H349" s="4" t="s">
        <v>39</v>
      </c>
      <c r="I349" s="4" t="s">
        <v>39</v>
      </c>
    </row>
    <row r="350" spans="1:9" ht="15" x14ac:dyDescent="0.15">
      <c r="A350" t="s">
        <v>408</v>
      </c>
      <c r="B350" s="20" t="s">
        <v>399</v>
      </c>
      <c r="C350" s="21" t="s">
        <v>35</v>
      </c>
      <c r="D350" s="5" t="s">
        <v>41</v>
      </c>
      <c r="E350" s="4">
        <v>1423.2</v>
      </c>
      <c r="F350" s="4">
        <v>1423.2</v>
      </c>
      <c r="G350" s="4">
        <v>1423.2</v>
      </c>
      <c r="H350" s="4">
        <v>1423.2</v>
      </c>
      <c r="I350" s="4">
        <v>1423.2</v>
      </c>
    </row>
    <row r="351" spans="1:9" ht="15" x14ac:dyDescent="0.15">
      <c r="A351" t="s">
        <v>409</v>
      </c>
      <c r="B351" s="20" t="s">
        <v>399</v>
      </c>
      <c r="C351" s="21" t="s">
        <v>35</v>
      </c>
      <c r="D351" s="5" t="s">
        <v>43</v>
      </c>
      <c r="E351" s="4" t="s">
        <v>23</v>
      </c>
      <c r="F351" s="4" t="s">
        <v>23</v>
      </c>
      <c r="G351" s="4" t="s">
        <v>23</v>
      </c>
      <c r="H351" s="4" t="s">
        <v>23</v>
      </c>
      <c r="I351" s="4" t="s">
        <v>23</v>
      </c>
    </row>
    <row r="352" spans="1:9" ht="15" x14ac:dyDescent="0.15">
      <c r="A352" t="s">
        <v>410</v>
      </c>
      <c r="B352" s="20" t="s">
        <v>399</v>
      </c>
      <c r="C352" s="21" t="s">
        <v>35</v>
      </c>
      <c r="D352" s="7" t="s">
        <v>45</v>
      </c>
      <c r="E352" s="8">
        <v>46203</v>
      </c>
      <c r="F352" s="8">
        <v>46203</v>
      </c>
      <c r="G352" s="8">
        <v>46203</v>
      </c>
      <c r="H352" s="8">
        <v>46203</v>
      </c>
      <c r="I352" s="8">
        <v>46203</v>
      </c>
    </row>
    <row r="353" spans="1:9" ht="15" x14ac:dyDescent="0.15">
      <c r="A353" t="s">
        <v>411</v>
      </c>
      <c r="B353" s="22" t="s">
        <v>412</v>
      </c>
      <c r="C353" s="23" t="s">
        <v>19</v>
      </c>
      <c r="D353" s="10" t="s">
        <v>20</v>
      </c>
      <c r="E353" s="4">
        <v>38500</v>
      </c>
      <c r="F353" s="4">
        <v>3500</v>
      </c>
      <c r="G353" s="4">
        <v>81000</v>
      </c>
      <c r="H353" s="4">
        <v>22000</v>
      </c>
      <c r="I353" s="4">
        <v>18800</v>
      </c>
    </row>
    <row r="354" spans="1:9" ht="15" x14ac:dyDescent="0.15">
      <c r="A354" t="s">
        <v>413</v>
      </c>
      <c r="B354" s="22" t="s">
        <v>412</v>
      </c>
      <c r="C354" s="23" t="s">
        <v>19</v>
      </c>
      <c r="D354" s="11" t="s">
        <v>22</v>
      </c>
      <c r="E354" s="4" t="s">
        <v>23</v>
      </c>
      <c r="F354" s="4" t="s">
        <v>23</v>
      </c>
      <c r="G354" s="4" t="s">
        <v>23</v>
      </c>
      <c r="H354" s="4" t="s">
        <v>23</v>
      </c>
      <c r="I354" s="4" t="s">
        <v>23</v>
      </c>
    </row>
    <row r="355" spans="1:9" ht="15" x14ac:dyDescent="0.15">
      <c r="A355" t="s">
        <v>414</v>
      </c>
      <c r="B355" s="22" t="s">
        <v>412</v>
      </c>
      <c r="C355" s="23" t="s">
        <v>19</v>
      </c>
      <c r="D355" s="11" t="s">
        <v>25</v>
      </c>
      <c r="E355" s="4">
        <v>4</v>
      </c>
      <c r="F355" s="4">
        <v>4</v>
      </c>
      <c r="G355" s="4">
        <v>4</v>
      </c>
      <c r="H355" s="4">
        <v>4</v>
      </c>
      <c r="I355" s="4">
        <v>4</v>
      </c>
    </row>
    <row r="356" spans="1:9" ht="15" x14ac:dyDescent="0.15">
      <c r="A356" t="s">
        <v>415</v>
      </c>
      <c r="B356" s="22" t="s">
        <v>412</v>
      </c>
      <c r="C356" s="23" t="s">
        <v>19</v>
      </c>
      <c r="D356" s="11" t="s">
        <v>27</v>
      </c>
      <c r="E356" s="6"/>
      <c r="F356" s="6"/>
      <c r="G356" s="6"/>
      <c r="H356" s="6"/>
      <c r="I356" s="6"/>
    </row>
    <row r="357" spans="1:9" ht="15" x14ac:dyDescent="0.15">
      <c r="A357" t="s">
        <v>416</v>
      </c>
      <c r="B357" s="22" t="s">
        <v>412</v>
      </c>
      <c r="C357" s="23" t="s">
        <v>19</v>
      </c>
      <c r="D357" s="11" t="s">
        <v>29</v>
      </c>
      <c r="E357" s="4"/>
      <c r="F357" s="4"/>
      <c r="G357" s="4"/>
      <c r="H357" s="4"/>
      <c r="I357" s="4"/>
    </row>
    <row r="358" spans="1:9" ht="15" x14ac:dyDescent="0.15">
      <c r="A358" t="s">
        <v>417</v>
      </c>
      <c r="B358" s="22" t="s">
        <v>412</v>
      </c>
      <c r="C358" s="23" t="s">
        <v>19</v>
      </c>
      <c r="D358" s="11" t="s">
        <v>31</v>
      </c>
      <c r="E358" s="4"/>
      <c r="F358" s="4"/>
      <c r="G358" s="4"/>
      <c r="H358" s="4"/>
      <c r="I358" s="4"/>
    </row>
    <row r="359" spans="1:9" ht="15" x14ac:dyDescent="0.15">
      <c r="A359" t="s">
        <v>418</v>
      </c>
      <c r="B359" s="22" t="s">
        <v>412</v>
      </c>
      <c r="C359" s="23" t="s">
        <v>19</v>
      </c>
      <c r="D359" s="12" t="s">
        <v>33</v>
      </c>
      <c r="E359" s="4"/>
      <c r="F359" s="4"/>
      <c r="G359" s="4"/>
      <c r="H359" s="4"/>
      <c r="I359" s="4"/>
    </row>
    <row r="360" spans="1:9" ht="15" x14ac:dyDescent="0.15">
      <c r="A360" t="s">
        <v>419</v>
      </c>
      <c r="B360" s="22" t="s">
        <v>412</v>
      </c>
      <c r="C360" s="23" t="s">
        <v>35</v>
      </c>
      <c r="D360" s="11" t="s">
        <v>36</v>
      </c>
      <c r="E360" s="4">
        <v>4</v>
      </c>
      <c r="F360" s="4">
        <v>4</v>
      </c>
      <c r="G360" s="4">
        <v>4</v>
      </c>
      <c r="H360" s="4">
        <v>4</v>
      </c>
      <c r="I360" s="4">
        <v>4</v>
      </c>
    </row>
    <row r="361" spans="1:9" ht="15" x14ac:dyDescent="0.15">
      <c r="A361" t="s">
        <v>420</v>
      </c>
      <c r="B361" s="22" t="s">
        <v>412</v>
      </c>
      <c r="C361" s="23" t="s">
        <v>35</v>
      </c>
      <c r="D361" s="11" t="s">
        <v>38</v>
      </c>
      <c r="E361" s="4" t="s">
        <v>39</v>
      </c>
      <c r="F361" s="4" t="s">
        <v>39</v>
      </c>
      <c r="G361" s="4" t="s">
        <v>39</v>
      </c>
      <c r="H361" s="4" t="s">
        <v>39</v>
      </c>
      <c r="I361" s="4" t="s">
        <v>39</v>
      </c>
    </row>
    <row r="362" spans="1:9" ht="15" x14ac:dyDescent="0.15">
      <c r="A362" t="s">
        <v>421</v>
      </c>
      <c r="B362" s="22" t="s">
        <v>412</v>
      </c>
      <c r="C362" s="23" t="s">
        <v>35</v>
      </c>
      <c r="D362" s="11" t="s">
        <v>41</v>
      </c>
      <c r="E362" s="4">
        <v>32760</v>
      </c>
      <c r="F362" s="4">
        <v>32760</v>
      </c>
      <c r="G362" s="4">
        <v>32760</v>
      </c>
      <c r="H362" s="4">
        <v>32760</v>
      </c>
      <c r="I362" s="4">
        <v>32760</v>
      </c>
    </row>
    <row r="363" spans="1:9" ht="15" x14ac:dyDescent="0.15">
      <c r="A363" t="s">
        <v>422</v>
      </c>
      <c r="B363" s="22" t="s">
        <v>412</v>
      </c>
      <c r="C363" s="23" t="s">
        <v>35</v>
      </c>
      <c r="D363" s="11" t="s">
        <v>43</v>
      </c>
      <c r="E363" s="4" t="s">
        <v>23</v>
      </c>
      <c r="F363" s="4" t="s">
        <v>23</v>
      </c>
      <c r="G363" s="4" t="s">
        <v>23</v>
      </c>
      <c r="H363" s="4" t="s">
        <v>23</v>
      </c>
      <c r="I363" s="4" t="s">
        <v>23</v>
      </c>
    </row>
    <row r="364" spans="1:9" ht="15" x14ac:dyDescent="0.15">
      <c r="A364" t="s">
        <v>423</v>
      </c>
      <c r="B364" s="22" t="s">
        <v>412</v>
      </c>
      <c r="C364" s="23" t="s">
        <v>35</v>
      </c>
      <c r="D364" s="12" t="s">
        <v>45</v>
      </c>
      <c r="E364" s="8">
        <v>46203</v>
      </c>
      <c r="F364" s="8">
        <v>46203</v>
      </c>
      <c r="G364" s="8">
        <v>46203</v>
      </c>
      <c r="H364" s="8">
        <v>46203</v>
      </c>
      <c r="I364" s="8">
        <v>46203</v>
      </c>
    </row>
    <row r="365" spans="1:9" ht="15" x14ac:dyDescent="0.15">
      <c r="A365" t="s">
        <v>424</v>
      </c>
      <c r="B365" s="20" t="s">
        <v>425</v>
      </c>
      <c r="C365" s="21" t="s">
        <v>19</v>
      </c>
      <c r="D365" s="3" t="s">
        <v>20</v>
      </c>
      <c r="E365" s="4">
        <v>10647</v>
      </c>
      <c r="F365" s="4">
        <v>4000</v>
      </c>
      <c r="G365" s="4">
        <v>15000</v>
      </c>
      <c r="H365" s="4">
        <v>9000</v>
      </c>
      <c r="I365" s="4">
        <v>4900</v>
      </c>
    </row>
    <row r="366" spans="1:9" ht="15" x14ac:dyDescent="0.15">
      <c r="A366" t="s">
        <v>426</v>
      </c>
      <c r="B366" s="20" t="s">
        <v>425</v>
      </c>
      <c r="C366" s="21" t="s">
        <v>19</v>
      </c>
      <c r="D366" s="5" t="s">
        <v>22</v>
      </c>
      <c r="E366" s="4" t="s">
        <v>23</v>
      </c>
      <c r="F366" s="4" t="s">
        <v>23</v>
      </c>
      <c r="G366" s="4" t="s">
        <v>23</v>
      </c>
      <c r="H366" s="4" t="s">
        <v>23</v>
      </c>
      <c r="I366" s="4" t="s">
        <v>23</v>
      </c>
    </row>
    <row r="367" spans="1:9" ht="15" x14ac:dyDescent="0.15">
      <c r="A367" t="s">
        <v>427</v>
      </c>
      <c r="B367" s="20" t="s">
        <v>425</v>
      </c>
      <c r="C367" s="21" t="s">
        <v>19</v>
      </c>
      <c r="D367" s="5" t="s">
        <v>25</v>
      </c>
      <c r="E367" s="4">
        <v>8</v>
      </c>
      <c r="F367" s="4">
        <v>8</v>
      </c>
      <c r="G367" s="4">
        <v>8</v>
      </c>
      <c r="H367" s="4">
        <v>8</v>
      </c>
      <c r="I367" s="4">
        <v>8</v>
      </c>
    </row>
    <row r="368" spans="1:9" ht="15" x14ac:dyDescent="0.15">
      <c r="A368" t="s">
        <v>428</v>
      </c>
      <c r="B368" s="20" t="s">
        <v>425</v>
      </c>
      <c r="C368" s="21" t="s">
        <v>19</v>
      </c>
      <c r="D368" s="5" t="s">
        <v>27</v>
      </c>
      <c r="E368" s="6"/>
      <c r="F368" s="6"/>
      <c r="G368" s="6"/>
      <c r="H368" s="6"/>
      <c r="I368" s="6"/>
    </row>
    <row r="369" spans="1:9" ht="15" x14ac:dyDescent="0.15">
      <c r="A369" t="s">
        <v>429</v>
      </c>
      <c r="B369" s="20" t="s">
        <v>425</v>
      </c>
      <c r="C369" s="21" t="s">
        <v>19</v>
      </c>
      <c r="D369" s="5" t="s">
        <v>29</v>
      </c>
      <c r="E369" s="4"/>
      <c r="F369" s="4"/>
      <c r="G369" s="4"/>
      <c r="H369" s="4"/>
      <c r="I369" s="4"/>
    </row>
    <row r="370" spans="1:9" ht="15" x14ac:dyDescent="0.15">
      <c r="A370" t="s">
        <v>430</v>
      </c>
      <c r="B370" s="20" t="s">
        <v>425</v>
      </c>
      <c r="C370" s="21" t="s">
        <v>19</v>
      </c>
      <c r="D370" s="5" t="s">
        <v>31</v>
      </c>
      <c r="E370" s="4"/>
      <c r="F370" s="4"/>
      <c r="G370" s="4"/>
      <c r="H370" s="4"/>
      <c r="I370" s="4"/>
    </row>
    <row r="371" spans="1:9" ht="15" x14ac:dyDescent="0.15">
      <c r="A371" t="s">
        <v>431</v>
      </c>
      <c r="B371" s="20" t="s">
        <v>425</v>
      </c>
      <c r="C371" s="21" t="s">
        <v>19</v>
      </c>
      <c r="D371" s="7" t="s">
        <v>33</v>
      </c>
      <c r="E371" s="4"/>
      <c r="F371" s="4"/>
      <c r="G371" s="4"/>
      <c r="H371" s="4"/>
      <c r="I371" s="4"/>
    </row>
    <row r="372" spans="1:9" ht="15" x14ac:dyDescent="0.15">
      <c r="A372" t="s">
        <v>432</v>
      </c>
      <c r="B372" s="20" t="s">
        <v>425</v>
      </c>
      <c r="C372" s="21" t="s">
        <v>35</v>
      </c>
      <c r="D372" s="5" t="s">
        <v>36</v>
      </c>
      <c r="E372" s="4">
        <v>8</v>
      </c>
      <c r="F372" s="4">
        <v>8</v>
      </c>
      <c r="G372" s="4">
        <v>8</v>
      </c>
      <c r="H372" s="4">
        <v>8</v>
      </c>
      <c r="I372" s="4">
        <v>8</v>
      </c>
    </row>
    <row r="373" spans="1:9" ht="15" x14ac:dyDescent="0.15">
      <c r="A373" t="s">
        <v>433</v>
      </c>
      <c r="B373" s="20" t="s">
        <v>425</v>
      </c>
      <c r="C373" s="21" t="s">
        <v>35</v>
      </c>
      <c r="D373" s="5" t="s">
        <v>38</v>
      </c>
      <c r="E373" s="4" t="s">
        <v>39</v>
      </c>
      <c r="F373" s="4" t="s">
        <v>39</v>
      </c>
      <c r="G373" s="4" t="s">
        <v>39</v>
      </c>
      <c r="H373" s="4" t="s">
        <v>39</v>
      </c>
      <c r="I373" s="4" t="s">
        <v>39</v>
      </c>
    </row>
    <row r="374" spans="1:9" ht="15" x14ac:dyDescent="0.15">
      <c r="A374" t="s">
        <v>434</v>
      </c>
      <c r="B374" s="20" t="s">
        <v>425</v>
      </c>
      <c r="C374" s="21" t="s">
        <v>35</v>
      </c>
      <c r="D374" s="5" t="s">
        <v>41</v>
      </c>
      <c r="E374" s="4">
        <v>8709.4</v>
      </c>
      <c r="F374" s="4">
        <v>8709.4</v>
      </c>
      <c r="G374" s="4">
        <v>8709.4</v>
      </c>
      <c r="H374" s="4">
        <v>8709.4</v>
      </c>
      <c r="I374" s="4">
        <v>8709.4</v>
      </c>
    </row>
    <row r="375" spans="1:9" ht="15" x14ac:dyDescent="0.15">
      <c r="A375" t="s">
        <v>435</v>
      </c>
      <c r="B375" s="20" t="s">
        <v>425</v>
      </c>
      <c r="C375" s="21" t="s">
        <v>35</v>
      </c>
      <c r="D375" s="5" t="s">
        <v>43</v>
      </c>
      <c r="E375" s="4" t="s">
        <v>23</v>
      </c>
      <c r="F375" s="4" t="s">
        <v>23</v>
      </c>
      <c r="G375" s="4" t="s">
        <v>23</v>
      </c>
      <c r="H375" s="4" t="s">
        <v>23</v>
      </c>
      <c r="I375" s="4" t="s">
        <v>23</v>
      </c>
    </row>
    <row r="376" spans="1:9" ht="15" x14ac:dyDescent="0.15">
      <c r="A376" t="s">
        <v>436</v>
      </c>
      <c r="B376" s="20" t="s">
        <v>425</v>
      </c>
      <c r="C376" s="21" t="s">
        <v>35</v>
      </c>
      <c r="D376" s="7" t="s">
        <v>45</v>
      </c>
      <c r="E376" s="8">
        <v>46178</v>
      </c>
      <c r="F376" s="8">
        <v>46178</v>
      </c>
      <c r="G376" s="8">
        <v>46178</v>
      </c>
      <c r="H376" s="8">
        <v>46178</v>
      </c>
      <c r="I376" s="8">
        <v>46178</v>
      </c>
    </row>
    <row r="377" spans="1:9" ht="15" x14ac:dyDescent="0.15">
      <c r="A377" t="s">
        <v>437</v>
      </c>
      <c r="B377" s="22" t="s">
        <v>438</v>
      </c>
      <c r="C377" s="23" t="s">
        <v>19</v>
      </c>
      <c r="D377" s="10" t="s">
        <v>20</v>
      </c>
      <c r="E377" s="4">
        <v>0</v>
      </c>
      <c r="F377" s="4">
        <v>0</v>
      </c>
      <c r="G377" s="4">
        <v>0</v>
      </c>
      <c r="H377" s="4">
        <v>13000</v>
      </c>
      <c r="I377" s="4">
        <v>0</v>
      </c>
    </row>
    <row r="378" spans="1:9" ht="15" x14ac:dyDescent="0.15">
      <c r="A378" t="s">
        <v>439</v>
      </c>
      <c r="B378" s="22" t="s">
        <v>438</v>
      </c>
      <c r="C378" s="23" t="s">
        <v>19</v>
      </c>
      <c r="D378" s="11" t="s">
        <v>22</v>
      </c>
      <c r="E378" s="4" t="s">
        <v>23</v>
      </c>
      <c r="F378" s="4" t="s">
        <v>23</v>
      </c>
      <c r="G378" s="4" t="s">
        <v>23</v>
      </c>
      <c r="H378" s="4" t="s">
        <v>23</v>
      </c>
      <c r="I378" s="4" t="s">
        <v>23</v>
      </c>
    </row>
    <row r="379" spans="1:9" ht="15" x14ac:dyDescent="0.15">
      <c r="A379" t="s">
        <v>440</v>
      </c>
      <c r="B379" s="22" t="s">
        <v>438</v>
      </c>
      <c r="C379" s="23" t="s">
        <v>19</v>
      </c>
      <c r="D379" s="11" t="s">
        <v>25</v>
      </c>
      <c r="E379" s="4">
        <v>5</v>
      </c>
      <c r="F379" s="4">
        <v>5</v>
      </c>
      <c r="G379" s="4">
        <v>5</v>
      </c>
      <c r="H379" s="4">
        <v>5</v>
      </c>
      <c r="I379" s="4">
        <v>5</v>
      </c>
    </row>
    <row r="380" spans="1:9" ht="15" x14ac:dyDescent="0.15">
      <c r="A380" t="s">
        <v>441</v>
      </c>
      <c r="B380" s="22" t="s">
        <v>438</v>
      </c>
      <c r="C380" s="23" t="s">
        <v>19</v>
      </c>
      <c r="D380" s="11" t="s">
        <v>27</v>
      </c>
      <c r="E380" s="6"/>
      <c r="F380" s="6"/>
      <c r="G380" s="6"/>
      <c r="H380" s="6"/>
      <c r="I380" s="6"/>
    </row>
    <row r="381" spans="1:9" ht="15" x14ac:dyDescent="0.15">
      <c r="A381" t="s">
        <v>442</v>
      </c>
      <c r="B381" s="22" t="s">
        <v>438</v>
      </c>
      <c r="C381" s="23" t="s">
        <v>19</v>
      </c>
      <c r="D381" s="11" t="s">
        <v>29</v>
      </c>
      <c r="E381" s="4"/>
      <c r="F381" s="4"/>
      <c r="G381" s="4"/>
      <c r="H381" s="4"/>
      <c r="I381" s="4"/>
    </row>
    <row r="382" spans="1:9" ht="15" x14ac:dyDescent="0.15">
      <c r="A382" t="s">
        <v>443</v>
      </c>
      <c r="B382" s="22" t="s">
        <v>438</v>
      </c>
      <c r="C382" s="23" t="s">
        <v>19</v>
      </c>
      <c r="D382" s="11" t="s">
        <v>31</v>
      </c>
      <c r="E382" s="4"/>
      <c r="F382" s="4"/>
      <c r="G382" s="4"/>
      <c r="H382" s="4"/>
      <c r="I382" s="4"/>
    </row>
    <row r="383" spans="1:9" ht="15" x14ac:dyDescent="0.15">
      <c r="A383" t="s">
        <v>444</v>
      </c>
      <c r="B383" s="22" t="s">
        <v>438</v>
      </c>
      <c r="C383" s="23" t="s">
        <v>19</v>
      </c>
      <c r="D383" s="12" t="s">
        <v>33</v>
      </c>
      <c r="E383" s="4"/>
      <c r="F383" s="4"/>
      <c r="G383" s="4"/>
      <c r="H383" s="4"/>
      <c r="I383" s="4"/>
    </row>
    <row r="384" spans="1:9" ht="15" x14ac:dyDescent="0.15">
      <c r="A384" t="s">
        <v>445</v>
      </c>
      <c r="B384" s="22" t="s">
        <v>438</v>
      </c>
      <c r="C384" s="23" t="s">
        <v>35</v>
      </c>
      <c r="D384" s="11" t="s">
        <v>36</v>
      </c>
      <c r="E384" s="4">
        <v>5</v>
      </c>
      <c r="F384" s="4">
        <v>5</v>
      </c>
      <c r="G384" s="4">
        <v>5</v>
      </c>
      <c r="H384" s="4">
        <v>5</v>
      </c>
      <c r="I384" s="4">
        <v>5</v>
      </c>
    </row>
    <row r="385" spans="1:9" ht="15" x14ac:dyDescent="0.15">
      <c r="A385" t="s">
        <v>446</v>
      </c>
      <c r="B385" s="22" t="s">
        <v>438</v>
      </c>
      <c r="C385" s="23" t="s">
        <v>35</v>
      </c>
      <c r="D385" s="11" t="s">
        <v>38</v>
      </c>
      <c r="E385" s="4" t="s">
        <v>39</v>
      </c>
      <c r="F385" s="4" t="s">
        <v>39</v>
      </c>
      <c r="G385" s="4" t="s">
        <v>39</v>
      </c>
      <c r="H385" s="4" t="s">
        <v>39</v>
      </c>
      <c r="I385" s="4" t="s">
        <v>39</v>
      </c>
    </row>
    <row r="386" spans="1:9" ht="15" x14ac:dyDescent="0.15">
      <c r="A386" t="s">
        <v>447</v>
      </c>
      <c r="B386" s="22" t="s">
        <v>438</v>
      </c>
      <c r="C386" s="23" t="s">
        <v>35</v>
      </c>
      <c r="D386" s="11" t="s">
        <v>41</v>
      </c>
      <c r="E386" s="4">
        <v>13000</v>
      </c>
      <c r="F386" s="4">
        <v>13000</v>
      </c>
      <c r="G386" s="4">
        <v>13000</v>
      </c>
      <c r="H386" s="4">
        <v>13000</v>
      </c>
      <c r="I386" s="4">
        <v>13000</v>
      </c>
    </row>
    <row r="387" spans="1:9" ht="15" x14ac:dyDescent="0.15">
      <c r="A387" t="s">
        <v>448</v>
      </c>
      <c r="B387" s="22" t="s">
        <v>438</v>
      </c>
      <c r="C387" s="23" t="s">
        <v>35</v>
      </c>
      <c r="D387" s="11" t="s">
        <v>43</v>
      </c>
      <c r="E387" s="4" t="s">
        <v>23</v>
      </c>
      <c r="F387" s="4" t="s">
        <v>23</v>
      </c>
      <c r="G387" s="4" t="s">
        <v>23</v>
      </c>
      <c r="H387" s="4" t="s">
        <v>23</v>
      </c>
      <c r="I387" s="4" t="s">
        <v>23</v>
      </c>
    </row>
    <row r="388" spans="1:9" ht="15" x14ac:dyDescent="0.15">
      <c r="A388" t="s">
        <v>449</v>
      </c>
      <c r="B388" s="22" t="s">
        <v>438</v>
      </c>
      <c r="C388" s="23" t="s">
        <v>35</v>
      </c>
      <c r="D388" s="12" t="s">
        <v>45</v>
      </c>
      <c r="E388" s="8">
        <v>46178</v>
      </c>
      <c r="F388" s="8">
        <v>46178</v>
      </c>
      <c r="G388" s="8">
        <v>46178</v>
      </c>
      <c r="H388" s="8">
        <v>46178</v>
      </c>
      <c r="I388" s="8">
        <v>46178</v>
      </c>
    </row>
    <row r="389" spans="1:9" ht="15" x14ac:dyDescent="0.15">
      <c r="A389" t="s">
        <v>450</v>
      </c>
      <c r="B389" s="20" t="s">
        <v>451</v>
      </c>
      <c r="C389" s="21" t="s">
        <v>19</v>
      </c>
      <c r="D389" s="3" t="s">
        <v>20</v>
      </c>
      <c r="E389" s="4">
        <v>8290</v>
      </c>
      <c r="F389" s="4">
        <v>5000</v>
      </c>
      <c r="G389" s="4">
        <v>26000</v>
      </c>
      <c r="H389" s="4">
        <v>5800</v>
      </c>
      <c r="I389" s="4">
        <v>3800</v>
      </c>
    </row>
    <row r="390" spans="1:9" ht="15" x14ac:dyDescent="0.15">
      <c r="A390" t="s">
        <v>452</v>
      </c>
      <c r="B390" s="20" t="s">
        <v>451</v>
      </c>
      <c r="C390" s="21" t="s">
        <v>19</v>
      </c>
      <c r="D390" s="5" t="s">
        <v>22</v>
      </c>
      <c r="E390" s="4" t="s">
        <v>23</v>
      </c>
      <c r="F390" s="4" t="s">
        <v>23</v>
      </c>
      <c r="G390" s="4" t="s">
        <v>23</v>
      </c>
      <c r="H390" s="4" t="s">
        <v>23</v>
      </c>
      <c r="I390" s="4" t="s">
        <v>23</v>
      </c>
    </row>
    <row r="391" spans="1:9" ht="15" x14ac:dyDescent="0.15">
      <c r="A391" t="s">
        <v>453</v>
      </c>
      <c r="B391" s="20" t="s">
        <v>451</v>
      </c>
      <c r="C391" s="21" t="s">
        <v>19</v>
      </c>
      <c r="D391" s="5" t="s">
        <v>25</v>
      </c>
      <c r="E391" s="4">
        <v>4</v>
      </c>
      <c r="F391" s="4">
        <v>4</v>
      </c>
      <c r="G391" s="4">
        <v>4</v>
      </c>
      <c r="H391" s="4">
        <v>4</v>
      </c>
      <c r="I391" s="4">
        <v>4</v>
      </c>
    </row>
    <row r="392" spans="1:9" ht="15" x14ac:dyDescent="0.15">
      <c r="A392" t="s">
        <v>454</v>
      </c>
      <c r="B392" s="20" t="s">
        <v>451</v>
      </c>
      <c r="C392" s="21" t="s">
        <v>19</v>
      </c>
      <c r="D392" s="5" t="s">
        <v>27</v>
      </c>
      <c r="E392" s="6"/>
      <c r="F392" s="6"/>
      <c r="G392" s="6"/>
      <c r="H392" s="6"/>
      <c r="I392" s="6"/>
    </row>
    <row r="393" spans="1:9" ht="15" x14ac:dyDescent="0.15">
      <c r="A393" t="s">
        <v>455</v>
      </c>
      <c r="B393" s="20" t="s">
        <v>451</v>
      </c>
      <c r="C393" s="21" t="s">
        <v>19</v>
      </c>
      <c r="D393" s="5" t="s">
        <v>29</v>
      </c>
      <c r="E393" s="4"/>
      <c r="F393" s="4"/>
      <c r="G393" s="4"/>
      <c r="H393" s="4"/>
      <c r="I393" s="4"/>
    </row>
    <row r="394" spans="1:9" ht="15" x14ac:dyDescent="0.15">
      <c r="A394" t="s">
        <v>456</v>
      </c>
      <c r="B394" s="20" t="s">
        <v>451</v>
      </c>
      <c r="C394" s="21" t="s">
        <v>19</v>
      </c>
      <c r="D394" s="5" t="s">
        <v>31</v>
      </c>
      <c r="E394" s="4"/>
      <c r="F394" s="4"/>
      <c r="G394" s="4"/>
      <c r="H394" s="4"/>
      <c r="I394" s="4"/>
    </row>
    <row r="395" spans="1:9" ht="15" x14ac:dyDescent="0.15">
      <c r="A395" t="s">
        <v>457</v>
      </c>
      <c r="B395" s="20" t="s">
        <v>451</v>
      </c>
      <c r="C395" s="21" t="s">
        <v>19</v>
      </c>
      <c r="D395" s="7" t="s">
        <v>33</v>
      </c>
      <c r="E395" s="4"/>
      <c r="F395" s="4"/>
      <c r="G395" s="4"/>
      <c r="H395" s="4"/>
      <c r="I395" s="4"/>
    </row>
    <row r="396" spans="1:9" ht="15" x14ac:dyDescent="0.15">
      <c r="A396" t="s">
        <v>458</v>
      </c>
      <c r="B396" s="20" t="s">
        <v>451</v>
      </c>
      <c r="C396" s="21" t="s">
        <v>35</v>
      </c>
      <c r="D396" s="5" t="s">
        <v>36</v>
      </c>
      <c r="E396" s="4">
        <v>4</v>
      </c>
      <c r="F396" s="4">
        <v>4</v>
      </c>
      <c r="G396" s="4">
        <v>4</v>
      </c>
      <c r="H396" s="4">
        <v>4</v>
      </c>
      <c r="I396" s="4">
        <v>4</v>
      </c>
    </row>
    <row r="397" spans="1:9" ht="15" x14ac:dyDescent="0.15">
      <c r="A397" t="s">
        <v>459</v>
      </c>
      <c r="B397" s="20" t="s">
        <v>451</v>
      </c>
      <c r="C397" s="21" t="s">
        <v>35</v>
      </c>
      <c r="D397" s="5" t="s">
        <v>38</v>
      </c>
      <c r="E397" s="4" t="s">
        <v>39</v>
      </c>
      <c r="F397" s="4" t="s">
        <v>39</v>
      </c>
      <c r="G397" s="4" t="s">
        <v>39</v>
      </c>
      <c r="H397" s="4" t="s">
        <v>39</v>
      </c>
      <c r="I397" s="4" t="s">
        <v>39</v>
      </c>
    </row>
    <row r="398" spans="1:9" ht="15" x14ac:dyDescent="0.15">
      <c r="A398" t="s">
        <v>460</v>
      </c>
      <c r="B398" s="20" t="s">
        <v>451</v>
      </c>
      <c r="C398" s="21" t="s">
        <v>35</v>
      </c>
      <c r="D398" s="5" t="s">
        <v>41</v>
      </c>
      <c r="E398" s="4">
        <v>9778</v>
      </c>
      <c r="F398" s="4">
        <v>9778</v>
      </c>
      <c r="G398" s="4">
        <v>9778</v>
      </c>
      <c r="H398" s="4">
        <v>9778</v>
      </c>
      <c r="I398" s="4">
        <v>9778</v>
      </c>
    </row>
    <row r="399" spans="1:9" ht="15" x14ac:dyDescent="0.15">
      <c r="A399" t="s">
        <v>461</v>
      </c>
      <c r="B399" s="20" t="s">
        <v>451</v>
      </c>
      <c r="C399" s="21" t="s">
        <v>35</v>
      </c>
      <c r="D399" s="5" t="s">
        <v>43</v>
      </c>
      <c r="E399" s="4" t="s">
        <v>23</v>
      </c>
      <c r="F399" s="4" t="s">
        <v>23</v>
      </c>
      <c r="G399" s="4" t="s">
        <v>23</v>
      </c>
      <c r="H399" s="4" t="s">
        <v>23</v>
      </c>
      <c r="I399" s="4" t="s">
        <v>23</v>
      </c>
    </row>
    <row r="400" spans="1:9" ht="15" x14ac:dyDescent="0.15">
      <c r="A400" t="s">
        <v>462</v>
      </c>
      <c r="B400" s="20" t="s">
        <v>451</v>
      </c>
      <c r="C400" s="21" t="s">
        <v>35</v>
      </c>
      <c r="D400" s="7" t="s">
        <v>45</v>
      </c>
      <c r="E400" s="8">
        <v>46178</v>
      </c>
      <c r="F400" s="8">
        <v>46178</v>
      </c>
      <c r="G400" s="8">
        <v>46178</v>
      </c>
      <c r="H400" s="8">
        <v>46178</v>
      </c>
      <c r="I400" s="8">
        <v>46178</v>
      </c>
    </row>
    <row r="401" spans="1:9" ht="15" x14ac:dyDescent="0.15">
      <c r="A401" t="s">
        <v>463</v>
      </c>
      <c r="B401" s="22" t="s">
        <v>464</v>
      </c>
      <c r="C401" s="23" t="s">
        <v>19</v>
      </c>
      <c r="D401" s="10" t="s">
        <v>20</v>
      </c>
      <c r="E401" s="4">
        <v>8715</v>
      </c>
      <c r="F401" s="4">
        <v>4000</v>
      </c>
      <c r="G401" s="4">
        <v>17000</v>
      </c>
      <c r="H401" s="4">
        <v>6000</v>
      </c>
      <c r="I401" s="4">
        <v>4000</v>
      </c>
    </row>
    <row r="402" spans="1:9" ht="15" x14ac:dyDescent="0.15">
      <c r="A402" t="s">
        <v>465</v>
      </c>
      <c r="B402" s="22" t="s">
        <v>464</v>
      </c>
      <c r="C402" s="23" t="s">
        <v>19</v>
      </c>
      <c r="D402" s="11" t="s">
        <v>22</v>
      </c>
      <c r="E402" s="4" t="s">
        <v>23</v>
      </c>
      <c r="F402" s="4" t="s">
        <v>23</v>
      </c>
      <c r="G402" s="4" t="s">
        <v>23</v>
      </c>
      <c r="H402" s="4" t="s">
        <v>23</v>
      </c>
      <c r="I402" s="4" t="s">
        <v>23</v>
      </c>
    </row>
    <row r="403" spans="1:9" ht="15" x14ac:dyDescent="0.15">
      <c r="A403" t="s">
        <v>466</v>
      </c>
      <c r="B403" s="22" t="s">
        <v>464</v>
      </c>
      <c r="C403" s="23" t="s">
        <v>19</v>
      </c>
      <c r="D403" s="11" t="s">
        <v>25</v>
      </c>
      <c r="E403" s="4">
        <v>5</v>
      </c>
      <c r="F403" s="4">
        <v>5</v>
      </c>
      <c r="G403" s="4">
        <v>5</v>
      </c>
      <c r="H403" s="4">
        <v>5</v>
      </c>
      <c r="I403" s="4">
        <v>5</v>
      </c>
    </row>
    <row r="404" spans="1:9" ht="15" x14ac:dyDescent="0.15">
      <c r="A404" t="s">
        <v>467</v>
      </c>
      <c r="B404" s="22" t="s">
        <v>464</v>
      </c>
      <c r="C404" s="23" t="s">
        <v>19</v>
      </c>
      <c r="D404" s="11" t="s">
        <v>27</v>
      </c>
      <c r="E404" s="6"/>
      <c r="F404" s="6"/>
      <c r="G404" s="6"/>
      <c r="H404" s="6"/>
      <c r="I404" s="6"/>
    </row>
    <row r="405" spans="1:9" ht="15" x14ac:dyDescent="0.15">
      <c r="A405" t="s">
        <v>468</v>
      </c>
      <c r="B405" s="22" t="s">
        <v>464</v>
      </c>
      <c r="C405" s="23" t="s">
        <v>19</v>
      </c>
      <c r="D405" s="11" t="s">
        <v>29</v>
      </c>
      <c r="E405" s="4"/>
      <c r="F405" s="4"/>
      <c r="G405" s="4"/>
      <c r="H405" s="4"/>
      <c r="I405" s="4"/>
    </row>
    <row r="406" spans="1:9" ht="15" x14ac:dyDescent="0.15">
      <c r="A406" t="s">
        <v>469</v>
      </c>
      <c r="B406" s="22" t="s">
        <v>464</v>
      </c>
      <c r="C406" s="23" t="s">
        <v>19</v>
      </c>
      <c r="D406" s="11" t="s">
        <v>31</v>
      </c>
      <c r="E406" s="4"/>
      <c r="F406" s="4"/>
      <c r="G406" s="4"/>
      <c r="H406" s="4"/>
      <c r="I406" s="4"/>
    </row>
    <row r="407" spans="1:9" ht="15" x14ac:dyDescent="0.15">
      <c r="A407" t="s">
        <v>470</v>
      </c>
      <c r="B407" s="22" t="s">
        <v>464</v>
      </c>
      <c r="C407" s="23" t="s">
        <v>19</v>
      </c>
      <c r="D407" s="12" t="s">
        <v>33</v>
      </c>
      <c r="E407" s="4"/>
      <c r="F407" s="4"/>
      <c r="G407" s="4"/>
      <c r="H407" s="4"/>
      <c r="I407" s="4"/>
    </row>
    <row r="408" spans="1:9" ht="15" x14ac:dyDescent="0.15">
      <c r="A408" t="s">
        <v>471</v>
      </c>
      <c r="B408" s="22" t="s">
        <v>464</v>
      </c>
      <c r="C408" s="23" t="s">
        <v>35</v>
      </c>
      <c r="D408" s="11" t="s">
        <v>36</v>
      </c>
      <c r="E408" s="4">
        <v>5</v>
      </c>
      <c r="F408" s="4">
        <v>5</v>
      </c>
      <c r="G408" s="4">
        <v>5</v>
      </c>
      <c r="H408" s="4">
        <v>5</v>
      </c>
      <c r="I408" s="4">
        <v>5</v>
      </c>
    </row>
    <row r="409" spans="1:9" ht="15" x14ac:dyDescent="0.15">
      <c r="A409" t="s">
        <v>472</v>
      </c>
      <c r="B409" s="22" t="s">
        <v>464</v>
      </c>
      <c r="C409" s="23" t="s">
        <v>35</v>
      </c>
      <c r="D409" s="11" t="s">
        <v>38</v>
      </c>
      <c r="E409" s="4" t="s">
        <v>39</v>
      </c>
      <c r="F409" s="4" t="s">
        <v>39</v>
      </c>
      <c r="G409" s="4" t="s">
        <v>39</v>
      </c>
      <c r="H409" s="4" t="s">
        <v>39</v>
      </c>
      <c r="I409" s="4" t="s">
        <v>39</v>
      </c>
    </row>
    <row r="410" spans="1:9" ht="15" x14ac:dyDescent="0.15">
      <c r="A410" t="s">
        <v>473</v>
      </c>
      <c r="B410" s="22" t="s">
        <v>464</v>
      </c>
      <c r="C410" s="23" t="s">
        <v>35</v>
      </c>
      <c r="D410" s="11" t="s">
        <v>41</v>
      </c>
      <c r="E410" s="4">
        <v>7943</v>
      </c>
      <c r="F410" s="4">
        <v>7943</v>
      </c>
      <c r="G410" s="4">
        <v>7943</v>
      </c>
      <c r="H410" s="4">
        <v>7943</v>
      </c>
      <c r="I410" s="4">
        <v>7943</v>
      </c>
    </row>
    <row r="411" spans="1:9" ht="15" x14ac:dyDescent="0.15">
      <c r="A411" t="s">
        <v>474</v>
      </c>
      <c r="B411" s="22" t="s">
        <v>464</v>
      </c>
      <c r="C411" s="23" t="s">
        <v>35</v>
      </c>
      <c r="D411" s="11" t="s">
        <v>43</v>
      </c>
      <c r="E411" s="4" t="s">
        <v>23</v>
      </c>
      <c r="F411" s="4" t="s">
        <v>23</v>
      </c>
      <c r="G411" s="4" t="s">
        <v>23</v>
      </c>
      <c r="H411" s="4" t="s">
        <v>23</v>
      </c>
      <c r="I411" s="4" t="s">
        <v>23</v>
      </c>
    </row>
    <row r="412" spans="1:9" ht="15" x14ac:dyDescent="0.15">
      <c r="A412" t="s">
        <v>475</v>
      </c>
      <c r="B412" s="22" t="s">
        <v>464</v>
      </c>
      <c r="C412" s="23" t="s">
        <v>35</v>
      </c>
      <c r="D412" s="12" t="s">
        <v>45</v>
      </c>
      <c r="E412" s="8">
        <v>46178</v>
      </c>
      <c r="F412" s="8">
        <v>46178</v>
      </c>
      <c r="G412" s="8">
        <v>46178</v>
      </c>
      <c r="H412" s="8">
        <v>46178</v>
      </c>
      <c r="I412" s="8">
        <v>46178</v>
      </c>
    </row>
    <row r="413" spans="1:9" ht="15" x14ac:dyDescent="0.15">
      <c r="A413" t="s">
        <v>476</v>
      </c>
      <c r="B413" s="20" t="s">
        <v>477</v>
      </c>
      <c r="C413" s="21" t="s">
        <v>19</v>
      </c>
      <c r="D413" s="3" t="s">
        <v>20</v>
      </c>
      <c r="E413" s="4">
        <v>6100</v>
      </c>
      <c r="F413" s="4">
        <v>3500</v>
      </c>
      <c r="G413" s="4">
        <v>10000</v>
      </c>
      <c r="H413" s="4">
        <v>5000</v>
      </c>
      <c r="I413" s="4">
        <v>2850</v>
      </c>
    </row>
    <row r="414" spans="1:9" ht="15" x14ac:dyDescent="0.15">
      <c r="A414" t="s">
        <v>478</v>
      </c>
      <c r="B414" s="20" t="s">
        <v>477</v>
      </c>
      <c r="C414" s="21" t="s">
        <v>19</v>
      </c>
      <c r="D414" s="5" t="s">
        <v>22</v>
      </c>
      <c r="E414" s="4" t="s">
        <v>23</v>
      </c>
      <c r="F414" s="4" t="s">
        <v>23</v>
      </c>
      <c r="G414" s="4" t="s">
        <v>23</v>
      </c>
      <c r="H414" s="4" t="s">
        <v>23</v>
      </c>
      <c r="I414" s="4" t="s">
        <v>23</v>
      </c>
    </row>
    <row r="415" spans="1:9" ht="15" x14ac:dyDescent="0.15">
      <c r="A415" t="s">
        <v>479</v>
      </c>
      <c r="B415" s="20" t="s">
        <v>477</v>
      </c>
      <c r="C415" s="21" t="s">
        <v>19</v>
      </c>
      <c r="D415" s="5" t="s">
        <v>25</v>
      </c>
      <c r="E415" s="4">
        <v>5</v>
      </c>
      <c r="F415" s="4">
        <v>5</v>
      </c>
      <c r="G415" s="4">
        <v>5</v>
      </c>
      <c r="H415" s="4">
        <v>5</v>
      </c>
      <c r="I415" s="4">
        <v>5</v>
      </c>
    </row>
    <row r="416" spans="1:9" ht="15" x14ac:dyDescent="0.15">
      <c r="A416" t="s">
        <v>480</v>
      </c>
      <c r="B416" s="20" t="s">
        <v>477</v>
      </c>
      <c r="C416" s="21" t="s">
        <v>19</v>
      </c>
      <c r="D416" s="5" t="s">
        <v>27</v>
      </c>
      <c r="E416" s="6"/>
      <c r="F416" s="6"/>
      <c r="G416" s="6"/>
      <c r="H416" s="6"/>
      <c r="I416" s="6"/>
    </row>
    <row r="417" spans="1:9" ht="15" x14ac:dyDescent="0.15">
      <c r="A417" t="s">
        <v>481</v>
      </c>
      <c r="B417" s="20" t="s">
        <v>477</v>
      </c>
      <c r="C417" s="21" t="s">
        <v>19</v>
      </c>
      <c r="D417" s="5" t="s">
        <v>29</v>
      </c>
      <c r="E417" s="4"/>
      <c r="F417" s="4"/>
      <c r="G417" s="4"/>
      <c r="H417" s="4"/>
      <c r="I417" s="4"/>
    </row>
    <row r="418" spans="1:9" ht="15" x14ac:dyDescent="0.15">
      <c r="A418" t="s">
        <v>482</v>
      </c>
      <c r="B418" s="20" t="s">
        <v>477</v>
      </c>
      <c r="C418" s="21" t="s">
        <v>19</v>
      </c>
      <c r="D418" s="5" t="s">
        <v>31</v>
      </c>
      <c r="E418" s="4"/>
      <c r="F418" s="4"/>
      <c r="G418" s="4"/>
      <c r="H418" s="4"/>
      <c r="I418" s="4"/>
    </row>
    <row r="419" spans="1:9" ht="15" x14ac:dyDescent="0.15">
      <c r="A419" t="s">
        <v>483</v>
      </c>
      <c r="B419" s="20" t="s">
        <v>477</v>
      </c>
      <c r="C419" s="21" t="s">
        <v>19</v>
      </c>
      <c r="D419" s="7" t="s">
        <v>33</v>
      </c>
      <c r="E419" s="4"/>
      <c r="F419" s="4"/>
      <c r="G419" s="4"/>
      <c r="H419" s="4"/>
      <c r="I419" s="4"/>
    </row>
    <row r="420" spans="1:9" ht="15" x14ac:dyDescent="0.15">
      <c r="A420" t="s">
        <v>484</v>
      </c>
      <c r="B420" s="20" t="s">
        <v>477</v>
      </c>
      <c r="C420" s="21" t="s">
        <v>35</v>
      </c>
      <c r="D420" s="5" t="s">
        <v>36</v>
      </c>
      <c r="E420" s="4">
        <v>5</v>
      </c>
      <c r="F420" s="4">
        <v>5</v>
      </c>
      <c r="G420" s="4">
        <v>5</v>
      </c>
      <c r="H420" s="4">
        <v>5</v>
      </c>
      <c r="I420" s="4">
        <v>5</v>
      </c>
    </row>
    <row r="421" spans="1:9" ht="15" x14ac:dyDescent="0.15">
      <c r="A421" t="s">
        <v>485</v>
      </c>
      <c r="B421" s="20" t="s">
        <v>477</v>
      </c>
      <c r="C421" s="21" t="s">
        <v>35</v>
      </c>
      <c r="D421" s="5" t="s">
        <v>38</v>
      </c>
      <c r="E421" s="4" t="s">
        <v>39</v>
      </c>
      <c r="F421" s="4" t="s">
        <v>39</v>
      </c>
      <c r="G421" s="4" t="s">
        <v>39</v>
      </c>
      <c r="H421" s="4" t="s">
        <v>39</v>
      </c>
      <c r="I421" s="4" t="s">
        <v>39</v>
      </c>
    </row>
    <row r="422" spans="1:9" ht="15" x14ac:dyDescent="0.15">
      <c r="A422" t="s">
        <v>486</v>
      </c>
      <c r="B422" s="20" t="s">
        <v>477</v>
      </c>
      <c r="C422" s="21" t="s">
        <v>35</v>
      </c>
      <c r="D422" s="5" t="s">
        <v>41</v>
      </c>
      <c r="E422" s="4">
        <v>5490</v>
      </c>
      <c r="F422" s="4">
        <v>5490</v>
      </c>
      <c r="G422" s="4">
        <v>5490</v>
      </c>
      <c r="H422" s="4">
        <v>5490</v>
      </c>
      <c r="I422" s="4">
        <v>5490</v>
      </c>
    </row>
    <row r="423" spans="1:9" ht="15" x14ac:dyDescent="0.15">
      <c r="A423" t="s">
        <v>487</v>
      </c>
      <c r="B423" s="20" t="s">
        <v>477</v>
      </c>
      <c r="C423" s="21" t="s">
        <v>35</v>
      </c>
      <c r="D423" s="5" t="s">
        <v>43</v>
      </c>
      <c r="E423" s="4" t="s">
        <v>23</v>
      </c>
      <c r="F423" s="4" t="s">
        <v>23</v>
      </c>
      <c r="G423" s="4" t="s">
        <v>23</v>
      </c>
      <c r="H423" s="4" t="s">
        <v>23</v>
      </c>
      <c r="I423" s="4" t="s">
        <v>23</v>
      </c>
    </row>
    <row r="424" spans="1:9" ht="15" x14ac:dyDescent="0.15">
      <c r="A424" t="s">
        <v>488</v>
      </c>
      <c r="B424" s="20" t="s">
        <v>477</v>
      </c>
      <c r="C424" s="21" t="s">
        <v>35</v>
      </c>
      <c r="D424" s="7" t="s">
        <v>45</v>
      </c>
      <c r="E424" s="8">
        <v>46179</v>
      </c>
      <c r="F424" s="8">
        <v>46179</v>
      </c>
      <c r="G424" s="8">
        <v>46179</v>
      </c>
      <c r="H424" s="8">
        <v>46179</v>
      </c>
      <c r="I424" s="8">
        <v>46179</v>
      </c>
    </row>
  </sheetData>
  <autoFilter ref="A4:I424" xr:uid="{00000000-0009-0000-0000-000000000000}"/>
  <mergeCells count="109">
    <mergeCell ref="B389:B400"/>
    <mergeCell ref="C389:C395"/>
    <mergeCell ref="C396:C400"/>
    <mergeCell ref="B401:B412"/>
    <mergeCell ref="C401:C407"/>
    <mergeCell ref="C408:C412"/>
    <mergeCell ref="B413:B424"/>
    <mergeCell ref="C413:C419"/>
    <mergeCell ref="C420:C424"/>
    <mergeCell ref="B353:B364"/>
    <mergeCell ref="C353:C359"/>
    <mergeCell ref="C360:C364"/>
    <mergeCell ref="B365:B376"/>
    <mergeCell ref="C365:C371"/>
    <mergeCell ref="C372:C376"/>
    <mergeCell ref="B377:B388"/>
    <mergeCell ref="C377:C383"/>
    <mergeCell ref="C384:C388"/>
    <mergeCell ref="B317:B328"/>
    <mergeCell ref="C317:C323"/>
    <mergeCell ref="C324:C328"/>
    <mergeCell ref="B329:B340"/>
    <mergeCell ref="C329:C335"/>
    <mergeCell ref="C336:C340"/>
    <mergeCell ref="B341:B352"/>
    <mergeCell ref="C341:C347"/>
    <mergeCell ref="C348:C352"/>
    <mergeCell ref="B281:B292"/>
    <mergeCell ref="C281:C287"/>
    <mergeCell ref="C288:C292"/>
    <mergeCell ref="B293:B304"/>
    <mergeCell ref="C293:C299"/>
    <mergeCell ref="C300:C304"/>
    <mergeCell ref="B305:B316"/>
    <mergeCell ref="C305:C311"/>
    <mergeCell ref="C312:C316"/>
    <mergeCell ref="B245:B256"/>
    <mergeCell ref="C245:C251"/>
    <mergeCell ref="C252:C256"/>
    <mergeCell ref="B257:B268"/>
    <mergeCell ref="C257:C263"/>
    <mergeCell ref="C264:C268"/>
    <mergeCell ref="B269:B280"/>
    <mergeCell ref="C269:C275"/>
    <mergeCell ref="C276:C280"/>
    <mergeCell ref="B209:B220"/>
    <mergeCell ref="C209:C215"/>
    <mergeCell ref="C216:C220"/>
    <mergeCell ref="B221:B232"/>
    <mergeCell ref="C221:C227"/>
    <mergeCell ref="C228:C232"/>
    <mergeCell ref="B233:B244"/>
    <mergeCell ref="C233:C239"/>
    <mergeCell ref="C240:C244"/>
    <mergeCell ref="B173:B184"/>
    <mergeCell ref="C173:C179"/>
    <mergeCell ref="C180:C184"/>
    <mergeCell ref="B185:B196"/>
    <mergeCell ref="C185:C191"/>
    <mergeCell ref="C192:C196"/>
    <mergeCell ref="B197:B208"/>
    <mergeCell ref="C197:C203"/>
    <mergeCell ref="C204:C208"/>
    <mergeCell ref="B137:B148"/>
    <mergeCell ref="C137:C143"/>
    <mergeCell ref="C144:C148"/>
    <mergeCell ref="B149:B160"/>
    <mergeCell ref="C149:C155"/>
    <mergeCell ref="C156:C160"/>
    <mergeCell ref="B161:B172"/>
    <mergeCell ref="C161:C167"/>
    <mergeCell ref="C168:C172"/>
    <mergeCell ref="B101:B112"/>
    <mergeCell ref="C101:C107"/>
    <mergeCell ref="C108:C112"/>
    <mergeCell ref="B113:B124"/>
    <mergeCell ref="C113:C119"/>
    <mergeCell ref="C120:C124"/>
    <mergeCell ref="B125:B136"/>
    <mergeCell ref="C125:C131"/>
    <mergeCell ref="C132:C136"/>
    <mergeCell ref="B65:B76"/>
    <mergeCell ref="C65:C71"/>
    <mergeCell ref="C72:C76"/>
    <mergeCell ref="B77:B88"/>
    <mergeCell ref="C77:C83"/>
    <mergeCell ref="C84:C88"/>
    <mergeCell ref="B89:B100"/>
    <mergeCell ref="C89:C95"/>
    <mergeCell ref="C96:C100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29B66-4146-CC45-9011-619E8F871FD0}">
  <dimension ref="A3:H40"/>
  <sheetViews>
    <sheetView topLeftCell="A4" workbookViewId="0">
      <selection activeCell="B5" sqref="B5:B39"/>
      <pivotSelection pane="bottomRight" showHeader="1" axis="axisRow" dimension="1" activeRow="4" activeCol="1" previousRow="4" previousCol="1" click="1" r:id="rId1">
        <pivotArea dataOnly="0" labelOnly="1" outline="0" fieldPosition="0">
          <references count="1">
            <reference field="17" count="0"/>
          </references>
        </pivotArea>
      </pivotSelection>
    </sheetView>
  </sheetViews>
  <sheetFormatPr baseColWidth="10" defaultRowHeight="14" x14ac:dyDescent="0.15"/>
  <cols>
    <col min="1" max="1" width="71.33203125" bestFit="1" customWidth="1"/>
    <col min="2" max="2" width="8.83203125" bestFit="1" customWidth="1"/>
    <col min="3" max="3" width="37.5" bestFit="1" customWidth="1"/>
    <col min="4" max="4" width="11.5" bestFit="1" customWidth="1"/>
    <col min="5" max="5" width="30.83203125" bestFit="1" customWidth="1"/>
    <col min="6" max="6" width="40.33203125" bestFit="1" customWidth="1"/>
    <col min="7" max="7" width="16" bestFit="1" customWidth="1"/>
    <col min="8" max="8" width="12.6640625" bestFit="1" customWidth="1"/>
  </cols>
  <sheetData>
    <row r="3" spans="1:8" x14ac:dyDescent="0.15">
      <c r="A3" s="25" t="s">
        <v>649</v>
      </c>
      <c r="C3" s="25" t="s">
        <v>521</v>
      </c>
    </row>
    <row r="4" spans="1:8" ht="45" customHeight="1" x14ac:dyDescent="0.15">
      <c r="A4" s="25" t="s">
        <v>3</v>
      </c>
      <c r="B4" s="25" t="s">
        <v>650</v>
      </c>
      <c r="C4" s="28" t="s">
        <v>7</v>
      </c>
      <c r="D4" s="28" t="s">
        <v>10</v>
      </c>
      <c r="E4" s="28" t="s">
        <v>6</v>
      </c>
      <c r="F4" s="28" t="s">
        <v>9</v>
      </c>
      <c r="G4" s="28" t="s">
        <v>8</v>
      </c>
      <c r="H4" t="s">
        <v>648</v>
      </c>
    </row>
    <row r="5" spans="1:8" x14ac:dyDescent="0.15">
      <c r="A5" t="s">
        <v>191</v>
      </c>
      <c r="B5" s="27">
        <v>1</v>
      </c>
      <c r="C5" s="30">
        <v>38000</v>
      </c>
      <c r="D5" s="31">
        <v>26000</v>
      </c>
      <c r="E5" s="30">
        <v>77700</v>
      </c>
      <c r="F5" s="30">
        <v>45000</v>
      </c>
      <c r="G5" s="30">
        <v>72000</v>
      </c>
      <c r="H5" s="26">
        <v>258700</v>
      </c>
    </row>
    <row r="6" spans="1:8" x14ac:dyDescent="0.15">
      <c r="A6" t="s">
        <v>386</v>
      </c>
      <c r="B6" s="27">
        <v>240</v>
      </c>
      <c r="C6" s="30">
        <v>800</v>
      </c>
      <c r="D6" s="31">
        <v>350</v>
      </c>
      <c r="E6" s="30">
        <v>0</v>
      </c>
      <c r="F6" s="30">
        <v>1000</v>
      </c>
      <c r="G6" s="30">
        <v>3000</v>
      </c>
      <c r="H6" s="26">
        <v>5150</v>
      </c>
    </row>
    <row r="7" spans="1:8" x14ac:dyDescent="0.15">
      <c r="A7" t="s">
        <v>477</v>
      </c>
      <c r="B7" s="27">
        <v>5</v>
      </c>
      <c r="C7" s="30">
        <v>3500</v>
      </c>
      <c r="D7" s="31">
        <v>2850</v>
      </c>
      <c r="E7" s="30">
        <v>6100</v>
      </c>
      <c r="F7" s="30">
        <v>5000</v>
      </c>
      <c r="G7" s="30">
        <v>10000</v>
      </c>
      <c r="H7" s="26">
        <v>27450</v>
      </c>
    </row>
    <row r="8" spans="1:8" x14ac:dyDescent="0.15">
      <c r="A8" t="s">
        <v>464</v>
      </c>
      <c r="B8" s="27">
        <v>5</v>
      </c>
      <c r="C8" s="30">
        <v>4000</v>
      </c>
      <c r="D8" s="31">
        <v>4000</v>
      </c>
      <c r="E8" s="30">
        <v>8715</v>
      </c>
      <c r="F8" s="30">
        <v>6000</v>
      </c>
      <c r="G8" s="30">
        <v>17000</v>
      </c>
      <c r="H8" s="26">
        <v>39715</v>
      </c>
    </row>
    <row r="9" spans="1:8" x14ac:dyDescent="0.15">
      <c r="A9" t="s">
        <v>126</v>
      </c>
      <c r="B9" s="27">
        <v>5</v>
      </c>
      <c r="C9" s="30">
        <v>0</v>
      </c>
      <c r="D9" s="31">
        <v>2400</v>
      </c>
      <c r="E9" s="30">
        <v>5000</v>
      </c>
      <c r="F9" s="30">
        <v>4800</v>
      </c>
      <c r="G9" s="30">
        <v>7500</v>
      </c>
      <c r="H9" s="26">
        <v>19700</v>
      </c>
    </row>
    <row r="10" spans="1:8" x14ac:dyDescent="0.15">
      <c r="A10" t="s">
        <v>308</v>
      </c>
      <c r="B10" s="27">
        <v>15</v>
      </c>
      <c r="C10" s="30">
        <v>6000</v>
      </c>
      <c r="D10" s="31">
        <v>5300</v>
      </c>
      <c r="E10" s="30">
        <v>11561</v>
      </c>
      <c r="F10" s="30">
        <v>9400</v>
      </c>
      <c r="G10" s="30">
        <v>19000</v>
      </c>
      <c r="H10" s="26">
        <v>51261</v>
      </c>
    </row>
    <row r="11" spans="1:8" x14ac:dyDescent="0.15">
      <c r="A11" t="s">
        <v>425</v>
      </c>
      <c r="B11" s="27">
        <v>8</v>
      </c>
      <c r="C11" s="30">
        <v>4000</v>
      </c>
      <c r="D11" s="30">
        <v>4900</v>
      </c>
      <c r="E11" s="30">
        <v>10647</v>
      </c>
      <c r="F11" s="30">
        <v>9000</v>
      </c>
      <c r="G11" s="30">
        <v>15000</v>
      </c>
      <c r="H11" s="26">
        <v>43547</v>
      </c>
    </row>
    <row r="12" spans="1:8" x14ac:dyDescent="0.15">
      <c r="A12" t="s">
        <v>360</v>
      </c>
      <c r="B12" s="27">
        <v>24</v>
      </c>
      <c r="C12" s="30">
        <v>16000</v>
      </c>
      <c r="D12" s="31">
        <v>11500</v>
      </c>
      <c r="E12" s="30">
        <v>0</v>
      </c>
      <c r="F12" s="30">
        <v>12000</v>
      </c>
      <c r="G12" s="30">
        <v>82000</v>
      </c>
      <c r="H12" s="26">
        <v>121500</v>
      </c>
    </row>
    <row r="13" spans="1:8" x14ac:dyDescent="0.15">
      <c r="A13" t="s">
        <v>73</v>
      </c>
      <c r="B13" s="27">
        <v>150</v>
      </c>
      <c r="C13" s="30">
        <v>0</v>
      </c>
      <c r="D13" s="31">
        <v>350</v>
      </c>
      <c r="E13" s="30">
        <v>0</v>
      </c>
      <c r="F13" s="30">
        <v>714</v>
      </c>
      <c r="G13" s="30">
        <v>1400</v>
      </c>
      <c r="H13" s="26">
        <v>2464</v>
      </c>
    </row>
    <row r="14" spans="1:8" x14ac:dyDescent="0.15">
      <c r="A14" t="s">
        <v>230</v>
      </c>
      <c r="B14" s="27">
        <v>200</v>
      </c>
      <c r="C14" s="30">
        <v>0</v>
      </c>
      <c r="D14" s="31">
        <v>350</v>
      </c>
      <c r="E14" s="30">
        <v>0</v>
      </c>
      <c r="F14" s="30">
        <v>714</v>
      </c>
      <c r="G14" s="30">
        <v>1000</v>
      </c>
      <c r="H14" s="26">
        <v>2064</v>
      </c>
    </row>
    <row r="15" spans="1:8" x14ac:dyDescent="0.15">
      <c r="A15" t="s">
        <v>217</v>
      </c>
      <c r="B15" s="27">
        <v>5000</v>
      </c>
      <c r="C15" s="30">
        <v>0</v>
      </c>
      <c r="D15" s="31">
        <v>520</v>
      </c>
      <c r="E15" s="30">
        <v>0</v>
      </c>
      <c r="F15" s="30">
        <v>714</v>
      </c>
      <c r="G15" s="30">
        <v>1500</v>
      </c>
      <c r="H15" s="26">
        <v>2734</v>
      </c>
    </row>
    <row r="16" spans="1:8" x14ac:dyDescent="0.15">
      <c r="A16" t="s">
        <v>321</v>
      </c>
      <c r="B16" s="27">
        <v>5</v>
      </c>
      <c r="C16" s="30">
        <v>16000</v>
      </c>
      <c r="D16" s="31">
        <v>17000</v>
      </c>
      <c r="E16" s="30">
        <v>38500</v>
      </c>
      <c r="F16" s="30">
        <v>22000</v>
      </c>
      <c r="G16" s="30">
        <v>59000</v>
      </c>
      <c r="H16" s="26">
        <v>152500</v>
      </c>
    </row>
    <row r="17" spans="1:8" x14ac:dyDescent="0.15">
      <c r="A17" t="s">
        <v>269</v>
      </c>
      <c r="B17" s="27">
        <v>4</v>
      </c>
      <c r="C17" s="30">
        <v>27000</v>
      </c>
      <c r="D17" s="31">
        <v>20400</v>
      </c>
      <c r="E17" s="30">
        <v>46750</v>
      </c>
      <c r="F17" s="30">
        <v>26000</v>
      </c>
      <c r="G17" s="30">
        <v>220000</v>
      </c>
      <c r="H17" s="26">
        <v>340150</v>
      </c>
    </row>
    <row r="18" spans="1:8" x14ac:dyDescent="0.15">
      <c r="A18" t="s">
        <v>243</v>
      </c>
      <c r="B18" s="27">
        <v>50</v>
      </c>
      <c r="C18" s="30">
        <v>0</v>
      </c>
      <c r="D18" s="31">
        <v>1700</v>
      </c>
      <c r="E18" s="30">
        <v>2500</v>
      </c>
      <c r="F18" s="30">
        <v>2500</v>
      </c>
      <c r="G18" s="30">
        <v>6800</v>
      </c>
      <c r="H18" s="26">
        <v>13500</v>
      </c>
    </row>
    <row r="19" spans="1:8" x14ac:dyDescent="0.15">
      <c r="A19" t="s">
        <v>99</v>
      </c>
      <c r="B19" s="27">
        <v>1000</v>
      </c>
      <c r="C19" s="30">
        <v>1500</v>
      </c>
      <c r="D19" s="31">
        <v>1662</v>
      </c>
      <c r="E19" s="30">
        <v>135000</v>
      </c>
      <c r="F19" s="30">
        <v>1600</v>
      </c>
      <c r="G19" s="30">
        <v>292500</v>
      </c>
      <c r="H19" s="26">
        <v>432262</v>
      </c>
    </row>
    <row r="20" spans="1:8" x14ac:dyDescent="0.15">
      <c r="A20" t="s">
        <v>204</v>
      </c>
      <c r="B20" s="27">
        <v>10000</v>
      </c>
      <c r="C20" s="30">
        <v>700</v>
      </c>
      <c r="D20" s="31">
        <v>502.5</v>
      </c>
      <c r="E20" s="30">
        <v>0</v>
      </c>
      <c r="F20" s="30">
        <v>595</v>
      </c>
      <c r="G20" s="30">
        <v>230000</v>
      </c>
      <c r="H20" s="26">
        <v>231797.5</v>
      </c>
    </row>
    <row r="21" spans="1:8" x14ac:dyDescent="0.15">
      <c r="A21" t="s">
        <v>451</v>
      </c>
      <c r="B21" s="27">
        <v>4</v>
      </c>
      <c r="C21" s="30">
        <v>5000</v>
      </c>
      <c r="D21" s="31">
        <v>3800</v>
      </c>
      <c r="E21" s="30">
        <v>8290</v>
      </c>
      <c r="F21" s="30">
        <v>5800</v>
      </c>
      <c r="G21" s="30">
        <v>26000</v>
      </c>
      <c r="H21" s="26">
        <v>48890</v>
      </c>
    </row>
    <row r="22" spans="1:8" x14ac:dyDescent="0.15">
      <c r="A22" t="s">
        <v>295</v>
      </c>
      <c r="B22" s="27">
        <v>10</v>
      </c>
      <c r="C22" s="30">
        <v>5000</v>
      </c>
      <c r="D22" s="31">
        <v>3800</v>
      </c>
      <c r="E22" s="30">
        <v>8300</v>
      </c>
      <c r="F22" s="30">
        <v>5800</v>
      </c>
      <c r="G22" s="30">
        <v>25000</v>
      </c>
      <c r="H22" s="26">
        <v>47900</v>
      </c>
    </row>
    <row r="23" spans="1:8" x14ac:dyDescent="0.15">
      <c r="A23" t="s">
        <v>139</v>
      </c>
      <c r="B23" s="27">
        <v>5</v>
      </c>
      <c r="C23" s="30">
        <v>0</v>
      </c>
      <c r="D23" s="31">
        <v>1650</v>
      </c>
      <c r="E23" s="30">
        <v>3512</v>
      </c>
      <c r="F23" s="30">
        <v>3500</v>
      </c>
      <c r="G23" s="30">
        <v>8000</v>
      </c>
      <c r="H23" s="26">
        <v>16662</v>
      </c>
    </row>
    <row r="24" spans="1:8" x14ac:dyDescent="0.15">
      <c r="A24" t="s">
        <v>165</v>
      </c>
      <c r="B24" s="27">
        <v>5</v>
      </c>
      <c r="C24" s="30">
        <v>10000</v>
      </c>
      <c r="D24" s="31">
        <v>9500</v>
      </c>
      <c r="E24" s="30">
        <v>20350</v>
      </c>
      <c r="F24" s="30">
        <v>8000</v>
      </c>
      <c r="G24" s="30">
        <v>62000</v>
      </c>
      <c r="H24" s="26">
        <v>109850</v>
      </c>
    </row>
    <row r="25" spans="1:8" x14ac:dyDescent="0.15">
      <c r="A25" t="s">
        <v>412</v>
      </c>
      <c r="B25" s="27">
        <v>4</v>
      </c>
      <c r="C25" s="30">
        <v>3500</v>
      </c>
      <c r="D25" s="31">
        <v>18800</v>
      </c>
      <c r="E25" s="30">
        <v>38500</v>
      </c>
      <c r="F25" s="30">
        <v>22000</v>
      </c>
      <c r="G25" s="30">
        <v>81000</v>
      </c>
      <c r="H25" s="26">
        <v>163800</v>
      </c>
    </row>
    <row r="26" spans="1:8" x14ac:dyDescent="0.15">
      <c r="A26" t="s">
        <v>399</v>
      </c>
      <c r="B26" s="27">
        <v>48</v>
      </c>
      <c r="C26" s="30">
        <v>800</v>
      </c>
      <c r="D26" s="31">
        <v>750</v>
      </c>
      <c r="E26" s="30">
        <v>1566</v>
      </c>
      <c r="F26" s="30">
        <v>1000</v>
      </c>
      <c r="G26" s="30">
        <v>3000</v>
      </c>
      <c r="H26" s="26">
        <v>7116</v>
      </c>
    </row>
    <row r="27" spans="1:8" x14ac:dyDescent="0.15">
      <c r="A27" t="s">
        <v>60</v>
      </c>
      <c r="B27" s="27">
        <v>100</v>
      </c>
      <c r="C27" s="30">
        <v>0</v>
      </c>
      <c r="D27" s="31">
        <v>350</v>
      </c>
      <c r="E27" s="30">
        <v>4000</v>
      </c>
      <c r="F27" s="30">
        <v>595</v>
      </c>
      <c r="G27" s="30">
        <v>1500</v>
      </c>
      <c r="H27" s="26">
        <v>6445</v>
      </c>
    </row>
    <row r="28" spans="1:8" x14ac:dyDescent="0.15">
      <c r="A28" t="s">
        <v>18</v>
      </c>
      <c r="B28" s="27">
        <v>3</v>
      </c>
      <c r="C28" s="30">
        <v>0</v>
      </c>
      <c r="D28" s="30">
        <v>3026300</v>
      </c>
      <c r="E28" s="30">
        <v>0</v>
      </c>
      <c r="F28" s="31">
        <v>1250000</v>
      </c>
      <c r="G28" s="30">
        <v>3000000</v>
      </c>
      <c r="H28" s="26">
        <v>7276300</v>
      </c>
    </row>
    <row r="29" spans="1:8" x14ac:dyDescent="0.15">
      <c r="A29" t="s">
        <v>152</v>
      </c>
      <c r="B29" s="27">
        <v>5</v>
      </c>
      <c r="C29" s="30">
        <v>0</v>
      </c>
      <c r="D29" s="31">
        <v>2650</v>
      </c>
      <c r="E29" s="30">
        <v>4372</v>
      </c>
      <c r="F29" s="30">
        <v>5100</v>
      </c>
      <c r="G29" s="30">
        <v>7000</v>
      </c>
      <c r="H29" s="26">
        <v>19122</v>
      </c>
    </row>
    <row r="30" spans="1:8" x14ac:dyDescent="0.15">
      <c r="A30" t="s">
        <v>373</v>
      </c>
      <c r="B30" s="27">
        <v>240</v>
      </c>
      <c r="C30" s="30">
        <v>800</v>
      </c>
      <c r="D30" s="31">
        <v>650</v>
      </c>
      <c r="E30" s="30">
        <v>1249</v>
      </c>
      <c r="F30" s="30">
        <v>1000</v>
      </c>
      <c r="G30" s="30">
        <v>2000</v>
      </c>
      <c r="H30" s="26">
        <v>5699</v>
      </c>
    </row>
    <row r="31" spans="1:8" x14ac:dyDescent="0.15">
      <c r="A31" t="s">
        <v>347</v>
      </c>
      <c r="B31" s="27">
        <v>8</v>
      </c>
      <c r="C31" s="30">
        <v>0</v>
      </c>
      <c r="D31" s="30">
        <v>0</v>
      </c>
      <c r="E31" s="30">
        <v>0</v>
      </c>
      <c r="F31" s="31">
        <v>32000</v>
      </c>
      <c r="G31" s="30">
        <v>0</v>
      </c>
      <c r="H31" s="26">
        <v>32000</v>
      </c>
    </row>
    <row r="32" spans="1:8" x14ac:dyDescent="0.15">
      <c r="A32" t="s">
        <v>86</v>
      </c>
      <c r="B32" s="27">
        <v>150</v>
      </c>
      <c r="C32" s="30">
        <v>0</v>
      </c>
      <c r="D32" s="31">
        <v>450</v>
      </c>
      <c r="E32" s="30">
        <v>4000</v>
      </c>
      <c r="F32" s="30">
        <v>1190</v>
      </c>
      <c r="G32" s="30">
        <v>1000</v>
      </c>
      <c r="H32" s="26">
        <v>6640</v>
      </c>
    </row>
    <row r="33" spans="1:8" x14ac:dyDescent="0.15">
      <c r="A33" t="s">
        <v>282</v>
      </c>
      <c r="B33" s="27">
        <v>7</v>
      </c>
      <c r="C33" s="30">
        <v>8000</v>
      </c>
      <c r="D33" s="31">
        <v>6500</v>
      </c>
      <c r="E33" s="30">
        <v>14000</v>
      </c>
      <c r="F33" s="30">
        <v>9000</v>
      </c>
      <c r="G33" s="30">
        <v>18000</v>
      </c>
      <c r="H33" s="26">
        <v>55500</v>
      </c>
    </row>
    <row r="34" spans="1:8" x14ac:dyDescent="0.15">
      <c r="A34" t="s">
        <v>178</v>
      </c>
      <c r="B34" s="27">
        <v>2</v>
      </c>
      <c r="C34" s="30">
        <v>2000</v>
      </c>
      <c r="D34" s="31">
        <v>1900</v>
      </c>
      <c r="E34" s="30">
        <v>4129</v>
      </c>
      <c r="F34" s="30">
        <v>3000</v>
      </c>
      <c r="G34" s="30">
        <v>9000</v>
      </c>
      <c r="H34" s="26">
        <v>20029</v>
      </c>
    </row>
    <row r="35" spans="1:8" x14ac:dyDescent="0.15">
      <c r="A35" t="s">
        <v>334</v>
      </c>
      <c r="B35" s="27">
        <v>10</v>
      </c>
      <c r="C35" s="30">
        <v>13000</v>
      </c>
      <c r="D35" s="31">
        <v>10200</v>
      </c>
      <c r="E35" s="30">
        <v>18733</v>
      </c>
      <c r="F35" s="30">
        <v>12000</v>
      </c>
      <c r="G35" s="30">
        <v>25000</v>
      </c>
      <c r="H35" s="26">
        <v>78933</v>
      </c>
    </row>
    <row r="36" spans="1:8" x14ac:dyDescent="0.15">
      <c r="A36" t="s">
        <v>438</v>
      </c>
      <c r="B36" s="27">
        <v>5</v>
      </c>
      <c r="C36" s="30">
        <v>0</v>
      </c>
      <c r="D36" s="30">
        <v>0</v>
      </c>
      <c r="E36" s="30">
        <v>0</v>
      </c>
      <c r="F36" s="31">
        <v>13000</v>
      </c>
      <c r="G36" s="30">
        <v>0</v>
      </c>
      <c r="H36" s="26">
        <v>13000</v>
      </c>
    </row>
    <row r="37" spans="1:8" x14ac:dyDescent="0.15">
      <c r="A37" t="s">
        <v>113</v>
      </c>
      <c r="B37" s="27">
        <v>3</v>
      </c>
      <c r="C37" s="30">
        <v>18000</v>
      </c>
      <c r="D37" s="30">
        <v>46300</v>
      </c>
      <c r="E37" s="30">
        <v>42608</v>
      </c>
      <c r="F37" s="31">
        <v>28000</v>
      </c>
      <c r="G37" s="30">
        <v>50000</v>
      </c>
      <c r="H37" s="26">
        <v>184908</v>
      </c>
    </row>
    <row r="38" spans="1:8" x14ac:dyDescent="0.15">
      <c r="A38" t="s">
        <v>256</v>
      </c>
      <c r="B38" s="27">
        <v>15</v>
      </c>
      <c r="C38" s="30">
        <v>50000</v>
      </c>
      <c r="D38" s="30">
        <v>116600</v>
      </c>
      <c r="E38" s="30">
        <v>153700</v>
      </c>
      <c r="F38" s="31">
        <v>52000</v>
      </c>
      <c r="G38" s="30">
        <v>165000</v>
      </c>
      <c r="H38" s="26">
        <v>537300</v>
      </c>
    </row>
    <row r="39" spans="1:8" x14ac:dyDescent="0.15">
      <c r="A39" t="s">
        <v>47</v>
      </c>
      <c r="B39" s="27">
        <v>100</v>
      </c>
      <c r="C39" s="30">
        <v>0</v>
      </c>
      <c r="D39" s="31">
        <v>1700</v>
      </c>
      <c r="E39" s="30">
        <v>2500</v>
      </c>
      <c r="F39" s="30">
        <v>2500</v>
      </c>
      <c r="G39" s="30">
        <v>5000</v>
      </c>
      <c r="H39" s="26">
        <v>11700</v>
      </c>
    </row>
    <row r="40" spans="1:8" x14ac:dyDescent="0.15">
      <c r="A40" t="s">
        <v>648</v>
      </c>
      <c r="C40" s="26">
        <v>233600</v>
      </c>
      <c r="D40" s="26">
        <v>3351684.5</v>
      </c>
      <c r="E40" s="26">
        <v>672282</v>
      </c>
      <c r="F40" s="26">
        <v>1602522</v>
      </c>
      <c r="G40" s="26">
        <v>4526200</v>
      </c>
      <c r="H40" s="26">
        <v>10386288.5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45A7D-99CE-6D4F-854B-5B7551319F8D}">
  <dimension ref="A1:R47"/>
  <sheetViews>
    <sheetView tabSelected="1" topLeftCell="A7" zoomScale="90" zoomScaleNormal="90" workbookViewId="0">
      <selection activeCell="J25" sqref="J25"/>
    </sheetView>
  </sheetViews>
  <sheetFormatPr baseColWidth="10" defaultRowHeight="14" x14ac:dyDescent="0.15"/>
  <cols>
    <col min="1" max="1" width="69.33203125" bestFit="1" customWidth="1"/>
    <col min="3" max="5" width="25.1640625" hidden="1" customWidth="1"/>
    <col min="6" max="6" width="25.1640625" customWidth="1"/>
    <col min="7" max="7" width="25.1640625" hidden="1" customWidth="1"/>
    <col min="8" max="8" width="19" customWidth="1"/>
    <col min="9" max="9" width="14.6640625" bestFit="1" customWidth="1"/>
    <col min="10" max="10" width="14.1640625" customWidth="1"/>
    <col min="12" max="12" width="12.33203125" bestFit="1" customWidth="1"/>
    <col min="13" max="13" width="16.33203125" bestFit="1" customWidth="1"/>
    <col min="17" max="17" width="12.33203125" bestFit="1" customWidth="1"/>
    <col min="18" max="18" width="17.33203125" customWidth="1"/>
  </cols>
  <sheetData>
    <row r="1" spans="1:18" ht="46" thickBot="1" x14ac:dyDescent="0.2">
      <c r="A1" s="37" t="s">
        <v>3</v>
      </c>
      <c r="B1" s="38" t="s">
        <v>650</v>
      </c>
      <c r="C1" s="39" t="s">
        <v>7</v>
      </c>
      <c r="D1" s="39" t="s">
        <v>10</v>
      </c>
      <c r="E1" s="39" t="s">
        <v>6</v>
      </c>
      <c r="F1" s="39" t="s">
        <v>9</v>
      </c>
      <c r="G1" s="40" t="s">
        <v>8</v>
      </c>
      <c r="H1" s="42" t="s">
        <v>9</v>
      </c>
      <c r="I1" s="43" t="s">
        <v>10</v>
      </c>
      <c r="J1" s="35" t="s">
        <v>8</v>
      </c>
    </row>
    <row r="2" spans="1:18" x14ac:dyDescent="0.15">
      <c r="A2" s="58" t="s">
        <v>191</v>
      </c>
      <c r="B2" s="56">
        <v>1</v>
      </c>
      <c r="C2" s="30">
        <v>38000</v>
      </c>
      <c r="D2" s="31">
        <v>26000</v>
      </c>
      <c r="E2" s="30">
        <v>77700</v>
      </c>
      <c r="F2" s="31">
        <v>37815.126050420171</v>
      </c>
      <c r="G2" s="30">
        <v>60504.201680672268</v>
      </c>
      <c r="H2" s="52">
        <f t="shared" ref="H2:H8" si="0">F2*B2</f>
        <v>37815.126050420171</v>
      </c>
      <c r="I2" s="48">
        <f>D2*B2</f>
        <v>26000</v>
      </c>
      <c r="J2" s="49"/>
      <c r="L2" s="29">
        <f>G2*19/119</f>
        <v>9660.3347221241438</v>
      </c>
      <c r="M2" s="33">
        <f>G2-L2</f>
        <v>50843.866958548126</v>
      </c>
      <c r="Q2" s="30">
        <v>60504.201680672268</v>
      </c>
      <c r="R2" s="29">
        <f>Q2*B2</f>
        <v>60504.201680672268</v>
      </c>
    </row>
    <row r="3" spans="1:18" x14ac:dyDescent="0.15">
      <c r="A3" s="58" t="s">
        <v>386</v>
      </c>
      <c r="B3" s="56">
        <v>240</v>
      </c>
      <c r="C3" s="30">
        <v>800</v>
      </c>
      <c r="D3" s="31">
        <v>350</v>
      </c>
      <c r="E3" s="30">
        <v>0</v>
      </c>
      <c r="F3" s="31">
        <v>840.33613445378148</v>
      </c>
      <c r="G3" s="30">
        <v>2521.0084033613448</v>
      </c>
      <c r="H3" s="52">
        <f t="shared" si="0"/>
        <v>201680.67226890757</v>
      </c>
      <c r="I3" s="36">
        <f>D3*B3</f>
        <v>84000</v>
      </c>
      <c r="J3" s="51"/>
      <c r="L3" s="29">
        <f t="shared" ref="L3:L36" si="1">G3*19/119</f>
        <v>402.5139467551727</v>
      </c>
      <c r="M3" s="33">
        <f t="shared" ref="M3:M36" si="2">G3-L3</f>
        <v>2118.4944566061722</v>
      </c>
      <c r="Q3" s="30">
        <v>2521.0084033613448</v>
      </c>
      <c r="R3" s="29">
        <f t="shared" ref="R3:R36" si="3">Q3*B3</f>
        <v>605042.01680672274</v>
      </c>
    </row>
    <row r="4" spans="1:18" x14ac:dyDescent="0.15">
      <c r="A4" s="58" t="s">
        <v>477</v>
      </c>
      <c r="B4" s="56">
        <v>5</v>
      </c>
      <c r="C4" s="30">
        <v>3500</v>
      </c>
      <c r="D4" s="31">
        <v>2850</v>
      </c>
      <c r="E4" s="30">
        <v>6100</v>
      </c>
      <c r="F4" s="31">
        <v>4201.6806722689071</v>
      </c>
      <c r="G4" s="30">
        <v>8403.3613445378141</v>
      </c>
      <c r="H4" s="52">
        <f t="shared" si="0"/>
        <v>21008.403361344535</v>
      </c>
      <c r="I4" s="36">
        <f>D4*B4</f>
        <v>14250</v>
      </c>
      <c r="J4" s="51"/>
      <c r="L4" s="29">
        <f t="shared" si="1"/>
        <v>1341.7131558505753</v>
      </c>
      <c r="M4" s="33">
        <f t="shared" si="2"/>
        <v>7061.6481886872389</v>
      </c>
      <c r="Q4" s="30">
        <v>8403.3613445378141</v>
      </c>
      <c r="R4" s="29">
        <f t="shared" si="3"/>
        <v>42016.806722689071</v>
      </c>
    </row>
    <row r="5" spans="1:18" x14ac:dyDescent="0.15">
      <c r="A5" s="58" t="s">
        <v>464</v>
      </c>
      <c r="B5" s="56">
        <v>5</v>
      </c>
      <c r="C5" s="30">
        <v>4000</v>
      </c>
      <c r="D5" s="31">
        <v>4000</v>
      </c>
      <c r="E5" s="30">
        <v>8715</v>
      </c>
      <c r="F5" s="31">
        <v>5042.0168067226896</v>
      </c>
      <c r="G5" s="30">
        <v>14285.714285714286</v>
      </c>
      <c r="H5" s="52">
        <f t="shared" si="0"/>
        <v>25210.08403361345</v>
      </c>
      <c r="I5" s="36">
        <f>D5*B5</f>
        <v>20000</v>
      </c>
      <c r="J5" s="51"/>
      <c r="L5" s="29">
        <f t="shared" si="1"/>
        <v>2280.9123649459784</v>
      </c>
      <c r="M5" s="33">
        <f t="shared" si="2"/>
        <v>12004.801920768308</v>
      </c>
      <c r="Q5" s="30">
        <v>14285.714285714286</v>
      </c>
      <c r="R5" s="29">
        <f t="shared" si="3"/>
        <v>71428.571428571435</v>
      </c>
    </row>
    <row r="6" spans="1:18" x14ac:dyDescent="0.15">
      <c r="A6" s="58" t="s">
        <v>126</v>
      </c>
      <c r="B6" s="56">
        <v>5</v>
      </c>
      <c r="C6" s="30">
        <v>0</v>
      </c>
      <c r="D6" s="31">
        <v>2400</v>
      </c>
      <c r="E6" s="30">
        <v>5000</v>
      </c>
      <c r="F6" s="31">
        <v>4033.6134453781515</v>
      </c>
      <c r="G6" s="30">
        <v>6302.5210084033615</v>
      </c>
      <c r="H6" s="52">
        <f t="shared" si="0"/>
        <v>20168.067226890758</v>
      </c>
      <c r="I6" s="36">
        <f>D6*B6</f>
        <v>12000</v>
      </c>
      <c r="J6" s="51"/>
      <c r="L6" s="29">
        <f t="shared" si="1"/>
        <v>1006.2848668879317</v>
      </c>
      <c r="M6" s="33">
        <f t="shared" si="2"/>
        <v>5296.2361415154301</v>
      </c>
      <c r="Q6" s="30">
        <v>6302.5210084033615</v>
      </c>
      <c r="R6" s="29">
        <f t="shared" si="3"/>
        <v>31512.605042016807</v>
      </c>
    </row>
    <row r="7" spans="1:18" x14ac:dyDescent="0.15">
      <c r="A7" s="58" t="s">
        <v>308</v>
      </c>
      <c r="B7" s="56">
        <v>15</v>
      </c>
      <c r="C7" s="30">
        <v>6000</v>
      </c>
      <c r="D7" s="31">
        <v>5300</v>
      </c>
      <c r="E7" s="30">
        <v>11561</v>
      </c>
      <c r="F7" s="31">
        <v>7899.1596638655465</v>
      </c>
      <c r="G7" s="30">
        <v>15966.386554621848</v>
      </c>
      <c r="H7" s="52">
        <f t="shared" si="0"/>
        <v>118487.3949579832</v>
      </c>
      <c r="I7" s="36">
        <f>D7*B7</f>
        <v>79500</v>
      </c>
      <c r="J7" s="51"/>
      <c r="L7" s="29">
        <f t="shared" si="1"/>
        <v>2549.254996116093</v>
      </c>
      <c r="M7" s="33">
        <f t="shared" si="2"/>
        <v>13417.131558505755</v>
      </c>
      <c r="Q7" s="30">
        <v>15966.386554621848</v>
      </c>
      <c r="R7" s="29">
        <f t="shared" si="3"/>
        <v>239495.7983193277</v>
      </c>
    </row>
    <row r="8" spans="1:18" x14ac:dyDescent="0.15">
      <c r="A8" s="58" t="s">
        <v>425</v>
      </c>
      <c r="B8" s="56">
        <v>8</v>
      </c>
      <c r="C8" s="30">
        <v>4000</v>
      </c>
      <c r="D8" s="31">
        <v>4900</v>
      </c>
      <c r="E8" s="30">
        <v>10647</v>
      </c>
      <c r="F8" s="31">
        <v>7563.0252100840335</v>
      </c>
      <c r="G8" s="30">
        <v>12605.042016806723</v>
      </c>
      <c r="H8" s="52">
        <f t="shared" si="0"/>
        <v>60504.201680672268</v>
      </c>
      <c r="I8" s="36">
        <f>D8*B8</f>
        <v>39200</v>
      </c>
      <c r="J8" s="51"/>
      <c r="L8" s="29">
        <f t="shared" si="1"/>
        <v>2012.5697337758634</v>
      </c>
      <c r="M8" s="33">
        <f t="shared" si="2"/>
        <v>10592.47228303086</v>
      </c>
      <c r="Q8" s="30">
        <v>12605.042016806723</v>
      </c>
      <c r="R8" s="29">
        <f t="shared" si="3"/>
        <v>100840.33613445378</v>
      </c>
    </row>
    <row r="9" spans="1:18" x14ac:dyDescent="0.15">
      <c r="A9" s="58" t="s">
        <v>360</v>
      </c>
      <c r="B9" s="56">
        <v>24</v>
      </c>
      <c r="C9" s="30">
        <v>16000</v>
      </c>
      <c r="D9" s="34">
        <v>11500</v>
      </c>
      <c r="E9" s="30">
        <v>0</v>
      </c>
      <c r="F9" s="31">
        <v>10084.033613445379</v>
      </c>
      <c r="G9" s="30">
        <v>68907.563025210082</v>
      </c>
      <c r="H9" s="52">
        <f>F9*B9</f>
        <v>242016.8067226891</v>
      </c>
      <c r="I9" s="36"/>
      <c r="J9" s="51"/>
      <c r="L9" s="29">
        <f t="shared" si="1"/>
        <v>11002.047877974719</v>
      </c>
      <c r="M9" s="33">
        <f t="shared" si="2"/>
        <v>57905.515147235361</v>
      </c>
      <c r="Q9" s="30">
        <v>68907.563025210082</v>
      </c>
      <c r="R9" s="29">
        <f t="shared" si="3"/>
        <v>1653781.512605042</v>
      </c>
    </row>
    <row r="10" spans="1:18" x14ac:dyDescent="0.15">
      <c r="A10" s="58" t="s">
        <v>73</v>
      </c>
      <c r="B10" s="56">
        <v>150</v>
      </c>
      <c r="C10" s="30">
        <v>0</v>
      </c>
      <c r="D10" s="31">
        <v>350</v>
      </c>
      <c r="E10" s="30">
        <v>0</v>
      </c>
      <c r="F10" s="31">
        <v>600</v>
      </c>
      <c r="G10" s="30">
        <v>1176.4705882352941</v>
      </c>
      <c r="H10" s="52">
        <f t="shared" ref="H10:H36" si="4">F10*B10</f>
        <v>90000</v>
      </c>
      <c r="I10" s="36">
        <f>D10*B10</f>
        <v>52500</v>
      </c>
      <c r="J10" s="51"/>
      <c r="L10" s="29">
        <f t="shared" si="1"/>
        <v>187.83984181908056</v>
      </c>
      <c r="M10" s="33">
        <f t="shared" si="2"/>
        <v>988.63074641621358</v>
      </c>
      <c r="Q10" s="30">
        <v>1176.4705882352941</v>
      </c>
      <c r="R10" s="29">
        <f t="shared" si="3"/>
        <v>176470.58823529413</v>
      </c>
    </row>
    <row r="11" spans="1:18" x14ac:dyDescent="0.15">
      <c r="A11" s="58" t="s">
        <v>230</v>
      </c>
      <c r="B11" s="56">
        <v>200</v>
      </c>
      <c r="C11" s="30">
        <v>0</v>
      </c>
      <c r="D11" s="31">
        <v>350</v>
      </c>
      <c r="E11" s="30">
        <v>0</v>
      </c>
      <c r="F11" s="31">
        <v>600</v>
      </c>
      <c r="G11" s="30">
        <v>840.33613445378148</v>
      </c>
      <c r="H11" s="52">
        <f t="shared" si="4"/>
        <v>120000</v>
      </c>
      <c r="I11" s="36">
        <f>D11*B11</f>
        <v>70000</v>
      </c>
      <c r="J11" s="51"/>
      <c r="L11" s="29">
        <f t="shared" si="1"/>
        <v>134.17131558505756</v>
      </c>
      <c r="M11" s="33">
        <f t="shared" si="2"/>
        <v>706.16481886872396</v>
      </c>
      <c r="Q11" s="30">
        <v>1000</v>
      </c>
      <c r="R11" s="29">
        <f t="shared" si="3"/>
        <v>200000</v>
      </c>
    </row>
    <row r="12" spans="1:18" x14ac:dyDescent="0.15">
      <c r="A12" s="58" t="s">
        <v>217</v>
      </c>
      <c r="B12" s="56">
        <v>5000</v>
      </c>
      <c r="C12" s="30">
        <v>0</v>
      </c>
      <c r="D12" s="31">
        <v>520</v>
      </c>
      <c r="E12" s="30">
        <v>0</v>
      </c>
      <c r="F12" s="31">
        <v>600</v>
      </c>
      <c r="G12" s="30">
        <v>1260.5042016806724</v>
      </c>
      <c r="H12" s="52">
        <f t="shared" si="4"/>
        <v>3000000</v>
      </c>
      <c r="I12" s="36">
        <f>D12*B12</f>
        <v>2600000</v>
      </c>
      <c r="J12" s="51"/>
      <c r="L12" s="29">
        <f t="shared" si="1"/>
        <v>201.25697337758635</v>
      </c>
      <c r="M12" s="33">
        <f t="shared" si="2"/>
        <v>1059.2472283030861</v>
      </c>
      <c r="Q12" s="30">
        <v>1260.5042016806724</v>
      </c>
      <c r="R12" s="29">
        <f t="shared" si="3"/>
        <v>6302521.0084033618</v>
      </c>
    </row>
    <row r="13" spans="1:18" x14ac:dyDescent="0.15">
      <c r="A13" s="58" t="s">
        <v>321</v>
      </c>
      <c r="B13" s="56">
        <v>5</v>
      </c>
      <c r="C13" s="30">
        <v>16000</v>
      </c>
      <c r="D13" s="31">
        <v>17000</v>
      </c>
      <c r="E13" s="30">
        <v>38500</v>
      </c>
      <c r="F13" s="31">
        <v>18487.394957983193</v>
      </c>
      <c r="G13" s="30">
        <v>49579.831932773108</v>
      </c>
      <c r="H13" s="52">
        <f t="shared" si="4"/>
        <v>92436.97478991597</v>
      </c>
      <c r="I13" s="36">
        <f>D13*B13</f>
        <v>85000</v>
      </c>
      <c r="J13" s="51"/>
      <c r="L13" s="29">
        <f t="shared" si="1"/>
        <v>7916.1076195183959</v>
      </c>
      <c r="M13" s="33">
        <f t="shared" si="2"/>
        <v>41663.724313254716</v>
      </c>
      <c r="Q13" s="30">
        <v>49579.831932773108</v>
      </c>
      <c r="R13" s="29">
        <f t="shared" si="3"/>
        <v>247899.15966386555</v>
      </c>
    </row>
    <row r="14" spans="1:18" x14ac:dyDescent="0.15">
      <c r="A14" s="58" t="s">
        <v>269</v>
      </c>
      <c r="B14" s="56">
        <v>4</v>
      </c>
      <c r="C14" s="30">
        <v>27000</v>
      </c>
      <c r="D14" s="31">
        <v>20400</v>
      </c>
      <c r="E14" s="30">
        <v>46750</v>
      </c>
      <c r="F14" s="31">
        <v>21848.73949579832</v>
      </c>
      <c r="G14" s="30">
        <v>184873.94957983194</v>
      </c>
      <c r="H14" s="52">
        <f t="shared" si="4"/>
        <v>87394.957983193279</v>
      </c>
      <c r="I14" s="36">
        <f>D14*B14</f>
        <v>81600</v>
      </c>
      <c r="J14" s="51"/>
      <c r="L14" s="29">
        <f t="shared" si="1"/>
        <v>29517.689428712663</v>
      </c>
      <c r="M14" s="33">
        <f t="shared" si="2"/>
        <v>155356.26015111926</v>
      </c>
      <c r="Q14" s="30">
        <v>184873.94957983194</v>
      </c>
      <c r="R14" s="29">
        <f t="shared" si="3"/>
        <v>739495.79831932776</v>
      </c>
    </row>
    <row r="15" spans="1:18" x14ac:dyDescent="0.15">
      <c r="A15" s="58" t="s">
        <v>243</v>
      </c>
      <c r="B15" s="56">
        <v>50</v>
      </c>
      <c r="C15" s="30">
        <v>0</v>
      </c>
      <c r="D15" s="31">
        <v>1700</v>
      </c>
      <c r="E15" s="30">
        <v>2500</v>
      </c>
      <c r="F15" s="31">
        <v>2100.8403361344535</v>
      </c>
      <c r="G15" s="30">
        <v>5714.2857142857138</v>
      </c>
      <c r="H15" s="52">
        <f t="shared" si="4"/>
        <v>105042.01680672268</v>
      </c>
      <c r="I15" s="36">
        <f>D15*B15</f>
        <v>85000</v>
      </c>
      <c r="J15" s="51"/>
      <c r="L15" s="29">
        <f t="shared" si="1"/>
        <v>912.36494597839135</v>
      </c>
      <c r="M15" s="33">
        <f t="shared" si="2"/>
        <v>4801.9207683073228</v>
      </c>
      <c r="Q15" s="30">
        <v>5714.2857142857138</v>
      </c>
      <c r="R15" s="29">
        <f t="shared" si="3"/>
        <v>285714.28571428568</v>
      </c>
    </row>
    <row r="16" spans="1:18" x14ac:dyDescent="0.15">
      <c r="A16" s="58" t="s">
        <v>99</v>
      </c>
      <c r="B16" s="56">
        <v>1000</v>
      </c>
      <c r="C16" s="30">
        <v>1500</v>
      </c>
      <c r="D16" s="32">
        <v>1662</v>
      </c>
      <c r="E16" s="30">
        <v>135000</v>
      </c>
      <c r="F16" s="31">
        <v>1344.5378151260504</v>
      </c>
      <c r="G16" s="30">
        <v>245798.31932773109</v>
      </c>
      <c r="H16" s="52">
        <f t="shared" si="4"/>
        <v>1344537.8151260505</v>
      </c>
      <c r="I16" s="36"/>
      <c r="J16" s="51"/>
      <c r="L16" s="29">
        <f t="shared" si="1"/>
        <v>39245.109808629335</v>
      </c>
      <c r="M16" s="33">
        <f t="shared" si="2"/>
        <v>206553.20951910177</v>
      </c>
      <c r="Q16" s="30">
        <v>245798.31932773109</v>
      </c>
      <c r="R16" s="29">
        <f>Q16*1</f>
        <v>245798.31932773109</v>
      </c>
    </row>
    <row r="17" spans="1:18" x14ac:dyDescent="0.15">
      <c r="A17" s="58" t="s">
        <v>204</v>
      </c>
      <c r="B17" s="56">
        <v>10000</v>
      </c>
      <c r="C17" s="30">
        <v>700</v>
      </c>
      <c r="D17" s="32">
        <v>502.5</v>
      </c>
      <c r="E17" s="30">
        <v>0</v>
      </c>
      <c r="F17" s="31">
        <v>500</v>
      </c>
      <c r="G17" s="30">
        <v>193277.31092436975</v>
      </c>
      <c r="H17" s="52">
        <f t="shared" si="4"/>
        <v>5000000</v>
      </c>
      <c r="I17" s="36"/>
      <c r="J17" s="53"/>
      <c r="L17" s="29">
        <f t="shared" si="1"/>
        <v>30859.402584563235</v>
      </c>
      <c r="M17" s="33">
        <f t="shared" si="2"/>
        <v>162417.90833980651</v>
      </c>
      <c r="Q17" s="30">
        <v>193277.31092436975</v>
      </c>
      <c r="R17" s="29">
        <f>Q17*10</f>
        <v>1932773.1092436975</v>
      </c>
    </row>
    <row r="18" spans="1:18" x14ac:dyDescent="0.15">
      <c r="A18" s="58" t="s">
        <v>451</v>
      </c>
      <c r="B18" s="56">
        <v>4</v>
      </c>
      <c r="C18" s="30">
        <v>5000</v>
      </c>
      <c r="D18" s="31">
        <v>3800</v>
      </c>
      <c r="E18" s="30">
        <v>8290</v>
      </c>
      <c r="F18" s="31">
        <v>4873.9495798319331</v>
      </c>
      <c r="G18" s="30">
        <v>21848.73949579832</v>
      </c>
      <c r="H18" s="52">
        <f t="shared" si="4"/>
        <v>19495.798319327732</v>
      </c>
      <c r="I18" s="36">
        <f>D18*B18</f>
        <v>15200</v>
      </c>
      <c r="J18" s="51"/>
      <c r="L18" s="29">
        <f t="shared" si="1"/>
        <v>3488.4542052114966</v>
      </c>
      <c r="M18" s="33">
        <f t="shared" si="2"/>
        <v>18360.285290586824</v>
      </c>
      <c r="Q18" s="30">
        <v>21848.73949579832</v>
      </c>
      <c r="R18" s="29">
        <f t="shared" si="3"/>
        <v>87394.957983193279</v>
      </c>
    </row>
    <row r="19" spans="1:18" x14ac:dyDescent="0.15">
      <c r="A19" s="58" t="s">
        <v>295</v>
      </c>
      <c r="B19" s="56">
        <v>10</v>
      </c>
      <c r="C19" s="30">
        <v>5000</v>
      </c>
      <c r="D19" s="31">
        <v>3800</v>
      </c>
      <c r="E19" s="30">
        <v>8300</v>
      </c>
      <c r="F19" s="31">
        <v>4873.9495798319331</v>
      </c>
      <c r="G19" s="30">
        <v>21008.403361344539</v>
      </c>
      <c r="H19" s="52">
        <f t="shared" si="4"/>
        <v>48739.495798319331</v>
      </c>
      <c r="I19" s="36">
        <f>D19*B19</f>
        <v>38000</v>
      </c>
      <c r="J19" s="51"/>
      <c r="L19" s="29">
        <f t="shared" si="1"/>
        <v>3354.2828896264391</v>
      </c>
      <c r="M19" s="33">
        <f t="shared" si="2"/>
        <v>17654.120471718099</v>
      </c>
      <c r="Q19" s="30">
        <v>21008.403361344539</v>
      </c>
      <c r="R19" s="29">
        <f t="shared" si="3"/>
        <v>210084.03361344538</v>
      </c>
    </row>
    <row r="20" spans="1:18" x14ac:dyDescent="0.15">
      <c r="A20" s="58" t="s">
        <v>139</v>
      </c>
      <c r="B20" s="56">
        <v>5</v>
      </c>
      <c r="C20" s="30">
        <v>0</v>
      </c>
      <c r="D20" s="31">
        <v>1650</v>
      </c>
      <c r="E20" s="30">
        <v>3512</v>
      </c>
      <c r="F20" s="31">
        <v>2941.1764705882351</v>
      </c>
      <c r="G20" s="30">
        <v>6722.6890756302519</v>
      </c>
      <c r="H20" s="52">
        <f t="shared" si="4"/>
        <v>14705.882352941175</v>
      </c>
      <c r="I20" s="36">
        <f>D20*B20</f>
        <v>8250</v>
      </c>
      <c r="J20" s="51"/>
      <c r="L20" s="29">
        <f t="shared" si="1"/>
        <v>1073.3705246804604</v>
      </c>
      <c r="M20" s="33">
        <f t="shared" si="2"/>
        <v>5649.3185509497916</v>
      </c>
      <c r="Q20" s="30">
        <v>6722.6890756302519</v>
      </c>
      <c r="R20" s="29">
        <f t="shared" si="3"/>
        <v>33613.445378151257</v>
      </c>
    </row>
    <row r="21" spans="1:18" x14ac:dyDescent="0.15">
      <c r="A21" s="58" t="s">
        <v>165</v>
      </c>
      <c r="B21" s="56">
        <v>5</v>
      </c>
      <c r="C21" s="30">
        <v>10000</v>
      </c>
      <c r="D21" s="32">
        <v>9500</v>
      </c>
      <c r="E21" s="30">
        <v>20350</v>
      </c>
      <c r="F21" s="31">
        <v>6722.6890756302519</v>
      </c>
      <c r="G21" s="30">
        <v>52100.840336134454</v>
      </c>
      <c r="H21" s="52">
        <f t="shared" si="4"/>
        <v>33613.445378151257</v>
      </c>
      <c r="I21" s="36"/>
      <c r="J21" s="51"/>
      <c r="L21" s="29">
        <f t="shared" si="1"/>
        <v>8318.6215662735685</v>
      </c>
      <c r="M21" s="33">
        <f t="shared" si="2"/>
        <v>43782.218769860883</v>
      </c>
      <c r="Q21" s="30">
        <v>52100.840336134454</v>
      </c>
      <c r="R21" s="29">
        <f t="shared" si="3"/>
        <v>260504.20168067227</v>
      </c>
    </row>
    <row r="22" spans="1:18" x14ac:dyDescent="0.15">
      <c r="A22" s="58" t="s">
        <v>412</v>
      </c>
      <c r="B22" s="56">
        <v>4</v>
      </c>
      <c r="C22" s="30">
        <v>3500</v>
      </c>
      <c r="D22" s="31">
        <v>18800</v>
      </c>
      <c r="E22" s="30">
        <v>38500</v>
      </c>
      <c r="F22" s="31">
        <v>18487.394957983193</v>
      </c>
      <c r="G22" s="30">
        <v>68067.226890756298</v>
      </c>
      <c r="H22" s="52">
        <f t="shared" si="4"/>
        <v>73949.579831932773</v>
      </c>
      <c r="I22" s="36">
        <f>D22*B22</f>
        <v>75200</v>
      </c>
      <c r="J22" s="51"/>
      <c r="L22" s="29">
        <f t="shared" si="1"/>
        <v>10867.87656238966</v>
      </c>
      <c r="M22" s="33">
        <f t="shared" si="2"/>
        <v>57199.350328366636</v>
      </c>
      <c r="Q22" s="30">
        <v>68067.226890756298</v>
      </c>
      <c r="R22" s="29">
        <f t="shared" si="3"/>
        <v>272268.90756302519</v>
      </c>
    </row>
    <row r="23" spans="1:18" x14ac:dyDescent="0.15">
      <c r="A23" s="58" t="s">
        <v>399</v>
      </c>
      <c r="B23" s="56">
        <v>48</v>
      </c>
      <c r="C23" s="30">
        <v>800</v>
      </c>
      <c r="D23" s="31">
        <v>750</v>
      </c>
      <c r="E23" s="30">
        <v>1566</v>
      </c>
      <c r="F23" s="31">
        <v>840.33613445378148</v>
      </c>
      <c r="G23" s="30">
        <v>2521.0084033613448</v>
      </c>
      <c r="H23" s="52">
        <f t="shared" si="4"/>
        <v>40336.134453781509</v>
      </c>
      <c r="I23" s="36">
        <f>D23*B23</f>
        <v>36000</v>
      </c>
      <c r="J23" s="51"/>
      <c r="L23" s="29">
        <f t="shared" si="1"/>
        <v>402.5139467551727</v>
      </c>
      <c r="M23" s="33">
        <f t="shared" si="2"/>
        <v>2118.4944566061722</v>
      </c>
      <c r="Q23" s="30">
        <v>2521.0084033613448</v>
      </c>
      <c r="R23" s="29">
        <f t="shared" si="3"/>
        <v>121008.40336134455</v>
      </c>
    </row>
    <row r="24" spans="1:18" x14ac:dyDescent="0.15">
      <c r="A24" s="58" t="s">
        <v>60</v>
      </c>
      <c r="B24" s="56">
        <v>100</v>
      </c>
      <c r="C24" s="30">
        <v>0</v>
      </c>
      <c r="D24" s="31">
        <v>350</v>
      </c>
      <c r="E24" s="30">
        <v>4000</v>
      </c>
      <c r="F24" s="31">
        <v>500</v>
      </c>
      <c r="G24" s="30">
        <v>1260.5042016806724</v>
      </c>
      <c r="H24" s="52">
        <f t="shared" si="4"/>
        <v>50000</v>
      </c>
      <c r="I24" s="36">
        <f>D24*B24</f>
        <v>35000</v>
      </c>
      <c r="J24" s="51"/>
      <c r="L24" s="29">
        <f t="shared" si="1"/>
        <v>201.25697337758635</v>
      </c>
      <c r="M24" s="33">
        <f t="shared" si="2"/>
        <v>1059.2472283030861</v>
      </c>
      <c r="Q24" s="30">
        <v>1260.5042016806724</v>
      </c>
      <c r="R24" s="29">
        <f t="shared" si="3"/>
        <v>126050.42016806724</v>
      </c>
    </row>
    <row r="25" spans="1:18" s="63" customFormat="1" x14ac:dyDescent="0.15">
      <c r="A25" s="59" t="s">
        <v>18</v>
      </c>
      <c r="B25" s="60">
        <v>3</v>
      </c>
      <c r="C25" s="41">
        <v>0</v>
      </c>
      <c r="D25" s="41">
        <v>3026300</v>
      </c>
      <c r="E25" s="41">
        <v>0</v>
      </c>
      <c r="F25" s="41">
        <v>1050420.1680672269</v>
      </c>
      <c r="G25" s="41">
        <v>2521008.4033613447</v>
      </c>
      <c r="H25" s="52">
        <f t="shared" si="4"/>
        <v>3151260.5042016804</v>
      </c>
      <c r="I25" s="61"/>
      <c r="J25" s="62">
        <f>G25*B25</f>
        <v>7563025.2100840341</v>
      </c>
      <c r="L25" s="64">
        <f t="shared" si="1"/>
        <v>402513.94675517268</v>
      </c>
      <c r="M25" s="65">
        <f t="shared" si="2"/>
        <v>2118494.456606172</v>
      </c>
      <c r="Q25" s="41">
        <v>2118494.1176470588</v>
      </c>
      <c r="R25" s="64">
        <f t="shared" si="3"/>
        <v>6355482.3529411759</v>
      </c>
    </row>
    <row r="26" spans="1:18" x14ac:dyDescent="0.15">
      <c r="A26" s="58" t="s">
        <v>152</v>
      </c>
      <c r="B26" s="56">
        <v>5</v>
      </c>
      <c r="C26" s="30">
        <v>0</v>
      </c>
      <c r="D26" s="31">
        <v>2650</v>
      </c>
      <c r="E26" s="30">
        <v>4372</v>
      </c>
      <c r="F26" s="31">
        <v>4285.7142857142853</v>
      </c>
      <c r="G26" s="30">
        <v>5882.3529411764703</v>
      </c>
      <c r="H26" s="52">
        <f t="shared" si="4"/>
        <v>21428.571428571428</v>
      </c>
      <c r="I26" s="36">
        <f>D26*B26</f>
        <v>13250</v>
      </c>
      <c r="J26" s="51"/>
      <c r="L26" s="29">
        <f t="shared" si="1"/>
        <v>939.19920909540281</v>
      </c>
      <c r="M26" s="33">
        <f t="shared" si="2"/>
        <v>4943.1537320810676</v>
      </c>
      <c r="Q26" s="30">
        <v>5882.3529411764703</v>
      </c>
      <c r="R26" s="29">
        <f t="shared" si="3"/>
        <v>29411.76470588235</v>
      </c>
    </row>
    <row r="27" spans="1:18" x14ac:dyDescent="0.15">
      <c r="A27" s="58" t="s">
        <v>373</v>
      </c>
      <c r="B27" s="56">
        <v>240</v>
      </c>
      <c r="C27" s="30">
        <v>800</v>
      </c>
      <c r="D27" s="31">
        <v>650</v>
      </c>
      <c r="E27" s="30">
        <v>1249</v>
      </c>
      <c r="F27" s="31">
        <v>840.33613445378148</v>
      </c>
      <c r="G27" s="30">
        <v>1680.672268907563</v>
      </c>
      <c r="H27" s="52">
        <f t="shared" si="4"/>
        <v>201680.67226890757</v>
      </c>
      <c r="I27" s="36">
        <f>D27*B27</f>
        <v>156000</v>
      </c>
      <c r="J27" s="51"/>
      <c r="L27" s="29">
        <f t="shared" si="1"/>
        <v>268.34263117011511</v>
      </c>
      <c r="M27" s="33">
        <f t="shared" si="2"/>
        <v>1412.3296377374479</v>
      </c>
      <c r="Q27" s="30">
        <v>1680.672268907563</v>
      </c>
      <c r="R27" s="29">
        <f t="shared" si="3"/>
        <v>403361.34453781514</v>
      </c>
    </row>
    <row r="28" spans="1:18" x14ac:dyDescent="0.15">
      <c r="A28" s="58" t="s">
        <v>347</v>
      </c>
      <c r="B28" s="56">
        <v>8</v>
      </c>
      <c r="C28" s="30">
        <v>0</v>
      </c>
      <c r="D28" s="41">
        <v>0</v>
      </c>
      <c r="E28" s="30">
        <v>0</v>
      </c>
      <c r="F28" s="31">
        <v>26890.756302521007</v>
      </c>
      <c r="G28" s="30">
        <v>0</v>
      </c>
      <c r="H28" s="52">
        <f t="shared" si="4"/>
        <v>215126.05042016806</v>
      </c>
      <c r="I28" s="36"/>
      <c r="J28" s="51"/>
      <c r="L28" s="29">
        <f t="shared" si="1"/>
        <v>0</v>
      </c>
      <c r="M28" s="33">
        <f t="shared" si="2"/>
        <v>0</v>
      </c>
      <c r="Q28" s="30">
        <v>0</v>
      </c>
      <c r="R28" s="29"/>
    </row>
    <row r="29" spans="1:18" x14ac:dyDescent="0.15">
      <c r="A29" s="58" t="s">
        <v>86</v>
      </c>
      <c r="B29" s="56">
        <v>150</v>
      </c>
      <c r="C29" s="30">
        <v>0</v>
      </c>
      <c r="D29" s="31">
        <v>450</v>
      </c>
      <c r="E29" s="30">
        <v>4000</v>
      </c>
      <c r="F29" s="31">
        <v>1000</v>
      </c>
      <c r="G29" s="30">
        <v>840.33613445378148</v>
      </c>
      <c r="H29" s="52">
        <f t="shared" si="4"/>
        <v>150000</v>
      </c>
      <c r="I29" s="36">
        <f>D29*B29</f>
        <v>67500</v>
      </c>
      <c r="J29" s="51"/>
      <c r="L29" s="29">
        <f t="shared" si="1"/>
        <v>134.17131558505756</v>
      </c>
      <c r="M29" s="33">
        <f t="shared" si="2"/>
        <v>706.16481886872396</v>
      </c>
      <c r="Q29" s="30">
        <v>840.33613445378148</v>
      </c>
      <c r="R29" s="29">
        <f t="shared" si="3"/>
        <v>126050.42016806723</v>
      </c>
    </row>
    <row r="30" spans="1:18" x14ac:dyDescent="0.15">
      <c r="A30" s="58" t="s">
        <v>282</v>
      </c>
      <c r="B30" s="56">
        <v>7</v>
      </c>
      <c r="C30" s="30">
        <v>8000</v>
      </c>
      <c r="D30" s="31">
        <v>6500</v>
      </c>
      <c r="E30" s="30">
        <v>14000</v>
      </c>
      <c r="F30" s="31">
        <v>7563.0252100840335</v>
      </c>
      <c r="G30" s="30">
        <v>15126.050420168067</v>
      </c>
      <c r="H30" s="52">
        <f t="shared" si="4"/>
        <v>52941.176470588238</v>
      </c>
      <c r="I30" s="36">
        <f>D30*B30</f>
        <v>45500</v>
      </c>
      <c r="J30" s="51"/>
      <c r="L30" s="29">
        <f t="shared" si="1"/>
        <v>2415.083680531036</v>
      </c>
      <c r="M30" s="33">
        <f t="shared" si="2"/>
        <v>12710.966739637031</v>
      </c>
      <c r="Q30" s="30">
        <v>15126.050420168067</v>
      </c>
      <c r="R30" s="29">
        <f t="shared" si="3"/>
        <v>105882.35294117648</v>
      </c>
    </row>
    <row r="31" spans="1:18" x14ac:dyDescent="0.15">
      <c r="A31" s="58" t="s">
        <v>178</v>
      </c>
      <c r="B31" s="56">
        <v>2</v>
      </c>
      <c r="C31" s="30">
        <v>2000</v>
      </c>
      <c r="D31" s="31">
        <v>1900</v>
      </c>
      <c r="E31" s="30">
        <v>4129</v>
      </c>
      <c r="F31" s="31">
        <v>2521.0084033613448</v>
      </c>
      <c r="G31" s="30">
        <v>7563.0252100840335</v>
      </c>
      <c r="H31" s="52">
        <f t="shared" si="4"/>
        <v>5042.0168067226896</v>
      </c>
      <c r="I31" s="36">
        <f>D31*B31</f>
        <v>3800</v>
      </c>
      <c r="J31" s="51"/>
      <c r="L31" s="29">
        <f t="shared" si="1"/>
        <v>1207.541840265518</v>
      </c>
      <c r="M31" s="33">
        <f t="shared" si="2"/>
        <v>6355.4833698185157</v>
      </c>
      <c r="Q31" s="30">
        <v>7563.0252100840335</v>
      </c>
      <c r="R31" s="29">
        <f t="shared" si="3"/>
        <v>15126.050420168067</v>
      </c>
    </row>
    <row r="32" spans="1:18" x14ac:dyDescent="0.15">
      <c r="A32" s="58" t="s">
        <v>334</v>
      </c>
      <c r="B32" s="56">
        <v>10</v>
      </c>
      <c r="C32" s="30">
        <v>13000</v>
      </c>
      <c r="D32" s="57">
        <v>10200</v>
      </c>
      <c r="E32" s="30">
        <v>18733</v>
      </c>
      <c r="F32" s="31">
        <v>10084.033613445379</v>
      </c>
      <c r="G32" s="30">
        <v>21008.403361344539</v>
      </c>
      <c r="H32" s="52">
        <f t="shared" si="4"/>
        <v>100840.3361344538</v>
      </c>
      <c r="I32" s="36"/>
      <c r="J32" s="51"/>
      <c r="L32" s="29">
        <f t="shared" si="1"/>
        <v>3354.2828896264391</v>
      </c>
      <c r="M32" s="33">
        <f t="shared" si="2"/>
        <v>17654.120471718099</v>
      </c>
      <c r="Q32" s="30">
        <v>21008.403361344539</v>
      </c>
      <c r="R32" s="29">
        <f t="shared" si="3"/>
        <v>210084.03361344538</v>
      </c>
    </row>
    <row r="33" spans="1:18" x14ac:dyDescent="0.15">
      <c r="A33" s="58" t="s">
        <v>438</v>
      </c>
      <c r="B33" s="56">
        <v>5</v>
      </c>
      <c r="C33" s="30">
        <v>0</v>
      </c>
      <c r="D33" s="41">
        <v>0</v>
      </c>
      <c r="E33" s="30">
        <v>0</v>
      </c>
      <c r="F33" s="31">
        <v>10924.36974789916</v>
      </c>
      <c r="G33" s="30">
        <v>0</v>
      </c>
      <c r="H33" s="52">
        <f t="shared" si="4"/>
        <v>54621.848739495799</v>
      </c>
      <c r="I33" s="36"/>
      <c r="J33" s="51"/>
      <c r="L33" s="29">
        <f t="shared" si="1"/>
        <v>0</v>
      </c>
      <c r="M33" s="33">
        <f t="shared" si="2"/>
        <v>0</v>
      </c>
      <c r="Q33" s="30">
        <v>0</v>
      </c>
      <c r="R33" s="29"/>
    </row>
    <row r="34" spans="1:18" x14ac:dyDescent="0.15">
      <c r="A34" s="58" t="s">
        <v>113</v>
      </c>
      <c r="B34" s="56">
        <v>3</v>
      </c>
      <c r="C34" s="30">
        <v>18000</v>
      </c>
      <c r="D34" s="30">
        <v>46300</v>
      </c>
      <c r="E34" s="30">
        <v>42608</v>
      </c>
      <c r="F34" s="31">
        <v>23529.411764705881</v>
      </c>
      <c r="G34" s="30">
        <v>42016.806722689078</v>
      </c>
      <c r="H34" s="52">
        <f t="shared" si="4"/>
        <v>70588.23529411765</v>
      </c>
      <c r="I34" s="36"/>
      <c r="J34" s="51"/>
      <c r="L34" s="29">
        <f t="shared" si="1"/>
        <v>6708.5657792528782</v>
      </c>
      <c r="M34" s="33">
        <f t="shared" si="2"/>
        <v>35308.240943436198</v>
      </c>
      <c r="Q34" s="30">
        <v>42016.806722689078</v>
      </c>
      <c r="R34" s="29">
        <f t="shared" si="3"/>
        <v>126050.42016806724</v>
      </c>
    </row>
    <row r="35" spans="1:18" x14ac:dyDescent="0.15">
      <c r="A35" s="58" t="s">
        <v>256</v>
      </c>
      <c r="B35" s="56">
        <v>15</v>
      </c>
      <c r="C35" s="30">
        <v>50000</v>
      </c>
      <c r="D35" s="30">
        <v>116600</v>
      </c>
      <c r="E35" s="30">
        <v>153700</v>
      </c>
      <c r="F35" s="31">
        <v>43697.478991596639</v>
      </c>
      <c r="G35" s="30">
        <v>138655.46218487393</v>
      </c>
      <c r="H35" s="52">
        <f t="shared" si="4"/>
        <v>655462.18487394962</v>
      </c>
      <c r="I35" s="36"/>
      <c r="J35" s="51"/>
      <c r="L35" s="29">
        <f t="shared" si="1"/>
        <v>22138.267071534494</v>
      </c>
      <c r="M35" s="33">
        <f t="shared" si="2"/>
        <v>116517.19511333943</v>
      </c>
      <c r="Q35" s="30">
        <v>138655.46218487393</v>
      </c>
      <c r="R35" s="29">
        <f t="shared" si="3"/>
        <v>2079831.9327731091</v>
      </c>
    </row>
    <row r="36" spans="1:18" x14ac:dyDescent="0.15">
      <c r="A36" s="58" t="s">
        <v>47</v>
      </c>
      <c r="B36" s="56">
        <v>100</v>
      </c>
      <c r="C36" s="30">
        <v>0</v>
      </c>
      <c r="D36" s="31">
        <v>1700</v>
      </c>
      <c r="E36" s="30">
        <v>2500</v>
      </c>
      <c r="F36" s="31">
        <v>2100.8403361344535</v>
      </c>
      <c r="G36" s="30">
        <v>4201.6806722689071</v>
      </c>
      <c r="H36" s="52">
        <f t="shared" si="4"/>
        <v>210084.03361344535</v>
      </c>
      <c r="I36" s="36">
        <f>D36*B36</f>
        <v>170000</v>
      </c>
      <c r="J36" s="51"/>
      <c r="L36" s="29">
        <f t="shared" si="1"/>
        <v>670.85657792528764</v>
      </c>
      <c r="M36" s="33">
        <f t="shared" si="2"/>
        <v>3530.8240943436194</v>
      </c>
      <c r="Q36" s="30">
        <v>4201.6806722689071</v>
      </c>
      <c r="R36" s="29">
        <f t="shared" si="3"/>
        <v>420168.06722689071</v>
      </c>
    </row>
    <row r="37" spans="1:18" x14ac:dyDescent="0.15">
      <c r="H37" s="50"/>
      <c r="I37" s="47"/>
      <c r="J37" s="51"/>
      <c r="M37" s="33"/>
    </row>
    <row r="38" spans="1:18" ht="15" thickBot="1" x14ac:dyDescent="0.2">
      <c r="H38" s="44">
        <f>SUM(H2:H36)</f>
        <v>15736218.487394962</v>
      </c>
      <c r="I38" s="45">
        <f>SUM(I2:I37)</f>
        <v>3912750</v>
      </c>
      <c r="J38" s="46">
        <f>SUM(J25:J37)</f>
        <v>7563025.2100840341</v>
      </c>
      <c r="R38" s="29">
        <f>SUM(R2:R36)</f>
        <v>23917667.226890761</v>
      </c>
    </row>
    <row r="40" spans="1:18" x14ac:dyDescent="0.15">
      <c r="F40" t="s">
        <v>653</v>
      </c>
      <c r="H40" s="29">
        <f>SUM(H38)</f>
        <v>15736218.487394962</v>
      </c>
      <c r="I40" s="29">
        <f t="shared" ref="I40:J40" si="5">SUM(I38)</f>
        <v>3912750</v>
      </c>
      <c r="J40" s="29">
        <f t="shared" si="5"/>
        <v>7563025.2100840341</v>
      </c>
    </row>
    <row r="41" spans="1:18" ht="15" thickBot="1" x14ac:dyDescent="0.2">
      <c r="F41" t="s">
        <v>652</v>
      </c>
      <c r="H41" s="29">
        <f>H40*19%</f>
        <v>2989881.5126050431</v>
      </c>
      <c r="I41" s="29">
        <f t="shared" ref="I41:J41" si="6">I40*19%</f>
        <v>743422.5</v>
      </c>
      <c r="J41" s="29">
        <f t="shared" si="6"/>
        <v>1436974.7899159666</v>
      </c>
    </row>
    <row r="42" spans="1:18" ht="17" thickBot="1" x14ac:dyDescent="0.25">
      <c r="F42" s="54" t="s">
        <v>651</v>
      </c>
      <c r="H42" s="55">
        <f>SUM(H40:H41)</f>
        <v>18726100.000000007</v>
      </c>
      <c r="I42" s="55">
        <f t="shared" ref="I42:J42" si="7">SUM(I40:I41)</f>
        <v>4656172.5</v>
      </c>
      <c r="J42" s="55">
        <f t="shared" si="7"/>
        <v>9000000</v>
      </c>
    </row>
    <row r="43" spans="1:18" x14ac:dyDescent="0.15">
      <c r="L43" s="29">
        <f>J42/3</f>
        <v>3000000</v>
      </c>
    </row>
    <row r="46" spans="1:18" x14ac:dyDescent="0.15">
      <c r="F46" s="29">
        <f>F35*19%</f>
        <v>8302.5210084033624</v>
      </c>
    </row>
    <row r="47" spans="1:18" x14ac:dyDescent="0.15">
      <c r="F47" s="29">
        <f>F46+F35</f>
        <v>52000</v>
      </c>
    </row>
  </sheetData>
  <autoFilter ref="A1:J36" xr:uid="{D6345A7D-99CE-6D4F-854B-5B7551319F8D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78"/>
  <sheetViews>
    <sheetView showGridLines="0" showWhiteSpace="0" topLeftCell="P31" workbookViewId="0">
      <selection activeCell="C3" sqref="C3:Z178"/>
    </sheetView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2.83203125" bestFit="1" customWidth="1"/>
    <col min="4" max="4" width="53.83203125" bestFit="1" customWidth="1"/>
    <col min="5" max="5" width="30.83203125" bestFit="1" customWidth="1"/>
    <col min="6" max="8" width="20" hidden="1" bestFit="1" customWidth="1"/>
    <col min="9" max="9" width="73.6640625" bestFit="1" customWidth="1"/>
    <col min="10" max="13" width="20" hidden="1" bestFit="1" customWidth="1"/>
    <col min="14" max="17" width="20" bestFit="1" customWidth="1"/>
    <col min="18" max="18" width="30.83203125" bestFit="1" customWidth="1"/>
    <col min="19" max="19" width="20" hidden="1" bestFit="1" customWidth="1"/>
    <col min="20" max="26" width="20" bestFit="1" customWidth="1"/>
  </cols>
  <sheetData>
    <row r="1" spans="1:26" hidden="1" x14ac:dyDescent="0.15">
      <c r="A1" t="s">
        <v>489</v>
      </c>
      <c r="B1" t="s">
        <v>490</v>
      </c>
      <c r="C1" t="s">
        <v>491</v>
      </c>
      <c r="D1" t="s">
        <v>492</v>
      </c>
      <c r="E1" t="s">
        <v>493</v>
      </c>
      <c r="F1" t="s">
        <v>494</v>
      </c>
      <c r="G1" t="s">
        <v>495</v>
      </c>
      <c r="H1" t="s">
        <v>496</v>
      </c>
      <c r="I1" t="s">
        <v>497</v>
      </c>
      <c r="J1" t="s">
        <v>498</v>
      </c>
      <c r="K1" t="s">
        <v>499</v>
      </c>
      <c r="L1" t="s">
        <v>500</v>
      </c>
      <c r="M1" t="s">
        <v>501</v>
      </c>
      <c r="N1" t="s">
        <v>502</v>
      </c>
      <c r="O1" t="s">
        <v>503</v>
      </c>
      <c r="P1" t="s">
        <v>504</v>
      </c>
      <c r="Q1" t="s">
        <v>505</v>
      </c>
      <c r="R1" t="s">
        <v>506</v>
      </c>
      <c r="S1" t="s">
        <v>507</v>
      </c>
      <c r="T1" t="s">
        <v>508</v>
      </c>
      <c r="U1" t="s">
        <v>509</v>
      </c>
      <c r="V1" t="s">
        <v>510</v>
      </c>
      <c r="W1" t="s">
        <v>511</v>
      </c>
      <c r="X1" t="s">
        <v>512</v>
      </c>
      <c r="Y1" t="s">
        <v>513</v>
      </c>
      <c r="Z1" t="s">
        <v>514</v>
      </c>
    </row>
    <row r="2" spans="1:26" ht="20" x14ac:dyDescent="0.2">
      <c r="A2" s="13"/>
      <c r="B2" s="24" t="s">
        <v>515</v>
      </c>
      <c r="C2" s="24" t="s">
        <v>515</v>
      </c>
      <c r="D2" s="24" t="s">
        <v>515</v>
      </c>
      <c r="E2" s="24" t="s">
        <v>515</v>
      </c>
      <c r="F2" s="24" t="s">
        <v>516</v>
      </c>
      <c r="G2" s="24" t="s">
        <v>516</v>
      </c>
      <c r="H2" s="24" t="s">
        <v>517</v>
      </c>
      <c r="I2" s="24" t="s">
        <v>517</v>
      </c>
      <c r="J2" s="24" t="s">
        <v>518</v>
      </c>
      <c r="K2" s="24" t="s">
        <v>518</v>
      </c>
      <c r="L2" s="24" t="s">
        <v>519</v>
      </c>
      <c r="M2" s="24" t="s">
        <v>519</v>
      </c>
      <c r="N2" s="24" t="s">
        <v>35</v>
      </c>
      <c r="O2" s="24" t="s">
        <v>35</v>
      </c>
      <c r="P2" s="24" t="s">
        <v>35</v>
      </c>
      <c r="Q2" s="24" t="s">
        <v>35</v>
      </c>
      <c r="R2" s="24" t="s">
        <v>35</v>
      </c>
      <c r="S2" s="24" t="s">
        <v>19</v>
      </c>
      <c r="T2" s="24" t="s">
        <v>19</v>
      </c>
      <c r="U2" s="24" t="s">
        <v>19</v>
      </c>
      <c r="V2" s="24" t="s">
        <v>19</v>
      </c>
      <c r="W2" s="24" t="s">
        <v>19</v>
      </c>
      <c r="X2" s="24" t="s">
        <v>19</v>
      </c>
      <c r="Y2" s="24" t="s">
        <v>19</v>
      </c>
      <c r="Z2" s="24" t="s">
        <v>19</v>
      </c>
    </row>
    <row r="3" spans="1:26" ht="45" x14ac:dyDescent="0.15">
      <c r="A3" s="1"/>
      <c r="B3" s="1" t="s">
        <v>520</v>
      </c>
      <c r="C3" s="1" t="s">
        <v>521</v>
      </c>
      <c r="D3" s="1" t="s">
        <v>522</v>
      </c>
      <c r="E3" s="1" t="s">
        <v>523</v>
      </c>
      <c r="F3" s="1" t="s">
        <v>524</v>
      </c>
      <c r="G3" s="1" t="s">
        <v>525</v>
      </c>
      <c r="H3" s="1" t="s">
        <v>526</v>
      </c>
      <c r="I3" s="1" t="s">
        <v>3</v>
      </c>
      <c r="J3" s="1" t="s">
        <v>527</v>
      </c>
      <c r="K3" s="1" t="s">
        <v>528</v>
      </c>
      <c r="L3" s="1" t="s">
        <v>529</v>
      </c>
      <c r="M3" s="1" t="s">
        <v>530</v>
      </c>
      <c r="N3" s="1" t="s">
        <v>531</v>
      </c>
      <c r="O3" s="1" t="s">
        <v>532</v>
      </c>
      <c r="P3" s="1" t="s">
        <v>533</v>
      </c>
      <c r="Q3" s="1" t="s">
        <v>534</v>
      </c>
      <c r="R3" s="1" t="s">
        <v>535</v>
      </c>
      <c r="S3" s="1" t="s">
        <v>536</v>
      </c>
      <c r="T3" s="1" t="s">
        <v>537</v>
      </c>
      <c r="U3" s="1" t="s">
        <v>538</v>
      </c>
      <c r="V3" s="1" t="s">
        <v>539</v>
      </c>
      <c r="W3" s="1" t="s">
        <v>540</v>
      </c>
      <c r="X3" s="1" t="s">
        <v>541</v>
      </c>
      <c r="Y3" s="1" t="s">
        <v>542</v>
      </c>
      <c r="Z3" s="1" t="s">
        <v>3</v>
      </c>
    </row>
    <row r="4" spans="1:26" ht="15" x14ac:dyDescent="0.15">
      <c r="B4" s="14">
        <v>650439</v>
      </c>
      <c r="C4" s="14" t="s">
        <v>6</v>
      </c>
      <c r="D4" s="14" t="s">
        <v>11</v>
      </c>
      <c r="E4" s="15">
        <v>46170.461562500001</v>
      </c>
      <c r="F4" s="14"/>
      <c r="G4" s="14" t="s">
        <v>543</v>
      </c>
      <c r="H4" s="14">
        <v>797028</v>
      </c>
      <c r="I4" s="14" t="s">
        <v>18</v>
      </c>
      <c r="J4" s="16"/>
      <c r="K4" s="14"/>
      <c r="L4" s="14"/>
      <c r="M4" s="16"/>
      <c r="N4">
        <v>3</v>
      </c>
      <c r="O4" s="14" t="s">
        <v>39</v>
      </c>
      <c r="P4">
        <v>2425433.3333330001</v>
      </c>
      <c r="Q4" s="14" t="s">
        <v>23</v>
      </c>
      <c r="R4" s="15">
        <v>46185</v>
      </c>
      <c r="S4" s="14">
        <v>3591068</v>
      </c>
      <c r="T4">
        <v>3</v>
      </c>
      <c r="U4">
        <v>0</v>
      </c>
      <c r="V4" s="14" t="s">
        <v>23</v>
      </c>
      <c r="W4" s="16"/>
      <c r="X4" s="14"/>
      <c r="Y4" s="14"/>
      <c r="Z4" s="14"/>
    </row>
    <row r="5" spans="1:26" ht="15" x14ac:dyDescent="0.15">
      <c r="B5" s="14">
        <v>650439</v>
      </c>
      <c r="C5" s="14" t="s">
        <v>6</v>
      </c>
      <c r="D5" s="14" t="s">
        <v>11</v>
      </c>
      <c r="E5" s="15">
        <v>46170.461562500001</v>
      </c>
      <c r="F5" s="14"/>
      <c r="G5" s="14" t="s">
        <v>543</v>
      </c>
      <c r="H5" s="14">
        <v>797029</v>
      </c>
      <c r="I5" s="14" t="s">
        <v>47</v>
      </c>
      <c r="J5" s="16"/>
      <c r="K5" s="14"/>
      <c r="L5" s="14"/>
      <c r="M5" s="16"/>
      <c r="N5">
        <v>100</v>
      </c>
      <c r="O5" s="14" t="s">
        <v>39</v>
      </c>
      <c r="P5">
        <v>2925</v>
      </c>
      <c r="Q5" s="14" t="s">
        <v>23</v>
      </c>
      <c r="R5" s="15">
        <v>46185</v>
      </c>
      <c r="S5" s="14">
        <v>3591069</v>
      </c>
      <c r="T5">
        <v>100</v>
      </c>
      <c r="U5">
        <v>2500</v>
      </c>
      <c r="V5" s="14" t="s">
        <v>23</v>
      </c>
      <c r="W5" s="16"/>
      <c r="X5" s="14"/>
      <c r="Y5" s="14"/>
      <c r="Z5" s="14"/>
    </row>
    <row r="6" spans="1:26" ht="15" x14ac:dyDescent="0.15">
      <c r="B6" s="14">
        <v>650439</v>
      </c>
      <c r="C6" s="14" t="s">
        <v>6</v>
      </c>
      <c r="D6" s="14" t="s">
        <v>11</v>
      </c>
      <c r="E6" s="15">
        <v>46170.461562500001</v>
      </c>
      <c r="F6" s="14"/>
      <c r="G6" s="14" t="s">
        <v>543</v>
      </c>
      <c r="H6" s="14">
        <v>797030</v>
      </c>
      <c r="I6" s="14" t="s">
        <v>60</v>
      </c>
      <c r="J6" s="16"/>
      <c r="K6" s="14"/>
      <c r="L6" s="14"/>
      <c r="M6" s="16"/>
      <c r="N6">
        <v>100</v>
      </c>
      <c r="O6" s="14" t="s">
        <v>39</v>
      </c>
      <c r="P6">
        <v>1611.25</v>
      </c>
      <c r="Q6" s="14" t="s">
        <v>23</v>
      </c>
      <c r="R6" s="15">
        <v>46185</v>
      </c>
      <c r="S6" s="14">
        <v>3591070</v>
      </c>
      <c r="T6">
        <v>100</v>
      </c>
      <c r="U6">
        <v>4000</v>
      </c>
      <c r="V6" s="14" t="s">
        <v>23</v>
      </c>
      <c r="W6" s="16"/>
      <c r="X6" s="14"/>
      <c r="Y6" s="14"/>
      <c r="Z6" s="14"/>
    </row>
    <row r="7" spans="1:26" ht="15" x14ac:dyDescent="0.15">
      <c r="B7" s="14">
        <v>650439</v>
      </c>
      <c r="C7" s="14" t="s">
        <v>6</v>
      </c>
      <c r="D7" s="14" t="s">
        <v>11</v>
      </c>
      <c r="E7" s="15">
        <v>46170.461562500001</v>
      </c>
      <c r="F7" s="14"/>
      <c r="G7" s="14" t="s">
        <v>543</v>
      </c>
      <c r="H7" s="14">
        <v>797031</v>
      </c>
      <c r="I7" s="14" t="s">
        <v>73</v>
      </c>
      <c r="J7" s="16"/>
      <c r="K7" s="14"/>
      <c r="L7" s="14"/>
      <c r="M7" s="16"/>
      <c r="N7">
        <v>150</v>
      </c>
      <c r="O7" s="14" t="s">
        <v>39</v>
      </c>
      <c r="P7">
        <v>821.33333300000004</v>
      </c>
      <c r="Q7" s="14" t="s">
        <v>23</v>
      </c>
      <c r="R7" s="15">
        <v>46185</v>
      </c>
      <c r="S7" s="14">
        <v>3591071</v>
      </c>
      <c r="T7">
        <v>150</v>
      </c>
      <c r="U7">
        <v>0</v>
      </c>
      <c r="V7" s="14" t="s">
        <v>23</v>
      </c>
      <c r="W7" s="16"/>
      <c r="X7" s="14"/>
      <c r="Y7" s="14"/>
      <c r="Z7" s="14"/>
    </row>
    <row r="8" spans="1:26" ht="15" x14ac:dyDescent="0.15">
      <c r="B8" s="14">
        <v>650439</v>
      </c>
      <c r="C8" s="14" t="s">
        <v>6</v>
      </c>
      <c r="D8" s="14" t="s">
        <v>11</v>
      </c>
      <c r="E8" s="15">
        <v>46170.461562500001</v>
      </c>
      <c r="F8" s="14"/>
      <c r="G8" s="14" t="s">
        <v>543</v>
      </c>
      <c r="H8" s="14">
        <v>797032</v>
      </c>
      <c r="I8" s="14" t="s">
        <v>86</v>
      </c>
      <c r="J8" s="16"/>
      <c r="K8" s="14"/>
      <c r="L8" s="14"/>
      <c r="M8" s="16"/>
      <c r="N8">
        <v>150</v>
      </c>
      <c r="O8" s="14" t="s">
        <v>39</v>
      </c>
      <c r="P8">
        <v>1660</v>
      </c>
      <c r="Q8" s="14" t="s">
        <v>23</v>
      </c>
      <c r="R8" s="15">
        <v>46185</v>
      </c>
      <c r="S8" s="14">
        <v>3591072</v>
      </c>
      <c r="T8">
        <v>150</v>
      </c>
      <c r="U8">
        <v>4000</v>
      </c>
      <c r="V8" s="14" t="s">
        <v>23</v>
      </c>
      <c r="W8" s="16"/>
      <c r="X8" s="14"/>
      <c r="Y8" s="14"/>
      <c r="Z8" s="14"/>
    </row>
    <row r="9" spans="1:26" ht="15" x14ac:dyDescent="0.15">
      <c r="B9" s="14">
        <v>650439</v>
      </c>
      <c r="C9" s="14" t="s">
        <v>6</v>
      </c>
      <c r="D9" s="14" t="s">
        <v>11</v>
      </c>
      <c r="E9" s="15">
        <v>46170.461562500001</v>
      </c>
      <c r="F9" s="14"/>
      <c r="G9" s="14" t="s">
        <v>543</v>
      </c>
      <c r="H9" s="14">
        <v>797033</v>
      </c>
      <c r="I9" s="14" t="s">
        <v>99</v>
      </c>
      <c r="J9" s="16"/>
      <c r="K9" s="14"/>
      <c r="L9" s="14"/>
      <c r="M9" s="16"/>
      <c r="N9">
        <v>1000</v>
      </c>
      <c r="O9" s="14" t="s">
        <v>108</v>
      </c>
      <c r="P9">
        <v>86452.4</v>
      </c>
      <c r="Q9" s="14" t="s">
        <v>23</v>
      </c>
      <c r="R9" s="15">
        <v>46185</v>
      </c>
      <c r="S9" s="14">
        <v>3591073</v>
      </c>
      <c r="T9">
        <v>1000</v>
      </c>
      <c r="U9">
        <v>135000</v>
      </c>
      <c r="V9" s="14" t="s">
        <v>23</v>
      </c>
      <c r="W9" s="16"/>
      <c r="X9" s="14"/>
      <c r="Y9" s="14"/>
      <c r="Z9" s="14"/>
    </row>
    <row r="10" spans="1:26" ht="15" x14ac:dyDescent="0.15">
      <c r="B10" s="14">
        <v>650439</v>
      </c>
      <c r="C10" s="14" t="s">
        <v>6</v>
      </c>
      <c r="D10" s="14" t="s">
        <v>11</v>
      </c>
      <c r="E10" s="15">
        <v>46170.461562500001</v>
      </c>
      <c r="F10" s="14"/>
      <c r="G10" s="14" t="s">
        <v>543</v>
      </c>
      <c r="H10" s="14">
        <v>797034</v>
      </c>
      <c r="I10" s="14" t="s">
        <v>113</v>
      </c>
      <c r="J10" s="16"/>
      <c r="K10" s="14"/>
      <c r="L10" s="14"/>
      <c r="M10" s="16"/>
      <c r="N10">
        <v>3</v>
      </c>
      <c r="O10" s="14" t="s">
        <v>39</v>
      </c>
      <c r="P10">
        <v>36981.599999999999</v>
      </c>
      <c r="Q10" s="14" t="s">
        <v>23</v>
      </c>
      <c r="R10" s="15">
        <v>46185</v>
      </c>
      <c r="S10" s="14">
        <v>3591074</v>
      </c>
      <c r="T10">
        <v>3</v>
      </c>
      <c r="U10">
        <v>42608</v>
      </c>
      <c r="V10" s="14" t="s">
        <v>23</v>
      </c>
      <c r="W10" s="16"/>
      <c r="X10" s="14"/>
      <c r="Y10" s="14"/>
      <c r="Z10" s="14"/>
    </row>
    <row r="11" spans="1:26" ht="15" x14ac:dyDescent="0.15">
      <c r="B11" s="14">
        <v>650439</v>
      </c>
      <c r="C11" s="14" t="s">
        <v>6</v>
      </c>
      <c r="D11" s="14" t="s">
        <v>11</v>
      </c>
      <c r="E11" s="15">
        <v>46170.461562500001</v>
      </c>
      <c r="F11" s="14"/>
      <c r="G11" s="14" t="s">
        <v>543</v>
      </c>
      <c r="H11" s="14">
        <v>797035</v>
      </c>
      <c r="I11" s="14" t="s">
        <v>126</v>
      </c>
      <c r="J11" s="16"/>
      <c r="K11" s="14"/>
      <c r="L11" s="14"/>
      <c r="M11" s="16"/>
      <c r="N11">
        <v>5</v>
      </c>
      <c r="O11" s="14" t="s">
        <v>39</v>
      </c>
      <c r="P11">
        <v>4925</v>
      </c>
      <c r="Q11" s="14" t="s">
        <v>23</v>
      </c>
      <c r="R11" s="15">
        <v>46185</v>
      </c>
      <c r="S11" s="14">
        <v>3591075</v>
      </c>
      <c r="T11">
        <v>5</v>
      </c>
      <c r="U11">
        <v>5000</v>
      </c>
      <c r="V11" s="14" t="s">
        <v>23</v>
      </c>
      <c r="W11" s="16"/>
      <c r="X11" s="14"/>
      <c r="Y11" s="14"/>
      <c r="Z11" s="14"/>
    </row>
    <row r="12" spans="1:26" ht="15" x14ac:dyDescent="0.15">
      <c r="B12" s="14">
        <v>650439</v>
      </c>
      <c r="C12" s="14" t="s">
        <v>6</v>
      </c>
      <c r="D12" s="14" t="s">
        <v>11</v>
      </c>
      <c r="E12" s="15">
        <v>46170.461562500001</v>
      </c>
      <c r="F12" s="14"/>
      <c r="G12" s="14" t="s">
        <v>543</v>
      </c>
      <c r="H12" s="14">
        <v>797036</v>
      </c>
      <c r="I12" s="14" t="s">
        <v>139</v>
      </c>
      <c r="J12" s="16"/>
      <c r="K12" s="14"/>
      <c r="L12" s="14"/>
      <c r="M12" s="16"/>
      <c r="N12">
        <v>5</v>
      </c>
      <c r="O12" s="14" t="s">
        <v>39</v>
      </c>
      <c r="P12">
        <v>4165.5</v>
      </c>
      <c r="Q12" s="14" t="s">
        <v>23</v>
      </c>
      <c r="R12" s="15">
        <v>46185</v>
      </c>
      <c r="S12" s="14">
        <v>3591076</v>
      </c>
      <c r="T12">
        <v>5</v>
      </c>
      <c r="U12">
        <v>3512</v>
      </c>
      <c r="V12" s="14" t="s">
        <v>23</v>
      </c>
      <c r="W12" s="16"/>
      <c r="X12" s="14"/>
      <c r="Y12" s="14"/>
      <c r="Z12" s="14"/>
    </row>
    <row r="13" spans="1:26" ht="15" x14ac:dyDescent="0.15">
      <c r="B13" s="14">
        <v>650439</v>
      </c>
      <c r="C13" s="14" t="s">
        <v>6</v>
      </c>
      <c r="D13" s="14" t="s">
        <v>11</v>
      </c>
      <c r="E13" s="15">
        <v>46170.461562500001</v>
      </c>
      <c r="F13" s="14"/>
      <c r="G13" s="14" t="s">
        <v>543</v>
      </c>
      <c r="H13" s="14">
        <v>797037</v>
      </c>
      <c r="I13" s="14" t="s">
        <v>152</v>
      </c>
      <c r="J13" s="16"/>
      <c r="K13" s="14"/>
      <c r="L13" s="14"/>
      <c r="M13" s="16"/>
      <c r="N13">
        <v>5</v>
      </c>
      <c r="O13" s="14" t="s">
        <v>39</v>
      </c>
      <c r="P13">
        <v>4780.5</v>
      </c>
      <c r="Q13" s="14" t="s">
        <v>23</v>
      </c>
      <c r="R13" s="15">
        <v>46185</v>
      </c>
      <c r="S13" s="14">
        <v>3591077</v>
      </c>
      <c r="T13">
        <v>5</v>
      </c>
      <c r="U13">
        <v>4372</v>
      </c>
      <c r="V13" s="14" t="s">
        <v>23</v>
      </c>
      <c r="W13" s="16"/>
      <c r="X13" s="14"/>
      <c r="Y13" s="14"/>
      <c r="Z13" s="14"/>
    </row>
    <row r="14" spans="1:26" ht="15" x14ac:dyDescent="0.15">
      <c r="B14" s="14">
        <v>650439</v>
      </c>
      <c r="C14" s="14" t="s">
        <v>6</v>
      </c>
      <c r="D14" s="14" t="s">
        <v>11</v>
      </c>
      <c r="E14" s="15">
        <v>46170.461562500001</v>
      </c>
      <c r="F14" s="14"/>
      <c r="G14" s="14" t="s">
        <v>543</v>
      </c>
      <c r="H14" s="14">
        <v>797038</v>
      </c>
      <c r="I14" s="14" t="s">
        <v>165</v>
      </c>
      <c r="J14" s="16"/>
      <c r="K14" s="14"/>
      <c r="L14" s="14"/>
      <c r="M14" s="16"/>
      <c r="N14">
        <v>5</v>
      </c>
      <c r="O14" s="14" t="s">
        <v>39</v>
      </c>
      <c r="P14">
        <v>21970</v>
      </c>
      <c r="Q14" s="14" t="s">
        <v>23</v>
      </c>
      <c r="R14" s="15">
        <v>46185</v>
      </c>
      <c r="S14" s="14">
        <v>3591078</v>
      </c>
      <c r="T14">
        <v>5</v>
      </c>
      <c r="U14">
        <v>20350</v>
      </c>
      <c r="V14" s="14" t="s">
        <v>23</v>
      </c>
      <c r="W14" s="16"/>
      <c r="X14" s="14"/>
      <c r="Y14" s="14"/>
      <c r="Z14" s="14"/>
    </row>
    <row r="15" spans="1:26" ht="15" x14ac:dyDescent="0.15">
      <c r="B15" s="14">
        <v>650439</v>
      </c>
      <c r="C15" s="14" t="s">
        <v>6</v>
      </c>
      <c r="D15" s="14" t="s">
        <v>11</v>
      </c>
      <c r="E15" s="15">
        <v>46170.461562500001</v>
      </c>
      <c r="F15" s="14"/>
      <c r="G15" s="14" t="s">
        <v>543</v>
      </c>
      <c r="H15" s="14">
        <v>797039</v>
      </c>
      <c r="I15" s="14" t="s">
        <v>178</v>
      </c>
      <c r="J15" s="16"/>
      <c r="K15" s="14"/>
      <c r="L15" s="14"/>
      <c r="M15" s="16"/>
      <c r="N15">
        <v>2</v>
      </c>
      <c r="O15" s="14" t="s">
        <v>39</v>
      </c>
      <c r="P15">
        <v>4005.8</v>
      </c>
      <c r="Q15" s="14" t="s">
        <v>23</v>
      </c>
      <c r="R15" s="15">
        <v>46185</v>
      </c>
      <c r="S15" s="14">
        <v>3591079</v>
      </c>
      <c r="T15">
        <v>2</v>
      </c>
      <c r="U15">
        <v>4129</v>
      </c>
      <c r="V15" s="14" t="s">
        <v>23</v>
      </c>
      <c r="W15" s="16"/>
      <c r="X15" s="14"/>
      <c r="Y15" s="14"/>
      <c r="Z15" s="14"/>
    </row>
    <row r="16" spans="1:26" ht="15" x14ac:dyDescent="0.15">
      <c r="B16" s="14">
        <v>650439</v>
      </c>
      <c r="C16" s="14" t="s">
        <v>6</v>
      </c>
      <c r="D16" s="14" t="s">
        <v>11</v>
      </c>
      <c r="E16" s="15">
        <v>46170.461562500001</v>
      </c>
      <c r="F16" s="14"/>
      <c r="G16" s="14" t="s">
        <v>543</v>
      </c>
      <c r="H16" s="14">
        <v>797040</v>
      </c>
      <c r="I16" s="14" t="s">
        <v>191</v>
      </c>
      <c r="J16" s="16"/>
      <c r="K16" s="14"/>
      <c r="L16" s="14"/>
      <c r="M16" s="16"/>
      <c r="N16">
        <v>1</v>
      </c>
      <c r="O16" s="14" t="s">
        <v>39</v>
      </c>
      <c r="P16">
        <v>51740</v>
      </c>
      <c r="Q16" s="14" t="s">
        <v>23</v>
      </c>
      <c r="R16" s="15">
        <v>46178</v>
      </c>
      <c r="S16" s="14">
        <v>3591080</v>
      </c>
      <c r="T16">
        <v>1</v>
      </c>
      <c r="U16">
        <v>77700</v>
      </c>
      <c r="V16" s="14" t="s">
        <v>23</v>
      </c>
      <c r="W16" s="16"/>
      <c r="X16" s="14"/>
      <c r="Y16" s="14"/>
      <c r="Z16" s="14"/>
    </row>
    <row r="17" spans="2:26" ht="15" x14ac:dyDescent="0.15">
      <c r="B17" s="14">
        <v>650439</v>
      </c>
      <c r="C17" s="14" t="s">
        <v>6</v>
      </c>
      <c r="D17" s="14" t="s">
        <v>11</v>
      </c>
      <c r="E17" s="15">
        <v>46170.461562500001</v>
      </c>
      <c r="F17" s="14"/>
      <c r="G17" s="14" t="s">
        <v>543</v>
      </c>
      <c r="H17" s="14">
        <v>797041</v>
      </c>
      <c r="I17" s="14" t="s">
        <v>204</v>
      </c>
      <c r="J17" s="16"/>
      <c r="K17" s="14"/>
      <c r="L17" s="14"/>
      <c r="M17" s="16"/>
      <c r="N17">
        <v>10000</v>
      </c>
      <c r="O17" s="14" t="s">
        <v>108</v>
      </c>
      <c r="P17">
        <v>57949.375</v>
      </c>
      <c r="Q17" s="14" t="s">
        <v>23</v>
      </c>
      <c r="R17" s="15">
        <v>46185</v>
      </c>
      <c r="S17" s="14">
        <v>3591081</v>
      </c>
      <c r="T17">
        <v>10000</v>
      </c>
      <c r="U17">
        <v>0</v>
      </c>
      <c r="V17" s="14" t="s">
        <v>23</v>
      </c>
      <c r="W17" s="16"/>
      <c r="X17" s="14"/>
      <c r="Y17" s="14"/>
      <c r="Z17" s="14"/>
    </row>
    <row r="18" spans="2:26" ht="15" x14ac:dyDescent="0.15">
      <c r="B18" s="14">
        <v>650439</v>
      </c>
      <c r="C18" s="14" t="s">
        <v>6</v>
      </c>
      <c r="D18" s="14" t="s">
        <v>11</v>
      </c>
      <c r="E18" s="15">
        <v>46170.461562500001</v>
      </c>
      <c r="F18" s="14"/>
      <c r="G18" s="14" t="s">
        <v>543</v>
      </c>
      <c r="H18" s="14">
        <v>797042</v>
      </c>
      <c r="I18" s="14" t="s">
        <v>217</v>
      </c>
      <c r="J18" s="16"/>
      <c r="K18" s="14"/>
      <c r="L18" s="14"/>
      <c r="M18" s="16"/>
      <c r="N18">
        <v>5000</v>
      </c>
      <c r="O18" s="14" t="s">
        <v>39</v>
      </c>
      <c r="P18">
        <v>911.33333300000004</v>
      </c>
      <c r="Q18" s="14" t="s">
        <v>23</v>
      </c>
      <c r="R18" s="15">
        <v>46185</v>
      </c>
      <c r="S18" s="14">
        <v>3591082</v>
      </c>
      <c r="T18">
        <v>5000</v>
      </c>
      <c r="U18">
        <v>0</v>
      </c>
      <c r="V18" s="14" t="s">
        <v>23</v>
      </c>
      <c r="W18" s="16"/>
      <c r="X18" s="14"/>
      <c r="Y18" s="14"/>
      <c r="Z18" s="14"/>
    </row>
    <row r="19" spans="2:26" ht="15" x14ac:dyDescent="0.15">
      <c r="B19" s="14">
        <v>650439</v>
      </c>
      <c r="C19" s="14" t="s">
        <v>6</v>
      </c>
      <c r="D19" s="14" t="s">
        <v>11</v>
      </c>
      <c r="E19" s="15">
        <v>46170.461562500001</v>
      </c>
      <c r="F19" s="14"/>
      <c r="G19" s="14" t="s">
        <v>543</v>
      </c>
      <c r="H19" s="14">
        <v>797043</v>
      </c>
      <c r="I19" s="14" t="s">
        <v>230</v>
      </c>
      <c r="J19" s="16"/>
      <c r="K19" s="14"/>
      <c r="L19" s="14"/>
      <c r="M19" s="16"/>
      <c r="N19">
        <v>200</v>
      </c>
      <c r="O19" s="14" t="s">
        <v>39</v>
      </c>
      <c r="P19">
        <v>688</v>
      </c>
      <c r="Q19" s="14" t="s">
        <v>23</v>
      </c>
      <c r="R19" s="15">
        <v>46185</v>
      </c>
      <c r="S19" s="14">
        <v>3591083</v>
      </c>
      <c r="T19">
        <v>200</v>
      </c>
      <c r="U19">
        <v>0</v>
      </c>
      <c r="V19" s="14" t="s">
        <v>23</v>
      </c>
      <c r="W19" s="16"/>
      <c r="X19" s="14"/>
      <c r="Y19" s="14"/>
      <c r="Z19" s="14"/>
    </row>
    <row r="20" spans="2:26" ht="15" x14ac:dyDescent="0.15">
      <c r="B20" s="14">
        <v>650439</v>
      </c>
      <c r="C20" s="14" t="s">
        <v>6</v>
      </c>
      <c r="D20" s="14" t="s">
        <v>11</v>
      </c>
      <c r="E20" s="15">
        <v>46170.461562500001</v>
      </c>
      <c r="F20" s="14"/>
      <c r="G20" s="14" t="s">
        <v>543</v>
      </c>
      <c r="H20" s="14">
        <v>797044</v>
      </c>
      <c r="I20" s="14" t="s">
        <v>243</v>
      </c>
      <c r="J20" s="16"/>
      <c r="K20" s="14"/>
      <c r="L20" s="14"/>
      <c r="M20" s="16"/>
      <c r="N20">
        <v>50</v>
      </c>
      <c r="O20" s="14" t="s">
        <v>39</v>
      </c>
      <c r="P20">
        <v>3375</v>
      </c>
      <c r="Q20" s="14" t="s">
        <v>23</v>
      </c>
      <c r="R20" s="15">
        <v>46185</v>
      </c>
      <c r="S20" s="14">
        <v>3591084</v>
      </c>
      <c r="T20">
        <v>50</v>
      </c>
      <c r="U20">
        <v>2500</v>
      </c>
      <c r="V20" s="14" t="s">
        <v>23</v>
      </c>
      <c r="W20" s="16"/>
      <c r="X20" s="14"/>
      <c r="Y20" s="14"/>
      <c r="Z20" s="14"/>
    </row>
    <row r="21" spans="2:26" ht="15" x14ac:dyDescent="0.15">
      <c r="B21" s="14">
        <v>650439</v>
      </c>
      <c r="C21" s="14" t="s">
        <v>6</v>
      </c>
      <c r="D21" s="14" t="s">
        <v>11</v>
      </c>
      <c r="E21" s="15">
        <v>46170.461562500001</v>
      </c>
      <c r="F21" s="14"/>
      <c r="G21" s="14" t="s">
        <v>543</v>
      </c>
      <c r="H21" s="14">
        <v>797045</v>
      </c>
      <c r="I21" s="14" t="s">
        <v>256</v>
      </c>
      <c r="J21" s="16"/>
      <c r="K21" s="14"/>
      <c r="L21" s="14"/>
      <c r="M21" s="16"/>
      <c r="N21">
        <v>15</v>
      </c>
      <c r="O21" s="14" t="s">
        <v>39</v>
      </c>
      <c r="P21">
        <v>107460</v>
      </c>
      <c r="Q21" s="14" t="s">
        <v>23</v>
      </c>
      <c r="R21" s="15">
        <v>46185</v>
      </c>
      <c r="S21" s="14">
        <v>3591085</v>
      </c>
      <c r="T21">
        <v>15</v>
      </c>
      <c r="U21">
        <v>153700</v>
      </c>
      <c r="V21" s="14" t="s">
        <v>23</v>
      </c>
      <c r="W21" s="16"/>
      <c r="X21" s="14"/>
      <c r="Y21" s="14"/>
      <c r="Z21" s="14"/>
    </row>
    <row r="22" spans="2:26" ht="15" x14ac:dyDescent="0.15">
      <c r="B22" s="14">
        <v>650439</v>
      </c>
      <c r="C22" s="14" t="s">
        <v>6</v>
      </c>
      <c r="D22" s="14" t="s">
        <v>11</v>
      </c>
      <c r="E22" s="15">
        <v>46170.461562500001</v>
      </c>
      <c r="F22" s="14"/>
      <c r="G22" s="14" t="s">
        <v>543</v>
      </c>
      <c r="H22" s="14">
        <v>797046</v>
      </c>
      <c r="I22" s="14" t="s">
        <v>269</v>
      </c>
      <c r="J22" s="16"/>
      <c r="K22" s="14"/>
      <c r="L22" s="14"/>
      <c r="M22" s="16"/>
      <c r="N22">
        <v>4</v>
      </c>
      <c r="O22" s="14" t="s">
        <v>39</v>
      </c>
      <c r="P22">
        <v>68030</v>
      </c>
      <c r="Q22" s="14" t="s">
        <v>23</v>
      </c>
      <c r="R22" s="15">
        <v>46185</v>
      </c>
      <c r="S22" s="14">
        <v>3591086</v>
      </c>
      <c r="T22">
        <v>4</v>
      </c>
      <c r="U22">
        <v>46750</v>
      </c>
      <c r="V22" s="14" t="s">
        <v>23</v>
      </c>
      <c r="W22" s="16"/>
      <c r="X22" s="14"/>
      <c r="Y22" s="14"/>
      <c r="Z22" s="14"/>
    </row>
    <row r="23" spans="2:26" ht="15" x14ac:dyDescent="0.15">
      <c r="B23" s="14">
        <v>650439</v>
      </c>
      <c r="C23" s="14" t="s">
        <v>6</v>
      </c>
      <c r="D23" s="14" t="s">
        <v>11</v>
      </c>
      <c r="E23" s="15">
        <v>46170.461562500001</v>
      </c>
      <c r="F23" s="14"/>
      <c r="G23" s="14" t="s">
        <v>543</v>
      </c>
      <c r="H23" s="14">
        <v>797047</v>
      </c>
      <c r="I23" s="14" t="s">
        <v>282</v>
      </c>
      <c r="J23" s="16"/>
      <c r="K23" s="14"/>
      <c r="L23" s="14"/>
      <c r="M23" s="16"/>
      <c r="N23">
        <v>7</v>
      </c>
      <c r="O23" s="14" t="s">
        <v>39</v>
      </c>
      <c r="P23">
        <v>11100</v>
      </c>
      <c r="Q23" s="14" t="s">
        <v>23</v>
      </c>
      <c r="R23" s="15">
        <v>46184</v>
      </c>
      <c r="S23" s="14">
        <v>3591087</v>
      </c>
      <c r="T23">
        <v>7</v>
      </c>
      <c r="U23">
        <v>14000</v>
      </c>
      <c r="V23" s="14" t="s">
        <v>23</v>
      </c>
      <c r="W23" s="16"/>
      <c r="X23" s="14"/>
      <c r="Y23" s="14"/>
      <c r="Z23" s="14"/>
    </row>
    <row r="24" spans="2:26" ht="15" x14ac:dyDescent="0.15">
      <c r="B24" s="14">
        <v>650439</v>
      </c>
      <c r="C24" s="14" t="s">
        <v>6</v>
      </c>
      <c r="D24" s="14" t="s">
        <v>11</v>
      </c>
      <c r="E24" s="15">
        <v>46170.461562500001</v>
      </c>
      <c r="F24" s="14"/>
      <c r="G24" s="14" t="s">
        <v>543</v>
      </c>
      <c r="H24" s="14">
        <v>797048</v>
      </c>
      <c r="I24" s="14" t="s">
        <v>295</v>
      </c>
      <c r="J24" s="16"/>
      <c r="K24" s="14"/>
      <c r="L24" s="14"/>
      <c r="M24" s="16"/>
      <c r="N24">
        <v>10</v>
      </c>
      <c r="O24" s="14" t="s">
        <v>39</v>
      </c>
      <c r="P24">
        <v>9580</v>
      </c>
      <c r="Q24" s="14" t="s">
        <v>23</v>
      </c>
      <c r="R24" s="15">
        <v>46185</v>
      </c>
      <c r="S24" s="14">
        <v>3591088</v>
      </c>
      <c r="T24">
        <v>10</v>
      </c>
      <c r="U24">
        <v>8300</v>
      </c>
      <c r="V24" s="14" t="s">
        <v>23</v>
      </c>
      <c r="W24" s="16"/>
      <c r="X24" s="14"/>
      <c r="Y24" s="14"/>
      <c r="Z24" s="14"/>
    </row>
    <row r="25" spans="2:26" ht="15" x14ac:dyDescent="0.15">
      <c r="B25" s="14">
        <v>650439</v>
      </c>
      <c r="C25" s="14" t="s">
        <v>6</v>
      </c>
      <c r="D25" s="14" t="s">
        <v>11</v>
      </c>
      <c r="E25" s="15">
        <v>46170.461562500001</v>
      </c>
      <c r="F25" s="14"/>
      <c r="G25" s="14" t="s">
        <v>543</v>
      </c>
      <c r="H25" s="14">
        <v>797049</v>
      </c>
      <c r="I25" s="14" t="s">
        <v>308</v>
      </c>
      <c r="J25" s="16"/>
      <c r="K25" s="14"/>
      <c r="L25" s="14"/>
      <c r="M25" s="16"/>
      <c r="N25">
        <v>15</v>
      </c>
      <c r="O25" s="14" t="s">
        <v>39</v>
      </c>
      <c r="P25">
        <v>10252.200000000001</v>
      </c>
      <c r="Q25" s="14" t="s">
        <v>23</v>
      </c>
      <c r="R25" s="15">
        <v>46185</v>
      </c>
      <c r="S25" s="14">
        <v>3591089</v>
      </c>
      <c r="T25">
        <v>15</v>
      </c>
      <c r="U25">
        <v>11561</v>
      </c>
      <c r="V25" s="14" t="s">
        <v>23</v>
      </c>
      <c r="W25" s="16"/>
      <c r="X25" s="14"/>
      <c r="Y25" s="14"/>
      <c r="Z25" s="14"/>
    </row>
    <row r="26" spans="2:26" ht="15" x14ac:dyDescent="0.15">
      <c r="B26" s="14">
        <v>650439</v>
      </c>
      <c r="C26" s="14" t="s">
        <v>6</v>
      </c>
      <c r="D26" s="14" t="s">
        <v>11</v>
      </c>
      <c r="E26" s="15">
        <v>46170.461562500001</v>
      </c>
      <c r="F26" s="14"/>
      <c r="G26" s="14" t="s">
        <v>543</v>
      </c>
      <c r="H26" s="14">
        <v>797050</v>
      </c>
      <c r="I26" s="14" t="s">
        <v>321</v>
      </c>
      <c r="J26" s="16"/>
      <c r="K26" s="14"/>
      <c r="L26" s="14"/>
      <c r="M26" s="16"/>
      <c r="N26">
        <v>5</v>
      </c>
      <c r="O26" s="14" t="s">
        <v>39</v>
      </c>
      <c r="P26">
        <v>30500</v>
      </c>
      <c r="Q26" s="14" t="s">
        <v>23</v>
      </c>
      <c r="R26" s="15">
        <v>46185</v>
      </c>
      <c r="S26" s="14">
        <v>3591090</v>
      </c>
      <c r="T26">
        <v>5</v>
      </c>
      <c r="U26">
        <v>38500</v>
      </c>
      <c r="V26" s="14" t="s">
        <v>23</v>
      </c>
      <c r="W26" s="16"/>
      <c r="X26" s="14"/>
      <c r="Y26" s="14"/>
      <c r="Z26" s="14"/>
    </row>
    <row r="27" spans="2:26" ht="15" x14ac:dyDescent="0.15">
      <c r="B27" s="14">
        <v>650439</v>
      </c>
      <c r="C27" s="14" t="s">
        <v>6</v>
      </c>
      <c r="D27" s="14" t="s">
        <v>11</v>
      </c>
      <c r="E27" s="15">
        <v>46170.461562500001</v>
      </c>
      <c r="F27" s="14"/>
      <c r="G27" s="14" t="s">
        <v>543</v>
      </c>
      <c r="H27" s="14">
        <v>797089</v>
      </c>
      <c r="I27" s="14" t="s">
        <v>334</v>
      </c>
      <c r="J27" s="16"/>
      <c r="K27" s="14"/>
      <c r="L27" s="14"/>
      <c r="M27" s="16"/>
      <c r="N27">
        <v>10</v>
      </c>
      <c r="O27" s="14" t="s">
        <v>39</v>
      </c>
      <c r="P27">
        <v>15786.6</v>
      </c>
      <c r="Q27" s="14" t="s">
        <v>23</v>
      </c>
      <c r="R27" s="15">
        <v>46203</v>
      </c>
      <c r="S27" s="14">
        <v>3591091</v>
      </c>
      <c r="T27">
        <v>10</v>
      </c>
      <c r="U27">
        <v>18733</v>
      </c>
      <c r="V27" s="14" t="s">
        <v>23</v>
      </c>
      <c r="W27" s="16"/>
      <c r="X27" s="14"/>
      <c r="Y27" s="14"/>
      <c r="Z27" s="14"/>
    </row>
    <row r="28" spans="2:26" ht="15" x14ac:dyDescent="0.15">
      <c r="B28" s="14">
        <v>650439</v>
      </c>
      <c r="C28" s="14" t="s">
        <v>6</v>
      </c>
      <c r="D28" s="14" t="s">
        <v>11</v>
      </c>
      <c r="E28" s="15">
        <v>46170.461562500001</v>
      </c>
      <c r="F28" s="14"/>
      <c r="G28" s="14" t="s">
        <v>543</v>
      </c>
      <c r="H28" s="14">
        <v>797090</v>
      </c>
      <c r="I28" s="14" t="s">
        <v>347</v>
      </c>
      <c r="J28" s="16"/>
      <c r="K28" s="14"/>
      <c r="L28" s="14"/>
      <c r="M28" s="16"/>
      <c r="N28">
        <v>8</v>
      </c>
      <c r="O28" s="14" t="s">
        <v>39</v>
      </c>
      <c r="P28">
        <v>32000</v>
      </c>
      <c r="Q28" s="14" t="s">
        <v>23</v>
      </c>
      <c r="R28" s="15">
        <v>46203</v>
      </c>
      <c r="S28" s="14">
        <v>3591092</v>
      </c>
      <c r="T28">
        <v>8</v>
      </c>
      <c r="U28">
        <v>0</v>
      </c>
      <c r="V28" s="14" t="s">
        <v>23</v>
      </c>
      <c r="W28" s="16"/>
      <c r="X28" s="14"/>
      <c r="Y28" s="14"/>
      <c r="Z28" s="14"/>
    </row>
    <row r="29" spans="2:26" ht="15" x14ac:dyDescent="0.15">
      <c r="B29" s="14">
        <v>650439</v>
      </c>
      <c r="C29" s="14" t="s">
        <v>6</v>
      </c>
      <c r="D29" s="14" t="s">
        <v>11</v>
      </c>
      <c r="E29" s="15">
        <v>46170.461562500001</v>
      </c>
      <c r="F29" s="14"/>
      <c r="G29" s="14" t="s">
        <v>543</v>
      </c>
      <c r="H29" s="14">
        <v>797091</v>
      </c>
      <c r="I29" s="14" t="s">
        <v>360</v>
      </c>
      <c r="J29" s="16"/>
      <c r="K29" s="14"/>
      <c r="L29" s="14"/>
      <c r="M29" s="16"/>
      <c r="N29">
        <v>24</v>
      </c>
      <c r="O29" s="14" t="s">
        <v>39</v>
      </c>
      <c r="P29">
        <v>30375</v>
      </c>
      <c r="Q29" s="14" t="s">
        <v>23</v>
      </c>
      <c r="R29" s="15">
        <v>46203</v>
      </c>
      <c r="S29" s="14">
        <v>3591093</v>
      </c>
      <c r="T29">
        <v>24</v>
      </c>
      <c r="U29">
        <v>0</v>
      </c>
      <c r="V29" s="14" t="s">
        <v>23</v>
      </c>
      <c r="W29" s="16"/>
      <c r="X29" s="14"/>
      <c r="Y29" s="14"/>
      <c r="Z29" s="14"/>
    </row>
    <row r="30" spans="2:26" ht="15" x14ac:dyDescent="0.15">
      <c r="B30" s="14">
        <v>650439</v>
      </c>
      <c r="C30" s="14" t="s">
        <v>6</v>
      </c>
      <c r="D30" s="14" t="s">
        <v>11</v>
      </c>
      <c r="E30" s="15">
        <v>46170.461562500001</v>
      </c>
      <c r="F30" s="14"/>
      <c r="G30" s="14" t="s">
        <v>543</v>
      </c>
      <c r="H30" s="14">
        <v>797092</v>
      </c>
      <c r="I30" s="14" t="s">
        <v>373</v>
      </c>
      <c r="J30" s="16"/>
      <c r="K30" s="14"/>
      <c r="L30" s="14"/>
      <c r="M30" s="16"/>
      <c r="N30">
        <v>240</v>
      </c>
      <c r="O30" s="14" t="s">
        <v>39</v>
      </c>
      <c r="P30">
        <v>1139.8</v>
      </c>
      <c r="Q30" s="14" t="s">
        <v>23</v>
      </c>
      <c r="R30" s="15">
        <v>46203</v>
      </c>
      <c r="S30" s="14">
        <v>3591094</v>
      </c>
      <c r="T30">
        <v>240</v>
      </c>
      <c r="U30">
        <v>1249</v>
      </c>
      <c r="V30" s="14" t="s">
        <v>23</v>
      </c>
      <c r="W30" s="16"/>
      <c r="X30" s="14"/>
      <c r="Y30" s="14"/>
      <c r="Z30" s="14"/>
    </row>
    <row r="31" spans="2:26" ht="15" x14ac:dyDescent="0.15">
      <c r="B31" s="14">
        <v>650439</v>
      </c>
      <c r="C31" s="14" t="s">
        <v>6</v>
      </c>
      <c r="D31" s="14" t="s">
        <v>11</v>
      </c>
      <c r="E31" s="15">
        <v>46170.461562500001</v>
      </c>
      <c r="F31" s="14"/>
      <c r="G31" s="14" t="s">
        <v>543</v>
      </c>
      <c r="H31" s="14">
        <v>797093</v>
      </c>
      <c r="I31" s="14" t="s">
        <v>386</v>
      </c>
      <c r="J31" s="16"/>
      <c r="K31" s="14"/>
      <c r="L31" s="14"/>
      <c r="M31" s="16"/>
      <c r="N31">
        <v>240</v>
      </c>
      <c r="O31" s="14" t="s">
        <v>39</v>
      </c>
      <c r="P31">
        <v>1287.5</v>
      </c>
      <c r="Q31" s="14" t="s">
        <v>23</v>
      </c>
      <c r="R31" s="15">
        <v>46203</v>
      </c>
      <c r="S31" s="14">
        <v>3591095</v>
      </c>
      <c r="T31">
        <v>240</v>
      </c>
      <c r="U31">
        <v>0</v>
      </c>
      <c r="V31" s="14" t="s">
        <v>23</v>
      </c>
      <c r="W31" s="16"/>
      <c r="X31" s="14"/>
      <c r="Y31" s="14"/>
      <c r="Z31" s="14"/>
    </row>
    <row r="32" spans="2:26" ht="15" x14ac:dyDescent="0.15">
      <c r="B32" s="14">
        <v>650439</v>
      </c>
      <c r="C32" s="14" t="s">
        <v>6</v>
      </c>
      <c r="D32" s="14" t="s">
        <v>11</v>
      </c>
      <c r="E32" s="15">
        <v>46170.461562500001</v>
      </c>
      <c r="F32" s="14"/>
      <c r="G32" s="14" t="s">
        <v>543</v>
      </c>
      <c r="H32" s="14">
        <v>797094</v>
      </c>
      <c r="I32" s="14" t="s">
        <v>399</v>
      </c>
      <c r="J32" s="16"/>
      <c r="K32" s="14"/>
      <c r="L32" s="14"/>
      <c r="M32" s="16"/>
      <c r="N32">
        <v>48</v>
      </c>
      <c r="O32" s="14" t="s">
        <v>39</v>
      </c>
      <c r="P32">
        <v>1423.2</v>
      </c>
      <c r="Q32" s="14" t="s">
        <v>23</v>
      </c>
      <c r="R32" s="15">
        <v>46203</v>
      </c>
      <c r="S32" s="14">
        <v>3591096</v>
      </c>
      <c r="T32">
        <v>48</v>
      </c>
      <c r="U32">
        <v>1566</v>
      </c>
      <c r="V32" s="14" t="s">
        <v>23</v>
      </c>
      <c r="W32" s="16"/>
      <c r="X32" s="14"/>
      <c r="Y32" s="14"/>
      <c r="Z32" s="14"/>
    </row>
    <row r="33" spans="2:26" ht="15" x14ac:dyDescent="0.15">
      <c r="B33" s="14">
        <v>650439</v>
      </c>
      <c r="C33" s="14" t="s">
        <v>6</v>
      </c>
      <c r="D33" s="14" t="s">
        <v>11</v>
      </c>
      <c r="E33" s="15">
        <v>46170.461562500001</v>
      </c>
      <c r="F33" s="14"/>
      <c r="G33" s="14" t="s">
        <v>543</v>
      </c>
      <c r="H33" s="14">
        <v>797095</v>
      </c>
      <c r="I33" s="14" t="s">
        <v>412</v>
      </c>
      <c r="J33" s="16"/>
      <c r="K33" s="14"/>
      <c r="L33" s="14"/>
      <c r="M33" s="16"/>
      <c r="N33">
        <v>4</v>
      </c>
      <c r="O33" s="14" t="s">
        <v>39</v>
      </c>
      <c r="P33">
        <v>32760</v>
      </c>
      <c r="Q33" s="14" t="s">
        <v>23</v>
      </c>
      <c r="R33" s="15">
        <v>46203</v>
      </c>
      <c r="S33" s="14">
        <v>3591097</v>
      </c>
      <c r="T33">
        <v>4</v>
      </c>
      <c r="U33">
        <v>38500</v>
      </c>
      <c r="V33" s="14" t="s">
        <v>23</v>
      </c>
      <c r="W33" s="16"/>
      <c r="X33" s="14"/>
      <c r="Y33" s="14"/>
      <c r="Z33" s="14"/>
    </row>
    <row r="34" spans="2:26" ht="15" x14ac:dyDescent="0.15">
      <c r="B34" s="14">
        <v>650439</v>
      </c>
      <c r="C34" s="14" t="s">
        <v>6</v>
      </c>
      <c r="D34" s="14" t="s">
        <v>11</v>
      </c>
      <c r="E34" s="15">
        <v>46170.461562500001</v>
      </c>
      <c r="F34" s="14"/>
      <c r="G34" s="14" t="s">
        <v>543</v>
      </c>
      <c r="H34" s="14">
        <v>797096</v>
      </c>
      <c r="I34" s="14" t="s">
        <v>425</v>
      </c>
      <c r="J34" s="16"/>
      <c r="K34" s="14"/>
      <c r="L34" s="14"/>
      <c r="M34" s="16"/>
      <c r="N34">
        <v>8</v>
      </c>
      <c r="O34" s="14" t="s">
        <v>39</v>
      </c>
      <c r="P34">
        <v>8709.4</v>
      </c>
      <c r="Q34" s="14" t="s">
        <v>23</v>
      </c>
      <c r="R34" s="15">
        <v>46178</v>
      </c>
      <c r="S34" s="14">
        <v>3591098</v>
      </c>
      <c r="T34">
        <v>8</v>
      </c>
      <c r="U34">
        <v>10647</v>
      </c>
      <c r="V34" s="14" t="s">
        <v>23</v>
      </c>
      <c r="W34" s="16"/>
      <c r="X34" s="14"/>
      <c r="Y34" s="14"/>
      <c r="Z34" s="14"/>
    </row>
    <row r="35" spans="2:26" ht="15" x14ac:dyDescent="0.15">
      <c r="B35" s="14">
        <v>650439</v>
      </c>
      <c r="C35" s="14" t="s">
        <v>6</v>
      </c>
      <c r="D35" s="14" t="s">
        <v>11</v>
      </c>
      <c r="E35" s="15">
        <v>46170.461562500001</v>
      </c>
      <c r="F35" s="14"/>
      <c r="G35" s="14" t="s">
        <v>543</v>
      </c>
      <c r="H35" s="14">
        <v>797097</v>
      </c>
      <c r="I35" s="14" t="s">
        <v>438</v>
      </c>
      <c r="J35" s="16"/>
      <c r="K35" s="14"/>
      <c r="L35" s="14"/>
      <c r="M35" s="16"/>
      <c r="N35">
        <v>5</v>
      </c>
      <c r="O35" s="14" t="s">
        <v>39</v>
      </c>
      <c r="P35">
        <v>13000</v>
      </c>
      <c r="Q35" s="14" t="s">
        <v>23</v>
      </c>
      <c r="R35" s="15">
        <v>46178</v>
      </c>
      <c r="S35" s="14">
        <v>3591099</v>
      </c>
      <c r="T35">
        <v>5</v>
      </c>
      <c r="U35">
        <v>0</v>
      </c>
      <c r="V35" s="14" t="s">
        <v>23</v>
      </c>
      <c r="W35" s="16"/>
      <c r="X35" s="14"/>
      <c r="Y35" s="14"/>
      <c r="Z35" s="14"/>
    </row>
    <row r="36" spans="2:26" ht="15" x14ac:dyDescent="0.15">
      <c r="B36" s="14">
        <v>650439</v>
      </c>
      <c r="C36" s="14" t="s">
        <v>6</v>
      </c>
      <c r="D36" s="14" t="s">
        <v>11</v>
      </c>
      <c r="E36" s="15">
        <v>46170.461562500001</v>
      </c>
      <c r="F36" s="14"/>
      <c r="G36" s="14" t="s">
        <v>543</v>
      </c>
      <c r="H36" s="14">
        <v>797098</v>
      </c>
      <c r="I36" s="14" t="s">
        <v>451</v>
      </c>
      <c r="J36" s="16"/>
      <c r="K36" s="14"/>
      <c r="L36" s="14"/>
      <c r="M36" s="16"/>
      <c r="N36">
        <v>4</v>
      </c>
      <c r="O36" s="14" t="s">
        <v>39</v>
      </c>
      <c r="P36">
        <v>9778</v>
      </c>
      <c r="Q36" s="14" t="s">
        <v>23</v>
      </c>
      <c r="R36" s="15">
        <v>46178</v>
      </c>
      <c r="S36" s="14">
        <v>3591100</v>
      </c>
      <c r="T36">
        <v>4</v>
      </c>
      <c r="U36">
        <v>8290</v>
      </c>
      <c r="V36" s="14" t="s">
        <v>23</v>
      </c>
      <c r="W36" s="16"/>
      <c r="X36" s="14"/>
      <c r="Y36" s="14"/>
      <c r="Z36" s="14"/>
    </row>
    <row r="37" spans="2:26" ht="15" x14ac:dyDescent="0.15">
      <c r="B37" s="14">
        <v>650439</v>
      </c>
      <c r="C37" s="14" t="s">
        <v>6</v>
      </c>
      <c r="D37" s="14" t="s">
        <v>11</v>
      </c>
      <c r="E37" s="15">
        <v>46170.461562500001</v>
      </c>
      <c r="F37" s="14"/>
      <c r="G37" s="14" t="s">
        <v>543</v>
      </c>
      <c r="H37" s="14">
        <v>797099</v>
      </c>
      <c r="I37" s="14" t="s">
        <v>464</v>
      </c>
      <c r="J37" s="16"/>
      <c r="K37" s="14"/>
      <c r="L37" s="14"/>
      <c r="M37" s="16"/>
      <c r="N37">
        <v>5</v>
      </c>
      <c r="O37" s="14" t="s">
        <v>39</v>
      </c>
      <c r="P37">
        <v>7943</v>
      </c>
      <c r="Q37" s="14" t="s">
        <v>23</v>
      </c>
      <c r="R37" s="15">
        <v>46178</v>
      </c>
      <c r="S37" s="14">
        <v>3591101</v>
      </c>
      <c r="T37">
        <v>5</v>
      </c>
      <c r="U37">
        <v>8715</v>
      </c>
      <c r="V37" s="14" t="s">
        <v>23</v>
      </c>
      <c r="W37" s="16"/>
      <c r="X37" s="14"/>
      <c r="Y37" s="14"/>
      <c r="Z37" s="14"/>
    </row>
    <row r="38" spans="2:26" ht="15" x14ac:dyDescent="0.15">
      <c r="B38" s="14">
        <v>650439</v>
      </c>
      <c r="C38" s="14" t="s">
        <v>6</v>
      </c>
      <c r="D38" s="14" t="s">
        <v>11</v>
      </c>
      <c r="E38" s="15">
        <v>46170.461562500001</v>
      </c>
      <c r="F38" s="14"/>
      <c r="G38" s="14" t="s">
        <v>543</v>
      </c>
      <c r="H38" s="14">
        <v>797100</v>
      </c>
      <c r="I38" s="14" t="s">
        <v>477</v>
      </c>
      <c r="J38" s="16"/>
      <c r="K38" s="14"/>
      <c r="L38" s="14"/>
      <c r="M38" s="16"/>
      <c r="N38">
        <v>5</v>
      </c>
      <c r="O38" s="14" t="s">
        <v>39</v>
      </c>
      <c r="P38">
        <v>5490</v>
      </c>
      <c r="Q38" s="14" t="s">
        <v>23</v>
      </c>
      <c r="R38" s="15">
        <v>46179</v>
      </c>
      <c r="S38" s="14">
        <v>3591102</v>
      </c>
      <c r="T38">
        <v>5</v>
      </c>
      <c r="U38">
        <v>6100</v>
      </c>
      <c r="V38" s="14" t="s">
        <v>23</v>
      </c>
      <c r="W38" s="16"/>
      <c r="X38" s="14"/>
      <c r="Y38" s="14"/>
      <c r="Z38" s="14"/>
    </row>
    <row r="39" spans="2:26" ht="15" x14ac:dyDescent="0.15">
      <c r="B39" s="14">
        <v>651384</v>
      </c>
      <c r="C39" s="14" t="s">
        <v>7</v>
      </c>
      <c r="D39" s="14" t="s">
        <v>12</v>
      </c>
      <c r="E39" s="15">
        <v>46175.706400462965</v>
      </c>
      <c r="F39" s="14"/>
      <c r="G39" s="14" t="s">
        <v>543</v>
      </c>
      <c r="H39" s="14">
        <v>797028</v>
      </c>
      <c r="I39" s="14" t="s">
        <v>18</v>
      </c>
      <c r="J39" s="16"/>
      <c r="K39" s="14"/>
      <c r="L39" s="14"/>
      <c r="M39" s="16"/>
      <c r="N39">
        <v>3</v>
      </c>
      <c r="O39" s="14" t="s">
        <v>39</v>
      </c>
      <c r="P39">
        <v>2425433.3333330001</v>
      </c>
      <c r="Q39" s="14" t="s">
        <v>23</v>
      </c>
      <c r="R39" s="15">
        <v>46185</v>
      </c>
      <c r="S39" s="14">
        <v>3596603</v>
      </c>
      <c r="T39">
        <v>3</v>
      </c>
      <c r="U39">
        <v>0</v>
      </c>
      <c r="V39" s="14" t="s">
        <v>23</v>
      </c>
      <c r="W39" s="16"/>
      <c r="X39" s="14"/>
      <c r="Y39" s="14"/>
      <c r="Z39" s="14"/>
    </row>
    <row r="40" spans="2:26" ht="15" x14ac:dyDescent="0.15">
      <c r="B40" s="14">
        <v>651384</v>
      </c>
      <c r="C40" s="14" t="s">
        <v>7</v>
      </c>
      <c r="D40" s="14" t="s">
        <v>12</v>
      </c>
      <c r="E40" s="15">
        <v>46175.706400462965</v>
      </c>
      <c r="F40" s="14"/>
      <c r="G40" s="14" t="s">
        <v>543</v>
      </c>
      <c r="H40" s="14">
        <v>797029</v>
      </c>
      <c r="I40" s="14" t="s">
        <v>47</v>
      </c>
      <c r="J40" s="16"/>
      <c r="K40" s="14"/>
      <c r="L40" s="14"/>
      <c r="M40" s="16"/>
      <c r="N40">
        <v>100</v>
      </c>
      <c r="O40" s="14" t="s">
        <v>39</v>
      </c>
      <c r="P40">
        <v>2925</v>
      </c>
      <c r="Q40" s="14" t="s">
        <v>23</v>
      </c>
      <c r="R40" s="15">
        <v>46185</v>
      </c>
      <c r="S40" s="14">
        <v>3596604</v>
      </c>
      <c r="T40">
        <v>100</v>
      </c>
      <c r="U40">
        <v>0</v>
      </c>
      <c r="V40" s="14" t="s">
        <v>23</v>
      </c>
      <c r="W40" s="16"/>
      <c r="X40" s="14"/>
      <c r="Y40" s="14"/>
      <c r="Z40" s="14"/>
    </row>
    <row r="41" spans="2:26" ht="15" x14ac:dyDescent="0.15">
      <c r="B41" s="14">
        <v>651384</v>
      </c>
      <c r="C41" s="14" t="s">
        <v>7</v>
      </c>
      <c r="D41" s="14" t="s">
        <v>12</v>
      </c>
      <c r="E41" s="15">
        <v>46175.706400462965</v>
      </c>
      <c r="F41" s="14"/>
      <c r="G41" s="14" t="s">
        <v>543</v>
      </c>
      <c r="H41" s="14">
        <v>797030</v>
      </c>
      <c r="I41" s="14" t="s">
        <v>60</v>
      </c>
      <c r="J41" s="16"/>
      <c r="K41" s="14"/>
      <c r="L41" s="14"/>
      <c r="M41" s="16"/>
      <c r="N41">
        <v>100</v>
      </c>
      <c r="O41" s="14" t="s">
        <v>39</v>
      </c>
      <c r="P41">
        <v>1611.25</v>
      </c>
      <c r="Q41" s="14" t="s">
        <v>23</v>
      </c>
      <c r="R41" s="15">
        <v>46185</v>
      </c>
      <c r="S41" s="14">
        <v>3596605</v>
      </c>
      <c r="T41">
        <v>100</v>
      </c>
      <c r="U41">
        <v>0</v>
      </c>
      <c r="V41" s="14" t="s">
        <v>23</v>
      </c>
      <c r="W41" s="16"/>
      <c r="X41" s="14"/>
      <c r="Y41" s="14"/>
      <c r="Z41" s="14"/>
    </row>
    <row r="42" spans="2:26" ht="15" x14ac:dyDescent="0.15">
      <c r="B42" s="14">
        <v>651384</v>
      </c>
      <c r="C42" s="14" t="s">
        <v>7</v>
      </c>
      <c r="D42" s="14" t="s">
        <v>12</v>
      </c>
      <c r="E42" s="15">
        <v>46175.706400462965</v>
      </c>
      <c r="F42" s="14"/>
      <c r="G42" s="14" t="s">
        <v>543</v>
      </c>
      <c r="H42" s="14">
        <v>797031</v>
      </c>
      <c r="I42" s="14" t="s">
        <v>73</v>
      </c>
      <c r="J42" s="16"/>
      <c r="K42" s="14"/>
      <c r="L42" s="14"/>
      <c r="M42" s="16"/>
      <c r="N42">
        <v>150</v>
      </c>
      <c r="O42" s="14" t="s">
        <v>39</v>
      </c>
      <c r="P42">
        <v>821.33333300000004</v>
      </c>
      <c r="Q42" s="14" t="s">
        <v>23</v>
      </c>
      <c r="R42" s="15">
        <v>46185</v>
      </c>
      <c r="S42" s="14">
        <v>3596606</v>
      </c>
      <c r="T42">
        <v>150</v>
      </c>
      <c r="U42">
        <v>0</v>
      </c>
      <c r="V42" s="14" t="s">
        <v>23</v>
      </c>
      <c r="W42" s="16"/>
      <c r="X42" s="14"/>
      <c r="Y42" s="14"/>
      <c r="Z42" s="14"/>
    </row>
    <row r="43" spans="2:26" ht="15" x14ac:dyDescent="0.15">
      <c r="B43" s="14">
        <v>651384</v>
      </c>
      <c r="C43" s="14" t="s">
        <v>7</v>
      </c>
      <c r="D43" s="14" t="s">
        <v>12</v>
      </c>
      <c r="E43" s="15">
        <v>46175.706400462965</v>
      </c>
      <c r="F43" s="14"/>
      <c r="G43" s="14" t="s">
        <v>543</v>
      </c>
      <c r="H43" s="14">
        <v>797032</v>
      </c>
      <c r="I43" s="14" t="s">
        <v>86</v>
      </c>
      <c r="J43" s="16"/>
      <c r="K43" s="14"/>
      <c r="L43" s="14"/>
      <c r="M43" s="16"/>
      <c r="N43">
        <v>150</v>
      </c>
      <c r="O43" s="14" t="s">
        <v>39</v>
      </c>
      <c r="P43">
        <v>1660</v>
      </c>
      <c r="Q43" s="14" t="s">
        <v>23</v>
      </c>
      <c r="R43" s="15">
        <v>46185</v>
      </c>
      <c r="S43" s="14">
        <v>3596607</v>
      </c>
      <c r="T43">
        <v>150</v>
      </c>
      <c r="U43">
        <v>0</v>
      </c>
      <c r="V43" s="14" t="s">
        <v>23</v>
      </c>
      <c r="W43" s="16"/>
      <c r="X43" s="14"/>
      <c r="Y43" s="14"/>
      <c r="Z43" s="14"/>
    </row>
    <row r="44" spans="2:26" ht="15" x14ac:dyDescent="0.15">
      <c r="B44" s="14">
        <v>651384</v>
      </c>
      <c r="C44" s="14" t="s">
        <v>7</v>
      </c>
      <c r="D44" s="14" t="s">
        <v>12</v>
      </c>
      <c r="E44" s="15">
        <v>46175.706400462965</v>
      </c>
      <c r="F44" s="14"/>
      <c r="G44" s="14" t="s">
        <v>543</v>
      </c>
      <c r="H44" s="14">
        <v>797033</v>
      </c>
      <c r="I44" s="14" t="s">
        <v>99</v>
      </c>
      <c r="J44" s="16"/>
      <c r="K44" s="14"/>
      <c r="L44" s="14"/>
      <c r="M44" s="16"/>
      <c r="N44">
        <v>1000</v>
      </c>
      <c r="O44" s="14" t="s">
        <v>108</v>
      </c>
      <c r="P44">
        <v>86452.4</v>
      </c>
      <c r="Q44" s="14" t="s">
        <v>23</v>
      </c>
      <c r="R44" s="15">
        <v>46185</v>
      </c>
      <c r="S44" s="14">
        <v>3596608</v>
      </c>
      <c r="T44">
        <v>1000</v>
      </c>
      <c r="U44">
        <v>1500</v>
      </c>
      <c r="V44" s="14" t="s">
        <v>23</v>
      </c>
      <c r="W44" s="16"/>
      <c r="X44" s="14"/>
      <c r="Y44" s="14"/>
      <c r="Z44" s="14"/>
    </row>
    <row r="45" spans="2:26" ht="15" x14ac:dyDescent="0.15">
      <c r="B45" s="14">
        <v>651384</v>
      </c>
      <c r="C45" s="14" t="s">
        <v>7</v>
      </c>
      <c r="D45" s="14" t="s">
        <v>12</v>
      </c>
      <c r="E45" s="15">
        <v>46175.706400462965</v>
      </c>
      <c r="F45" s="14"/>
      <c r="G45" s="14" t="s">
        <v>543</v>
      </c>
      <c r="H45" s="14">
        <v>797034</v>
      </c>
      <c r="I45" s="14" t="s">
        <v>113</v>
      </c>
      <c r="J45" s="16"/>
      <c r="K45" s="14"/>
      <c r="L45" s="14"/>
      <c r="M45" s="16"/>
      <c r="N45">
        <v>3</v>
      </c>
      <c r="O45" s="14" t="s">
        <v>39</v>
      </c>
      <c r="P45">
        <v>36981.599999999999</v>
      </c>
      <c r="Q45" s="14" t="s">
        <v>23</v>
      </c>
      <c r="R45" s="15">
        <v>46185</v>
      </c>
      <c r="S45" s="14">
        <v>3596609</v>
      </c>
      <c r="T45">
        <v>3</v>
      </c>
      <c r="U45">
        <v>18000</v>
      </c>
      <c r="V45" s="14" t="s">
        <v>23</v>
      </c>
      <c r="W45" s="16"/>
      <c r="X45" s="14"/>
      <c r="Y45" s="14"/>
      <c r="Z45" s="14"/>
    </row>
    <row r="46" spans="2:26" ht="15" x14ac:dyDescent="0.15">
      <c r="B46" s="14">
        <v>651384</v>
      </c>
      <c r="C46" s="14" t="s">
        <v>7</v>
      </c>
      <c r="D46" s="14" t="s">
        <v>12</v>
      </c>
      <c r="E46" s="15">
        <v>46175.706400462965</v>
      </c>
      <c r="F46" s="14"/>
      <c r="G46" s="14" t="s">
        <v>543</v>
      </c>
      <c r="H46" s="14">
        <v>797035</v>
      </c>
      <c r="I46" s="14" t="s">
        <v>126</v>
      </c>
      <c r="J46" s="16"/>
      <c r="K46" s="14"/>
      <c r="L46" s="14"/>
      <c r="M46" s="16"/>
      <c r="N46">
        <v>5</v>
      </c>
      <c r="O46" s="14" t="s">
        <v>39</v>
      </c>
      <c r="P46">
        <v>4925</v>
      </c>
      <c r="Q46" s="14" t="s">
        <v>23</v>
      </c>
      <c r="R46" s="15">
        <v>46185</v>
      </c>
      <c r="S46" s="14">
        <v>3596610</v>
      </c>
      <c r="T46">
        <v>5</v>
      </c>
      <c r="U46">
        <v>0</v>
      </c>
      <c r="V46" s="14" t="s">
        <v>23</v>
      </c>
      <c r="W46" s="16"/>
      <c r="X46" s="14"/>
      <c r="Y46" s="14"/>
      <c r="Z46" s="14"/>
    </row>
    <row r="47" spans="2:26" ht="15" x14ac:dyDescent="0.15">
      <c r="B47" s="14">
        <v>651384</v>
      </c>
      <c r="C47" s="14" t="s">
        <v>7</v>
      </c>
      <c r="D47" s="14" t="s">
        <v>12</v>
      </c>
      <c r="E47" s="15">
        <v>46175.706400462965</v>
      </c>
      <c r="F47" s="14"/>
      <c r="G47" s="14" t="s">
        <v>543</v>
      </c>
      <c r="H47" s="14">
        <v>797036</v>
      </c>
      <c r="I47" s="14" t="s">
        <v>139</v>
      </c>
      <c r="J47" s="16"/>
      <c r="K47" s="14"/>
      <c r="L47" s="14"/>
      <c r="M47" s="16"/>
      <c r="N47">
        <v>5</v>
      </c>
      <c r="O47" s="14" t="s">
        <v>39</v>
      </c>
      <c r="P47">
        <v>4165.5</v>
      </c>
      <c r="Q47" s="14" t="s">
        <v>23</v>
      </c>
      <c r="R47" s="15">
        <v>46185</v>
      </c>
      <c r="S47" s="14">
        <v>3596611</v>
      </c>
      <c r="T47">
        <v>5</v>
      </c>
      <c r="U47">
        <v>0</v>
      </c>
      <c r="V47" s="14" t="s">
        <v>23</v>
      </c>
      <c r="W47" s="16"/>
      <c r="X47" s="14"/>
      <c r="Y47" s="14"/>
      <c r="Z47" s="14"/>
    </row>
    <row r="48" spans="2:26" ht="15" x14ac:dyDescent="0.15">
      <c r="B48" s="14">
        <v>651384</v>
      </c>
      <c r="C48" s="14" t="s">
        <v>7</v>
      </c>
      <c r="D48" s="14" t="s">
        <v>12</v>
      </c>
      <c r="E48" s="15">
        <v>46175.706400462965</v>
      </c>
      <c r="F48" s="14"/>
      <c r="G48" s="14" t="s">
        <v>543</v>
      </c>
      <c r="H48" s="14">
        <v>797037</v>
      </c>
      <c r="I48" s="14" t="s">
        <v>152</v>
      </c>
      <c r="J48" s="16"/>
      <c r="K48" s="14"/>
      <c r="L48" s="14"/>
      <c r="M48" s="16"/>
      <c r="N48">
        <v>5</v>
      </c>
      <c r="O48" s="14" t="s">
        <v>39</v>
      </c>
      <c r="P48">
        <v>4780.5</v>
      </c>
      <c r="Q48" s="14" t="s">
        <v>23</v>
      </c>
      <c r="R48" s="15">
        <v>46185</v>
      </c>
      <c r="S48" s="14">
        <v>3596612</v>
      </c>
      <c r="T48">
        <v>5</v>
      </c>
      <c r="U48">
        <v>0</v>
      </c>
      <c r="V48" s="14" t="s">
        <v>23</v>
      </c>
      <c r="W48" s="16"/>
      <c r="X48" s="14"/>
      <c r="Y48" s="14"/>
      <c r="Z48" s="14"/>
    </row>
    <row r="49" spans="2:26" ht="15" x14ac:dyDescent="0.15">
      <c r="B49" s="14">
        <v>651384</v>
      </c>
      <c r="C49" s="14" t="s">
        <v>7</v>
      </c>
      <c r="D49" s="14" t="s">
        <v>12</v>
      </c>
      <c r="E49" s="15">
        <v>46175.706400462965</v>
      </c>
      <c r="F49" s="14"/>
      <c r="G49" s="14" t="s">
        <v>543</v>
      </c>
      <c r="H49" s="14">
        <v>797038</v>
      </c>
      <c r="I49" s="14" t="s">
        <v>165</v>
      </c>
      <c r="J49" s="16"/>
      <c r="K49" s="14"/>
      <c r="L49" s="14"/>
      <c r="M49" s="16"/>
      <c r="N49">
        <v>5</v>
      </c>
      <c r="O49" s="14" t="s">
        <v>39</v>
      </c>
      <c r="P49">
        <v>21970</v>
      </c>
      <c r="Q49" s="14" t="s">
        <v>23</v>
      </c>
      <c r="R49" s="15">
        <v>46185</v>
      </c>
      <c r="S49" s="14">
        <v>3596613</v>
      </c>
      <c r="T49">
        <v>5</v>
      </c>
      <c r="U49">
        <v>10000</v>
      </c>
      <c r="V49" s="14" t="s">
        <v>23</v>
      </c>
      <c r="W49" s="16"/>
      <c r="X49" s="14"/>
      <c r="Y49" s="14"/>
      <c r="Z49" s="14"/>
    </row>
    <row r="50" spans="2:26" ht="15" x14ac:dyDescent="0.15">
      <c r="B50" s="14">
        <v>651384</v>
      </c>
      <c r="C50" s="14" t="s">
        <v>7</v>
      </c>
      <c r="D50" s="14" t="s">
        <v>12</v>
      </c>
      <c r="E50" s="15">
        <v>46175.706400462965</v>
      </c>
      <c r="F50" s="14"/>
      <c r="G50" s="14" t="s">
        <v>543</v>
      </c>
      <c r="H50" s="14">
        <v>797039</v>
      </c>
      <c r="I50" s="14" t="s">
        <v>178</v>
      </c>
      <c r="J50" s="16"/>
      <c r="K50" s="14"/>
      <c r="L50" s="14"/>
      <c r="M50" s="16"/>
      <c r="N50">
        <v>2</v>
      </c>
      <c r="O50" s="14" t="s">
        <v>39</v>
      </c>
      <c r="P50">
        <v>4005.8</v>
      </c>
      <c r="Q50" s="14" t="s">
        <v>23</v>
      </c>
      <c r="R50" s="15">
        <v>46185</v>
      </c>
      <c r="S50" s="14">
        <v>3596614</v>
      </c>
      <c r="T50">
        <v>2</v>
      </c>
      <c r="U50">
        <v>2000</v>
      </c>
      <c r="V50" s="14" t="s">
        <v>23</v>
      </c>
      <c r="W50" s="16"/>
      <c r="X50" s="14"/>
      <c r="Y50" s="14"/>
      <c r="Z50" s="14"/>
    </row>
    <row r="51" spans="2:26" ht="15" x14ac:dyDescent="0.15">
      <c r="B51" s="14">
        <v>651384</v>
      </c>
      <c r="C51" s="14" t="s">
        <v>7</v>
      </c>
      <c r="D51" s="14" t="s">
        <v>12</v>
      </c>
      <c r="E51" s="15">
        <v>46175.706400462965</v>
      </c>
      <c r="F51" s="14"/>
      <c r="G51" s="14" t="s">
        <v>543</v>
      </c>
      <c r="H51" s="14">
        <v>797040</v>
      </c>
      <c r="I51" s="14" t="s">
        <v>191</v>
      </c>
      <c r="J51" s="16"/>
      <c r="K51" s="14"/>
      <c r="L51" s="14"/>
      <c r="M51" s="16"/>
      <c r="N51">
        <v>1</v>
      </c>
      <c r="O51" s="14" t="s">
        <v>39</v>
      </c>
      <c r="P51">
        <v>51740</v>
      </c>
      <c r="Q51" s="14" t="s">
        <v>23</v>
      </c>
      <c r="R51" s="15">
        <v>46178</v>
      </c>
      <c r="S51" s="14">
        <v>3596615</v>
      </c>
      <c r="T51">
        <v>1</v>
      </c>
      <c r="U51">
        <v>38000</v>
      </c>
      <c r="V51" s="14" t="s">
        <v>23</v>
      </c>
      <c r="W51" s="16"/>
      <c r="X51" s="14"/>
      <c r="Y51" s="14"/>
      <c r="Z51" s="14"/>
    </row>
    <row r="52" spans="2:26" ht="15" x14ac:dyDescent="0.15">
      <c r="B52" s="14">
        <v>651384</v>
      </c>
      <c r="C52" s="14" t="s">
        <v>7</v>
      </c>
      <c r="D52" s="14" t="s">
        <v>12</v>
      </c>
      <c r="E52" s="15">
        <v>46175.706400462965</v>
      </c>
      <c r="F52" s="14"/>
      <c r="G52" s="14" t="s">
        <v>543</v>
      </c>
      <c r="H52" s="14">
        <v>797041</v>
      </c>
      <c r="I52" s="14" t="s">
        <v>204</v>
      </c>
      <c r="J52" s="16"/>
      <c r="K52" s="14"/>
      <c r="L52" s="14"/>
      <c r="M52" s="16"/>
      <c r="N52">
        <v>10000</v>
      </c>
      <c r="O52" s="14" t="s">
        <v>108</v>
      </c>
      <c r="P52">
        <v>57949.375</v>
      </c>
      <c r="Q52" s="14" t="s">
        <v>23</v>
      </c>
      <c r="R52" s="15">
        <v>46185</v>
      </c>
      <c r="S52" s="14">
        <v>3596616</v>
      </c>
      <c r="T52">
        <v>10000</v>
      </c>
      <c r="U52">
        <v>700</v>
      </c>
      <c r="V52" s="14" t="s">
        <v>23</v>
      </c>
      <c r="W52" s="16"/>
      <c r="X52" s="14"/>
      <c r="Y52" s="14"/>
      <c r="Z52" s="14"/>
    </row>
    <row r="53" spans="2:26" ht="15" x14ac:dyDescent="0.15">
      <c r="B53" s="14">
        <v>651384</v>
      </c>
      <c r="C53" s="14" t="s">
        <v>7</v>
      </c>
      <c r="D53" s="14" t="s">
        <v>12</v>
      </c>
      <c r="E53" s="15">
        <v>46175.706400462965</v>
      </c>
      <c r="F53" s="14"/>
      <c r="G53" s="14" t="s">
        <v>543</v>
      </c>
      <c r="H53" s="14">
        <v>797042</v>
      </c>
      <c r="I53" s="14" t="s">
        <v>217</v>
      </c>
      <c r="J53" s="16"/>
      <c r="K53" s="14"/>
      <c r="L53" s="14"/>
      <c r="M53" s="16"/>
      <c r="N53">
        <v>5000</v>
      </c>
      <c r="O53" s="14" t="s">
        <v>39</v>
      </c>
      <c r="P53">
        <v>911.33333300000004</v>
      </c>
      <c r="Q53" s="14" t="s">
        <v>23</v>
      </c>
      <c r="R53" s="15">
        <v>46185</v>
      </c>
      <c r="S53" s="14">
        <v>3596617</v>
      </c>
      <c r="T53">
        <v>5000</v>
      </c>
      <c r="U53">
        <v>0</v>
      </c>
      <c r="V53" s="14" t="s">
        <v>23</v>
      </c>
      <c r="W53" s="16"/>
      <c r="X53" s="14"/>
      <c r="Y53" s="14"/>
      <c r="Z53" s="14"/>
    </row>
    <row r="54" spans="2:26" ht="15" x14ac:dyDescent="0.15">
      <c r="B54" s="14">
        <v>651384</v>
      </c>
      <c r="C54" s="14" t="s">
        <v>7</v>
      </c>
      <c r="D54" s="14" t="s">
        <v>12</v>
      </c>
      <c r="E54" s="15">
        <v>46175.706400462965</v>
      </c>
      <c r="F54" s="14"/>
      <c r="G54" s="14" t="s">
        <v>543</v>
      </c>
      <c r="H54" s="14">
        <v>797043</v>
      </c>
      <c r="I54" s="14" t="s">
        <v>230</v>
      </c>
      <c r="J54" s="16"/>
      <c r="K54" s="14"/>
      <c r="L54" s="14"/>
      <c r="M54" s="16"/>
      <c r="N54">
        <v>200</v>
      </c>
      <c r="O54" s="14" t="s">
        <v>39</v>
      </c>
      <c r="P54">
        <v>688</v>
      </c>
      <c r="Q54" s="14" t="s">
        <v>23</v>
      </c>
      <c r="R54" s="15">
        <v>46185</v>
      </c>
      <c r="S54" s="14">
        <v>3596618</v>
      </c>
      <c r="T54">
        <v>200</v>
      </c>
      <c r="U54">
        <v>0</v>
      </c>
      <c r="V54" s="14" t="s">
        <v>23</v>
      </c>
      <c r="W54" s="16"/>
      <c r="X54" s="14"/>
      <c r="Y54" s="14"/>
      <c r="Z54" s="14"/>
    </row>
    <row r="55" spans="2:26" ht="15" x14ac:dyDescent="0.15">
      <c r="B55" s="14">
        <v>651384</v>
      </c>
      <c r="C55" s="14" t="s">
        <v>7</v>
      </c>
      <c r="D55" s="14" t="s">
        <v>12</v>
      </c>
      <c r="E55" s="15">
        <v>46175.706400462965</v>
      </c>
      <c r="F55" s="14"/>
      <c r="G55" s="14" t="s">
        <v>543</v>
      </c>
      <c r="H55" s="14">
        <v>797044</v>
      </c>
      <c r="I55" s="14" t="s">
        <v>243</v>
      </c>
      <c r="J55" s="16"/>
      <c r="K55" s="14"/>
      <c r="L55" s="14"/>
      <c r="M55" s="16"/>
      <c r="N55">
        <v>50</v>
      </c>
      <c r="O55" s="14" t="s">
        <v>39</v>
      </c>
      <c r="P55">
        <v>3375</v>
      </c>
      <c r="Q55" s="14" t="s">
        <v>23</v>
      </c>
      <c r="R55" s="15">
        <v>46185</v>
      </c>
      <c r="S55" s="14">
        <v>3596619</v>
      </c>
      <c r="T55">
        <v>50</v>
      </c>
      <c r="U55">
        <v>0</v>
      </c>
      <c r="V55" s="14" t="s">
        <v>23</v>
      </c>
      <c r="W55" s="16"/>
      <c r="X55" s="14"/>
      <c r="Y55" s="14"/>
      <c r="Z55" s="14"/>
    </row>
    <row r="56" spans="2:26" ht="15" x14ac:dyDescent="0.15">
      <c r="B56" s="14">
        <v>651384</v>
      </c>
      <c r="C56" s="14" t="s">
        <v>7</v>
      </c>
      <c r="D56" s="14" t="s">
        <v>12</v>
      </c>
      <c r="E56" s="15">
        <v>46175.706400462965</v>
      </c>
      <c r="F56" s="14"/>
      <c r="G56" s="14" t="s">
        <v>543</v>
      </c>
      <c r="H56" s="14">
        <v>797045</v>
      </c>
      <c r="I56" s="14" t="s">
        <v>256</v>
      </c>
      <c r="J56" s="16"/>
      <c r="K56" s="14"/>
      <c r="L56" s="14"/>
      <c r="M56" s="16"/>
      <c r="N56">
        <v>15</v>
      </c>
      <c r="O56" s="14" t="s">
        <v>39</v>
      </c>
      <c r="P56">
        <v>107460</v>
      </c>
      <c r="Q56" s="14" t="s">
        <v>23</v>
      </c>
      <c r="R56" s="15">
        <v>46185</v>
      </c>
      <c r="S56" s="14">
        <v>3596620</v>
      </c>
      <c r="T56">
        <v>15</v>
      </c>
      <c r="U56">
        <v>50000</v>
      </c>
      <c r="V56" s="14" t="s">
        <v>23</v>
      </c>
      <c r="W56" s="16"/>
      <c r="X56" s="14"/>
      <c r="Y56" s="14"/>
      <c r="Z56" s="14"/>
    </row>
    <row r="57" spans="2:26" ht="15" x14ac:dyDescent="0.15">
      <c r="B57" s="14">
        <v>651384</v>
      </c>
      <c r="C57" s="14" t="s">
        <v>7</v>
      </c>
      <c r="D57" s="14" t="s">
        <v>12</v>
      </c>
      <c r="E57" s="15">
        <v>46175.706400462965</v>
      </c>
      <c r="F57" s="14"/>
      <c r="G57" s="14" t="s">
        <v>543</v>
      </c>
      <c r="H57" s="14">
        <v>797046</v>
      </c>
      <c r="I57" s="14" t="s">
        <v>269</v>
      </c>
      <c r="J57" s="16"/>
      <c r="K57" s="14"/>
      <c r="L57" s="14"/>
      <c r="M57" s="16"/>
      <c r="N57">
        <v>4</v>
      </c>
      <c r="O57" s="14" t="s">
        <v>39</v>
      </c>
      <c r="P57">
        <v>68030</v>
      </c>
      <c r="Q57" s="14" t="s">
        <v>23</v>
      </c>
      <c r="R57" s="15">
        <v>46185</v>
      </c>
      <c r="S57" s="14">
        <v>3596621</v>
      </c>
      <c r="T57">
        <v>4</v>
      </c>
      <c r="U57">
        <v>27000</v>
      </c>
      <c r="V57" s="14" t="s">
        <v>23</v>
      </c>
      <c r="W57" s="16"/>
      <c r="X57" s="14"/>
      <c r="Y57" s="14"/>
      <c r="Z57" s="14"/>
    </row>
    <row r="58" spans="2:26" ht="15" x14ac:dyDescent="0.15">
      <c r="B58" s="14">
        <v>651384</v>
      </c>
      <c r="C58" s="14" t="s">
        <v>7</v>
      </c>
      <c r="D58" s="14" t="s">
        <v>12</v>
      </c>
      <c r="E58" s="15">
        <v>46175.706400462965</v>
      </c>
      <c r="F58" s="14"/>
      <c r="G58" s="14" t="s">
        <v>543</v>
      </c>
      <c r="H58" s="14">
        <v>797047</v>
      </c>
      <c r="I58" s="14" t="s">
        <v>282</v>
      </c>
      <c r="J58" s="16"/>
      <c r="K58" s="14"/>
      <c r="L58" s="14"/>
      <c r="M58" s="16"/>
      <c r="N58">
        <v>7</v>
      </c>
      <c r="O58" s="14" t="s">
        <v>39</v>
      </c>
      <c r="P58">
        <v>11100</v>
      </c>
      <c r="Q58" s="14" t="s">
        <v>23</v>
      </c>
      <c r="R58" s="15">
        <v>46184</v>
      </c>
      <c r="S58" s="14">
        <v>3596622</v>
      </c>
      <c r="T58">
        <v>7</v>
      </c>
      <c r="U58">
        <v>8000</v>
      </c>
      <c r="V58" s="14" t="s">
        <v>23</v>
      </c>
      <c r="W58" s="16"/>
      <c r="X58" s="14"/>
      <c r="Y58" s="14"/>
      <c r="Z58" s="14"/>
    </row>
    <row r="59" spans="2:26" ht="15" x14ac:dyDescent="0.15">
      <c r="B59" s="14">
        <v>651384</v>
      </c>
      <c r="C59" s="14" t="s">
        <v>7</v>
      </c>
      <c r="D59" s="14" t="s">
        <v>12</v>
      </c>
      <c r="E59" s="15">
        <v>46175.706400462965</v>
      </c>
      <c r="F59" s="14"/>
      <c r="G59" s="14" t="s">
        <v>543</v>
      </c>
      <c r="H59" s="14">
        <v>797048</v>
      </c>
      <c r="I59" s="14" t="s">
        <v>295</v>
      </c>
      <c r="J59" s="16"/>
      <c r="K59" s="14"/>
      <c r="L59" s="14"/>
      <c r="M59" s="16"/>
      <c r="N59">
        <v>10</v>
      </c>
      <c r="O59" s="14" t="s">
        <v>39</v>
      </c>
      <c r="P59">
        <v>9580</v>
      </c>
      <c r="Q59" s="14" t="s">
        <v>23</v>
      </c>
      <c r="R59" s="15">
        <v>46185</v>
      </c>
      <c r="S59" s="14">
        <v>3596623</v>
      </c>
      <c r="T59">
        <v>10</v>
      </c>
      <c r="U59">
        <v>5000</v>
      </c>
      <c r="V59" s="14" t="s">
        <v>23</v>
      </c>
      <c r="W59" s="16"/>
      <c r="X59" s="14"/>
      <c r="Y59" s="14"/>
      <c r="Z59" s="14"/>
    </row>
    <row r="60" spans="2:26" ht="15" x14ac:dyDescent="0.15">
      <c r="B60" s="14">
        <v>651384</v>
      </c>
      <c r="C60" s="14" t="s">
        <v>7</v>
      </c>
      <c r="D60" s="14" t="s">
        <v>12</v>
      </c>
      <c r="E60" s="15">
        <v>46175.706400462965</v>
      </c>
      <c r="F60" s="14"/>
      <c r="G60" s="14" t="s">
        <v>543</v>
      </c>
      <c r="H60" s="14">
        <v>797049</v>
      </c>
      <c r="I60" s="14" t="s">
        <v>308</v>
      </c>
      <c r="J60" s="16"/>
      <c r="K60" s="14"/>
      <c r="L60" s="14"/>
      <c r="M60" s="16"/>
      <c r="N60">
        <v>15</v>
      </c>
      <c r="O60" s="14" t="s">
        <v>39</v>
      </c>
      <c r="P60">
        <v>10252.200000000001</v>
      </c>
      <c r="Q60" s="14" t="s">
        <v>23</v>
      </c>
      <c r="R60" s="15">
        <v>46185</v>
      </c>
      <c r="S60" s="14">
        <v>3596624</v>
      </c>
      <c r="T60">
        <v>15</v>
      </c>
      <c r="U60">
        <v>6000</v>
      </c>
      <c r="V60" s="14" t="s">
        <v>23</v>
      </c>
      <c r="W60" s="16"/>
      <c r="X60" s="14"/>
      <c r="Y60" s="14"/>
      <c r="Z60" s="14"/>
    </row>
    <row r="61" spans="2:26" ht="15" x14ac:dyDescent="0.15">
      <c r="B61" s="14">
        <v>651384</v>
      </c>
      <c r="C61" s="14" t="s">
        <v>7</v>
      </c>
      <c r="D61" s="14" t="s">
        <v>12</v>
      </c>
      <c r="E61" s="15">
        <v>46175.706400462965</v>
      </c>
      <c r="F61" s="14"/>
      <c r="G61" s="14" t="s">
        <v>543</v>
      </c>
      <c r="H61" s="14">
        <v>797050</v>
      </c>
      <c r="I61" s="14" t="s">
        <v>321</v>
      </c>
      <c r="J61" s="16"/>
      <c r="K61" s="14"/>
      <c r="L61" s="14"/>
      <c r="M61" s="16"/>
      <c r="N61">
        <v>5</v>
      </c>
      <c r="O61" s="14" t="s">
        <v>39</v>
      </c>
      <c r="P61">
        <v>30500</v>
      </c>
      <c r="Q61" s="14" t="s">
        <v>23</v>
      </c>
      <c r="R61" s="15">
        <v>46185</v>
      </c>
      <c r="S61" s="14">
        <v>3596625</v>
      </c>
      <c r="T61">
        <v>5</v>
      </c>
      <c r="U61">
        <v>16000</v>
      </c>
      <c r="V61" s="14" t="s">
        <v>23</v>
      </c>
      <c r="W61" s="16"/>
      <c r="X61" s="14"/>
      <c r="Y61" s="14"/>
      <c r="Z61" s="14"/>
    </row>
    <row r="62" spans="2:26" ht="15" x14ac:dyDescent="0.15">
      <c r="B62" s="14">
        <v>651384</v>
      </c>
      <c r="C62" s="14" t="s">
        <v>7</v>
      </c>
      <c r="D62" s="14" t="s">
        <v>12</v>
      </c>
      <c r="E62" s="15">
        <v>46175.706400462965</v>
      </c>
      <c r="F62" s="14"/>
      <c r="G62" s="14" t="s">
        <v>543</v>
      </c>
      <c r="H62" s="14">
        <v>797089</v>
      </c>
      <c r="I62" s="14" t="s">
        <v>334</v>
      </c>
      <c r="J62" s="16"/>
      <c r="K62" s="14"/>
      <c r="L62" s="14"/>
      <c r="M62" s="16"/>
      <c r="N62">
        <v>10</v>
      </c>
      <c r="O62" s="14" t="s">
        <v>39</v>
      </c>
      <c r="P62">
        <v>15786.6</v>
      </c>
      <c r="Q62" s="14" t="s">
        <v>23</v>
      </c>
      <c r="R62" s="15">
        <v>46203</v>
      </c>
      <c r="S62" s="14">
        <v>3596626</v>
      </c>
      <c r="T62">
        <v>10</v>
      </c>
      <c r="U62">
        <v>13000</v>
      </c>
      <c r="V62" s="14" t="s">
        <v>23</v>
      </c>
      <c r="W62" s="16"/>
      <c r="X62" s="14"/>
      <c r="Y62" s="14"/>
      <c r="Z62" s="14"/>
    </row>
    <row r="63" spans="2:26" ht="15" x14ac:dyDescent="0.15">
      <c r="B63" s="14">
        <v>651384</v>
      </c>
      <c r="C63" s="14" t="s">
        <v>7</v>
      </c>
      <c r="D63" s="14" t="s">
        <v>12</v>
      </c>
      <c r="E63" s="15">
        <v>46175.706400462965</v>
      </c>
      <c r="F63" s="14"/>
      <c r="G63" s="14" t="s">
        <v>543</v>
      </c>
      <c r="H63" s="14">
        <v>797090</v>
      </c>
      <c r="I63" s="14" t="s">
        <v>347</v>
      </c>
      <c r="J63" s="16"/>
      <c r="K63" s="14"/>
      <c r="L63" s="14"/>
      <c r="M63" s="16"/>
      <c r="N63">
        <v>8</v>
      </c>
      <c r="O63" s="14" t="s">
        <v>39</v>
      </c>
      <c r="P63">
        <v>32000</v>
      </c>
      <c r="Q63" s="14" t="s">
        <v>23</v>
      </c>
      <c r="R63" s="15">
        <v>46203</v>
      </c>
      <c r="S63" s="14">
        <v>3596627</v>
      </c>
      <c r="T63">
        <v>8</v>
      </c>
      <c r="U63">
        <v>0</v>
      </c>
      <c r="V63" s="14" t="s">
        <v>23</v>
      </c>
      <c r="W63" s="16"/>
      <c r="X63" s="14"/>
      <c r="Y63" s="14"/>
      <c r="Z63" s="14"/>
    </row>
    <row r="64" spans="2:26" ht="15" x14ac:dyDescent="0.15">
      <c r="B64" s="14">
        <v>651384</v>
      </c>
      <c r="C64" s="14" t="s">
        <v>7</v>
      </c>
      <c r="D64" s="14" t="s">
        <v>12</v>
      </c>
      <c r="E64" s="15">
        <v>46175.706400462965</v>
      </c>
      <c r="F64" s="14"/>
      <c r="G64" s="14" t="s">
        <v>543</v>
      </c>
      <c r="H64" s="14">
        <v>797091</v>
      </c>
      <c r="I64" s="14" t="s">
        <v>360</v>
      </c>
      <c r="J64" s="16"/>
      <c r="K64" s="14"/>
      <c r="L64" s="14"/>
      <c r="M64" s="16"/>
      <c r="N64">
        <v>24</v>
      </c>
      <c r="O64" s="14" t="s">
        <v>39</v>
      </c>
      <c r="P64">
        <v>30375</v>
      </c>
      <c r="Q64" s="14" t="s">
        <v>23</v>
      </c>
      <c r="R64" s="15">
        <v>46203</v>
      </c>
      <c r="S64" s="14">
        <v>3596628</v>
      </c>
      <c r="T64">
        <v>24</v>
      </c>
      <c r="U64">
        <v>16000</v>
      </c>
      <c r="V64" s="14" t="s">
        <v>23</v>
      </c>
      <c r="W64" s="16"/>
      <c r="X64" s="14"/>
      <c r="Y64" s="14"/>
      <c r="Z64" s="14"/>
    </row>
    <row r="65" spans="2:26" ht="15" x14ac:dyDescent="0.15">
      <c r="B65" s="14">
        <v>651384</v>
      </c>
      <c r="C65" s="14" t="s">
        <v>7</v>
      </c>
      <c r="D65" s="14" t="s">
        <v>12</v>
      </c>
      <c r="E65" s="15">
        <v>46175.706400462965</v>
      </c>
      <c r="F65" s="14"/>
      <c r="G65" s="14" t="s">
        <v>543</v>
      </c>
      <c r="H65" s="14">
        <v>797092</v>
      </c>
      <c r="I65" s="14" t="s">
        <v>373</v>
      </c>
      <c r="J65" s="16"/>
      <c r="K65" s="14"/>
      <c r="L65" s="14"/>
      <c r="M65" s="16"/>
      <c r="N65">
        <v>240</v>
      </c>
      <c r="O65" s="14" t="s">
        <v>39</v>
      </c>
      <c r="P65">
        <v>1139.8</v>
      </c>
      <c r="Q65" s="14" t="s">
        <v>23</v>
      </c>
      <c r="R65" s="15">
        <v>46203</v>
      </c>
      <c r="S65" s="14">
        <v>3596629</v>
      </c>
      <c r="T65">
        <v>240</v>
      </c>
      <c r="U65">
        <v>800</v>
      </c>
      <c r="V65" s="14" t="s">
        <v>23</v>
      </c>
      <c r="W65" s="16"/>
      <c r="X65" s="14"/>
      <c r="Y65" s="14"/>
      <c r="Z65" s="14"/>
    </row>
    <row r="66" spans="2:26" ht="15" x14ac:dyDescent="0.15">
      <c r="B66" s="14">
        <v>651384</v>
      </c>
      <c r="C66" s="14" t="s">
        <v>7</v>
      </c>
      <c r="D66" s="14" t="s">
        <v>12</v>
      </c>
      <c r="E66" s="15">
        <v>46175.706400462965</v>
      </c>
      <c r="F66" s="14"/>
      <c r="G66" s="14" t="s">
        <v>543</v>
      </c>
      <c r="H66" s="14">
        <v>797093</v>
      </c>
      <c r="I66" s="14" t="s">
        <v>386</v>
      </c>
      <c r="J66" s="16"/>
      <c r="K66" s="14"/>
      <c r="L66" s="14"/>
      <c r="M66" s="16"/>
      <c r="N66">
        <v>240</v>
      </c>
      <c r="O66" s="14" t="s">
        <v>39</v>
      </c>
      <c r="P66">
        <v>1287.5</v>
      </c>
      <c r="Q66" s="14" t="s">
        <v>23</v>
      </c>
      <c r="R66" s="15">
        <v>46203</v>
      </c>
      <c r="S66" s="14">
        <v>3596630</v>
      </c>
      <c r="T66">
        <v>240</v>
      </c>
      <c r="U66">
        <v>800</v>
      </c>
      <c r="V66" s="14" t="s">
        <v>23</v>
      </c>
      <c r="W66" s="16"/>
      <c r="X66" s="14"/>
      <c r="Y66" s="14"/>
      <c r="Z66" s="14"/>
    </row>
    <row r="67" spans="2:26" ht="15" x14ac:dyDescent="0.15">
      <c r="B67" s="14">
        <v>651384</v>
      </c>
      <c r="C67" s="14" t="s">
        <v>7</v>
      </c>
      <c r="D67" s="14" t="s">
        <v>12</v>
      </c>
      <c r="E67" s="15">
        <v>46175.706400462965</v>
      </c>
      <c r="F67" s="14"/>
      <c r="G67" s="14" t="s">
        <v>543</v>
      </c>
      <c r="H67" s="14">
        <v>797094</v>
      </c>
      <c r="I67" s="14" t="s">
        <v>399</v>
      </c>
      <c r="J67" s="16"/>
      <c r="K67" s="14"/>
      <c r="L67" s="14"/>
      <c r="M67" s="16"/>
      <c r="N67">
        <v>48</v>
      </c>
      <c r="O67" s="14" t="s">
        <v>39</v>
      </c>
      <c r="P67">
        <v>1423.2</v>
      </c>
      <c r="Q67" s="14" t="s">
        <v>23</v>
      </c>
      <c r="R67" s="15">
        <v>46203</v>
      </c>
      <c r="S67" s="14">
        <v>3596631</v>
      </c>
      <c r="T67">
        <v>48</v>
      </c>
      <c r="U67">
        <v>800</v>
      </c>
      <c r="V67" s="14" t="s">
        <v>23</v>
      </c>
      <c r="W67" s="16"/>
      <c r="X67" s="14"/>
      <c r="Y67" s="14"/>
      <c r="Z67" s="14"/>
    </row>
    <row r="68" spans="2:26" ht="15" x14ac:dyDescent="0.15">
      <c r="B68" s="14">
        <v>651384</v>
      </c>
      <c r="C68" s="14" t="s">
        <v>7</v>
      </c>
      <c r="D68" s="14" t="s">
        <v>12</v>
      </c>
      <c r="E68" s="15">
        <v>46175.706400462965</v>
      </c>
      <c r="F68" s="14"/>
      <c r="G68" s="14" t="s">
        <v>543</v>
      </c>
      <c r="H68" s="14">
        <v>797095</v>
      </c>
      <c r="I68" s="14" t="s">
        <v>412</v>
      </c>
      <c r="J68" s="16"/>
      <c r="K68" s="14"/>
      <c r="L68" s="14"/>
      <c r="M68" s="16"/>
      <c r="N68">
        <v>4</v>
      </c>
      <c r="O68" s="14" t="s">
        <v>39</v>
      </c>
      <c r="P68">
        <v>32760</v>
      </c>
      <c r="Q68" s="14" t="s">
        <v>23</v>
      </c>
      <c r="R68" s="15">
        <v>46203</v>
      </c>
      <c r="S68" s="14">
        <v>3596632</v>
      </c>
      <c r="T68">
        <v>4</v>
      </c>
      <c r="U68">
        <v>3500</v>
      </c>
      <c r="V68" s="14" t="s">
        <v>23</v>
      </c>
      <c r="W68" s="16"/>
      <c r="X68" s="14"/>
      <c r="Y68" s="14"/>
      <c r="Z68" s="14"/>
    </row>
    <row r="69" spans="2:26" ht="15" x14ac:dyDescent="0.15">
      <c r="B69" s="14">
        <v>651384</v>
      </c>
      <c r="C69" s="14" t="s">
        <v>7</v>
      </c>
      <c r="D69" s="14" t="s">
        <v>12</v>
      </c>
      <c r="E69" s="15">
        <v>46175.706400462965</v>
      </c>
      <c r="F69" s="14"/>
      <c r="G69" s="14" t="s">
        <v>543</v>
      </c>
      <c r="H69" s="14">
        <v>797096</v>
      </c>
      <c r="I69" s="14" t="s">
        <v>425</v>
      </c>
      <c r="J69" s="16"/>
      <c r="K69" s="14"/>
      <c r="L69" s="14"/>
      <c r="M69" s="16"/>
      <c r="N69">
        <v>8</v>
      </c>
      <c r="O69" s="14" t="s">
        <v>39</v>
      </c>
      <c r="P69">
        <v>8709.4</v>
      </c>
      <c r="Q69" s="14" t="s">
        <v>23</v>
      </c>
      <c r="R69" s="15">
        <v>46178</v>
      </c>
      <c r="S69" s="14">
        <v>3596633</v>
      </c>
      <c r="T69">
        <v>8</v>
      </c>
      <c r="U69">
        <v>4000</v>
      </c>
      <c r="V69" s="14" t="s">
        <v>23</v>
      </c>
      <c r="W69" s="16"/>
      <c r="X69" s="14"/>
      <c r="Y69" s="14"/>
      <c r="Z69" s="14"/>
    </row>
    <row r="70" spans="2:26" ht="15" x14ac:dyDescent="0.15">
      <c r="B70" s="14">
        <v>651384</v>
      </c>
      <c r="C70" s="14" t="s">
        <v>7</v>
      </c>
      <c r="D70" s="14" t="s">
        <v>12</v>
      </c>
      <c r="E70" s="15">
        <v>46175.706400462965</v>
      </c>
      <c r="F70" s="14"/>
      <c r="G70" s="14" t="s">
        <v>543</v>
      </c>
      <c r="H70" s="14">
        <v>797097</v>
      </c>
      <c r="I70" s="14" t="s">
        <v>438</v>
      </c>
      <c r="J70" s="16"/>
      <c r="K70" s="14"/>
      <c r="L70" s="14"/>
      <c r="M70" s="16"/>
      <c r="N70">
        <v>5</v>
      </c>
      <c r="O70" s="14" t="s">
        <v>39</v>
      </c>
      <c r="P70">
        <v>13000</v>
      </c>
      <c r="Q70" s="14" t="s">
        <v>23</v>
      </c>
      <c r="R70" s="15">
        <v>46178</v>
      </c>
      <c r="S70" s="14">
        <v>3596634</v>
      </c>
      <c r="T70">
        <v>5</v>
      </c>
      <c r="U70">
        <v>0</v>
      </c>
      <c r="V70" s="14" t="s">
        <v>23</v>
      </c>
      <c r="W70" s="16"/>
      <c r="X70" s="14"/>
      <c r="Y70" s="14"/>
      <c r="Z70" s="14"/>
    </row>
    <row r="71" spans="2:26" ht="15" x14ac:dyDescent="0.15">
      <c r="B71" s="14">
        <v>651384</v>
      </c>
      <c r="C71" s="14" t="s">
        <v>7</v>
      </c>
      <c r="D71" s="14" t="s">
        <v>12</v>
      </c>
      <c r="E71" s="15">
        <v>46175.706400462965</v>
      </c>
      <c r="F71" s="14"/>
      <c r="G71" s="14" t="s">
        <v>543</v>
      </c>
      <c r="H71" s="14">
        <v>797098</v>
      </c>
      <c r="I71" s="14" t="s">
        <v>451</v>
      </c>
      <c r="J71" s="16"/>
      <c r="K71" s="14"/>
      <c r="L71" s="14"/>
      <c r="M71" s="16"/>
      <c r="N71">
        <v>4</v>
      </c>
      <c r="O71" s="14" t="s">
        <v>39</v>
      </c>
      <c r="P71">
        <v>9778</v>
      </c>
      <c r="Q71" s="14" t="s">
        <v>23</v>
      </c>
      <c r="R71" s="15">
        <v>46178</v>
      </c>
      <c r="S71" s="14">
        <v>3596635</v>
      </c>
      <c r="T71">
        <v>4</v>
      </c>
      <c r="U71">
        <v>5000</v>
      </c>
      <c r="V71" s="14" t="s">
        <v>23</v>
      </c>
      <c r="W71" s="16"/>
      <c r="X71" s="14"/>
      <c r="Y71" s="14"/>
      <c r="Z71" s="14"/>
    </row>
    <row r="72" spans="2:26" ht="15" x14ac:dyDescent="0.15">
      <c r="B72" s="14">
        <v>651384</v>
      </c>
      <c r="C72" s="14" t="s">
        <v>7</v>
      </c>
      <c r="D72" s="14" t="s">
        <v>12</v>
      </c>
      <c r="E72" s="15">
        <v>46175.706400462965</v>
      </c>
      <c r="F72" s="14"/>
      <c r="G72" s="14" t="s">
        <v>543</v>
      </c>
      <c r="H72" s="14">
        <v>797099</v>
      </c>
      <c r="I72" s="14" t="s">
        <v>464</v>
      </c>
      <c r="J72" s="16"/>
      <c r="K72" s="14"/>
      <c r="L72" s="14"/>
      <c r="M72" s="16"/>
      <c r="N72">
        <v>5</v>
      </c>
      <c r="O72" s="14" t="s">
        <v>39</v>
      </c>
      <c r="P72">
        <v>7943</v>
      </c>
      <c r="Q72" s="14" t="s">
        <v>23</v>
      </c>
      <c r="R72" s="15">
        <v>46178</v>
      </c>
      <c r="S72" s="14">
        <v>3596636</v>
      </c>
      <c r="T72">
        <v>5</v>
      </c>
      <c r="U72">
        <v>4000</v>
      </c>
      <c r="V72" s="14" t="s">
        <v>23</v>
      </c>
      <c r="W72" s="16"/>
      <c r="X72" s="14"/>
      <c r="Y72" s="14"/>
      <c r="Z72" s="14"/>
    </row>
    <row r="73" spans="2:26" ht="15" x14ac:dyDescent="0.15">
      <c r="B73" s="14">
        <v>651384</v>
      </c>
      <c r="C73" s="14" t="s">
        <v>7</v>
      </c>
      <c r="D73" s="14" t="s">
        <v>12</v>
      </c>
      <c r="E73" s="15">
        <v>46175.706400462965</v>
      </c>
      <c r="F73" s="14"/>
      <c r="G73" s="14" t="s">
        <v>543</v>
      </c>
      <c r="H73" s="14">
        <v>797100</v>
      </c>
      <c r="I73" s="14" t="s">
        <v>477</v>
      </c>
      <c r="J73" s="16"/>
      <c r="K73" s="14"/>
      <c r="L73" s="14"/>
      <c r="M73" s="16"/>
      <c r="N73">
        <v>5</v>
      </c>
      <c r="O73" s="14" t="s">
        <v>39</v>
      </c>
      <c r="P73">
        <v>5490</v>
      </c>
      <c r="Q73" s="14" t="s">
        <v>23</v>
      </c>
      <c r="R73" s="15">
        <v>46179</v>
      </c>
      <c r="S73" s="14">
        <v>3596637</v>
      </c>
      <c r="T73">
        <v>5</v>
      </c>
      <c r="U73">
        <v>3500</v>
      </c>
      <c r="V73" s="14" t="s">
        <v>23</v>
      </c>
      <c r="W73" s="16"/>
      <c r="X73" s="14"/>
      <c r="Y73" s="14"/>
      <c r="Z73" s="14"/>
    </row>
    <row r="74" spans="2:26" ht="15" x14ac:dyDescent="0.15">
      <c r="B74" s="14">
        <v>650476</v>
      </c>
      <c r="C74" s="14" t="s">
        <v>8</v>
      </c>
      <c r="D74" s="14" t="s">
        <v>13</v>
      </c>
      <c r="E74" s="15">
        <v>46174.381666666668</v>
      </c>
      <c r="F74" s="14"/>
      <c r="G74" s="14" t="s">
        <v>543</v>
      </c>
      <c r="H74" s="14">
        <v>797028</v>
      </c>
      <c r="I74" s="14" t="s">
        <v>18</v>
      </c>
      <c r="J74" s="16"/>
      <c r="K74" s="14"/>
      <c r="L74" s="14"/>
      <c r="M74" s="16"/>
      <c r="N74">
        <v>3</v>
      </c>
      <c r="O74" s="14" t="s">
        <v>39</v>
      </c>
      <c r="P74">
        <v>2425433.3333330001</v>
      </c>
      <c r="Q74" s="14" t="s">
        <v>23</v>
      </c>
      <c r="R74" s="15">
        <v>46185</v>
      </c>
      <c r="S74" s="14">
        <v>3591339</v>
      </c>
      <c r="T74">
        <v>3</v>
      </c>
      <c r="U74">
        <v>3000000</v>
      </c>
      <c r="V74" s="14" t="s">
        <v>23</v>
      </c>
      <c r="W74" s="16"/>
      <c r="X74" s="14"/>
      <c r="Y74" s="14"/>
      <c r="Z74" s="14"/>
    </row>
    <row r="75" spans="2:26" ht="15" x14ac:dyDescent="0.15">
      <c r="B75" s="14">
        <v>650476</v>
      </c>
      <c r="C75" s="14" t="s">
        <v>8</v>
      </c>
      <c r="D75" s="14" t="s">
        <v>13</v>
      </c>
      <c r="E75" s="15">
        <v>46174.381666666668</v>
      </c>
      <c r="F75" s="14"/>
      <c r="G75" s="14" t="s">
        <v>543</v>
      </c>
      <c r="H75" s="14">
        <v>797029</v>
      </c>
      <c r="I75" s="14" t="s">
        <v>47</v>
      </c>
      <c r="J75" s="16"/>
      <c r="K75" s="14"/>
      <c r="L75" s="14"/>
      <c r="M75" s="16"/>
      <c r="N75">
        <v>100</v>
      </c>
      <c r="O75" s="14" t="s">
        <v>39</v>
      </c>
      <c r="P75">
        <v>2925</v>
      </c>
      <c r="Q75" s="14" t="s">
        <v>23</v>
      </c>
      <c r="R75" s="15">
        <v>46185</v>
      </c>
      <c r="S75" s="14">
        <v>3591340</v>
      </c>
      <c r="T75">
        <v>100</v>
      </c>
      <c r="U75">
        <v>5000</v>
      </c>
      <c r="V75" s="14" t="s">
        <v>23</v>
      </c>
      <c r="W75" s="16"/>
      <c r="X75" s="14"/>
      <c r="Y75" s="14"/>
      <c r="Z75" s="14"/>
    </row>
    <row r="76" spans="2:26" ht="15" x14ac:dyDescent="0.15">
      <c r="B76" s="14">
        <v>650476</v>
      </c>
      <c r="C76" s="14" t="s">
        <v>8</v>
      </c>
      <c r="D76" s="14" t="s">
        <v>13</v>
      </c>
      <c r="E76" s="15">
        <v>46174.381666666668</v>
      </c>
      <c r="F76" s="14"/>
      <c r="G76" s="14" t="s">
        <v>543</v>
      </c>
      <c r="H76" s="14">
        <v>797030</v>
      </c>
      <c r="I76" s="14" t="s">
        <v>60</v>
      </c>
      <c r="J76" s="16"/>
      <c r="K76" s="14"/>
      <c r="L76" s="14"/>
      <c r="M76" s="16"/>
      <c r="N76">
        <v>100</v>
      </c>
      <c r="O76" s="14" t="s">
        <v>39</v>
      </c>
      <c r="P76">
        <v>1611.25</v>
      </c>
      <c r="Q76" s="14" t="s">
        <v>23</v>
      </c>
      <c r="R76" s="15">
        <v>46185</v>
      </c>
      <c r="S76" s="14">
        <v>3591341</v>
      </c>
      <c r="T76">
        <v>100</v>
      </c>
      <c r="U76">
        <v>1500</v>
      </c>
      <c r="V76" s="14" t="s">
        <v>23</v>
      </c>
      <c r="W76" s="16"/>
      <c r="X76" s="14"/>
      <c r="Y76" s="14"/>
      <c r="Z76" s="14"/>
    </row>
    <row r="77" spans="2:26" ht="15" x14ac:dyDescent="0.15">
      <c r="B77" s="14">
        <v>650476</v>
      </c>
      <c r="C77" s="14" t="s">
        <v>8</v>
      </c>
      <c r="D77" s="14" t="s">
        <v>13</v>
      </c>
      <c r="E77" s="15">
        <v>46174.381666666668</v>
      </c>
      <c r="F77" s="14"/>
      <c r="G77" s="14" t="s">
        <v>543</v>
      </c>
      <c r="H77" s="14">
        <v>797031</v>
      </c>
      <c r="I77" s="14" t="s">
        <v>73</v>
      </c>
      <c r="J77" s="16"/>
      <c r="K77" s="14"/>
      <c r="L77" s="14"/>
      <c r="M77" s="16"/>
      <c r="N77">
        <v>150</v>
      </c>
      <c r="O77" s="14" t="s">
        <v>39</v>
      </c>
      <c r="P77">
        <v>821.33333300000004</v>
      </c>
      <c r="Q77" s="14" t="s">
        <v>23</v>
      </c>
      <c r="R77" s="15">
        <v>46185</v>
      </c>
      <c r="S77" s="14">
        <v>3591342</v>
      </c>
      <c r="T77">
        <v>150</v>
      </c>
      <c r="U77">
        <v>1400</v>
      </c>
      <c r="V77" s="14" t="s">
        <v>23</v>
      </c>
      <c r="W77" s="16"/>
      <c r="X77" s="14"/>
      <c r="Y77" s="14"/>
      <c r="Z77" s="14"/>
    </row>
    <row r="78" spans="2:26" ht="15" x14ac:dyDescent="0.15">
      <c r="B78" s="14">
        <v>650476</v>
      </c>
      <c r="C78" s="14" t="s">
        <v>8</v>
      </c>
      <c r="D78" s="14" t="s">
        <v>13</v>
      </c>
      <c r="E78" s="15">
        <v>46174.381666666668</v>
      </c>
      <c r="F78" s="14"/>
      <c r="G78" s="14" t="s">
        <v>543</v>
      </c>
      <c r="H78" s="14">
        <v>797032</v>
      </c>
      <c r="I78" s="14" t="s">
        <v>86</v>
      </c>
      <c r="J78" s="16"/>
      <c r="K78" s="14"/>
      <c r="L78" s="14"/>
      <c r="M78" s="16"/>
      <c r="N78">
        <v>150</v>
      </c>
      <c r="O78" s="14" t="s">
        <v>39</v>
      </c>
      <c r="P78">
        <v>1660</v>
      </c>
      <c r="Q78" s="14" t="s">
        <v>23</v>
      </c>
      <c r="R78" s="15">
        <v>46185</v>
      </c>
      <c r="S78" s="14">
        <v>3591343</v>
      </c>
      <c r="T78">
        <v>150</v>
      </c>
      <c r="U78">
        <v>1000</v>
      </c>
      <c r="V78" s="14" t="s">
        <v>23</v>
      </c>
      <c r="W78" s="16"/>
      <c r="X78" s="14"/>
      <c r="Y78" s="14"/>
      <c r="Z78" s="14"/>
    </row>
    <row r="79" spans="2:26" ht="15" x14ac:dyDescent="0.15">
      <c r="B79" s="14">
        <v>650476</v>
      </c>
      <c r="C79" s="14" t="s">
        <v>8</v>
      </c>
      <c r="D79" s="14" t="s">
        <v>13</v>
      </c>
      <c r="E79" s="15">
        <v>46174.381666666668</v>
      </c>
      <c r="F79" s="14"/>
      <c r="G79" s="14" t="s">
        <v>543</v>
      </c>
      <c r="H79" s="14">
        <v>797033</v>
      </c>
      <c r="I79" s="14" t="s">
        <v>99</v>
      </c>
      <c r="J79" s="16"/>
      <c r="K79" s="14"/>
      <c r="L79" s="14"/>
      <c r="M79" s="16"/>
      <c r="N79">
        <v>1000</v>
      </c>
      <c r="O79" s="14" t="s">
        <v>108</v>
      </c>
      <c r="P79">
        <v>86452.4</v>
      </c>
      <c r="Q79" s="14" t="s">
        <v>23</v>
      </c>
      <c r="R79" s="15">
        <v>46185</v>
      </c>
      <c r="S79" s="14">
        <v>3591344</v>
      </c>
      <c r="T79">
        <v>1000</v>
      </c>
      <c r="U79">
        <v>292500</v>
      </c>
      <c r="V79" s="14" t="s">
        <v>23</v>
      </c>
      <c r="W79" s="16"/>
      <c r="X79" s="14"/>
      <c r="Y79" s="14"/>
      <c r="Z79" s="14"/>
    </row>
    <row r="80" spans="2:26" ht="15" x14ac:dyDescent="0.15">
      <c r="B80" s="14">
        <v>650476</v>
      </c>
      <c r="C80" s="14" t="s">
        <v>8</v>
      </c>
      <c r="D80" s="14" t="s">
        <v>13</v>
      </c>
      <c r="E80" s="15">
        <v>46174.381666666668</v>
      </c>
      <c r="F80" s="14"/>
      <c r="G80" s="14" t="s">
        <v>543</v>
      </c>
      <c r="H80" s="14">
        <v>797034</v>
      </c>
      <c r="I80" s="14" t="s">
        <v>113</v>
      </c>
      <c r="J80" s="16"/>
      <c r="K80" s="14"/>
      <c r="L80" s="14"/>
      <c r="M80" s="16"/>
      <c r="N80">
        <v>3</v>
      </c>
      <c r="O80" s="14" t="s">
        <v>39</v>
      </c>
      <c r="P80">
        <v>36981.599999999999</v>
      </c>
      <c r="Q80" s="14" t="s">
        <v>23</v>
      </c>
      <c r="R80" s="15">
        <v>46185</v>
      </c>
      <c r="S80" s="14">
        <v>3591345</v>
      </c>
      <c r="T80">
        <v>3</v>
      </c>
      <c r="U80">
        <v>50000</v>
      </c>
      <c r="V80" s="14" t="s">
        <v>23</v>
      </c>
      <c r="W80" s="16"/>
      <c r="X80" s="14"/>
      <c r="Y80" s="14"/>
      <c r="Z80" s="14"/>
    </row>
    <row r="81" spans="2:26" ht="15" x14ac:dyDescent="0.15">
      <c r="B81" s="14">
        <v>650476</v>
      </c>
      <c r="C81" s="14" t="s">
        <v>8</v>
      </c>
      <c r="D81" s="14" t="s">
        <v>13</v>
      </c>
      <c r="E81" s="15">
        <v>46174.381666666668</v>
      </c>
      <c r="F81" s="14"/>
      <c r="G81" s="14" t="s">
        <v>543</v>
      </c>
      <c r="H81" s="14">
        <v>797035</v>
      </c>
      <c r="I81" s="14" t="s">
        <v>126</v>
      </c>
      <c r="J81" s="16"/>
      <c r="K81" s="14"/>
      <c r="L81" s="14"/>
      <c r="M81" s="16"/>
      <c r="N81">
        <v>5</v>
      </c>
      <c r="O81" s="14" t="s">
        <v>39</v>
      </c>
      <c r="P81">
        <v>4925</v>
      </c>
      <c r="Q81" s="14" t="s">
        <v>23</v>
      </c>
      <c r="R81" s="15">
        <v>46185</v>
      </c>
      <c r="S81" s="14">
        <v>3591346</v>
      </c>
      <c r="T81">
        <v>5</v>
      </c>
      <c r="U81">
        <v>7500</v>
      </c>
      <c r="V81" s="14" t="s">
        <v>23</v>
      </c>
      <c r="W81" s="16"/>
      <c r="X81" s="14"/>
      <c r="Y81" s="14"/>
      <c r="Z81" s="14"/>
    </row>
    <row r="82" spans="2:26" ht="15" x14ac:dyDescent="0.15">
      <c r="B82" s="14">
        <v>650476</v>
      </c>
      <c r="C82" s="14" t="s">
        <v>8</v>
      </c>
      <c r="D82" s="14" t="s">
        <v>13</v>
      </c>
      <c r="E82" s="15">
        <v>46174.381666666668</v>
      </c>
      <c r="F82" s="14"/>
      <c r="G82" s="14" t="s">
        <v>543</v>
      </c>
      <c r="H82" s="14">
        <v>797036</v>
      </c>
      <c r="I82" s="14" t="s">
        <v>139</v>
      </c>
      <c r="J82" s="16"/>
      <c r="K82" s="14"/>
      <c r="L82" s="14"/>
      <c r="M82" s="16"/>
      <c r="N82">
        <v>5</v>
      </c>
      <c r="O82" s="14" t="s">
        <v>39</v>
      </c>
      <c r="P82">
        <v>4165.5</v>
      </c>
      <c r="Q82" s="14" t="s">
        <v>23</v>
      </c>
      <c r="R82" s="15">
        <v>46185</v>
      </c>
      <c r="S82" s="14">
        <v>3591347</v>
      </c>
      <c r="T82">
        <v>5</v>
      </c>
      <c r="U82">
        <v>8000</v>
      </c>
      <c r="V82" s="14" t="s">
        <v>23</v>
      </c>
      <c r="W82" s="16"/>
      <c r="X82" s="14"/>
      <c r="Y82" s="14"/>
      <c r="Z82" s="14"/>
    </row>
    <row r="83" spans="2:26" ht="15" x14ac:dyDescent="0.15">
      <c r="B83" s="14">
        <v>650476</v>
      </c>
      <c r="C83" s="14" t="s">
        <v>8</v>
      </c>
      <c r="D83" s="14" t="s">
        <v>13</v>
      </c>
      <c r="E83" s="15">
        <v>46174.381666666668</v>
      </c>
      <c r="F83" s="14"/>
      <c r="G83" s="14" t="s">
        <v>543</v>
      </c>
      <c r="H83" s="14">
        <v>797037</v>
      </c>
      <c r="I83" s="14" t="s">
        <v>152</v>
      </c>
      <c r="J83" s="16"/>
      <c r="K83" s="14"/>
      <c r="L83" s="14"/>
      <c r="M83" s="16"/>
      <c r="N83">
        <v>5</v>
      </c>
      <c r="O83" s="14" t="s">
        <v>39</v>
      </c>
      <c r="P83">
        <v>4780.5</v>
      </c>
      <c r="Q83" s="14" t="s">
        <v>23</v>
      </c>
      <c r="R83" s="15">
        <v>46185</v>
      </c>
      <c r="S83" s="14">
        <v>3591348</v>
      </c>
      <c r="T83">
        <v>5</v>
      </c>
      <c r="U83">
        <v>7000</v>
      </c>
      <c r="V83" s="14" t="s">
        <v>23</v>
      </c>
      <c r="W83" s="16"/>
      <c r="X83" s="14"/>
      <c r="Y83" s="14"/>
      <c r="Z83" s="14"/>
    </row>
    <row r="84" spans="2:26" ht="15" x14ac:dyDescent="0.15">
      <c r="B84" s="14">
        <v>650476</v>
      </c>
      <c r="C84" s="14" t="s">
        <v>8</v>
      </c>
      <c r="D84" s="14" t="s">
        <v>13</v>
      </c>
      <c r="E84" s="15">
        <v>46174.381666666668</v>
      </c>
      <c r="F84" s="14"/>
      <c r="G84" s="14" t="s">
        <v>543</v>
      </c>
      <c r="H84" s="14">
        <v>797038</v>
      </c>
      <c r="I84" s="14" t="s">
        <v>165</v>
      </c>
      <c r="J84" s="16"/>
      <c r="K84" s="14"/>
      <c r="L84" s="14"/>
      <c r="M84" s="16"/>
      <c r="N84">
        <v>5</v>
      </c>
      <c r="O84" s="14" t="s">
        <v>39</v>
      </c>
      <c r="P84">
        <v>21970</v>
      </c>
      <c r="Q84" s="14" t="s">
        <v>23</v>
      </c>
      <c r="R84" s="15">
        <v>46185</v>
      </c>
      <c r="S84" s="14">
        <v>3591349</v>
      </c>
      <c r="T84">
        <v>5</v>
      </c>
      <c r="U84">
        <v>62000</v>
      </c>
      <c r="V84" s="14" t="s">
        <v>23</v>
      </c>
      <c r="W84" s="16"/>
      <c r="X84" s="14"/>
      <c r="Y84" s="14"/>
      <c r="Z84" s="14"/>
    </row>
    <row r="85" spans="2:26" ht="15" x14ac:dyDescent="0.15">
      <c r="B85" s="14">
        <v>650476</v>
      </c>
      <c r="C85" s="14" t="s">
        <v>8</v>
      </c>
      <c r="D85" s="14" t="s">
        <v>13</v>
      </c>
      <c r="E85" s="15">
        <v>46174.381666666668</v>
      </c>
      <c r="F85" s="14"/>
      <c r="G85" s="14" t="s">
        <v>543</v>
      </c>
      <c r="H85" s="14">
        <v>797039</v>
      </c>
      <c r="I85" s="14" t="s">
        <v>178</v>
      </c>
      <c r="J85" s="16"/>
      <c r="K85" s="14"/>
      <c r="L85" s="14"/>
      <c r="M85" s="16"/>
      <c r="N85">
        <v>2</v>
      </c>
      <c r="O85" s="14" t="s">
        <v>39</v>
      </c>
      <c r="P85">
        <v>4005.8</v>
      </c>
      <c r="Q85" s="14" t="s">
        <v>23</v>
      </c>
      <c r="R85" s="15">
        <v>46185</v>
      </c>
      <c r="S85" s="14">
        <v>3591350</v>
      </c>
      <c r="T85">
        <v>2</v>
      </c>
      <c r="U85">
        <v>9000</v>
      </c>
      <c r="V85" s="14" t="s">
        <v>23</v>
      </c>
      <c r="W85" s="16"/>
      <c r="X85" s="14"/>
      <c r="Y85" s="14"/>
      <c r="Z85" s="14"/>
    </row>
    <row r="86" spans="2:26" ht="15" x14ac:dyDescent="0.15">
      <c r="B86" s="14">
        <v>650476</v>
      </c>
      <c r="C86" s="14" t="s">
        <v>8</v>
      </c>
      <c r="D86" s="14" t="s">
        <v>13</v>
      </c>
      <c r="E86" s="15">
        <v>46174.381666666668</v>
      </c>
      <c r="F86" s="14"/>
      <c r="G86" s="14" t="s">
        <v>543</v>
      </c>
      <c r="H86" s="14">
        <v>797040</v>
      </c>
      <c r="I86" s="14" t="s">
        <v>191</v>
      </c>
      <c r="J86" s="16"/>
      <c r="K86" s="14"/>
      <c r="L86" s="14"/>
      <c r="M86" s="16"/>
      <c r="N86">
        <v>1</v>
      </c>
      <c r="O86" s="14" t="s">
        <v>39</v>
      </c>
      <c r="P86">
        <v>51740</v>
      </c>
      <c r="Q86" s="14" t="s">
        <v>23</v>
      </c>
      <c r="R86" s="15">
        <v>46178</v>
      </c>
      <c r="S86" s="14">
        <v>3591351</v>
      </c>
      <c r="T86">
        <v>1</v>
      </c>
      <c r="U86">
        <v>72000</v>
      </c>
      <c r="V86" s="14" t="s">
        <v>23</v>
      </c>
      <c r="W86" s="16"/>
      <c r="X86" s="14"/>
      <c r="Y86" s="14"/>
      <c r="Z86" s="14"/>
    </row>
    <row r="87" spans="2:26" ht="15" x14ac:dyDescent="0.15">
      <c r="B87" s="14">
        <v>650476</v>
      </c>
      <c r="C87" s="14" t="s">
        <v>8</v>
      </c>
      <c r="D87" s="14" t="s">
        <v>13</v>
      </c>
      <c r="E87" s="15">
        <v>46174.381666666668</v>
      </c>
      <c r="F87" s="14"/>
      <c r="G87" s="14" t="s">
        <v>543</v>
      </c>
      <c r="H87" s="14">
        <v>797041</v>
      </c>
      <c r="I87" s="14" t="s">
        <v>204</v>
      </c>
      <c r="J87" s="16"/>
      <c r="K87" s="14"/>
      <c r="L87" s="14"/>
      <c r="M87" s="16"/>
      <c r="N87">
        <v>10000</v>
      </c>
      <c r="O87" s="14" t="s">
        <v>108</v>
      </c>
      <c r="P87">
        <v>57949.375</v>
      </c>
      <c r="Q87" s="14" t="s">
        <v>23</v>
      </c>
      <c r="R87" s="15">
        <v>46185</v>
      </c>
      <c r="S87" s="14">
        <v>3591352</v>
      </c>
      <c r="T87">
        <v>10000</v>
      </c>
      <c r="U87">
        <v>230000</v>
      </c>
      <c r="V87" s="14" t="s">
        <v>23</v>
      </c>
      <c r="W87" s="16"/>
      <c r="X87" s="14"/>
      <c r="Y87" s="14"/>
      <c r="Z87" s="14"/>
    </row>
    <row r="88" spans="2:26" ht="15" x14ac:dyDescent="0.15">
      <c r="B88" s="14">
        <v>650476</v>
      </c>
      <c r="C88" s="14" t="s">
        <v>8</v>
      </c>
      <c r="D88" s="14" t="s">
        <v>13</v>
      </c>
      <c r="E88" s="15">
        <v>46174.381666666668</v>
      </c>
      <c r="F88" s="14"/>
      <c r="G88" s="14" t="s">
        <v>543</v>
      </c>
      <c r="H88" s="14">
        <v>797042</v>
      </c>
      <c r="I88" s="14" t="s">
        <v>217</v>
      </c>
      <c r="J88" s="16"/>
      <c r="K88" s="14"/>
      <c r="L88" s="14"/>
      <c r="M88" s="16"/>
      <c r="N88">
        <v>5000</v>
      </c>
      <c r="O88" s="14" t="s">
        <v>39</v>
      </c>
      <c r="P88">
        <v>911.33333300000004</v>
      </c>
      <c r="Q88" s="14" t="s">
        <v>23</v>
      </c>
      <c r="R88" s="15">
        <v>46185</v>
      </c>
      <c r="S88" s="14">
        <v>3591353</v>
      </c>
      <c r="T88">
        <v>5000</v>
      </c>
      <c r="U88">
        <v>1500</v>
      </c>
      <c r="V88" s="14" t="s">
        <v>23</v>
      </c>
      <c r="W88" s="16"/>
      <c r="X88" s="14"/>
      <c r="Y88" s="14"/>
      <c r="Z88" s="14"/>
    </row>
    <row r="89" spans="2:26" ht="15" x14ac:dyDescent="0.15">
      <c r="B89" s="14">
        <v>650476</v>
      </c>
      <c r="C89" s="14" t="s">
        <v>8</v>
      </c>
      <c r="D89" s="14" t="s">
        <v>13</v>
      </c>
      <c r="E89" s="15">
        <v>46174.381666666668</v>
      </c>
      <c r="F89" s="14"/>
      <c r="G89" s="14" t="s">
        <v>543</v>
      </c>
      <c r="H89" s="14">
        <v>797043</v>
      </c>
      <c r="I89" s="14" t="s">
        <v>230</v>
      </c>
      <c r="J89" s="16"/>
      <c r="K89" s="14"/>
      <c r="L89" s="14"/>
      <c r="M89" s="16"/>
      <c r="N89">
        <v>200</v>
      </c>
      <c r="O89" s="14" t="s">
        <v>39</v>
      </c>
      <c r="P89">
        <v>688</v>
      </c>
      <c r="Q89" s="14" t="s">
        <v>23</v>
      </c>
      <c r="R89" s="15">
        <v>46185</v>
      </c>
      <c r="S89" s="14">
        <v>3591354</v>
      </c>
      <c r="T89">
        <v>200</v>
      </c>
      <c r="U89">
        <v>1000</v>
      </c>
      <c r="V89" s="14" t="s">
        <v>23</v>
      </c>
      <c r="W89" s="16"/>
      <c r="X89" s="14"/>
      <c r="Y89" s="14"/>
      <c r="Z89" s="14"/>
    </row>
    <row r="90" spans="2:26" ht="15" x14ac:dyDescent="0.15">
      <c r="B90" s="14">
        <v>650476</v>
      </c>
      <c r="C90" s="14" t="s">
        <v>8</v>
      </c>
      <c r="D90" s="14" t="s">
        <v>13</v>
      </c>
      <c r="E90" s="15">
        <v>46174.381666666668</v>
      </c>
      <c r="F90" s="14"/>
      <c r="G90" s="14" t="s">
        <v>543</v>
      </c>
      <c r="H90" s="14">
        <v>797044</v>
      </c>
      <c r="I90" s="14" t="s">
        <v>243</v>
      </c>
      <c r="J90" s="16"/>
      <c r="K90" s="14"/>
      <c r="L90" s="14"/>
      <c r="M90" s="16"/>
      <c r="N90">
        <v>50</v>
      </c>
      <c r="O90" s="14" t="s">
        <v>39</v>
      </c>
      <c r="P90">
        <v>3375</v>
      </c>
      <c r="Q90" s="14" t="s">
        <v>23</v>
      </c>
      <c r="R90" s="15">
        <v>46185</v>
      </c>
      <c r="S90" s="14">
        <v>3591355</v>
      </c>
      <c r="T90">
        <v>50</v>
      </c>
      <c r="U90">
        <v>6800</v>
      </c>
      <c r="V90" s="14" t="s">
        <v>23</v>
      </c>
      <c r="W90" s="16"/>
      <c r="X90" s="14"/>
      <c r="Y90" s="14"/>
      <c r="Z90" s="14"/>
    </row>
    <row r="91" spans="2:26" ht="15" x14ac:dyDescent="0.15">
      <c r="B91" s="14">
        <v>650476</v>
      </c>
      <c r="C91" s="14" t="s">
        <v>8</v>
      </c>
      <c r="D91" s="14" t="s">
        <v>13</v>
      </c>
      <c r="E91" s="15">
        <v>46174.381666666668</v>
      </c>
      <c r="F91" s="14"/>
      <c r="G91" s="14" t="s">
        <v>543</v>
      </c>
      <c r="H91" s="14">
        <v>797045</v>
      </c>
      <c r="I91" s="14" t="s">
        <v>256</v>
      </c>
      <c r="J91" s="16"/>
      <c r="K91" s="14"/>
      <c r="L91" s="14"/>
      <c r="M91" s="16"/>
      <c r="N91">
        <v>15</v>
      </c>
      <c r="O91" s="14" t="s">
        <v>39</v>
      </c>
      <c r="P91">
        <v>107460</v>
      </c>
      <c r="Q91" s="14" t="s">
        <v>23</v>
      </c>
      <c r="R91" s="15">
        <v>46185</v>
      </c>
      <c r="S91" s="14">
        <v>3591356</v>
      </c>
      <c r="T91">
        <v>15</v>
      </c>
      <c r="U91">
        <v>165000</v>
      </c>
      <c r="V91" s="14" t="s">
        <v>23</v>
      </c>
      <c r="W91" s="16"/>
      <c r="X91" s="14"/>
      <c r="Y91" s="14"/>
      <c r="Z91" s="14"/>
    </row>
    <row r="92" spans="2:26" ht="15" x14ac:dyDescent="0.15">
      <c r="B92" s="14">
        <v>650476</v>
      </c>
      <c r="C92" s="14" t="s">
        <v>8</v>
      </c>
      <c r="D92" s="14" t="s">
        <v>13</v>
      </c>
      <c r="E92" s="15">
        <v>46174.381666666668</v>
      </c>
      <c r="F92" s="14"/>
      <c r="G92" s="14" t="s">
        <v>543</v>
      </c>
      <c r="H92" s="14">
        <v>797046</v>
      </c>
      <c r="I92" s="14" t="s">
        <v>269</v>
      </c>
      <c r="J92" s="16"/>
      <c r="K92" s="14"/>
      <c r="L92" s="14"/>
      <c r="M92" s="16"/>
      <c r="N92">
        <v>4</v>
      </c>
      <c r="O92" s="14" t="s">
        <v>39</v>
      </c>
      <c r="P92">
        <v>68030</v>
      </c>
      <c r="Q92" s="14" t="s">
        <v>23</v>
      </c>
      <c r="R92" s="15">
        <v>46185</v>
      </c>
      <c r="S92" s="14">
        <v>3591357</v>
      </c>
      <c r="T92">
        <v>4</v>
      </c>
      <c r="U92">
        <v>220000</v>
      </c>
      <c r="V92" s="14" t="s">
        <v>23</v>
      </c>
      <c r="W92" s="16"/>
      <c r="X92" s="14"/>
      <c r="Y92" s="14"/>
      <c r="Z92" s="14"/>
    </row>
    <row r="93" spans="2:26" ht="15" x14ac:dyDescent="0.15">
      <c r="B93" s="14">
        <v>650476</v>
      </c>
      <c r="C93" s="14" t="s">
        <v>8</v>
      </c>
      <c r="D93" s="14" t="s">
        <v>13</v>
      </c>
      <c r="E93" s="15">
        <v>46174.381666666668</v>
      </c>
      <c r="F93" s="14"/>
      <c r="G93" s="14" t="s">
        <v>543</v>
      </c>
      <c r="H93" s="14">
        <v>797047</v>
      </c>
      <c r="I93" s="14" t="s">
        <v>282</v>
      </c>
      <c r="J93" s="16"/>
      <c r="K93" s="14"/>
      <c r="L93" s="14"/>
      <c r="M93" s="16"/>
      <c r="N93">
        <v>7</v>
      </c>
      <c r="O93" s="14" t="s">
        <v>39</v>
      </c>
      <c r="P93">
        <v>11100</v>
      </c>
      <c r="Q93" s="14" t="s">
        <v>23</v>
      </c>
      <c r="R93" s="15">
        <v>46184</v>
      </c>
      <c r="S93" s="14">
        <v>3591358</v>
      </c>
      <c r="T93">
        <v>7</v>
      </c>
      <c r="U93">
        <v>18000</v>
      </c>
      <c r="V93" s="14" t="s">
        <v>23</v>
      </c>
      <c r="W93" s="16"/>
      <c r="X93" s="14"/>
      <c r="Y93" s="14"/>
      <c r="Z93" s="14"/>
    </row>
    <row r="94" spans="2:26" ht="15" x14ac:dyDescent="0.15">
      <c r="B94" s="14">
        <v>650476</v>
      </c>
      <c r="C94" s="14" t="s">
        <v>8</v>
      </c>
      <c r="D94" s="14" t="s">
        <v>13</v>
      </c>
      <c r="E94" s="15">
        <v>46174.381666666668</v>
      </c>
      <c r="F94" s="14"/>
      <c r="G94" s="14" t="s">
        <v>543</v>
      </c>
      <c r="H94" s="14">
        <v>797048</v>
      </c>
      <c r="I94" s="14" t="s">
        <v>295</v>
      </c>
      <c r="J94" s="16"/>
      <c r="K94" s="14"/>
      <c r="L94" s="14"/>
      <c r="M94" s="16"/>
      <c r="N94">
        <v>10</v>
      </c>
      <c r="O94" s="14" t="s">
        <v>39</v>
      </c>
      <c r="P94">
        <v>9580</v>
      </c>
      <c r="Q94" s="14" t="s">
        <v>23</v>
      </c>
      <c r="R94" s="15">
        <v>46185</v>
      </c>
      <c r="S94" s="14">
        <v>3591359</v>
      </c>
      <c r="T94">
        <v>10</v>
      </c>
      <c r="U94">
        <v>25000</v>
      </c>
      <c r="V94" s="14" t="s">
        <v>23</v>
      </c>
      <c r="W94" s="16"/>
      <c r="X94" s="14"/>
      <c r="Y94" s="14"/>
      <c r="Z94" s="14"/>
    </row>
    <row r="95" spans="2:26" ht="15" x14ac:dyDescent="0.15">
      <c r="B95" s="14">
        <v>650476</v>
      </c>
      <c r="C95" s="14" t="s">
        <v>8</v>
      </c>
      <c r="D95" s="14" t="s">
        <v>13</v>
      </c>
      <c r="E95" s="15">
        <v>46174.381666666668</v>
      </c>
      <c r="F95" s="14"/>
      <c r="G95" s="14" t="s">
        <v>543</v>
      </c>
      <c r="H95" s="14">
        <v>797049</v>
      </c>
      <c r="I95" s="14" t="s">
        <v>308</v>
      </c>
      <c r="J95" s="16"/>
      <c r="K95" s="14"/>
      <c r="L95" s="14"/>
      <c r="M95" s="16"/>
      <c r="N95">
        <v>15</v>
      </c>
      <c r="O95" s="14" t="s">
        <v>39</v>
      </c>
      <c r="P95">
        <v>10252.200000000001</v>
      </c>
      <c r="Q95" s="14" t="s">
        <v>23</v>
      </c>
      <c r="R95" s="15">
        <v>46185</v>
      </c>
      <c r="S95" s="14">
        <v>3591360</v>
      </c>
      <c r="T95">
        <v>15</v>
      </c>
      <c r="U95">
        <v>19000</v>
      </c>
      <c r="V95" s="14" t="s">
        <v>23</v>
      </c>
      <c r="W95" s="16"/>
      <c r="X95" s="14"/>
      <c r="Y95" s="14"/>
      <c r="Z95" s="14"/>
    </row>
    <row r="96" spans="2:26" ht="15" x14ac:dyDescent="0.15">
      <c r="B96" s="14">
        <v>650476</v>
      </c>
      <c r="C96" s="14" t="s">
        <v>8</v>
      </c>
      <c r="D96" s="14" t="s">
        <v>13</v>
      </c>
      <c r="E96" s="15">
        <v>46174.381666666668</v>
      </c>
      <c r="F96" s="14"/>
      <c r="G96" s="14" t="s">
        <v>543</v>
      </c>
      <c r="H96" s="14">
        <v>797050</v>
      </c>
      <c r="I96" s="14" t="s">
        <v>321</v>
      </c>
      <c r="J96" s="16"/>
      <c r="K96" s="14"/>
      <c r="L96" s="14"/>
      <c r="M96" s="16"/>
      <c r="N96">
        <v>5</v>
      </c>
      <c r="O96" s="14" t="s">
        <v>39</v>
      </c>
      <c r="P96">
        <v>30500</v>
      </c>
      <c r="Q96" s="14" t="s">
        <v>23</v>
      </c>
      <c r="R96" s="15">
        <v>46185</v>
      </c>
      <c r="S96" s="14">
        <v>3591361</v>
      </c>
      <c r="T96">
        <v>5</v>
      </c>
      <c r="U96">
        <v>59000</v>
      </c>
      <c r="V96" s="14" t="s">
        <v>23</v>
      </c>
      <c r="W96" s="16"/>
      <c r="X96" s="14"/>
      <c r="Y96" s="14"/>
      <c r="Z96" s="14"/>
    </row>
    <row r="97" spans="2:26" ht="15" x14ac:dyDescent="0.15">
      <c r="B97" s="14">
        <v>650476</v>
      </c>
      <c r="C97" s="14" t="s">
        <v>8</v>
      </c>
      <c r="D97" s="14" t="s">
        <v>13</v>
      </c>
      <c r="E97" s="15">
        <v>46174.381666666668</v>
      </c>
      <c r="F97" s="14"/>
      <c r="G97" s="14" t="s">
        <v>543</v>
      </c>
      <c r="H97" s="14">
        <v>797089</v>
      </c>
      <c r="I97" s="14" t="s">
        <v>334</v>
      </c>
      <c r="J97" s="16"/>
      <c r="K97" s="14"/>
      <c r="L97" s="14"/>
      <c r="M97" s="16"/>
      <c r="N97">
        <v>10</v>
      </c>
      <c r="O97" s="14" t="s">
        <v>39</v>
      </c>
      <c r="P97">
        <v>15786.6</v>
      </c>
      <c r="Q97" s="14" t="s">
        <v>23</v>
      </c>
      <c r="R97" s="15">
        <v>46203</v>
      </c>
      <c r="S97" s="14">
        <v>3591362</v>
      </c>
      <c r="T97">
        <v>10</v>
      </c>
      <c r="U97">
        <v>25000</v>
      </c>
      <c r="V97" s="14" t="s">
        <v>23</v>
      </c>
      <c r="W97" s="16"/>
      <c r="X97" s="14"/>
      <c r="Y97" s="14"/>
      <c r="Z97" s="14"/>
    </row>
    <row r="98" spans="2:26" ht="15" x14ac:dyDescent="0.15">
      <c r="B98" s="14">
        <v>650476</v>
      </c>
      <c r="C98" s="14" t="s">
        <v>8</v>
      </c>
      <c r="D98" s="14" t="s">
        <v>13</v>
      </c>
      <c r="E98" s="15">
        <v>46174.381666666668</v>
      </c>
      <c r="F98" s="14"/>
      <c r="G98" s="14" t="s">
        <v>543</v>
      </c>
      <c r="H98" s="14">
        <v>797090</v>
      </c>
      <c r="I98" s="14" t="s">
        <v>347</v>
      </c>
      <c r="J98" s="16"/>
      <c r="K98" s="14"/>
      <c r="L98" s="14"/>
      <c r="M98" s="16"/>
      <c r="N98">
        <v>8</v>
      </c>
      <c r="O98" s="14" t="s">
        <v>39</v>
      </c>
      <c r="P98">
        <v>32000</v>
      </c>
      <c r="Q98" s="14" t="s">
        <v>23</v>
      </c>
      <c r="R98" s="15">
        <v>46203</v>
      </c>
      <c r="S98" s="14">
        <v>3591363</v>
      </c>
      <c r="T98">
        <v>8</v>
      </c>
      <c r="U98">
        <v>0</v>
      </c>
      <c r="V98" s="14" t="s">
        <v>23</v>
      </c>
      <c r="W98" s="16"/>
      <c r="X98" s="14"/>
      <c r="Y98" s="14"/>
      <c r="Z98" s="14"/>
    </row>
    <row r="99" spans="2:26" ht="15" x14ac:dyDescent="0.15">
      <c r="B99" s="14">
        <v>650476</v>
      </c>
      <c r="C99" s="14" t="s">
        <v>8</v>
      </c>
      <c r="D99" s="14" t="s">
        <v>13</v>
      </c>
      <c r="E99" s="15">
        <v>46174.381666666668</v>
      </c>
      <c r="F99" s="14"/>
      <c r="G99" s="14" t="s">
        <v>543</v>
      </c>
      <c r="H99" s="14">
        <v>797091</v>
      </c>
      <c r="I99" s="14" t="s">
        <v>360</v>
      </c>
      <c r="J99" s="16"/>
      <c r="K99" s="14"/>
      <c r="L99" s="14"/>
      <c r="M99" s="16"/>
      <c r="N99">
        <v>24</v>
      </c>
      <c r="O99" s="14" t="s">
        <v>39</v>
      </c>
      <c r="P99">
        <v>30375</v>
      </c>
      <c r="Q99" s="14" t="s">
        <v>23</v>
      </c>
      <c r="R99" s="15">
        <v>46203</v>
      </c>
      <c r="S99" s="14">
        <v>3591364</v>
      </c>
      <c r="T99">
        <v>24</v>
      </c>
      <c r="U99">
        <v>82000</v>
      </c>
      <c r="V99" s="14" t="s">
        <v>23</v>
      </c>
      <c r="W99" s="16"/>
      <c r="X99" s="14"/>
      <c r="Y99" s="14"/>
      <c r="Z99" s="14"/>
    </row>
    <row r="100" spans="2:26" ht="15" x14ac:dyDescent="0.15">
      <c r="B100" s="14">
        <v>650476</v>
      </c>
      <c r="C100" s="14" t="s">
        <v>8</v>
      </c>
      <c r="D100" s="14" t="s">
        <v>13</v>
      </c>
      <c r="E100" s="15">
        <v>46174.381666666668</v>
      </c>
      <c r="F100" s="14"/>
      <c r="G100" s="14" t="s">
        <v>543</v>
      </c>
      <c r="H100" s="14">
        <v>797092</v>
      </c>
      <c r="I100" s="14" t="s">
        <v>373</v>
      </c>
      <c r="J100" s="16"/>
      <c r="K100" s="14"/>
      <c r="L100" s="14"/>
      <c r="M100" s="16"/>
      <c r="N100">
        <v>240</v>
      </c>
      <c r="O100" s="14" t="s">
        <v>39</v>
      </c>
      <c r="P100">
        <v>1139.8</v>
      </c>
      <c r="Q100" s="14" t="s">
        <v>23</v>
      </c>
      <c r="R100" s="15">
        <v>46203</v>
      </c>
      <c r="S100" s="14">
        <v>3591365</v>
      </c>
      <c r="T100">
        <v>240</v>
      </c>
      <c r="U100">
        <v>2000</v>
      </c>
      <c r="V100" s="14" t="s">
        <v>23</v>
      </c>
      <c r="W100" s="16"/>
      <c r="X100" s="14"/>
      <c r="Y100" s="14"/>
      <c r="Z100" s="14"/>
    </row>
    <row r="101" spans="2:26" ht="15" x14ac:dyDescent="0.15">
      <c r="B101" s="14">
        <v>650476</v>
      </c>
      <c r="C101" s="14" t="s">
        <v>8</v>
      </c>
      <c r="D101" s="14" t="s">
        <v>13</v>
      </c>
      <c r="E101" s="15">
        <v>46174.381666666668</v>
      </c>
      <c r="F101" s="14"/>
      <c r="G101" s="14" t="s">
        <v>543</v>
      </c>
      <c r="H101" s="14">
        <v>797093</v>
      </c>
      <c r="I101" s="14" t="s">
        <v>386</v>
      </c>
      <c r="J101" s="16"/>
      <c r="K101" s="14"/>
      <c r="L101" s="14"/>
      <c r="M101" s="16"/>
      <c r="N101">
        <v>240</v>
      </c>
      <c r="O101" s="14" t="s">
        <v>39</v>
      </c>
      <c r="P101">
        <v>1287.5</v>
      </c>
      <c r="Q101" s="14" t="s">
        <v>23</v>
      </c>
      <c r="R101" s="15">
        <v>46203</v>
      </c>
      <c r="S101" s="14">
        <v>3591366</v>
      </c>
      <c r="T101">
        <v>240</v>
      </c>
      <c r="U101">
        <v>3000</v>
      </c>
      <c r="V101" s="14" t="s">
        <v>23</v>
      </c>
      <c r="W101" s="16"/>
      <c r="X101" s="14"/>
      <c r="Y101" s="14"/>
      <c r="Z101" s="14"/>
    </row>
    <row r="102" spans="2:26" ht="15" x14ac:dyDescent="0.15">
      <c r="B102" s="14">
        <v>650476</v>
      </c>
      <c r="C102" s="14" t="s">
        <v>8</v>
      </c>
      <c r="D102" s="14" t="s">
        <v>13</v>
      </c>
      <c r="E102" s="15">
        <v>46174.381666666668</v>
      </c>
      <c r="F102" s="14"/>
      <c r="G102" s="14" t="s">
        <v>543</v>
      </c>
      <c r="H102" s="14">
        <v>797094</v>
      </c>
      <c r="I102" s="14" t="s">
        <v>399</v>
      </c>
      <c r="J102" s="16"/>
      <c r="K102" s="14"/>
      <c r="L102" s="14"/>
      <c r="M102" s="16"/>
      <c r="N102">
        <v>48</v>
      </c>
      <c r="O102" s="14" t="s">
        <v>39</v>
      </c>
      <c r="P102">
        <v>1423.2</v>
      </c>
      <c r="Q102" s="14" t="s">
        <v>23</v>
      </c>
      <c r="R102" s="15">
        <v>46203</v>
      </c>
      <c r="S102" s="14">
        <v>3591367</v>
      </c>
      <c r="T102">
        <v>48</v>
      </c>
      <c r="U102">
        <v>3000</v>
      </c>
      <c r="V102" s="14" t="s">
        <v>23</v>
      </c>
      <c r="W102" s="16"/>
      <c r="X102" s="14"/>
      <c r="Y102" s="14"/>
      <c r="Z102" s="14"/>
    </row>
    <row r="103" spans="2:26" ht="15" x14ac:dyDescent="0.15">
      <c r="B103" s="14">
        <v>650476</v>
      </c>
      <c r="C103" s="14" t="s">
        <v>8</v>
      </c>
      <c r="D103" s="14" t="s">
        <v>13</v>
      </c>
      <c r="E103" s="15">
        <v>46174.381666666668</v>
      </c>
      <c r="F103" s="14"/>
      <c r="G103" s="14" t="s">
        <v>543</v>
      </c>
      <c r="H103" s="14">
        <v>797095</v>
      </c>
      <c r="I103" s="14" t="s">
        <v>412</v>
      </c>
      <c r="J103" s="16"/>
      <c r="K103" s="14"/>
      <c r="L103" s="14"/>
      <c r="M103" s="16"/>
      <c r="N103">
        <v>4</v>
      </c>
      <c r="O103" s="14" t="s">
        <v>39</v>
      </c>
      <c r="P103">
        <v>32760</v>
      </c>
      <c r="Q103" s="14" t="s">
        <v>23</v>
      </c>
      <c r="R103" s="15">
        <v>46203</v>
      </c>
      <c r="S103" s="14">
        <v>3591368</v>
      </c>
      <c r="T103">
        <v>4</v>
      </c>
      <c r="U103">
        <v>81000</v>
      </c>
      <c r="V103" s="14" t="s">
        <v>23</v>
      </c>
      <c r="W103" s="16"/>
      <c r="X103" s="14"/>
      <c r="Y103" s="14"/>
      <c r="Z103" s="14"/>
    </row>
    <row r="104" spans="2:26" ht="15" x14ac:dyDescent="0.15">
      <c r="B104" s="14">
        <v>650476</v>
      </c>
      <c r="C104" s="14" t="s">
        <v>8</v>
      </c>
      <c r="D104" s="14" t="s">
        <v>13</v>
      </c>
      <c r="E104" s="15">
        <v>46174.381666666668</v>
      </c>
      <c r="F104" s="14"/>
      <c r="G104" s="14" t="s">
        <v>543</v>
      </c>
      <c r="H104" s="14">
        <v>797096</v>
      </c>
      <c r="I104" s="14" t="s">
        <v>425</v>
      </c>
      <c r="J104" s="16"/>
      <c r="K104" s="14"/>
      <c r="L104" s="14"/>
      <c r="M104" s="16"/>
      <c r="N104">
        <v>8</v>
      </c>
      <c r="O104" s="14" t="s">
        <v>39</v>
      </c>
      <c r="P104">
        <v>8709.4</v>
      </c>
      <c r="Q104" s="14" t="s">
        <v>23</v>
      </c>
      <c r="R104" s="15">
        <v>46178</v>
      </c>
      <c r="S104" s="14">
        <v>3591369</v>
      </c>
      <c r="T104">
        <v>8</v>
      </c>
      <c r="U104">
        <v>15000</v>
      </c>
      <c r="V104" s="14" t="s">
        <v>23</v>
      </c>
      <c r="W104" s="16"/>
      <c r="X104" s="14"/>
      <c r="Y104" s="14"/>
      <c r="Z104" s="14"/>
    </row>
    <row r="105" spans="2:26" ht="15" x14ac:dyDescent="0.15">
      <c r="B105" s="14">
        <v>650476</v>
      </c>
      <c r="C105" s="14" t="s">
        <v>8</v>
      </c>
      <c r="D105" s="14" t="s">
        <v>13</v>
      </c>
      <c r="E105" s="15">
        <v>46174.381666666668</v>
      </c>
      <c r="F105" s="14"/>
      <c r="G105" s="14" t="s">
        <v>543</v>
      </c>
      <c r="H105" s="14">
        <v>797097</v>
      </c>
      <c r="I105" s="14" t="s">
        <v>438</v>
      </c>
      <c r="J105" s="16"/>
      <c r="K105" s="14"/>
      <c r="L105" s="14"/>
      <c r="M105" s="16"/>
      <c r="N105">
        <v>5</v>
      </c>
      <c r="O105" s="14" t="s">
        <v>39</v>
      </c>
      <c r="P105">
        <v>13000</v>
      </c>
      <c r="Q105" s="14" t="s">
        <v>23</v>
      </c>
      <c r="R105" s="15">
        <v>46178</v>
      </c>
      <c r="S105" s="14">
        <v>3591370</v>
      </c>
      <c r="T105">
        <v>5</v>
      </c>
      <c r="U105">
        <v>0</v>
      </c>
      <c r="V105" s="14" t="s">
        <v>23</v>
      </c>
      <c r="W105" s="16"/>
      <c r="X105" s="14"/>
      <c r="Y105" s="14"/>
      <c r="Z105" s="14"/>
    </row>
    <row r="106" spans="2:26" ht="15" x14ac:dyDescent="0.15">
      <c r="B106" s="14">
        <v>650476</v>
      </c>
      <c r="C106" s="14" t="s">
        <v>8</v>
      </c>
      <c r="D106" s="14" t="s">
        <v>13</v>
      </c>
      <c r="E106" s="15">
        <v>46174.381666666668</v>
      </c>
      <c r="F106" s="14"/>
      <c r="G106" s="14" t="s">
        <v>543</v>
      </c>
      <c r="H106" s="14">
        <v>797098</v>
      </c>
      <c r="I106" s="14" t="s">
        <v>451</v>
      </c>
      <c r="J106" s="16"/>
      <c r="K106" s="14"/>
      <c r="L106" s="14"/>
      <c r="M106" s="16"/>
      <c r="N106">
        <v>4</v>
      </c>
      <c r="O106" s="14" t="s">
        <v>39</v>
      </c>
      <c r="P106">
        <v>9778</v>
      </c>
      <c r="Q106" s="14" t="s">
        <v>23</v>
      </c>
      <c r="R106" s="15">
        <v>46178</v>
      </c>
      <c r="S106" s="14">
        <v>3591371</v>
      </c>
      <c r="T106">
        <v>4</v>
      </c>
      <c r="U106">
        <v>26000</v>
      </c>
      <c r="V106" s="14" t="s">
        <v>23</v>
      </c>
      <c r="W106" s="16"/>
      <c r="X106" s="14"/>
      <c r="Y106" s="14"/>
      <c r="Z106" s="14"/>
    </row>
    <row r="107" spans="2:26" ht="15" x14ac:dyDescent="0.15">
      <c r="B107" s="14">
        <v>650476</v>
      </c>
      <c r="C107" s="14" t="s">
        <v>8</v>
      </c>
      <c r="D107" s="14" t="s">
        <v>13</v>
      </c>
      <c r="E107" s="15">
        <v>46174.381666666668</v>
      </c>
      <c r="F107" s="14"/>
      <c r="G107" s="14" t="s">
        <v>543</v>
      </c>
      <c r="H107" s="14">
        <v>797099</v>
      </c>
      <c r="I107" s="14" t="s">
        <v>464</v>
      </c>
      <c r="J107" s="16"/>
      <c r="K107" s="14"/>
      <c r="L107" s="14"/>
      <c r="M107" s="16"/>
      <c r="N107">
        <v>5</v>
      </c>
      <c r="O107" s="14" t="s">
        <v>39</v>
      </c>
      <c r="P107">
        <v>7943</v>
      </c>
      <c r="Q107" s="14" t="s">
        <v>23</v>
      </c>
      <c r="R107" s="15">
        <v>46178</v>
      </c>
      <c r="S107" s="14">
        <v>3591372</v>
      </c>
      <c r="T107">
        <v>5</v>
      </c>
      <c r="U107">
        <v>17000</v>
      </c>
      <c r="V107" s="14" t="s">
        <v>23</v>
      </c>
      <c r="W107" s="16"/>
      <c r="X107" s="14"/>
      <c r="Y107" s="14"/>
      <c r="Z107" s="14"/>
    </row>
    <row r="108" spans="2:26" ht="15" x14ac:dyDescent="0.15">
      <c r="B108" s="14">
        <v>650476</v>
      </c>
      <c r="C108" s="14" t="s">
        <v>8</v>
      </c>
      <c r="D108" s="14" t="s">
        <v>13</v>
      </c>
      <c r="E108" s="15">
        <v>46174.381666666668</v>
      </c>
      <c r="F108" s="14"/>
      <c r="G108" s="14" t="s">
        <v>543</v>
      </c>
      <c r="H108" s="14">
        <v>797100</v>
      </c>
      <c r="I108" s="14" t="s">
        <v>477</v>
      </c>
      <c r="J108" s="16"/>
      <c r="K108" s="14"/>
      <c r="L108" s="14"/>
      <c r="M108" s="16"/>
      <c r="N108">
        <v>5</v>
      </c>
      <c r="O108" s="14" t="s">
        <v>39</v>
      </c>
      <c r="P108">
        <v>5490</v>
      </c>
      <c r="Q108" s="14" t="s">
        <v>23</v>
      </c>
      <c r="R108" s="15">
        <v>46179</v>
      </c>
      <c r="S108" s="14">
        <v>3591373</v>
      </c>
      <c r="T108">
        <v>5</v>
      </c>
      <c r="U108">
        <v>10000</v>
      </c>
      <c r="V108" s="14" t="s">
        <v>23</v>
      </c>
      <c r="W108" s="16"/>
      <c r="X108" s="14"/>
      <c r="Y108" s="14"/>
      <c r="Z108" s="14"/>
    </row>
    <row r="109" spans="2:26" ht="15" x14ac:dyDescent="0.15">
      <c r="B109" s="14">
        <v>650606</v>
      </c>
      <c r="C109" s="14" t="s">
        <v>9</v>
      </c>
      <c r="D109" s="14" t="s">
        <v>14</v>
      </c>
      <c r="E109" s="15">
        <v>46175.654930555553</v>
      </c>
      <c r="F109" s="14"/>
      <c r="G109" s="14" t="s">
        <v>543</v>
      </c>
      <c r="H109" s="14">
        <v>797028</v>
      </c>
      <c r="I109" s="14" t="s">
        <v>18</v>
      </c>
      <c r="J109" s="16"/>
      <c r="K109" s="14"/>
      <c r="L109" s="14"/>
      <c r="M109" s="16"/>
      <c r="N109">
        <v>3</v>
      </c>
      <c r="O109" s="14" t="s">
        <v>39</v>
      </c>
      <c r="P109">
        <v>2425433.3333330001</v>
      </c>
      <c r="Q109" s="14" t="s">
        <v>23</v>
      </c>
      <c r="R109" s="15">
        <v>46185</v>
      </c>
      <c r="S109" s="14">
        <v>3592144</v>
      </c>
      <c r="T109">
        <v>3</v>
      </c>
      <c r="U109">
        <v>1250000</v>
      </c>
      <c r="V109" s="14" t="s">
        <v>23</v>
      </c>
      <c r="W109" s="16"/>
      <c r="X109" s="14"/>
      <c r="Y109" s="14"/>
      <c r="Z109" s="14"/>
    </row>
    <row r="110" spans="2:26" ht="15" x14ac:dyDescent="0.15">
      <c r="B110" s="14">
        <v>650606</v>
      </c>
      <c r="C110" s="14" t="s">
        <v>9</v>
      </c>
      <c r="D110" s="14" t="s">
        <v>14</v>
      </c>
      <c r="E110" s="15">
        <v>46175.654930555553</v>
      </c>
      <c r="F110" s="14"/>
      <c r="G110" s="14" t="s">
        <v>543</v>
      </c>
      <c r="H110" s="14">
        <v>797029</v>
      </c>
      <c r="I110" s="14" t="s">
        <v>47</v>
      </c>
      <c r="J110" s="16"/>
      <c r="K110" s="14"/>
      <c r="L110" s="14"/>
      <c r="M110" s="16"/>
      <c r="N110">
        <v>100</v>
      </c>
      <c r="O110" s="14" t="s">
        <v>39</v>
      </c>
      <c r="P110">
        <v>2925</v>
      </c>
      <c r="Q110" s="14" t="s">
        <v>23</v>
      </c>
      <c r="R110" s="15">
        <v>46185</v>
      </c>
      <c r="S110" s="14">
        <v>3592145</v>
      </c>
      <c r="T110">
        <v>100</v>
      </c>
      <c r="U110">
        <v>2500</v>
      </c>
      <c r="V110" s="14" t="s">
        <v>23</v>
      </c>
      <c r="W110" s="16"/>
      <c r="X110" s="14"/>
      <c r="Y110" s="14"/>
      <c r="Z110" s="14"/>
    </row>
    <row r="111" spans="2:26" ht="15" x14ac:dyDescent="0.15">
      <c r="B111" s="14">
        <v>650606</v>
      </c>
      <c r="C111" s="14" t="s">
        <v>9</v>
      </c>
      <c r="D111" s="14" t="s">
        <v>14</v>
      </c>
      <c r="E111" s="15">
        <v>46175.654930555553</v>
      </c>
      <c r="F111" s="14"/>
      <c r="G111" s="14" t="s">
        <v>543</v>
      </c>
      <c r="H111" s="14">
        <v>797030</v>
      </c>
      <c r="I111" s="14" t="s">
        <v>60</v>
      </c>
      <c r="J111" s="16"/>
      <c r="K111" s="14"/>
      <c r="L111" s="14"/>
      <c r="M111" s="16"/>
      <c r="N111">
        <v>100</v>
      </c>
      <c r="O111" s="14" t="s">
        <v>39</v>
      </c>
      <c r="P111">
        <v>1611.25</v>
      </c>
      <c r="Q111" s="14" t="s">
        <v>23</v>
      </c>
      <c r="R111" s="15">
        <v>46185</v>
      </c>
      <c r="S111" s="14">
        <v>3592146</v>
      </c>
      <c r="T111">
        <v>100</v>
      </c>
      <c r="U111">
        <v>595</v>
      </c>
      <c r="V111" s="14" t="s">
        <v>23</v>
      </c>
      <c r="W111" s="16"/>
      <c r="X111" s="14"/>
      <c r="Y111" s="14"/>
      <c r="Z111" s="14"/>
    </row>
    <row r="112" spans="2:26" ht="15" x14ac:dyDescent="0.15">
      <c r="B112" s="14">
        <v>650606</v>
      </c>
      <c r="C112" s="14" t="s">
        <v>9</v>
      </c>
      <c r="D112" s="14" t="s">
        <v>14</v>
      </c>
      <c r="E112" s="15">
        <v>46175.654930555553</v>
      </c>
      <c r="F112" s="14"/>
      <c r="G112" s="14" t="s">
        <v>543</v>
      </c>
      <c r="H112" s="14">
        <v>797031</v>
      </c>
      <c r="I112" s="14" t="s">
        <v>73</v>
      </c>
      <c r="J112" s="16"/>
      <c r="K112" s="14"/>
      <c r="L112" s="14"/>
      <c r="M112" s="16"/>
      <c r="N112">
        <v>150</v>
      </c>
      <c r="O112" s="14" t="s">
        <v>39</v>
      </c>
      <c r="P112">
        <v>821.33333300000004</v>
      </c>
      <c r="Q112" s="14" t="s">
        <v>23</v>
      </c>
      <c r="R112" s="15">
        <v>46185</v>
      </c>
      <c r="S112" s="14">
        <v>3592147</v>
      </c>
      <c r="T112">
        <v>150</v>
      </c>
      <c r="U112">
        <v>714</v>
      </c>
      <c r="V112" s="14" t="s">
        <v>23</v>
      </c>
      <c r="W112" s="16"/>
      <c r="X112" s="14"/>
      <c r="Y112" s="14"/>
      <c r="Z112" s="14"/>
    </row>
    <row r="113" spans="2:26" ht="15" x14ac:dyDescent="0.15">
      <c r="B113" s="14">
        <v>650606</v>
      </c>
      <c r="C113" s="14" t="s">
        <v>9</v>
      </c>
      <c r="D113" s="14" t="s">
        <v>14</v>
      </c>
      <c r="E113" s="15">
        <v>46175.654930555553</v>
      </c>
      <c r="F113" s="14"/>
      <c r="G113" s="14" t="s">
        <v>543</v>
      </c>
      <c r="H113" s="14">
        <v>797032</v>
      </c>
      <c r="I113" s="14" t="s">
        <v>86</v>
      </c>
      <c r="J113" s="16"/>
      <c r="K113" s="14"/>
      <c r="L113" s="14"/>
      <c r="M113" s="16"/>
      <c r="N113">
        <v>150</v>
      </c>
      <c r="O113" s="14" t="s">
        <v>39</v>
      </c>
      <c r="P113">
        <v>1660</v>
      </c>
      <c r="Q113" s="14" t="s">
        <v>23</v>
      </c>
      <c r="R113" s="15">
        <v>46185</v>
      </c>
      <c r="S113" s="14">
        <v>3592148</v>
      </c>
      <c r="T113">
        <v>150</v>
      </c>
      <c r="U113">
        <v>1190</v>
      </c>
      <c r="V113" s="14" t="s">
        <v>23</v>
      </c>
      <c r="W113" s="16"/>
      <c r="X113" s="14"/>
      <c r="Y113" s="14"/>
      <c r="Z113" s="14"/>
    </row>
    <row r="114" spans="2:26" ht="15" x14ac:dyDescent="0.15">
      <c r="B114" s="14">
        <v>650606</v>
      </c>
      <c r="C114" s="14" t="s">
        <v>9</v>
      </c>
      <c r="D114" s="14" t="s">
        <v>14</v>
      </c>
      <c r="E114" s="15">
        <v>46175.654930555553</v>
      </c>
      <c r="F114" s="14"/>
      <c r="G114" s="14" t="s">
        <v>543</v>
      </c>
      <c r="H114" s="14">
        <v>797033</v>
      </c>
      <c r="I114" s="14" t="s">
        <v>99</v>
      </c>
      <c r="J114" s="16"/>
      <c r="K114" s="14"/>
      <c r="L114" s="14"/>
      <c r="M114" s="16"/>
      <c r="N114">
        <v>1000</v>
      </c>
      <c r="O114" s="14" t="s">
        <v>108</v>
      </c>
      <c r="P114">
        <v>86452.4</v>
      </c>
      <c r="Q114" s="14" t="s">
        <v>23</v>
      </c>
      <c r="R114" s="15">
        <v>46185</v>
      </c>
      <c r="S114" s="14">
        <v>3592149</v>
      </c>
      <c r="T114">
        <v>1000</v>
      </c>
      <c r="U114">
        <v>1600</v>
      </c>
      <c r="V114" s="14" t="s">
        <v>23</v>
      </c>
      <c r="W114" s="16"/>
      <c r="X114" s="14"/>
      <c r="Y114" s="14"/>
      <c r="Z114" s="14"/>
    </row>
    <row r="115" spans="2:26" ht="15" x14ac:dyDescent="0.15">
      <c r="B115" s="14">
        <v>650606</v>
      </c>
      <c r="C115" s="14" t="s">
        <v>9</v>
      </c>
      <c r="D115" s="14" t="s">
        <v>14</v>
      </c>
      <c r="E115" s="15">
        <v>46175.654930555553</v>
      </c>
      <c r="F115" s="14"/>
      <c r="G115" s="14" t="s">
        <v>543</v>
      </c>
      <c r="H115" s="14">
        <v>797034</v>
      </c>
      <c r="I115" s="14" t="s">
        <v>113</v>
      </c>
      <c r="J115" s="16"/>
      <c r="K115" s="14"/>
      <c r="L115" s="14"/>
      <c r="M115" s="16"/>
      <c r="N115">
        <v>3</v>
      </c>
      <c r="O115" s="14" t="s">
        <v>39</v>
      </c>
      <c r="P115">
        <v>36981.599999999999</v>
      </c>
      <c r="Q115" s="14" t="s">
        <v>23</v>
      </c>
      <c r="R115" s="15">
        <v>46185</v>
      </c>
      <c r="S115" s="14">
        <v>3592150</v>
      </c>
      <c r="T115">
        <v>3</v>
      </c>
      <c r="U115">
        <v>28000</v>
      </c>
      <c r="V115" s="14" t="s">
        <v>23</v>
      </c>
      <c r="W115" s="16"/>
      <c r="X115" s="14"/>
      <c r="Y115" s="14"/>
      <c r="Z115" s="14"/>
    </row>
    <row r="116" spans="2:26" ht="15" x14ac:dyDescent="0.15">
      <c r="B116" s="14">
        <v>650606</v>
      </c>
      <c r="C116" s="14" t="s">
        <v>9</v>
      </c>
      <c r="D116" s="14" t="s">
        <v>14</v>
      </c>
      <c r="E116" s="15">
        <v>46175.654930555553</v>
      </c>
      <c r="F116" s="14"/>
      <c r="G116" s="14" t="s">
        <v>543</v>
      </c>
      <c r="H116" s="14">
        <v>797035</v>
      </c>
      <c r="I116" s="14" t="s">
        <v>126</v>
      </c>
      <c r="J116" s="16"/>
      <c r="K116" s="14"/>
      <c r="L116" s="14"/>
      <c r="M116" s="16"/>
      <c r="N116">
        <v>5</v>
      </c>
      <c r="O116" s="14" t="s">
        <v>39</v>
      </c>
      <c r="P116">
        <v>4925</v>
      </c>
      <c r="Q116" s="14" t="s">
        <v>23</v>
      </c>
      <c r="R116" s="15">
        <v>46185</v>
      </c>
      <c r="S116" s="14">
        <v>3592151</v>
      </c>
      <c r="T116">
        <v>5</v>
      </c>
      <c r="U116">
        <v>4800</v>
      </c>
      <c r="V116" s="14" t="s">
        <v>23</v>
      </c>
      <c r="W116" s="16"/>
      <c r="X116" s="14"/>
      <c r="Y116" s="14"/>
      <c r="Z116" s="14"/>
    </row>
    <row r="117" spans="2:26" ht="15" x14ac:dyDescent="0.15">
      <c r="B117" s="14">
        <v>650606</v>
      </c>
      <c r="C117" s="14" t="s">
        <v>9</v>
      </c>
      <c r="D117" s="14" t="s">
        <v>14</v>
      </c>
      <c r="E117" s="15">
        <v>46175.654930555553</v>
      </c>
      <c r="F117" s="14"/>
      <c r="G117" s="14" t="s">
        <v>543</v>
      </c>
      <c r="H117" s="14">
        <v>797036</v>
      </c>
      <c r="I117" s="14" t="s">
        <v>139</v>
      </c>
      <c r="J117" s="16"/>
      <c r="K117" s="14"/>
      <c r="L117" s="14"/>
      <c r="M117" s="16"/>
      <c r="N117">
        <v>5</v>
      </c>
      <c r="O117" s="14" t="s">
        <v>39</v>
      </c>
      <c r="P117">
        <v>4165.5</v>
      </c>
      <c r="Q117" s="14" t="s">
        <v>23</v>
      </c>
      <c r="R117" s="15">
        <v>46185</v>
      </c>
      <c r="S117" s="14">
        <v>3592152</v>
      </c>
      <c r="T117">
        <v>5</v>
      </c>
      <c r="U117">
        <v>3500</v>
      </c>
      <c r="V117" s="14" t="s">
        <v>23</v>
      </c>
      <c r="W117" s="16"/>
      <c r="X117" s="14"/>
      <c r="Y117" s="14"/>
      <c r="Z117" s="14"/>
    </row>
    <row r="118" spans="2:26" ht="15" x14ac:dyDescent="0.15">
      <c r="B118" s="14">
        <v>650606</v>
      </c>
      <c r="C118" s="14" t="s">
        <v>9</v>
      </c>
      <c r="D118" s="14" t="s">
        <v>14</v>
      </c>
      <c r="E118" s="15">
        <v>46175.654930555553</v>
      </c>
      <c r="F118" s="14"/>
      <c r="G118" s="14" t="s">
        <v>543</v>
      </c>
      <c r="H118" s="14">
        <v>797037</v>
      </c>
      <c r="I118" s="14" t="s">
        <v>152</v>
      </c>
      <c r="J118" s="16"/>
      <c r="K118" s="14"/>
      <c r="L118" s="14"/>
      <c r="M118" s="16"/>
      <c r="N118">
        <v>5</v>
      </c>
      <c r="O118" s="14" t="s">
        <v>39</v>
      </c>
      <c r="P118">
        <v>4780.5</v>
      </c>
      <c r="Q118" s="14" t="s">
        <v>23</v>
      </c>
      <c r="R118" s="15">
        <v>46185</v>
      </c>
      <c r="S118" s="14">
        <v>3592153</v>
      </c>
      <c r="T118">
        <v>5</v>
      </c>
      <c r="U118">
        <v>5100</v>
      </c>
      <c r="V118" s="14" t="s">
        <v>23</v>
      </c>
      <c r="W118" s="16"/>
      <c r="X118" s="14"/>
      <c r="Y118" s="14"/>
      <c r="Z118" s="14"/>
    </row>
    <row r="119" spans="2:26" ht="15" x14ac:dyDescent="0.15">
      <c r="B119" s="14">
        <v>650606</v>
      </c>
      <c r="C119" s="14" t="s">
        <v>9</v>
      </c>
      <c r="D119" s="14" t="s">
        <v>14</v>
      </c>
      <c r="E119" s="15">
        <v>46175.654930555553</v>
      </c>
      <c r="F119" s="14"/>
      <c r="G119" s="14" t="s">
        <v>543</v>
      </c>
      <c r="H119" s="14">
        <v>797038</v>
      </c>
      <c r="I119" s="14" t="s">
        <v>165</v>
      </c>
      <c r="J119" s="16"/>
      <c r="K119" s="14"/>
      <c r="L119" s="14"/>
      <c r="M119" s="16"/>
      <c r="N119">
        <v>5</v>
      </c>
      <c r="O119" s="14" t="s">
        <v>39</v>
      </c>
      <c r="P119">
        <v>21970</v>
      </c>
      <c r="Q119" s="14" t="s">
        <v>23</v>
      </c>
      <c r="R119" s="15">
        <v>46185</v>
      </c>
      <c r="S119" s="14">
        <v>3592154</v>
      </c>
      <c r="T119">
        <v>5</v>
      </c>
      <c r="U119">
        <v>8000</v>
      </c>
      <c r="V119" s="14" t="s">
        <v>23</v>
      </c>
      <c r="W119" s="16"/>
      <c r="X119" s="14"/>
      <c r="Y119" s="14"/>
      <c r="Z119" s="14"/>
    </row>
    <row r="120" spans="2:26" ht="15" x14ac:dyDescent="0.15">
      <c r="B120" s="14">
        <v>650606</v>
      </c>
      <c r="C120" s="14" t="s">
        <v>9</v>
      </c>
      <c r="D120" s="14" t="s">
        <v>14</v>
      </c>
      <c r="E120" s="15">
        <v>46175.654930555553</v>
      </c>
      <c r="F120" s="14"/>
      <c r="G120" s="14" t="s">
        <v>543</v>
      </c>
      <c r="H120" s="14">
        <v>797039</v>
      </c>
      <c r="I120" s="14" t="s">
        <v>178</v>
      </c>
      <c r="J120" s="16"/>
      <c r="K120" s="14"/>
      <c r="L120" s="14"/>
      <c r="M120" s="16"/>
      <c r="N120">
        <v>2</v>
      </c>
      <c r="O120" s="14" t="s">
        <v>39</v>
      </c>
      <c r="P120">
        <v>4005.8</v>
      </c>
      <c r="Q120" s="14" t="s">
        <v>23</v>
      </c>
      <c r="R120" s="15">
        <v>46185</v>
      </c>
      <c r="S120" s="14">
        <v>3592155</v>
      </c>
      <c r="T120">
        <v>2</v>
      </c>
      <c r="U120">
        <v>3000</v>
      </c>
      <c r="V120" s="14" t="s">
        <v>23</v>
      </c>
      <c r="W120" s="16"/>
      <c r="X120" s="14"/>
      <c r="Y120" s="14"/>
      <c r="Z120" s="14"/>
    </row>
    <row r="121" spans="2:26" ht="15" x14ac:dyDescent="0.15">
      <c r="B121" s="14">
        <v>650606</v>
      </c>
      <c r="C121" s="14" t="s">
        <v>9</v>
      </c>
      <c r="D121" s="14" t="s">
        <v>14</v>
      </c>
      <c r="E121" s="15">
        <v>46175.654930555553</v>
      </c>
      <c r="F121" s="14"/>
      <c r="G121" s="14" t="s">
        <v>543</v>
      </c>
      <c r="H121" s="14">
        <v>797040</v>
      </c>
      <c r="I121" s="14" t="s">
        <v>191</v>
      </c>
      <c r="J121" s="16"/>
      <c r="K121" s="14"/>
      <c r="L121" s="14"/>
      <c r="M121" s="16"/>
      <c r="N121">
        <v>1</v>
      </c>
      <c r="O121" s="14" t="s">
        <v>39</v>
      </c>
      <c r="P121">
        <v>51740</v>
      </c>
      <c r="Q121" s="14" t="s">
        <v>23</v>
      </c>
      <c r="R121" s="15">
        <v>46178</v>
      </c>
      <c r="S121" s="14">
        <v>3592156</v>
      </c>
      <c r="T121">
        <v>1</v>
      </c>
      <c r="U121">
        <v>45000</v>
      </c>
      <c r="V121" s="14" t="s">
        <v>23</v>
      </c>
      <c r="W121" s="16"/>
      <c r="X121" s="14"/>
      <c r="Y121" s="14"/>
      <c r="Z121" s="14"/>
    </row>
    <row r="122" spans="2:26" ht="15" x14ac:dyDescent="0.15">
      <c r="B122" s="14">
        <v>650606</v>
      </c>
      <c r="C122" s="14" t="s">
        <v>9</v>
      </c>
      <c r="D122" s="14" t="s">
        <v>14</v>
      </c>
      <c r="E122" s="15">
        <v>46175.654930555553</v>
      </c>
      <c r="F122" s="14"/>
      <c r="G122" s="14" t="s">
        <v>543</v>
      </c>
      <c r="H122" s="14">
        <v>797041</v>
      </c>
      <c r="I122" s="14" t="s">
        <v>204</v>
      </c>
      <c r="J122" s="16"/>
      <c r="K122" s="14"/>
      <c r="L122" s="14"/>
      <c r="M122" s="16"/>
      <c r="N122">
        <v>10000</v>
      </c>
      <c r="O122" s="14" t="s">
        <v>108</v>
      </c>
      <c r="P122">
        <v>57949.375</v>
      </c>
      <c r="Q122" s="14" t="s">
        <v>23</v>
      </c>
      <c r="R122" s="15">
        <v>46185</v>
      </c>
      <c r="S122" s="14">
        <v>3592157</v>
      </c>
      <c r="T122">
        <v>10000</v>
      </c>
      <c r="U122">
        <v>595</v>
      </c>
      <c r="V122" s="14" t="s">
        <v>23</v>
      </c>
      <c r="W122" s="16"/>
      <c r="X122" s="14"/>
      <c r="Y122" s="14"/>
      <c r="Z122" s="14"/>
    </row>
    <row r="123" spans="2:26" ht="15" x14ac:dyDescent="0.15">
      <c r="B123" s="14">
        <v>650606</v>
      </c>
      <c r="C123" s="14" t="s">
        <v>9</v>
      </c>
      <c r="D123" s="14" t="s">
        <v>14</v>
      </c>
      <c r="E123" s="15">
        <v>46175.654930555553</v>
      </c>
      <c r="F123" s="14"/>
      <c r="G123" s="14" t="s">
        <v>543</v>
      </c>
      <c r="H123" s="14">
        <v>797042</v>
      </c>
      <c r="I123" s="14" t="s">
        <v>217</v>
      </c>
      <c r="J123" s="16"/>
      <c r="K123" s="14"/>
      <c r="L123" s="14"/>
      <c r="M123" s="16"/>
      <c r="N123">
        <v>5000</v>
      </c>
      <c r="O123" s="14" t="s">
        <v>39</v>
      </c>
      <c r="P123">
        <v>911.33333300000004</v>
      </c>
      <c r="Q123" s="14" t="s">
        <v>23</v>
      </c>
      <c r="R123" s="15">
        <v>46185</v>
      </c>
      <c r="S123" s="14">
        <v>3592158</v>
      </c>
      <c r="T123">
        <v>5000</v>
      </c>
      <c r="U123">
        <v>714</v>
      </c>
      <c r="V123" s="14" t="s">
        <v>23</v>
      </c>
      <c r="W123" s="16"/>
      <c r="X123" s="14"/>
      <c r="Y123" s="14"/>
      <c r="Z123" s="14"/>
    </row>
    <row r="124" spans="2:26" ht="15" x14ac:dyDescent="0.15">
      <c r="B124" s="14">
        <v>650606</v>
      </c>
      <c r="C124" s="14" t="s">
        <v>9</v>
      </c>
      <c r="D124" s="14" t="s">
        <v>14</v>
      </c>
      <c r="E124" s="15">
        <v>46175.654930555553</v>
      </c>
      <c r="F124" s="14"/>
      <c r="G124" s="14" t="s">
        <v>543</v>
      </c>
      <c r="H124" s="14">
        <v>797043</v>
      </c>
      <c r="I124" s="14" t="s">
        <v>230</v>
      </c>
      <c r="J124" s="16"/>
      <c r="K124" s="14"/>
      <c r="L124" s="14"/>
      <c r="M124" s="16"/>
      <c r="N124">
        <v>200</v>
      </c>
      <c r="O124" s="14" t="s">
        <v>39</v>
      </c>
      <c r="P124">
        <v>688</v>
      </c>
      <c r="Q124" s="14" t="s">
        <v>23</v>
      </c>
      <c r="R124" s="15">
        <v>46185</v>
      </c>
      <c r="S124" s="14">
        <v>3592159</v>
      </c>
      <c r="T124">
        <v>200</v>
      </c>
      <c r="U124">
        <v>714</v>
      </c>
      <c r="V124" s="14" t="s">
        <v>23</v>
      </c>
      <c r="W124" s="16"/>
      <c r="X124" s="14"/>
      <c r="Y124" s="14"/>
      <c r="Z124" s="14"/>
    </row>
    <row r="125" spans="2:26" ht="15" x14ac:dyDescent="0.15">
      <c r="B125" s="14">
        <v>650606</v>
      </c>
      <c r="C125" s="14" t="s">
        <v>9</v>
      </c>
      <c r="D125" s="14" t="s">
        <v>14</v>
      </c>
      <c r="E125" s="15">
        <v>46175.654930555553</v>
      </c>
      <c r="F125" s="14"/>
      <c r="G125" s="14" t="s">
        <v>543</v>
      </c>
      <c r="H125" s="14">
        <v>797044</v>
      </c>
      <c r="I125" s="14" t="s">
        <v>243</v>
      </c>
      <c r="J125" s="16"/>
      <c r="K125" s="14"/>
      <c r="L125" s="14"/>
      <c r="M125" s="16"/>
      <c r="N125">
        <v>50</v>
      </c>
      <c r="O125" s="14" t="s">
        <v>39</v>
      </c>
      <c r="P125">
        <v>3375</v>
      </c>
      <c r="Q125" s="14" t="s">
        <v>23</v>
      </c>
      <c r="R125" s="15">
        <v>46185</v>
      </c>
      <c r="S125" s="14">
        <v>3592160</v>
      </c>
      <c r="T125">
        <v>50</v>
      </c>
      <c r="U125">
        <v>2500</v>
      </c>
      <c r="V125" s="14" t="s">
        <v>23</v>
      </c>
      <c r="W125" s="16"/>
      <c r="X125" s="14"/>
      <c r="Y125" s="14"/>
      <c r="Z125" s="14"/>
    </row>
    <row r="126" spans="2:26" ht="15" x14ac:dyDescent="0.15">
      <c r="B126" s="14">
        <v>650606</v>
      </c>
      <c r="C126" s="14" t="s">
        <v>9</v>
      </c>
      <c r="D126" s="14" t="s">
        <v>14</v>
      </c>
      <c r="E126" s="15">
        <v>46175.654930555553</v>
      </c>
      <c r="F126" s="14"/>
      <c r="G126" s="14" t="s">
        <v>543</v>
      </c>
      <c r="H126" s="14">
        <v>797045</v>
      </c>
      <c r="I126" s="14" t="s">
        <v>256</v>
      </c>
      <c r="J126" s="16"/>
      <c r="K126" s="14"/>
      <c r="L126" s="14"/>
      <c r="M126" s="16"/>
      <c r="N126">
        <v>15</v>
      </c>
      <c r="O126" s="14" t="s">
        <v>39</v>
      </c>
      <c r="P126">
        <v>107460</v>
      </c>
      <c r="Q126" s="14" t="s">
        <v>23</v>
      </c>
      <c r="R126" s="15">
        <v>46185</v>
      </c>
      <c r="S126" s="14">
        <v>3592161</v>
      </c>
      <c r="T126">
        <v>15</v>
      </c>
      <c r="U126">
        <v>52000</v>
      </c>
      <c r="V126" s="14" t="s">
        <v>23</v>
      </c>
      <c r="W126" s="16"/>
      <c r="X126" s="14"/>
      <c r="Y126" s="14"/>
      <c r="Z126" s="14"/>
    </row>
    <row r="127" spans="2:26" ht="15" x14ac:dyDescent="0.15">
      <c r="B127" s="14">
        <v>650606</v>
      </c>
      <c r="C127" s="14" t="s">
        <v>9</v>
      </c>
      <c r="D127" s="14" t="s">
        <v>14</v>
      </c>
      <c r="E127" s="15">
        <v>46175.654930555553</v>
      </c>
      <c r="F127" s="14"/>
      <c r="G127" s="14" t="s">
        <v>543</v>
      </c>
      <c r="H127" s="14">
        <v>797046</v>
      </c>
      <c r="I127" s="14" t="s">
        <v>269</v>
      </c>
      <c r="J127" s="16"/>
      <c r="K127" s="14"/>
      <c r="L127" s="14"/>
      <c r="M127" s="16"/>
      <c r="N127">
        <v>4</v>
      </c>
      <c r="O127" s="14" t="s">
        <v>39</v>
      </c>
      <c r="P127">
        <v>68030</v>
      </c>
      <c r="Q127" s="14" t="s">
        <v>23</v>
      </c>
      <c r="R127" s="15">
        <v>46185</v>
      </c>
      <c r="S127" s="14">
        <v>3592162</v>
      </c>
      <c r="T127">
        <v>4</v>
      </c>
      <c r="U127">
        <v>26000</v>
      </c>
      <c r="V127" s="14" t="s">
        <v>23</v>
      </c>
      <c r="W127" s="16"/>
      <c r="X127" s="14"/>
      <c r="Y127" s="14"/>
      <c r="Z127" s="14"/>
    </row>
    <row r="128" spans="2:26" ht="15" x14ac:dyDescent="0.15">
      <c r="B128" s="14">
        <v>650606</v>
      </c>
      <c r="C128" s="14" t="s">
        <v>9</v>
      </c>
      <c r="D128" s="14" t="s">
        <v>14</v>
      </c>
      <c r="E128" s="15">
        <v>46175.654930555553</v>
      </c>
      <c r="F128" s="14"/>
      <c r="G128" s="14" t="s">
        <v>543</v>
      </c>
      <c r="H128" s="14">
        <v>797047</v>
      </c>
      <c r="I128" s="14" t="s">
        <v>282</v>
      </c>
      <c r="J128" s="16"/>
      <c r="K128" s="14"/>
      <c r="L128" s="14"/>
      <c r="M128" s="16"/>
      <c r="N128">
        <v>7</v>
      </c>
      <c r="O128" s="14" t="s">
        <v>39</v>
      </c>
      <c r="P128">
        <v>11100</v>
      </c>
      <c r="Q128" s="14" t="s">
        <v>23</v>
      </c>
      <c r="R128" s="15">
        <v>46184</v>
      </c>
      <c r="S128" s="14">
        <v>3592163</v>
      </c>
      <c r="T128">
        <v>7</v>
      </c>
      <c r="U128">
        <v>9000</v>
      </c>
      <c r="V128" s="14" t="s">
        <v>23</v>
      </c>
      <c r="W128" s="16"/>
      <c r="X128" s="14"/>
      <c r="Y128" s="14"/>
      <c r="Z128" s="14"/>
    </row>
    <row r="129" spans="2:26" ht="15" x14ac:dyDescent="0.15">
      <c r="B129" s="14">
        <v>650606</v>
      </c>
      <c r="C129" s="14" t="s">
        <v>9</v>
      </c>
      <c r="D129" s="14" t="s">
        <v>14</v>
      </c>
      <c r="E129" s="15">
        <v>46175.654930555553</v>
      </c>
      <c r="F129" s="14"/>
      <c r="G129" s="14" t="s">
        <v>543</v>
      </c>
      <c r="H129" s="14">
        <v>797048</v>
      </c>
      <c r="I129" s="14" t="s">
        <v>295</v>
      </c>
      <c r="J129" s="16"/>
      <c r="K129" s="14"/>
      <c r="L129" s="14"/>
      <c r="M129" s="16"/>
      <c r="N129">
        <v>10</v>
      </c>
      <c r="O129" s="14" t="s">
        <v>39</v>
      </c>
      <c r="P129">
        <v>9580</v>
      </c>
      <c r="Q129" s="14" t="s">
        <v>23</v>
      </c>
      <c r="R129" s="15">
        <v>46185</v>
      </c>
      <c r="S129" s="14">
        <v>3592164</v>
      </c>
      <c r="T129">
        <v>10</v>
      </c>
      <c r="U129">
        <v>5800</v>
      </c>
      <c r="V129" s="14" t="s">
        <v>23</v>
      </c>
      <c r="W129" s="16"/>
      <c r="X129" s="14"/>
      <c r="Y129" s="14"/>
      <c r="Z129" s="14"/>
    </row>
    <row r="130" spans="2:26" ht="15" x14ac:dyDescent="0.15">
      <c r="B130" s="14">
        <v>650606</v>
      </c>
      <c r="C130" s="14" t="s">
        <v>9</v>
      </c>
      <c r="D130" s="14" t="s">
        <v>14</v>
      </c>
      <c r="E130" s="15">
        <v>46175.654930555553</v>
      </c>
      <c r="F130" s="14"/>
      <c r="G130" s="14" t="s">
        <v>543</v>
      </c>
      <c r="H130" s="14">
        <v>797049</v>
      </c>
      <c r="I130" s="14" t="s">
        <v>308</v>
      </c>
      <c r="J130" s="16"/>
      <c r="K130" s="14"/>
      <c r="L130" s="14"/>
      <c r="M130" s="16"/>
      <c r="N130">
        <v>15</v>
      </c>
      <c r="O130" s="14" t="s">
        <v>39</v>
      </c>
      <c r="P130">
        <v>10252.200000000001</v>
      </c>
      <c r="Q130" s="14" t="s">
        <v>23</v>
      </c>
      <c r="R130" s="15">
        <v>46185</v>
      </c>
      <c r="S130" s="14">
        <v>3592165</v>
      </c>
      <c r="T130">
        <v>15</v>
      </c>
      <c r="U130">
        <v>9400</v>
      </c>
      <c r="V130" s="14" t="s">
        <v>23</v>
      </c>
      <c r="W130" s="16"/>
      <c r="X130" s="14"/>
      <c r="Y130" s="14"/>
      <c r="Z130" s="14"/>
    </row>
    <row r="131" spans="2:26" ht="15" x14ac:dyDescent="0.15">
      <c r="B131" s="14">
        <v>650606</v>
      </c>
      <c r="C131" s="14" t="s">
        <v>9</v>
      </c>
      <c r="D131" s="14" t="s">
        <v>14</v>
      </c>
      <c r="E131" s="15">
        <v>46175.654930555553</v>
      </c>
      <c r="F131" s="14"/>
      <c r="G131" s="14" t="s">
        <v>543</v>
      </c>
      <c r="H131" s="14">
        <v>797050</v>
      </c>
      <c r="I131" s="14" t="s">
        <v>321</v>
      </c>
      <c r="J131" s="16"/>
      <c r="K131" s="14"/>
      <c r="L131" s="14"/>
      <c r="M131" s="16"/>
      <c r="N131">
        <v>5</v>
      </c>
      <c r="O131" s="14" t="s">
        <v>39</v>
      </c>
      <c r="P131">
        <v>30500</v>
      </c>
      <c r="Q131" s="14" t="s">
        <v>23</v>
      </c>
      <c r="R131" s="15">
        <v>46185</v>
      </c>
      <c r="S131" s="14">
        <v>3592166</v>
      </c>
      <c r="T131">
        <v>5</v>
      </c>
      <c r="U131">
        <v>22000</v>
      </c>
      <c r="V131" s="14" t="s">
        <v>23</v>
      </c>
      <c r="W131" s="16"/>
      <c r="X131" s="14"/>
      <c r="Y131" s="14"/>
      <c r="Z131" s="14"/>
    </row>
    <row r="132" spans="2:26" ht="15" x14ac:dyDescent="0.15">
      <c r="B132" s="14">
        <v>650606</v>
      </c>
      <c r="C132" s="14" t="s">
        <v>9</v>
      </c>
      <c r="D132" s="14" t="s">
        <v>14</v>
      </c>
      <c r="E132" s="15">
        <v>46175.654930555553</v>
      </c>
      <c r="F132" s="14"/>
      <c r="G132" s="14" t="s">
        <v>543</v>
      </c>
      <c r="H132" s="14">
        <v>797089</v>
      </c>
      <c r="I132" s="14" t="s">
        <v>334</v>
      </c>
      <c r="J132" s="16"/>
      <c r="K132" s="14"/>
      <c r="L132" s="14"/>
      <c r="M132" s="16"/>
      <c r="N132">
        <v>10</v>
      </c>
      <c r="O132" s="14" t="s">
        <v>39</v>
      </c>
      <c r="P132">
        <v>15786.6</v>
      </c>
      <c r="Q132" s="14" t="s">
        <v>23</v>
      </c>
      <c r="R132" s="15">
        <v>46203</v>
      </c>
      <c r="S132" s="14">
        <v>3592167</v>
      </c>
      <c r="T132">
        <v>10</v>
      </c>
      <c r="U132">
        <v>12000</v>
      </c>
      <c r="V132" s="14" t="s">
        <v>23</v>
      </c>
      <c r="W132" s="16"/>
      <c r="X132" s="14"/>
      <c r="Y132" s="14"/>
      <c r="Z132" s="14"/>
    </row>
    <row r="133" spans="2:26" ht="15" x14ac:dyDescent="0.15">
      <c r="B133" s="14">
        <v>650606</v>
      </c>
      <c r="C133" s="14" t="s">
        <v>9</v>
      </c>
      <c r="D133" s="14" t="s">
        <v>14</v>
      </c>
      <c r="E133" s="15">
        <v>46175.654930555553</v>
      </c>
      <c r="F133" s="14"/>
      <c r="G133" s="14" t="s">
        <v>543</v>
      </c>
      <c r="H133" s="14">
        <v>797090</v>
      </c>
      <c r="I133" s="14" t="s">
        <v>347</v>
      </c>
      <c r="J133" s="16"/>
      <c r="K133" s="14"/>
      <c r="L133" s="14"/>
      <c r="M133" s="16"/>
      <c r="N133">
        <v>8</v>
      </c>
      <c r="O133" s="14" t="s">
        <v>39</v>
      </c>
      <c r="P133">
        <v>32000</v>
      </c>
      <c r="Q133" s="14" t="s">
        <v>23</v>
      </c>
      <c r="R133" s="15">
        <v>46203</v>
      </c>
      <c r="S133" s="14">
        <v>3592168</v>
      </c>
      <c r="T133">
        <v>8</v>
      </c>
      <c r="U133">
        <v>32000</v>
      </c>
      <c r="V133" s="14" t="s">
        <v>23</v>
      </c>
      <c r="W133" s="16"/>
      <c r="X133" s="14"/>
      <c r="Y133" s="14"/>
      <c r="Z133" s="14"/>
    </row>
    <row r="134" spans="2:26" ht="15" x14ac:dyDescent="0.15">
      <c r="B134" s="14">
        <v>650606</v>
      </c>
      <c r="C134" s="14" t="s">
        <v>9</v>
      </c>
      <c r="D134" s="14" t="s">
        <v>14</v>
      </c>
      <c r="E134" s="15">
        <v>46175.654930555553</v>
      </c>
      <c r="F134" s="14"/>
      <c r="G134" s="14" t="s">
        <v>543</v>
      </c>
      <c r="H134" s="14">
        <v>797091</v>
      </c>
      <c r="I134" s="14" t="s">
        <v>360</v>
      </c>
      <c r="J134" s="16"/>
      <c r="K134" s="14"/>
      <c r="L134" s="14"/>
      <c r="M134" s="16"/>
      <c r="N134">
        <v>24</v>
      </c>
      <c r="O134" s="14" t="s">
        <v>39</v>
      </c>
      <c r="P134">
        <v>30375</v>
      </c>
      <c r="Q134" s="14" t="s">
        <v>23</v>
      </c>
      <c r="R134" s="15">
        <v>46203</v>
      </c>
      <c r="S134" s="14">
        <v>3592169</v>
      </c>
      <c r="T134">
        <v>24</v>
      </c>
      <c r="U134">
        <v>12000</v>
      </c>
      <c r="V134" s="14" t="s">
        <v>23</v>
      </c>
      <c r="W134" s="16"/>
      <c r="X134" s="14"/>
      <c r="Y134" s="14"/>
      <c r="Z134" s="14"/>
    </row>
    <row r="135" spans="2:26" ht="15" x14ac:dyDescent="0.15">
      <c r="B135" s="14">
        <v>650606</v>
      </c>
      <c r="C135" s="14" t="s">
        <v>9</v>
      </c>
      <c r="D135" s="14" t="s">
        <v>14</v>
      </c>
      <c r="E135" s="15">
        <v>46175.654930555553</v>
      </c>
      <c r="F135" s="14"/>
      <c r="G135" s="14" t="s">
        <v>543</v>
      </c>
      <c r="H135" s="14">
        <v>797092</v>
      </c>
      <c r="I135" s="14" t="s">
        <v>373</v>
      </c>
      <c r="J135" s="16"/>
      <c r="K135" s="14"/>
      <c r="L135" s="14"/>
      <c r="M135" s="16"/>
      <c r="N135">
        <v>240</v>
      </c>
      <c r="O135" s="14" t="s">
        <v>39</v>
      </c>
      <c r="P135">
        <v>1139.8</v>
      </c>
      <c r="Q135" s="14" t="s">
        <v>23</v>
      </c>
      <c r="R135" s="15">
        <v>46203</v>
      </c>
      <c r="S135" s="14">
        <v>3592170</v>
      </c>
      <c r="T135">
        <v>240</v>
      </c>
      <c r="U135">
        <v>1000</v>
      </c>
      <c r="V135" s="14" t="s">
        <v>23</v>
      </c>
      <c r="W135" s="16"/>
      <c r="X135" s="14"/>
      <c r="Y135" s="14"/>
      <c r="Z135" s="14"/>
    </row>
    <row r="136" spans="2:26" ht="15" x14ac:dyDescent="0.15">
      <c r="B136" s="14">
        <v>650606</v>
      </c>
      <c r="C136" s="14" t="s">
        <v>9</v>
      </c>
      <c r="D136" s="14" t="s">
        <v>14</v>
      </c>
      <c r="E136" s="15">
        <v>46175.654930555553</v>
      </c>
      <c r="F136" s="14"/>
      <c r="G136" s="14" t="s">
        <v>543</v>
      </c>
      <c r="H136" s="14">
        <v>797093</v>
      </c>
      <c r="I136" s="14" t="s">
        <v>386</v>
      </c>
      <c r="J136" s="16"/>
      <c r="K136" s="14"/>
      <c r="L136" s="14"/>
      <c r="M136" s="16"/>
      <c r="N136">
        <v>240</v>
      </c>
      <c r="O136" s="14" t="s">
        <v>39</v>
      </c>
      <c r="P136">
        <v>1287.5</v>
      </c>
      <c r="Q136" s="14" t="s">
        <v>23</v>
      </c>
      <c r="R136" s="15">
        <v>46203</v>
      </c>
      <c r="S136" s="14">
        <v>3592171</v>
      </c>
      <c r="T136">
        <v>240</v>
      </c>
      <c r="U136">
        <v>1000</v>
      </c>
      <c r="V136" s="14" t="s">
        <v>23</v>
      </c>
      <c r="W136" s="16"/>
      <c r="X136" s="14"/>
      <c r="Y136" s="14"/>
      <c r="Z136" s="14"/>
    </row>
    <row r="137" spans="2:26" ht="15" x14ac:dyDescent="0.15">
      <c r="B137" s="14">
        <v>650606</v>
      </c>
      <c r="C137" s="14" t="s">
        <v>9</v>
      </c>
      <c r="D137" s="14" t="s">
        <v>14</v>
      </c>
      <c r="E137" s="15">
        <v>46175.654930555553</v>
      </c>
      <c r="F137" s="14"/>
      <c r="G137" s="14" t="s">
        <v>543</v>
      </c>
      <c r="H137" s="14">
        <v>797094</v>
      </c>
      <c r="I137" s="14" t="s">
        <v>399</v>
      </c>
      <c r="J137" s="16"/>
      <c r="K137" s="14"/>
      <c r="L137" s="14"/>
      <c r="M137" s="16"/>
      <c r="N137">
        <v>48</v>
      </c>
      <c r="O137" s="14" t="s">
        <v>39</v>
      </c>
      <c r="P137">
        <v>1423.2</v>
      </c>
      <c r="Q137" s="14" t="s">
        <v>23</v>
      </c>
      <c r="R137" s="15">
        <v>46203</v>
      </c>
      <c r="S137" s="14">
        <v>3592172</v>
      </c>
      <c r="T137">
        <v>48</v>
      </c>
      <c r="U137">
        <v>1000</v>
      </c>
      <c r="V137" s="14" t="s">
        <v>23</v>
      </c>
      <c r="W137" s="16"/>
      <c r="X137" s="14"/>
      <c r="Y137" s="14"/>
      <c r="Z137" s="14"/>
    </row>
    <row r="138" spans="2:26" ht="15" x14ac:dyDescent="0.15">
      <c r="B138" s="14">
        <v>650606</v>
      </c>
      <c r="C138" s="14" t="s">
        <v>9</v>
      </c>
      <c r="D138" s="14" t="s">
        <v>14</v>
      </c>
      <c r="E138" s="15">
        <v>46175.654930555553</v>
      </c>
      <c r="F138" s="14"/>
      <c r="G138" s="14" t="s">
        <v>543</v>
      </c>
      <c r="H138" s="14">
        <v>797095</v>
      </c>
      <c r="I138" s="14" t="s">
        <v>412</v>
      </c>
      <c r="J138" s="16"/>
      <c r="K138" s="14"/>
      <c r="L138" s="14"/>
      <c r="M138" s="16"/>
      <c r="N138">
        <v>4</v>
      </c>
      <c r="O138" s="14" t="s">
        <v>39</v>
      </c>
      <c r="P138">
        <v>32760</v>
      </c>
      <c r="Q138" s="14" t="s">
        <v>23</v>
      </c>
      <c r="R138" s="15">
        <v>46203</v>
      </c>
      <c r="S138" s="14">
        <v>3592173</v>
      </c>
      <c r="T138">
        <v>4</v>
      </c>
      <c r="U138">
        <v>22000</v>
      </c>
      <c r="V138" s="14" t="s">
        <v>23</v>
      </c>
      <c r="W138" s="16"/>
      <c r="X138" s="14"/>
      <c r="Y138" s="14"/>
      <c r="Z138" s="14"/>
    </row>
    <row r="139" spans="2:26" ht="15" x14ac:dyDescent="0.15">
      <c r="B139" s="14">
        <v>650606</v>
      </c>
      <c r="C139" s="14" t="s">
        <v>9</v>
      </c>
      <c r="D139" s="14" t="s">
        <v>14</v>
      </c>
      <c r="E139" s="15">
        <v>46175.654930555553</v>
      </c>
      <c r="F139" s="14"/>
      <c r="G139" s="14" t="s">
        <v>543</v>
      </c>
      <c r="H139" s="14">
        <v>797096</v>
      </c>
      <c r="I139" s="14" t="s">
        <v>425</v>
      </c>
      <c r="J139" s="16"/>
      <c r="K139" s="14"/>
      <c r="L139" s="14"/>
      <c r="M139" s="16"/>
      <c r="N139">
        <v>8</v>
      </c>
      <c r="O139" s="14" t="s">
        <v>39</v>
      </c>
      <c r="P139">
        <v>8709.4</v>
      </c>
      <c r="Q139" s="14" t="s">
        <v>23</v>
      </c>
      <c r="R139" s="15">
        <v>46178</v>
      </c>
      <c r="S139" s="14">
        <v>3592174</v>
      </c>
      <c r="T139">
        <v>8</v>
      </c>
      <c r="U139">
        <v>9000</v>
      </c>
      <c r="V139" s="14" t="s">
        <v>23</v>
      </c>
      <c r="W139" s="16"/>
      <c r="X139" s="14"/>
      <c r="Y139" s="14"/>
      <c r="Z139" s="14"/>
    </row>
    <row r="140" spans="2:26" ht="15" x14ac:dyDescent="0.15">
      <c r="B140" s="14">
        <v>650606</v>
      </c>
      <c r="C140" s="14" t="s">
        <v>9</v>
      </c>
      <c r="D140" s="14" t="s">
        <v>14</v>
      </c>
      <c r="E140" s="15">
        <v>46175.654930555553</v>
      </c>
      <c r="F140" s="14"/>
      <c r="G140" s="14" t="s">
        <v>543</v>
      </c>
      <c r="H140" s="14">
        <v>797097</v>
      </c>
      <c r="I140" s="14" t="s">
        <v>438</v>
      </c>
      <c r="J140" s="16"/>
      <c r="K140" s="14"/>
      <c r="L140" s="14"/>
      <c r="M140" s="16"/>
      <c r="N140">
        <v>5</v>
      </c>
      <c r="O140" s="14" t="s">
        <v>39</v>
      </c>
      <c r="P140">
        <v>13000</v>
      </c>
      <c r="Q140" s="14" t="s">
        <v>23</v>
      </c>
      <c r="R140" s="15">
        <v>46178</v>
      </c>
      <c r="S140" s="14">
        <v>3592175</v>
      </c>
      <c r="T140">
        <v>5</v>
      </c>
      <c r="U140">
        <v>13000</v>
      </c>
      <c r="V140" s="14" t="s">
        <v>23</v>
      </c>
      <c r="W140" s="16"/>
      <c r="X140" s="14"/>
      <c r="Y140" s="14"/>
      <c r="Z140" s="14"/>
    </row>
    <row r="141" spans="2:26" ht="15" x14ac:dyDescent="0.15">
      <c r="B141" s="14">
        <v>650606</v>
      </c>
      <c r="C141" s="14" t="s">
        <v>9</v>
      </c>
      <c r="D141" s="14" t="s">
        <v>14</v>
      </c>
      <c r="E141" s="15">
        <v>46175.654930555553</v>
      </c>
      <c r="F141" s="14"/>
      <c r="G141" s="14" t="s">
        <v>543</v>
      </c>
      <c r="H141" s="14">
        <v>797098</v>
      </c>
      <c r="I141" s="14" t="s">
        <v>451</v>
      </c>
      <c r="J141" s="16"/>
      <c r="K141" s="14"/>
      <c r="L141" s="14"/>
      <c r="M141" s="16"/>
      <c r="N141">
        <v>4</v>
      </c>
      <c r="O141" s="14" t="s">
        <v>39</v>
      </c>
      <c r="P141">
        <v>9778</v>
      </c>
      <c r="Q141" s="14" t="s">
        <v>23</v>
      </c>
      <c r="R141" s="15">
        <v>46178</v>
      </c>
      <c r="S141" s="14">
        <v>3592176</v>
      </c>
      <c r="T141">
        <v>4</v>
      </c>
      <c r="U141">
        <v>5800</v>
      </c>
      <c r="V141" s="14" t="s">
        <v>23</v>
      </c>
      <c r="W141" s="16"/>
      <c r="X141" s="14"/>
      <c r="Y141" s="14"/>
      <c r="Z141" s="14"/>
    </row>
    <row r="142" spans="2:26" ht="15" x14ac:dyDescent="0.15">
      <c r="B142" s="14">
        <v>650606</v>
      </c>
      <c r="C142" s="14" t="s">
        <v>9</v>
      </c>
      <c r="D142" s="14" t="s">
        <v>14</v>
      </c>
      <c r="E142" s="15">
        <v>46175.654930555553</v>
      </c>
      <c r="F142" s="14"/>
      <c r="G142" s="14" t="s">
        <v>543</v>
      </c>
      <c r="H142" s="14">
        <v>797099</v>
      </c>
      <c r="I142" s="14" t="s">
        <v>464</v>
      </c>
      <c r="J142" s="16"/>
      <c r="K142" s="14"/>
      <c r="L142" s="14"/>
      <c r="M142" s="16"/>
      <c r="N142">
        <v>5</v>
      </c>
      <c r="O142" s="14" t="s">
        <v>39</v>
      </c>
      <c r="P142">
        <v>7943</v>
      </c>
      <c r="Q142" s="14" t="s">
        <v>23</v>
      </c>
      <c r="R142" s="15">
        <v>46178</v>
      </c>
      <c r="S142" s="14">
        <v>3592177</v>
      </c>
      <c r="T142">
        <v>5</v>
      </c>
      <c r="U142">
        <v>6000</v>
      </c>
      <c r="V142" s="14" t="s">
        <v>23</v>
      </c>
      <c r="W142" s="16"/>
      <c r="X142" s="14"/>
      <c r="Y142" s="14"/>
      <c r="Z142" s="14"/>
    </row>
    <row r="143" spans="2:26" ht="15" x14ac:dyDescent="0.15">
      <c r="B143" s="14">
        <v>650606</v>
      </c>
      <c r="C143" s="14" t="s">
        <v>9</v>
      </c>
      <c r="D143" s="14" t="s">
        <v>14</v>
      </c>
      <c r="E143" s="15">
        <v>46175.654930555553</v>
      </c>
      <c r="F143" s="14"/>
      <c r="G143" s="14" t="s">
        <v>543</v>
      </c>
      <c r="H143" s="14">
        <v>797100</v>
      </c>
      <c r="I143" s="14" t="s">
        <v>477</v>
      </c>
      <c r="J143" s="16"/>
      <c r="K143" s="14"/>
      <c r="L143" s="14"/>
      <c r="M143" s="16"/>
      <c r="N143">
        <v>5</v>
      </c>
      <c r="O143" s="14" t="s">
        <v>39</v>
      </c>
      <c r="P143">
        <v>5490</v>
      </c>
      <c r="Q143" s="14" t="s">
        <v>23</v>
      </c>
      <c r="R143" s="15">
        <v>46179</v>
      </c>
      <c r="S143" s="14">
        <v>3592178</v>
      </c>
      <c r="T143">
        <v>5</v>
      </c>
      <c r="U143">
        <v>5000</v>
      </c>
      <c r="V143" s="14" t="s">
        <v>23</v>
      </c>
      <c r="W143" s="16"/>
      <c r="X143" s="14"/>
      <c r="Y143" s="14"/>
      <c r="Z143" s="14"/>
    </row>
    <row r="144" spans="2:26" ht="15" x14ac:dyDescent="0.15">
      <c r="B144" s="14">
        <v>650723</v>
      </c>
      <c r="C144" s="14" t="s">
        <v>10</v>
      </c>
      <c r="D144" s="14" t="s">
        <v>15</v>
      </c>
      <c r="E144" s="15">
        <v>46175.549907407411</v>
      </c>
      <c r="F144" s="14"/>
      <c r="G144" s="14" t="s">
        <v>543</v>
      </c>
      <c r="H144" s="14">
        <v>797028</v>
      </c>
      <c r="I144" s="14" t="s">
        <v>18</v>
      </c>
      <c r="J144" s="16"/>
      <c r="K144" s="14"/>
      <c r="L144" s="14"/>
      <c r="M144" s="16"/>
      <c r="N144">
        <v>3</v>
      </c>
      <c r="O144" s="14" t="s">
        <v>39</v>
      </c>
      <c r="P144">
        <v>2425433.3333330001</v>
      </c>
      <c r="Q144" s="14" t="s">
        <v>23</v>
      </c>
      <c r="R144" s="15">
        <v>46185</v>
      </c>
      <c r="S144" s="14">
        <v>3592780</v>
      </c>
      <c r="T144">
        <v>3</v>
      </c>
      <c r="U144">
        <v>3026300</v>
      </c>
      <c r="V144" s="14" t="s">
        <v>23</v>
      </c>
      <c r="W144" s="16"/>
      <c r="X144" s="14"/>
      <c r="Y144" s="14"/>
      <c r="Z144" s="14"/>
    </row>
    <row r="145" spans="2:26" ht="15" x14ac:dyDescent="0.15">
      <c r="B145" s="14">
        <v>650723</v>
      </c>
      <c r="C145" s="14" t="s">
        <v>10</v>
      </c>
      <c r="D145" s="14" t="s">
        <v>15</v>
      </c>
      <c r="E145" s="15">
        <v>46175.549907407411</v>
      </c>
      <c r="F145" s="14"/>
      <c r="G145" s="14" t="s">
        <v>543</v>
      </c>
      <c r="H145" s="14">
        <v>797029</v>
      </c>
      <c r="I145" s="14" t="s">
        <v>47</v>
      </c>
      <c r="J145" s="16"/>
      <c r="K145" s="14"/>
      <c r="L145" s="14"/>
      <c r="M145" s="16"/>
      <c r="N145">
        <v>100</v>
      </c>
      <c r="O145" s="14" t="s">
        <v>39</v>
      </c>
      <c r="P145">
        <v>2925</v>
      </c>
      <c r="Q145" s="14" t="s">
        <v>23</v>
      </c>
      <c r="R145" s="15">
        <v>46185</v>
      </c>
      <c r="S145" s="14">
        <v>3592781</v>
      </c>
      <c r="T145">
        <v>100</v>
      </c>
      <c r="U145">
        <v>1700</v>
      </c>
      <c r="V145" s="14" t="s">
        <v>23</v>
      </c>
      <c r="W145" s="16"/>
      <c r="X145" s="14"/>
      <c r="Y145" s="14"/>
      <c r="Z145" s="14"/>
    </row>
    <row r="146" spans="2:26" ht="15" x14ac:dyDescent="0.15">
      <c r="B146" s="14">
        <v>650723</v>
      </c>
      <c r="C146" s="14" t="s">
        <v>10</v>
      </c>
      <c r="D146" s="14" t="s">
        <v>15</v>
      </c>
      <c r="E146" s="15">
        <v>46175.549907407411</v>
      </c>
      <c r="F146" s="14"/>
      <c r="G146" s="14" t="s">
        <v>543</v>
      </c>
      <c r="H146" s="14">
        <v>797030</v>
      </c>
      <c r="I146" s="14" t="s">
        <v>60</v>
      </c>
      <c r="J146" s="16"/>
      <c r="K146" s="14"/>
      <c r="L146" s="14"/>
      <c r="M146" s="16"/>
      <c r="N146">
        <v>100</v>
      </c>
      <c r="O146" s="14" t="s">
        <v>39</v>
      </c>
      <c r="P146">
        <v>1611.25</v>
      </c>
      <c r="Q146" s="14" t="s">
        <v>23</v>
      </c>
      <c r="R146" s="15">
        <v>46185</v>
      </c>
      <c r="S146" s="14">
        <v>3592782</v>
      </c>
      <c r="T146">
        <v>100</v>
      </c>
      <c r="U146">
        <v>350</v>
      </c>
      <c r="V146" s="14" t="s">
        <v>23</v>
      </c>
      <c r="W146" s="16"/>
      <c r="X146" s="14"/>
      <c r="Y146" s="14"/>
      <c r="Z146" s="14"/>
    </row>
    <row r="147" spans="2:26" ht="15" x14ac:dyDescent="0.15">
      <c r="B147" s="14">
        <v>650723</v>
      </c>
      <c r="C147" s="14" t="s">
        <v>10</v>
      </c>
      <c r="D147" s="14" t="s">
        <v>15</v>
      </c>
      <c r="E147" s="15">
        <v>46175.549907407411</v>
      </c>
      <c r="F147" s="14"/>
      <c r="G147" s="14" t="s">
        <v>543</v>
      </c>
      <c r="H147" s="14">
        <v>797031</v>
      </c>
      <c r="I147" s="14" t="s">
        <v>73</v>
      </c>
      <c r="J147" s="16"/>
      <c r="K147" s="14"/>
      <c r="L147" s="14"/>
      <c r="M147" s="16"/>
      <c r="N147">
        <v>150</v>
      </c>
      <c r="O147" s="14" t="s">
        <v>39</v>
      </c>
      <c r="P147">
        <v>821.33333300000004</v>
      </c>
      <c r="Q147" s="14" t="s">
        <v>23</v>
      </c>
      <c r="R147" s="15">
        <v>46185</v>
      </c>
      <c r="S147" s="14">
        <v>3592783</v>
      </c>
      <c r="T147">
        <v>150</v>
      </c>
      <c r="U147">
        <v>350</v>
      </c>
      <c r="V147" s="14" t="s">
        <v>23</v>
      </c>
      <c r="W147" s="16"/>
      <c r="X147" s="14"/>
      <c r="Y147" s="14"/>
      <c r="Z147" s="14"/>
    </row>
    <row r="148" spans="2:26" ht="15" x14ac:dyDescent="0.15">
      <c r="B148" s="14">
        <v>650723</v>
      </c>
      <c r="C148" s="14" t="s">
        <v>10</v>
      </c>
      <c r="D148" s="14" t="s">
        <v>15</v>
      </c>
      <c r="E148" s="15">
        <v>46175.549907407411</v>
      </c>
      <c r="F148" s="14"/>
      <c r="G148" s="14" t="s">
        <v>543</v>
      </c>
      <c r="H148" s="14">
        <v>797032</v>
      </c>
      <c r="I148" s="14" t="s">
        <v>86</v>
      </c>
      <c r="J148" s="16"/>
      <c r="K148" s="14"/>
      <c r="L148" s="14"/>
      <c r="M148" s="16"/>
      <c r="N148">
        <v>150</v>
      </c>
      <c r="O148" s="14" t="s">
        <v>39</v>
      </c>
      <c r="P148">
        <v>1660</v>
      </c>
      <c r="Q148" s="14" t="s">
        <v>23</v>
      </c>
      <c r="R148" s="15">
        <v>46185</v>
      </c>
      <c r="S148" s="14">
        <v>3592784</v>
      </c>
      <c r="T148">
        <v>150</v>
      </c>
      <c r="U148">
        <v>450</v>
      </c>
      <c r="V148" s="14" t="s">
        <v>23</v>
      </c>
      <c r="W148" s="16"/>
      <c r="X148" s="14"/>
      <c r="Y148" s="14"/>
      <c r="Z148" s="14"/>
    </row>
    <row r="149" spans="2:26" ht="15" x14ac:dyDescent="0.15">
      <c r="B149" s="14">
        <v>650723</v>
      </c>
      <c r="C149" s="14" t="s">
        <v>10</v>
      </c>
      <c r="D149" s="14" t="s">
        <v>15</v>
      </c>
      <c r="E149" s="15">
        <v>46175.549907407411</v>
      </c>
      <c r="F149" s="14"/>
      <c r="G149" s="14" t="s">
        <v>543</v>
      </c>
      <c r="H149" s="14">
        <v>797033</v>
      </c>
      <c r="I149" s="14" t="s">
        <v>99</v>
      </c>
      <c r="J149" s="16"/>
      <c r="K149" s="14"/>
      <c r="L149" s="14"/>
      <c r="M149" s="16"/>
      <c r="N149">
        <v>1000</v>
      </c>
      <c r="O149" s="14" t="s">
        <v>108</v>
      </c>
      <c r="P149">
        <v>86452.4</v>
      </c>
      <c r="Q149" s="14" t="s">
        <v>23</v>
      </c>
      <c r="R149" s="15">
        <v>46185</v>
      </c>
      <c r="S149" s="14">
        <v>3592785</v>
      </c>
      <c r="T149">
        <v>1000</v>
      </c>
      <c r="U149">
        <v>1662</v>
      </c>
      <c r="V149" s="14" t="s">
        <v>23</v>
      </c>
      <c r="W149" s="16"/>
      <c r="X149" s="14"/>
      <c r="Y149" s="14"/>
      <c r="Z149" s="14"/>
    </row>
    <row r="150" spans="2:26" ht="15" x14ac:dyDescent="0.15">
      <c r="B150" s="14">
        <v>650723</v>
      </c>
      <c r="C150" s="14" t="s">
        <v>10</v>
      </c>
      <c r="D150" s="14" t="s">
        <v>15</v>
      </c>
      <c r="E150" s="15">
        <v>46175.549907407411</v>
      </c>
      <c r="F150" s="14"/>
      <c r="G150" s="14" t="s">
        <v>543</v>
      </c>
      <c r="H150" s="14">
        <v>797034</v>
      </c>
      <c r="I150" s="14" t="s">
        <v>113</v>
      </c>
      <c r="J150" s="16"/>
      <c r="K150" s="14"/>
      <c r="L150" s="14"/>
      <c r="M150" s="16"/>
      <c r="N150">
        <v>3</v>
      </c>
      <c r="O150" s="14" t="s">
        <v>39</v>
      </c>
      <c r="P150">
        <v>36981.599999999999</v>
      </c>
      <c r="Q150" s="14" t="s">
        <v>23</v>
      </c>
      <c r="R150" s="15">
        <v>46185</v>
      </c>
      <c r="S150" s="14">
        <v>3592786</v>
      </c>
      <c r="T150">
        <v>3</v>
      </c>
      <c r="U150">
        <v>46300</v>
      </c>
      <c r="V150" s="14" t="s">
        <v>23</v>
      </c>
      <c r="W150" s="16"/>
      <c r="X150" s="14"/>
      <c r="Y150" s="14"/>
      <c r="Z150" s="14"/>
    </row>
    <row r="151" spans="2:26" ht="15" x14ac:dyDescent="0.15">
      <c r="B151" s="14">
        <v>650723</v>
      </c>
      <c r="C151" s="14" t="s">
        <v>10</v>
      </c>
      <c r="D151" s="14" t="s">
        <v>15</v>
      </c>
      <c r="E151" s="15">
        <v>46175.549907407411</v>
      </c>
      <c r="F151" s="14"/>
      <c r="G151" s="14" t="s">
        <v>543</v>
      </c>
      <c r="H151" s="14">
        <v>797035</v>
      </c>
      <c r="I151" s="14" t="s">
        <v>126</v>
      </c>
      <c r="J151" s="16"/>
      <c r="K151" s="14"/>
      <c r="L151" s="14"/>
      <c r="M151" s="16"/>
      <c r="N151">
        <v>5</v>
      </c>
      <c r="O151" s="14" t="s">
        <v>39</v>
      </c>
      <c r="P151">
        <v>4925</v>
      </c>
      <c r="Q151" s="14" t="s">
        <v>23</v>
      </c>
      <c r="R151" s="15">
        <v>46185</v>
      </c>
      <c r="S151" s="14">
        <v>3592787</v>
      </c>
      <c r="T151">
        <v>5</v>
      </c>
      <c r="U151">
        <v>2400</v>
      </c>
      <c r="V151" s="14" t="s">
        <v>23</v>
      </c>
      <c r="W151" s="16"/>
      <c r="X151" s="14"/>
      <c r="Y151" s="14"/>
      <c r="Z151" s="14"/>
    </row>
    <row r="152" spans="2:26" ht="15" x14ac:dyDescent="0.15">
      <c r="B152" s="14">
        <v>650723</v>
      </c>
      <c r="C152" s="14" t="s">
        <v>10</v>
      </c>
      <c r="D152" s="14" t="s">
        <v>15</v>
      </c>
      <c r="E152" s="15">
        <v>46175.549907407411</v>
      </c>
      <c r="F152" s="14"/>
      <c r="G152" s="14" t="s">
        <v>543</v>
      </c>
      <c r="H152" s="14">
        <v>797036</v>
      </c>
      <c r="I152" s="14" t="s">
        <v>139</v>
      </c>
      <c r="J152" s="16"/>
      <c r="K152" s="14"/>
      <c r="L152" s="14"/>
      <c r="M152" s="16"/>
      <c r="N152">
        <v>5</v>
      </c>
      <c r="O152" s="14" t="s">
        <v>39</v>
      </c>
      <c r="P152">
        <v>4165.5</v>
      </c>
      <c r="Q152" s="14" t="s">
        <v>23</v>
      </c>
      <c r="R152" s="15">
        <v>46185</v>
      </c>
      <c r="S152" s="14">
        <v>3592788</v>
      </c>
      <c r="T152">
        <v>5</v>
      </c>
      <c r="U152">
        <v>1650</v>
      </c>
      <c r="V152" s="14" t="s">
        <v>23</v>
      </c>
      <c r="W152" s="16"/>
      <c r="X152" s="14"/>
      <c r="Y152" s="14"/>
      <c r="Z152" s="14"/>
    </row>
    <row r="153" spans="2:26" ht="15" x14ac:dyDescent="0.15">
      <c r="B153" s="14">
        <v>650723</v>
      </c>
      <c r="C153" s="14" t="s">
        <v>10</v>
      </c>
      <c r="D153" s="14" t="s">
        <v>15</v>
      </c>
      <c r="E153" s="15">
        <v>46175.549907407411</v>
      </c>
      <c r="F153" s="14"/>
      <c r="G153" s="14" t="s">
        <v>543</v>
      </c>
      <c r="H153" s="14">
        <v>797037</v>
      </c>
      <c r="I153" s="14" t="s">
        <v>152</v>
      </c>
      <c r="J153" s="16"/>
      <c r="K153" s="14"/>
      <c r="L153" s="14"/>
      <c r="M153" s="16"/>
      <c r="N153">
        <v>5</v>
      </c>
      <c r="O153" s="14" t="s">
        <v>39</v>
      </c>
      <c r="P153">
        <v>4780.5</v>
      </c>
      <c r="Q153" s="14" t="s">
        <v>23</v>
      </c>
      <c r="R153" s="15">
        <v>46185</v>
      </c>
      <c r="S153" s="14">
        <v>3592789</v>
      </c>
      <c r="T153">
        <v>5</v>
      </c>
      <c r="U153">
        <v>2650</v>
      </c>
      <c r="V153" s="14" t="s">
        <v>23</v>
      </c>
      <c r="W153" s="16"/>
      <c r="X153" s="14"/>
      <c r="Y153" s="14"/>
      <c r="Z153" s="14"/>
    </row>
    <row r="154" spans="2:26" ht="15" x14ac:dyDescent="0.15">
      <c r="B154" s="14">
        <v>650723</v>
      </c>
      <c r="C154" s="14" t="s">
        <v>10</v>
      </c>
      <c r="D154" s="14" t="s">
        <v>15</v>
      </c>
      <c r="E154" s="15">
        <v>46175.549907407411</v>
      </c>
      <c r="F154" s="14"/>
      <c r="G154" s="14" t="s">
        <v>543</v>
      </c>
      <c r="H154" s="14">
        <v>797038</v>
      </c>
      <c r="I154" s="14" t="s">
        <v>165</v>
      </c>
      <c r="J154" s="16"/>
      <c r="K154" s="14"/>
      <c r="L154" s="14"/>
      <c r="M154" s="16"/>
      <c r="N154">
        <v>5</v>
      </c>
      <c r="O154" s="14" t="s">
        <v>39</v>
      </c>
      <c r="P154">
        <v>21970</v>
      </c>
      <c r="Q154" s="14" t="s">
        <v>23</v>
      </c>
      <c r="R154" s="15">
        <v>46185</v>
      </c>
      <c r="S154" s="14">
        <v>3592790</v>
      </c>
      <c r="T154">
        <v>5</v>
      </c>
      <c r="U154">
        <v>9500</v>
      </c>
      <c r="V154" s="14" t="s">
        <v>23</v>
      </c>
      <c r="W154" s="16"/>
      <c r="X154" s="14"/>
      <c r="Y154" s="14"/>
      <c r="Z154" s="14"/>
    </row>
    <row r="155" spans="2:26" ht="15" x14ac:dyDescent="0.15">
      <c r="B155" s="14">
        <v>650723</v>
      </c>
      <c r="C155" s="14" t="s">
        <v>10</v>
      </c>
      <c r="D155" s="14" t="s">
        <v>15</v>
      </c>
      <c r="E155" s="15">
        <v>46175.549907407411</v>
      </c>
      <c r="F155" s="14"/>
      <c r="G155" s="14" t="s">
        <v>543</v>
      </c>
      <c r="H155" s="14">
        <v>797039</v>
      </c>
      <c r="I155" s="14" t="s">
        <v>178</v>
      </c>
      <c r="J155" s="16"/>
      <c r="K155" s="14"/>
      <c r="L155" s="14"/>
      <c r="M155" s="16"/>
      <c r="N155">
        <v>2</v>
      </c>
      <c r="O155" s="14" t="s">
        <v>39</v>
      </c>
      <c r="P155">
        <v>4005.8</v>
      </c>
      <c r="Q155" s="14" t="s">
        <v>23</v>
      </c>
      <c r="R155" s="15">
        <v>46185</v>
      </c>
      <c r="S155" s="14">
        <v>3592791</v>
      </c>
      <c r="T155">
        <v>2</v>
      </c>
      <c r="U155">
        <v>1900</v>
      </c>
      <c r="V155" s="14" t="s">
        <v>23</v>
      </c>
      <c r="W155" s="16"/>
      <c r="X155" s="14"/>
      <c r="Y155" s="14"/>
      <c r="Z155" s="14"/>
    </row>
    <row r="156" spans="2:26" ht="15" x14ac:dyDescent="0.15">
      <c r="B156" s="14">
        <v>650723</v>
      </c>
      <c r="C156" s="14" t="s">
        <v>10</v>
      </c>
      <c r="D156" s="14" t="s">
        <v>15</v>
      </c>
      <c r="E156" s="15">
        <v>46175.549907407411</v>
      </c>
      <c r="F156" s="14"/>
      <c r="G156" s="14" t="s">
        <v>543</v>
      </c>
      <c r="H156" s="14">
        <v>797040</v>
      </c>
      <c r="I156" s="14" t="s">
        <v>191</v>
      </c>
      <c r="J156" s="16"/>
      <c r="K156" s="14"/>
      <c r="L156" s="14"/>
      <c r="M156" s="16"/>
      <c r="N156">
        <v>1</v>
      </c>
      <c r="O156" s="14" t="s">
        <v>39</v>
      </c>
      <c r="P156">
        <v>51740</v>
      </c>
      <c r="Q156" s="14" t="s">
        <v>23</v>
      </c>
      <c r="R156" s="15">
        <v>46178</v>
      </c>
      <c r="S156" s="14">
        <v>3592792</v>
      </c>
      <c r="T156">
        <v>1</v>
      </c>
      <c r="U156">
        <v>26000</v>
      </c>
      <c r="V156" s="14" t="s">
        <v>23</v>
      </c>
      <c r="W156" s="16"/>
      <c r="X156" s="14"/>
      <c r="Y156" s="14"/>
      <c r="Z156" s="14"/>
    </row>
    <row r="157" spans="2:26" ht="15" x14ac:dyDescent="0.15">
      <c r="B157" s="14">
        <v>650723</v>
      </c>
      <c r="C157" s="14" t="s">
        <v>10</v>
      </c>
      <c r="D157" s="14" t="s">
        <v>15</v>
      </c>
      <c r="E157" s="15">
        <v>46175.549907407411</v>
      </c>
      <c r="F157" s="14"/>
      <c r="G157" s="14" t="s">
        <v>543</v>
      </c>
      <c r="H157" s="14">
        <v>797041</v>
      </c>
      <c r="I157" s="14" t="s">
        <v>204</v>
      </c>
      <c r="J157" s="16"/>
      <c r="K157" s="14"/>
      <c r="L157" s="14"/>
      <c r="M157" s="16"/>
      <c r="N157">
        <v>10000</v>
      </c>
      <c r="O157" s="14" t="s">
        <v>108</v>
      </c>
      <c r="P157">
        <v>57949.375</v>
      </c>
      <c r="Q157" s="14" t="s">
        <v>23</v>
      </c>
      <c r="R157" s="15">
        <v>46185</v>
      </c>
      <c r="S157" s="14">
        <v>3592793</v>
      </c>
      <c r="T157">
        <v>10000</v>
      </c>
      <c r="U157">
        <v>502.5</v>
      </c>
      <c r="V157" s="14" t="s">
        <v>23</v>
      </c>
      <c r="W157" s="16"/>
      <c r="X157" s="14"/>
      <c r="Y157" s="14"/>
      <c r="Z157" s="14"/>
    </row>
    <row r="158" spans="2:26" ht="15" x14ac:dyDescent="0.15">
      <c r="B158" s="14">
        <v>650723</v>
      </c>
      <c r="C158" s="14" t="s">
        <v>10</v>
      </c>
      <c r="D158" s="14" t="s">
        <v>15</v>
      </c>
      <c r="E158" s="15">
        <v>46175.549907407411</v>
      </c>
      <c r="F158" s="14"/>
      <c r="G158" s="14" t="s">
        <v>543</v>
      </c>
      <c r="H158" s="14">
        <v>797042</v>
      </c>
      <c r="I158" s="14" t="s">
        <v>217</v>
      </c>
      <c r="J158" s="16"/>
      <c r="K158" s="14"/>
      <c r="L158" s="14"/>
      <c r="M158" s="16"/>
      <c r="N158">
        <v>5000</v>
      </c>
      <c r="O158" s="14" t="s">
        <v>39</v>
      </c>
      <c r="P158">
        <v>911.33333300000004</v>
      </c>
      <c r="Q158" s="14" t="s">
        <v>23</v>
      </c>
      <c r="R158" s="15">
        <v>46185</v>
      </c>
      <c r="S158" s="14">
        <v>3592794</v>
      </c>
      <c r="T158">
        <v>5000</v>
      </c>
      <c r="U158">
        <v>520</v>
      </c>
      <c r="V158" s="14" t="s">
        <v>23</v>
      </c>
      <c r="W158" s="16"/>
      <c r="X158" s="14"/>
      <c r="Y158" s="14"/>
      <c r="Z158" s="14"/>
    </row>
    <row r="159" spans="2:26" ht="15" x14ac:dyDescent="0.15">
      <c r="B159" s="14">
        <v>650723</v>
      </c>
      <c r="C159" s="14" t="s">
        <v>10</v>
      </c>
      <c r="D159" s="14" t="s">
        <v>15</v>
      </c>
      <c r="E159" s="15">
        <v>46175.549907407411</v>
      </c>
      <c r="F159" s="14"/>
      <c r="G159" s="14" t="s">
        <v>543</v>
      </c>
      <c r="H159" s="14">
        <v>797043</v>
      </c>
      <c r="I159" s="14" t="s">
        <v>230</v>
      </c>
      <c r="J159" s="16"/>
      <c r="K159" s="14"/>
      <c r="L159" s="14"/>
      <c r="M159" s="16"/>
      <c r="N159">
        <v>200</v>
      </c>
      <c r="O159" s="14" t="s">
        <v>39</v>
      </c>
      <c r="P159">
        <v>688</v>
      </c>
      <c r="Q159" s="14" t="s">
        <v>23</v>
      </c>
      <c r="R159" s="15">
        <v>46185</v>
      </c>
      <c r="S159" s="14">
        <v>3592795</v>
      </c>
      <c r="T159">
        <v>200</v>
      </c>
      <c r="U159">
        <v>350</v>
      </c>
      <c r="V159" s="14" t="s">
        <v>23</v>
      </c>
      <c r="W159" s="16"/>
      <c r="X159" s="14"/>
      <c r="Y159" s="14"/>
      <c r="Z159" s="14"/>
    </row>
    <row r="160" spans="2:26" ht="15" x14ac:dyDescent="0.15">
      <c r="B160" s="14">
        <v>650723</v>
      </c>
      <c r="C160" s="14" t="s">
        <v>10</v>
      </c>
      <c r="D160" s="14" t="s">
        <v>15</v>
      </c>
      <c r="E160" s="15">
        <v>46175.549907407411</v>
      </c>
      <c r="F160" s="14"/>
      <c r="G160" s="14" t="s">
        <v>543</v>
      </c>
      <c r="H160" s="14">
        <v>797044</v>
      </c>
      <c r="I160" s="14" t="s">
        <v>243</v>
      </c>
      <c r="J160" s="16"/>
      <c r="K160" s="14"/>
      <c r="L160" s="14"/>
      <c r="M160" s="16"/>
      <c r="N160">
        <v>50</v>
      </c>
      <c r="O160" s="14" t="s">
        <v>39</v>
      </c>
      <c r="P160">
        <v>3375</v>
      </c>
      <c r="Q160" s="14" t="s">
        <v>23</v>
      </c>
      <c r="R160" s="15">
        <v>46185</v>
      </c>
      <c r="S160" s="14">
        <v>3592796</v>
      </c>
      <c r="T160">
        <v>50</v>
      </c>
      <c r="U160">
        <v>1700</v>
      </c>
      <c r="V160" s="14" t="s">
        <v>23</v>
      </c>
      <c r="W160" s="16"/>
      <c r="X160" s="14"/>
      <c r="Y160" s="14"/>
      <c r="Z160" s="14"/>
    </row>
    <row r="161" spans="2:26" ht="15" x14ac:dyDescent="0.15">
      <c r="B161" s="14">
        <v>650723</v>
      </c>
      <c r="C161" s="14" t="s">
        <v>10</v>
      </c>
      <c r="D161" s="14" t="s">
        <v>15</v>
      </c>
      <c r="E161" s="15">
        <v>46175.549907407411</v>
      </c>
      <c r="F161" s="14"/>
      <c r="G161" s="14" t="s">
        <v>543</v>
      </c>
      <c r="H161" s="14">
        <v>797045</v>
      </c>
      <c r="I161" s="14" t="s">
        <v>256</v>
      </c>
      <c r="J161" s="16"/>
      <c r="K161" s="14"/>
      <c r="L161" s="14"/>
      <c r="M161" s="16"/>
      <c r="N161">
        <v>15</v>
      </c>
      <c r="O161" s="14" t="s">
        <v>39</v>
      </c>
      <c r="P161">
        <v>107460</v>
      </c>
      <c r="Q161" s="14" t="s">
        <v>23</v>
      </c>
      <c r="R161" s="15">
        <v>46185</v>
      </c>
      <c r="S161" s="14">
        <v>3592797</v>
      </c>
      <c r="T161">
        <v>15</v>
      </c>
      <c r="U161">
        <v>116600</v>
      </c>
      <c r="V161" s="14" t="s">
        <v>23</v>
      </c>
      <c r="W161" s="16"/>
      <c r="X161" s="14"/>
      <c r="Y161" s="14"/>
      <c r="Z161" s="14"/>
    </row>
    <row r="162" spans="2:26" ht="15" x14ac:dyDescent="0.15">
      <c r="B162" s="14">
        <v>650723</v>
      </c>
      <c r="C162" s="14" t="s">
        <v>10</v>
      </c>
      <c r="D162" s="14" t="s">
        <v>15</v>
      </c>
      <c r="E162" s="15">
        <v>46175.549907407411</v>
      </c>
      <c r="F162" s="14"/>
      <c r="G162" s="14" t="s">
        <v>543</v>
      </c>
      <c r="H162" s="14">
        <v>797046</v>
      </c>
      <c r="I162" s="14" t="s">
        <v>269</v>
      </c>
      <c r="J162" s="16"/>
      <c r="K162" s="14"/>
      <c r="L162" s="14"/>
      <c r="M162" s="16"/>
      <c r="N162">
        <v>4</v>
      </c>
      <c r="O162" s="14" t="s">
        <v>39</v>
      </c>
      <c r="P162">
        <v>68030</v>
      </c>
      <c r="Q162" s="14" t="s">
        <v>23</v>
      </c>
      <c r="R162" s="15">
        <v>46185</v>
      </c>
      <c r="S162" s="14">
        <v>3592798</v>
      </c>
      <c r="T162">
        <v>4</v>
      </c>
      <c r="U162">
        <v>20400</v>
      </c>
      <c r="V162" s="14" t="s">
        <v>23</v>
      </c>
      <c r="W162" s="16"/>
      <c r="X162" s="14"/>
      <c r="Y162" s="14"/>
      <c r="Z162" s="14"/>
    </row>
    <row r="163" spans="2:26" ht="15" x14ac:dyDescent="0.15">
      <c r="B163" s="14">
        <v>650723</v>
      </c>
      <c r="C163" s="14" t="s">
        <v>10</v>
      </c>
      <c r="D163" s="14" t="s">
        <v>15</v>
      </c>
      <c r="E163" s="15">
        <v>46175.549907407411</v>
      </c>
      <c r="F163" s="14"/>
      <c r="G163" s="14" t="s">
        <v>543</v>
      </c>
      <c r="H163" s="14">
        <v>797047</v>
      </c>
      <c r="I163" s="14" t="s">
        <v>282</v>
      </c>
      <c r="J163" s="16"/>
      <c r="K163" s="14"/>
      <c r="L163" s="14"/>
      <c r="M163" s="16"/>
      <c r="N163">
        <v>7</v>
      </c>
      <c r="O163" s="14" t="s">
        <v>39</v>
      </c>
      <c r="P163">
        <v>11100</v>
      </c>
      <c r="Q163" s="14" t="s">
        <v>23</v>
      </c>
      <c r="R163" s="15">
        <v>46184</v>
      </c>
      <c r="S163" s="14">
        <v>3592799</v>
      </c>
      <c r="T163">
        <v>7</v>
      </c>
      <c r="U163">
        <v>6500</v>
      </c>
      <c r="V163" s="14" t="s">
        <v>23</v>
      </c>
      <c r="W163" s="16"/>
      <c r="X163" s="14"/>
      <c r="Y163" s="14"/>
      <c r="Z163" s="14"/>
    </row>
    <row r="164" spans="2:26" ht="15" x14ac:dyDescent="0.15">
      <c r="B164" s="14">
        <v>650723</v>
      </c>
      <c r="C164" s="14" t="s">
        <v>10</v>
      </c>
      <c r="D164" s="14" t="s">
        <v>15</v>
      </c>
      <c r="E164" s="15">
        <v>46175.549907407411</v>
      </c>
      <c r="F164" s="14"/>
      <c r="G164" s="14" t="s">
        <v>543</v>
      </c>
      <c r="H164" s="14">
        <v>797048</v>
      </c>
      <c r="I164" s="14" t="s">
        <v>295</v>
      </c>
      <c r="J164" s="16"/>
      <c r="K164" s="14"/>
      <c r="L164" s="14"/>
      <c r="M164" s="16"/>
      <c r="N164">
        <v>10</v>
      </c>
      <c r="O164" s="14" t="s">
        <v>39</v>
      </c>
      <c r="P164">
        <v>9580</v>
      </c>
      <c r="Q164" s="14" t="s">
        <v>23</v>
      </c>
      <c r="R164" s="15">
        <v>46185</v>
      </c>
      <c r="S164" s="14">
        <v>3592800</v>
      </c>
      <c r="T164">
        <v>10</v>
      </c>
      <c r="U164">
        <v>3800</v>
      </c>
      <c r="V164" s="14" t="s">
        <v>23</v>
      </c>
      <c r="W164" s="16"/>
      <c r="X164" s="14"/>
      <c r="Y164" s="14"/>
      <c r="Z164" s="14"/>
    </row>
    <row r="165" spans="2:26" ht="15" x14ac:dyDescent="0.15">
      <c r="B165" s="14">
        <v>650723</v>
      </c>
      <c r="C165" s="14" t="s">
        <v>10</v>
      </c>
      <c r="D165" s="14" t="s">
        <v>15</v>
      </c>
      <c r="E165" s="15">
        <v>46175.549907407411</v>
      </c>
      <c r="F165" s="14"/>
      <c r="G165" s="14" t="s">
        <v>543</v>
      </c>
      <c r="H165" s="14">
        <v>797049</v>
      </c>
      <c r="I165" s="14" t="s">
        <v>308</v>
      </c>
      <c r="J165" s="16"/>
      <c r="K165" s="14"/>
      <c r="L165" s="14"/>
      <c r="M165" s="16"/>
      <c r="N165">
        <v>15</v>
      </c>
      <c r="O165" s="14" t="s">
        <v>39</v>
      </c>
      <c r="P165">
        <v>10252.200000000001</v>
      </c>
      <c r="Q165" s="14" t="s">
        <v>23</v>
      </c>
      <c r="R165" s="15">
        <v>46185</v>
      </c>
      <c r="S165" s="14">
        <v>3592801</v>
      </c>
      <c r="T165">
        <v>15</v>
      </c>
      <c r="U165">
        <v>5300</v>
      </c>
      <c r="V165" s="14" t="s">
        <v>23</v>
      </c>
      <c r="W165" s="16"/>
      <c r="X165" s="14"/>
      <c r="Y165" s="14"/>
      <c r="Z165" s="14"/>
    </row>
    <row r="166" spans="2:26" ht="15" x14ac:dyDescent="0.15">
      <c r="B166" s="14">
        <v>650723</v>
      </c>
      <c r="C166" s="14" t="s">
        <v>10</v>
      </c>
      <c r="D166" s="14" t="s">
        <v>15</v>
      </c>
      <c r="E166" s="15">
        <v>46175.549907407411</v>
      </c>
      <c r="F166" s="14"/>
      <c r="G166" s="14" t="s">
        <v>543</v>
      </c>
      <c r="H166" s="14">
        <v>797050</v>
      </c>
      <c r="I166" s="14" t="s">
        <v>321</v>
      </c>
      <c r="J166" s="16"/>
      <c r="K166" s="14"/>
      <c r="L166" s="14"/>
      <c r="M166" s="16"/>
      <c r="N166">
        <v>5</v>
      </c>
      <c r="O166" s="14" t="s">
        <v>39</v>
      </c>
      <c r="P166">
        <v>30500</v>
      </c>
      <c r="Q166" s="14" t="s">
        <v>23</v>
      </c>
      <c r="R166" s="15">
        <v>46185</v>
      </c>
      <c r="S166" s="14">
        <v>3592802</v>
      </c>
      <c r="T166">
        <v>5</v>
      </c>
      <c r="U166">
        <v>17000</v>
      </c>
      <c r="V166" s="14" t="s">
        <v>23</v>
      </c>
      <c r="W166" s="16"/>
      <c r="X166" s="14"/>
      <c r="Y166" s="14"/>
      <c r="Z166" s="14"/>
    </row>
    <row r="167" spans="2:26" ht="15" x14ac:dyDescent="0.15">
      <c r="B167" s="14">
        <v>650723</v>
      </c>
      <c r="C167" s="14" t="s">
        <v>10</v>
      </c>
      <c r="D167" s="14" t="s">
        <v>15</v>
      </c>
      <c r="E167" s="15">
        <v>46175.549907407411</v>
      </c>
      <c r="F167" s="14"/>
      <c r="G167" s="14" t="s">
        <v>543</v>
      </c>
      <c r="H167" s="14">
        <v>797089</v>
      </c>
      <c r="I167" s="14" t="s">
        <v>334</v>
      </c>
      <c r="J167" s="16"/>
      <c r="K167" s="14"/>
      <c r="L167" s="14"/>
      <c r="M167" s="16"/>
      <c r="N167">
        <v>10</v>
      </c>
      <c r="O167" s="14" t="s">
        <v>39</v>
      </c>
      <c r="P167">
        <v>15786.6</v>
      </c>
      <c r="Q167" s="14" t="s">
        <v>23</v>
      </c>
      <c r="R167" s="15">
        <v>46203</v>
      </c>
      <c r="S167" s="14">
        <v>3592803</v>
      </c>
      <c r="T167">
        <v>10</v>
      </c>
      <c r="U167">
        <v>10200</v>
      </c>
      <c r="V167" s="14" t="s">
        <v>23</v>
      </c>
      <c r="W167" s="16"/>
      <c r="X167" s="14"/>
      <c r="Y167" s="14"/>
      <c r="Z167" s="14"/>
    </row>
    <row r="168" spans="2:26" ht="15" x14ac:dyDescent="0.15">
      <c r="B168" s="14">
        <v>650723</v>
      </c>
      <c r="C168" s="14" t="s">
        <v>10</v>
      </c>
      <c r="D168" s="14" t="s">
        <v>15</v>
      </c>
      <c r="E168" s="15">
        <v>46175.549907407411</v>
      </c>
      <c r="F168" s="14"/>
      <c r="G168" s="14" t="s">
        <v>543</v>
      </c>
      <c r="H168" s="14">
        <v>797090</v>
      </c>
      <c r="I168" s="14" t="s">
        <v>347</v>
      </c>
      <c r="J168" s="16"/>
      <c r="K168" s="14"/>
      <c r="L168" s="14"/>
      <c r="M168" s="16"/>
      <c r="N168">
        <v>8</v>
      </c>
      <c r="O168" s="14" t="s">
        <v>39</v>
      </c>
      <c r="P168">
        <v>32000</v>
      </c>
      <c r="Q168" s="14" t="s">
        <v>23</v>
      </c>
      <c r="R168" s="15">
        <v>46203</v>
      </c>
      <c r="S168" s="14">
        <v>3592804</v>
      </c>
      <c r="T168">
        <v>8</v>
      </c>
      <c r="U168">
        <v>0</v>
      </c>
      <c r="V168" s="14" t="s">
        <v>23</v>
      </c>
      <c r="W168" s="16"/>
      <c r="X168" s="14"/>
      <c r="Y168" s="14"/>
      <c r="Z168" s="14"/>
    </row>
    <row r="169" spans="2:26" ht="15" x14ac:dyDescent="0.15">
      <c r="B169" s="14">
        <v>650723</v>
      </c>
      <c r="C169" s="14" t="s">
        <v>10</v>
      </c>
      <c r="D169" s="14" t="s">
        <v>15</v>
      </c>
      <c r="E169" s="15">
        <v>46175.549907407411</v>
      </c>
      <c r="F169" s="14"/>
      <c r="G169" s="14" t="s">
        <v>543</v>
      </c>
      <c r="H169" s="14">
        <v>797091</v>
      </c>
      <c r="I169" s="14" t="s">
        <v>360</v>
      </c>
      <c r="J169" s="16"/>
      <c r="K169" s="14"/>
      <c r="L169" s="14"/>
      <c r="M169" s="16"/>
      <c r="N169">
        <v>24</v>
      </c>
      <c r="O169" s="14" t="s">
        <v>39</v>
      </c>
      <c r="P169">
        <v>30375</v>
      </c>
      <c r="Q169" s="14" t="s">
        <v>23</v>
      </c>
      <c r="R169" s="15">
        <v>46203</v>
      </c>
      <c r="S169" s="14">
        <v>3592805</v>
      </c>
      <c r="T169">
        <v>24</v>
      </c>
      <c r="U169">
        <v>11500</v>
      </c>
      <c r="V169" s="14" t="s">
        <v>23</v>
      </c>
      <c r="W169" s="16"/>
      <c r="X169" s="14"/>
      <c r="Y169" s="14"/>
      <c r="Z169" s="14"/>
    </row>
    <row r="170" spans="2:26" ht="15" x14ac:dyDescent="0.15">
      <c r="B170" s="14">
        <v>650723</v>
      </c>
      <c r="C170" s="14" t="s">
        <v>10</v>
      </c>
      <c r="D170" s="14" t="s">
        <v>15</v>
      </c>
      <c r="E170" s="15">
        <v>46175.549907407411</v>
      </c>
      <c r="F170" s="14"/>
      <c r="G170" s="14" t="s">
        <v>543</v>
      </c>
      <c r="H170" s="14">
        <v>797092</v>
      </c>
      <c r="I170" s="14" t="s">
        <v>373</v>
      </c>
      <c r="J170" s="16"/>
      <c r="K170" s="14"/>
      <c r="L170" s="14"/>
      <c r="M170" s="16"/>
      <c r="N170">
        <v>240</v>
      </c>
      <c r="O170" s="14" t="s">
        <v>39</v>
      </c>
      <c r="P170">
        <v>1139.8</v>
      </c>
      <c r="Q170" s="14" t="s">
        <v>23</v>
      </c>
      <c r="R170" s="15">
        <v>46203</v>
      </c>
      <c r="S170" s="14">
        <v>3592806</v>
      </c>
      <c r="T170">
        <v>240</v>
      </c>
      <c r="U170">
        <v>650</v>
      </c>
      <c r="V170" s="14" t="s">
        <v>23</v>
      </c>
      <c r="W170" s="16"/>
      <c r="X170" s="14"/>
      <c r="Y170" s="14"/>
      <c r="Z170" s="14"/>
    </row>
    <row r="171" spans="2:26" ht="15" x14ac:dyDescent="0.15">
      <c r="B171" s="14">
        <v>650723</v>
      </c>
      <c r="C171" s="14" t="s">
        <v>10</v>
      </c>
      <c r="D171" s="14" t="s">
        <v>15</v>
      </c>
      <c r="E171" s="15">
        <v>46175.549907407411</v>
      </c>
      <c r="F171" s="14"/>
      <c r="G171" s="14" t="s">
        <v>543</v>
      </c>
      <c r="H171" s="14">
        <v>797093</v>
      </c>
      <c r="I171" s="14" t="s">
        <v>386</v>
      </c>
      <c r="J171" s="16"/>
      <c r="K171" s="14"/>
      <c r="L171" s="14"/>
      <c r="M171" s="16"/>
      <c r="N171">
        <v>240</v>
      </c>
      <c r="O171" s="14" t="s">
        <v>39</v>
      </c>
      <c r="P171">
        <v>1287.5</v>
      </c>
      <c r="Q171" s="14" t="s">
        <v>23</v>
      </c>
      <c r="R171" s="15">
        <v>46203</v>
      </c>
      <c r="S171" s="14">
        <v>3592807</v>
      </c>
      <c r="T171">
        <v>240</v>
      </c>
      <c r="U171">
        <v>350</v>
      </c>
      <c r="V171" s="14" t="s">
        <v>23</v>
      </c>
      <c r="W171" s="16"/>
      <c r="X171" s="14"/>
      <c r="Y171" s="14"/>
      <c r="Z171" s="14"/>
    </row>
    <row r="172" spans="2:26" ht="15" x14ac:dyDescent="0.15">
      <c r="B172" s="14">
        <v>650723</v>
      </c>
      <c r="C172" s="14" t="s">
        <v>10</v>
      </c>
      <c r="D172" s="14" t="s">
        <v>15</v>
      </c>
      <c r="E172" s="15">
        <v>46175.549907407411</v>
      </c>
      <c r="F172" s="14"/>
      <c r="G172" s="14" t="s">
        <v>543</v>
      </c>
      <c r="H172" s="14">
        <v>797094</v>
      </c>
      <c r="I172" s="14" t="s">
        <v>399</v>
      </c>
      <c r="J172" s="16"/>
      <c r="K172" s="14"/>
      <c r="L172" s="14"/>
      <c r="M172" s="16"/>
      <c r="N172">
        <v>48</v>
      </c>
      <c r="O172" s="14" t="s">
        <v>39</v>
      </c>
      <c r="P172">
        <v>1423.2</v>
      </c>
      <c r="Q172" s="14" t="s">
        <v>23</v>
      </c>
      <c r="R172" s="15">
        <v>46203</v>
      </c>
      <c r="S172" s="14">
        <v>3592808</v>
      </c>
      <c r="T172">
        <v>48</v>
      </c>
      <c r="U172">
        <v>750</v>
      </c>
      <c r="V172" s="14" t="s">
        <v>23</v>
      </c>
      <c r="W172" s="16"/>
      <c r="X172" s="14"/>
      <c r="Y172" s="14"/>
      <c r="Z172" s="14"/>
    </row>
    <row r="173" spans="2:26" ht="15" x14ac:dyDescent="0.15">
      <c r="B173" s="14">
        <v>650723</v>
      </c>
      <c r="C173" s="14" t="s">
        <v>10</v>
      </c>
      <c r="D173" s="14" t="s">
        <v>15</v>
      </c>
      <c r="E173" s="15">
        <v>46175.549907407411</v>
      </c>
      <c r="F173" s="14"/>
      <c r="G173" s="14" t="s">
        <v>543</v>
      </c>
      <c r="H173" s="14">
        <v>797095</v>
      </c>
      <c r="I173" s="14" t="s">
        <v>412</v>
      </c>
      <c r="J173" s="16"/>
      <c r="K173" s="14"/>
      <c r="L173" s="14"/>
      <c r="M173" s="16"/>
      <c r="N173">
        <v>4</v>
      </c>
      <c r="O173" s="14" t="s">
        <v>39</v>
      </c>
      <c r="P173">
        <v>32760</v>
      </c>
      <c r="Q173" s="14" t="s">
        <v>23</v>
      </c>
      <c r="R173" s="15">
        <v>46203</v>
      </c>
      <c r="S173" s="14">
        <v>3592809</v>
      </c>
      <c r="T173">
        <v>4</v>
      </c>
      <c r="U173">
        <v>18800</v>
      </c>
      <c r="V173" s="14" t="s">
        <v>23</v>
      </c>
      <c r="W173" s="16"/>
      <c r="X173" s="14"/>
      <c r="Y173" s="14"/>
      <c r="Z173" s="14"/>
    </row>
    <row r="174" spans="2:26" ht="15" x14ac:dyDescent="0.15">
      <c r="B174" s="14">
        <v>650723</v>
      </c>
      <c r="C174" s="14" t="s">
        <v>10</v>
      </c>
      <c r="D174" s="14" t="s">
        <v>15</v>
      </c>
      <c r="E174" s="15">
        <v>46175.549907407411</v>
      </c>
      <c r="F174" s="14"/>
      <c r="G174" s="14" t="s">
        <v>543</v>
      </c>
      <c r="H174" s="14">
        <v>797096</v>
      </c>
      <c r="I174" s="14" t="s">
        <v>425</v>
      </c>
      <c r="J174" s="16"/>
      <c r="K174" s="14"/>
      <c r="L174" s="14"/>
      <c r="M174" s="16"/>
      <c r="N174">
        <v>8</v>
      </c>
      <c r="O174" s="14" t="s">
        <v>39</v>
      </c>
      <c r="P174">
        <v>8709.4</v>
      </c>
      <c r="Q174" s="14" t="s">
        <v>23</v>
      </c>
      <c r="R174" s="15">
        <v>46178</v>
      </c>
      <c r="S174" s="14">
        <v>3592810</v>
      </c>
      <c r="T174">
        <v>8</v>
      </c>
      <c r="U174">
        <v>4900</v>
      </c>
      <c r="V174" s="14" t="s">
        <v>23</v>
      </c>
      <c r="W174" s="16"/>
      <c r="X174" s="14"/>
      <c r="Y174" s="14"/>
      <c r="Z174" s="14"/>
    </row>
    <row r="175" spans="2:26" ht="15" x14ac:dyDescent="0.15">
      <c r="B175" s="14">
        <v>650723</v>
      </c>
      <c r="C175" s="14" t="s">
        <v>10</v>
      </c>
      <c r="D175" s="14" t="s">
        <v>15</v>
      </c>
      <c r="E175" s="15">
        <v>46175.549907407411</v>
      </c>
      <c r="F175" s="14"/>
      <c r="G175" s="14" t="s">
        <v>543</v>
      </c>
      <c r="H175" s="14">
        <v>797097</v>
      </c>
      <c r="I175" s="14" t="s">
        <v>438</v>
      </c>
      <c r="J175" s="16"/>
      <c r="K175" s="14"/>
      <c r="L175" s="14"/>
      <c r="M175" s="16"/>
      <c r="N175">
        <v>5</v>
      </c>
      <c r="O175" s="14" t="s">
        <v>39</v>
      </c>
      <c r="P175">
        <v>13000</v>
      </c>
      <c r="Q175" s="14" t="s">
        <v>23</v>
      </c>
      <c r="R175" s="15">
        <v>46178</v>
      </c>
      <c r="S175" s="14">
        <v>3592811</v>
      </c>
      <c r="T175">
        <v>5</v>
      </c>
      <c r="U175">
        <v>0</v>
      </c>
      <c r="V175" s="14" t="s">
        <v>23</v>
      </c>
      <c r="W175" s="16"/>
      <c r="X175" s="14"/>
      <c r="Y175" s="14"/>
      <c r="Z175" s="14"/>
    </row>
    <row r="176" spans="2:26" ht="15" x14ac:dyDescent="0.15">
      <c r="B176" s="14">
        <v>650723</v>
      </c>
      <c r="C176" s="14" t="s">
        <v>10</v>
      </c>
      <c r="D176" s="14" t="s">
        <v>15</v>
      </c>
      <c r="E176" s="15">
        <v>46175.549907407411</v>
      </c>
      <c r="F176" s="14"/>
      <c r="G176" s="14" t="s">
        <v>543</v>
      </c>
      <c r="H176" s="14">
        <v>797098</v>
      </c>
      <c r="I176" s="14" t="s">
        <v>451</v>
      </c>
      <c r="J176" s="16"/>
      <c r="K176" s="14"/>
      <c r="L176" s="14"/>
      <c r="M176" s="16"/>
      <c r="N176">
        <v>4</v>
      </c>
      <c r="O176" s="14" t="s">
        <v>39</v>
      </c>
      <c r="P176">
        <v>9778</v>
      </c>
      <c r="Q176" s="14" t="s">
        <v>23</v>
      </c>
      <c r="R176" s="15">
        <v>46178</v>
      </c>
      <c r="S176" s="14">
        <v>3592812</v>
      </c>
      <c r="T176">
        <v>4</v>
      </c>
      <c r="U176">
        <v>3800</v>
      </c>
      <c r="V176" s="14" t="s">
        <v>23</v>
      </c>
      <c r="W176" s="16"/>
      <c r="X176" s="14"/>
      <c r="Y176" s="14"/>
      <c r="Z176" s="14"/>
    </row>
    <row r="177" spans="2:26" ht="15" x14ac:dyDescent="0.15">
      <c r="B177" s="14">
        <v>650723</v>
      </c>
      <c r="C177" s="14" t="s">
        <v>10</v>
      </c>
      <c r="D177" s="14" t="s">
        <v>15</v>
      </c>
      <c r="E177" s="15">
        <v>46175.549907407411</v>
      </c>
      <c r="F177" s="14"/>
      <c r="G177" s="14" t="s">
        <v>543</v>
      </c>
      <c r="H177" s="14">
        <v>797099</v>
      </c>
      <c r="I177" s="14" t="s">
        <v>464</v>
      </c>
      <c r="J177" s="16"/>
      <c r="K177" s="14"/>
      <c r="L177" s="14"/>
      <c r="M177" s="16"/>
      <c r="N177">
        <v>5</v>
      </c>
      <c r="O177" s="14" t="s">
        <v>39</v>
      </c>
      <c r="P177">
        <v>7943</v>
      </c>
      <c r="Q177" s="14" t="s">
        <v>23</v>
      </c>
      <c r="R177" s="15">
        <v>46178</v>
      </c>
      <c r="S177" s="14">
        <v>3592813</v>
      </c>
      <c r="T177">
        <v>5</v>
      </c>
      <c r="U177">
        <v>4000</v>
      </c>
      <c r="V177" s="14" t="s">
        <v>23</v>
      </c>
      <c r="W177" s="16"/>
      <c r="X177" s="14"/>
      <c r="Y177" s="14"/>
      <c r="Z177" s="14"/>
    </row>
    <row r="178" spans="2:26" ht="15" x14ac:dyDescent="0.15">
      <c r="B178" s="14">
        <v>650723</v>
      </c>
      <c r="C178" s="14" t="s">
        <v>10</v>
      </c>
      <c r="D178" s="14" t="s">
        <v>15</v>
      </c>
      <c r="E178" s="15">
        <v>46175.549907407411</v>
      </c>
      <c r="F178" s="14"/>
      <c r="G178" s="14" t="s">
        <v>543</v>
      </c>
      <c r="H178" s="14">
        <v>797100</v>
      </c>
      <c r="I178" s="14" t="s">
        <v>477</v>
      </c>
      <c r="J178" s="16"/>
      <c r="K178" s="14"/>
      <c r="L178" s="14"/>
      <c r="M178" s="16"/>
      <c r="N178">
        <v>5</v>
      </c>
      <c r="O178" s="14" t="s">
        <v>39</v>
      </c>
      <c r="P178">
        <v>5490</v>
      </c>
      <c r="Q178" s="14" t="s">
        <v>23</v>
      </c>
      <c r="R178" s="15">
        <v>46179</v>
      </c>
      <c r="S178" s="14">
        <v>3592814</v>
      </c>
      <c r="T178">
        <v>5</v>
      </c>
      <c r="U178">
        <v>2850</v>
      </c>
      <c r="V178" s="14" t="s">
        <v>23</v>
      </c>
      <c r="W178" s="16"/>
      <c r="X178" s="14"/>
      <c r="Y178" s="14"/>
      <c r="Z178" s="14"/>
    </row>
  </sheetData>
  <autoFilter ref="A3:Z178" xr:uid="{00000000-0009-0000-0000-000001000000}"/>
  <mergeCells count="7">
    <mergeCell ref="N2:R2"/>
    <mergeCell ref="S2:Z2"/>
    <mergeCell ref="B2:E2"/>
    <mergeCell ref="F2:G2"/>
    <mergeCell ref="H2:I2"/>
    <mergeCell ref="J2:K2"/>
    <mergeCell ref="L2:M2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7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2.83203125" bestFit="1" customWidth="1"/>
    <col min="4" max="4" width="53.83203125" bestFit="1" customWidth="1"/>
    <col min="5" max="5" width="30.83203125" bestFit="1" customWidth="1"/>
    <col min="6" max="8" width="20" hidden="1" bestFit="1" customWidth="1"/>
    <col min="9" max="9" width="73.6640625" bestFit="1" customWidth="1"/>
    <col min="10" max="11" width="20" hidden="1" bestFit="1" customWidth="1"/>
    <col min="12" max="16" width="20" bestFit="1" customWidth="1"/>
    <col min="17" max="17" width="26.33203125" bestFit="1" customWidth="1"/>
  </cols>
  <sheetData>
    <row r="1" spans="1:17" hidden="1" x14ac:dyDescent="0.15">
      <c r="A1" t="s">
        <v>544</v>
      </c>
      <c r="B1" t="s">
        <v>490</v>
      </c>
      <c r="C1" t="s">
        <v>491</v>
      </c>
      <c r="D1" t="s">
        <v>492</v>
      </c>
      <c r="E1" t="s">
        <v>493</v>
      </c>
      <c r="F1" t="s">
        <v>494</v>
      </c>
      <c r="G1" t="s">
        <v>495</v>
      </c>
      <c r="H1" t="s">
        <v>496</v>
      </c>
      <c r="I1" t="s">
        <v>497</v>
      </c>
      <c r="J1" t="s">
        <v>500</v>
      </c>
      <c r="K1" t="s">
        <v>501</v>
      </c>
      <c r="L1" t="s">
        <v>502</v>
      </c>
      <c r="M1" t="s">
        <v>503</v>
      </c>
      <c r="N1" t="s">
        <v>545</v>
      </c>
      <c r="O1" t="s">
        <v>546</v>
      </c>
      <c r="P1" t="s">
        <v>547</v>
      </c>
      <c r="Q1" t="s">
        <v>548</v>
      </c>
    </row>
    <row r="2" spans="1:17" ht="20" x14ac:dyDescent="0.2">
      <c r="A2" s="13"/>
      <c r="B2" s="24" t="s">
        <v>515</v>
      </c>
      <c r="C2" s="24" t="s">
        <v>515</v>
      </c>
      <c r="D2" s="24" t="s">
        <v>515</v>
      </c>
      <c r="E2" s="24" t="s">
        <v>515</v>
      </c>
      <c r="F2" s="24" t="s">
        <v>516</v>
      </c>
      <c r="G2" s="24" t="s">
        <v>516</v>
      </c>
      <c r="H2" s="24" t="s">
        <v>517</v>
      </c>
      <c r="I2" s="24" t="s">
        <v>517</v>
      </c>
      <c r="J2" s="24" t="s">
        <v>519</v>
      </c>
      <c r="K2" s="24" t="s">
        <v>519</v>
      </c>
      <c r="L2" s="24" t="s">
        <v>35</v>
      </c>
      <c r="M2" s="24" t="s">
        <v>35</v>
      </c>
      <c r="N2" s="24" t="s">
        <v>549</v>
      </c>
      <c r="O2" s="24" t="s">
        <v>549</v>
      </c>
      <c r="P2" s="24" t="s">
        <v>549</v>
      </c>
      <c r="Q2" s="24" t="s">
        <v>549</v>
      </c>
    </row>
    <row r="3" spans="1:17" ht="45" x14ac:dyDescent="0.15">
      <c r="A3" s="1"/>
      <c r="B3" s="1" t="s">
        <v>520</v>
      </c>
      <c r="C3" s="1" t="s">
        <v>521</v>
      </c>
      <c r="D3" s="1" t="s">
        <v>522</v>
      </c>
      <c r="E3" s="1" t="s">
        <v>523</v>
      </c>
      <c r="F3" s="1" t="s">
        <v>524</v>
      </c>
      <c r="G3" s="1" t="s">
        <v>525</v>
      </c>
      <c r="H3" s="1" t="s">
        <v>526</v>
      </c>
      <c r="I3" s="1" t="s">
        <v>3</v>
      </c>
      <c r="J3" s="1" t="s">
        <v>529</v>
      </c>
      <c r="K3" s="1" t="s">
        <v>530</v>
      </c>
      <c r="L3" s="1" t="s">
        <v>531</v>
      </c>
      <c r="M3" s="1" t="s">
        <v>532</v>
      </c>
      <c r="N3" s="1" t="s">
        <v>550</v>
      </c>
      <c r="O3" s="1" t="s">
        <v>551</v>
      </c>
      <c r="P3" s="1" t="s">
        <v>552</v>
      </c>
      <c r="Q3" s="1" t="s">
        <v>553</v>
      </c>
    </row>
    <row r="4" spans="1:17" ht="15" x14ac:dyDescent="0.15">
      <c r="B4" s="14">
        <v>650439</v>
      </c>
      <c r="C4" s="14" t="s">
        <v>6</v>
      </c>
      <c r="D4" s="14" t="s">
        <v>11</v>
      </c>
      <c r="E4" s="15">
        <v>46170.461562500001</v>
      </c>
      <c r="F4" s="14"/>
      <c r="G4" s="14" t="s">
        <v>543</v>
      </c>
      <c r="H4" s="14">
        <v>797028</v>
      </c>
      <c r="I4" s="14" t="s">
        <v>18</v>
      </c>
      <c r="J4" s="14"/>
      <c r="K4" s="16"/>
      <c r="L4">
        <v>3</v>
      </c>
      <c r="M4" s="14" t="s">
        <v>39</v>
      </c>
      <c r="N4">
        <v>2425433.3333330001</v>
      </c>
      <c r="O4">
        <v>0</v>
      </c>
      <c r="P4">
        <v>0</v>
      </c>
      <c r="Q4" s="17">
        <v>1</v>
      </c>
    </row>
    <row r="5" spans="1:17" ht="15" x14ac:dyDescent="0.15">
      <c r="B5" s="14">
        <v>650439</v>
      </c>
      <c r="C5" s="14" t="s">
        <v>6</v>
      </c>
      <c r="D5" s="14" t="s">
        <v>11</v>
      </c>
      <c r="E5" s="15">
        <v>46170.461562500001</v>
      </c>
      <c r="F5" s="14"/>
      <c r="G5" s="14" t="s">
        <v>543</v>
      </c>
      <c r="H5" s="14">
        <v>797029</v>
      </c>
      <c r="I5" s="14" t="s">
        <v>47</v>
      </c>
      <c r="J5" s="14"/>
      <c r="K5" s="16"/>
      <c r="L5">
        <v>100</v>
      </c>
      <c r="M5" s="14" t="s">
        <v>39</v>
      </c>
      <c r="N5">
        <v>2925</v>
      </c>
      <c r="O5">
        <v>2500</v>
      </c>
      <c r="P5">
        <v>42500</v>
      </c>
      <c r="Q5" s="17">
        <v>0.14529914529914531</v>
      </c>
    </row>
    <row r="6" spans="1:17" ht="15" x14ac:dyDescent="0.15">
      <c r="B6" s="14">
        <v>650439</v>
      </c>
      <c r="C6" s="14" t="s">
        <v>6</v>
      </c>
      <c r="D6" s="14" t="s">
        <v>11</v>
      </c>
      <c r="E6" s="15">
        <v>46170.461562500001</v>
      </c>
      <c r="F6" s="14"/>
      <c r="G6" s="14" t="s">
        <v>543</v>
      </c>
      <c r="H6" s="14">
        <v>797030</v>
      </c>
      <c r="I6" s="14" t="s">
        <v>60</v>
      </c>
      <c r="J6" s="14"/>
      <c r="K6" s="16"/>
      <c r="L6">
        <v>100</v>
      </c>
      <c r="M6" s="14" t="s">
        <v>39</v>
      </c>
      <c r="N6">
        <v>1611.25</v>
      </c>
      <c r="O6">
        <v>4000</v>
      </c>
      <c r="P6">
        <v>-238875</v>
      </c>
      <c r="Q6" s="17">
        <v>-1.482544608223429</v>
      </c>
    </row>
    <row r="7" spans="1:17" ht="15" x14ac:dyDescent="0.15">
      <c r="B7" s="14">
        <v>650439</v>
      </c>
      <c r="C7" s="14" t="s">
        <v>6</v>
      </c>
      <c r="D7" s="14" t="s">
        <v>11</v>
      </c>
      <c r="E7" s="15">
        <v>46170.461562500001</v>
      </c>
      <c r="F7" s="14"/>
      <c r="G7" s="14" t="s">
        <v>543</v>
      </c>
      <c r="H7" s="14">
        <v>797031</v>
      </c>
      <c r="I7" s="14" t="s">
        <v>73</v>
      </c>
      <c r="J7" s="14"/>
      <c r="K7" s="16"/>
      <c r="L7">
        <v>150</v>
      </c>
      <c r="M7" s="14" t="s">
        <v>39</v>
      </c>
      <c r="N7">
        <v>821.33333300000004</v>
      </c>
      <c r="O7">
        <v>0</v>
      </c>
      <c r="P7">
        <v>0</v>
      </c>
      <c r="Q7" s="17">
        <v>1</v>
      </c>
    </row>
    <row r="8" spans="1:17" ht="15" x14ac:dyDescent="0.15">
      <c r="B8" s="14">
        <v>650439</v>
      </c>
      <c r="C8" s="14" t="s">
        <v>6</v>
      </c>
      <c r="D8" s="14" t="s">
        <v>11</v>
      </c>
      <c r="E8" s="15">
        <v>46170.461562500001</v>
      </c>
      <c r="F8" s="14"/>
      <c r="G8" s="14" t="s">
        <v>543</v>
      </c>
      <c r="H8" s="14">
        <v>797032</v>
      </c>
      <c r="I8" s="14" t="s">
        <v>86</v>
      </c>
      <c r="J8" s="14"/>
      <c r="K8" s="16"/>
      <c r="L8">
        <v>150</v>
      </c>
      <c r="M8" s="14" t="s">
        <v>39</v>
      </c>
      <c r="N8">
        <v>1660</v>
      </c>
      <c r="O8">
        <v>4000</v>
      </c>
      <c r="P8">
        <v>-351000</v>
      </c>
      <c r="Q8" s="17">
        <v>-1.4096385542168675</v>
      </c>
    </row>
    <row r="9" spans="1:17" ht="15" x14ac:dyDescent="0.15">
      <c r="B9" s="14">
        <v>650439</v>
      </c>
      <c r="C9" s="14" t="s">
        <v>6</v>
      </c>
      <c r="D9" s="14" t="s">
        <v>11</v>
      </c>
      <c r="E9" s="15">
        <v>46170.461562500001</v>
      </c>
      <c r="F9" s="14"/>
      <c r="G9" s="14" t="s">
        <v>543</v>
      </c>
      <c r="H9" s="14">
        <v>797033</v>
      </c>
      <c r="I9" s="14" t="s">
        <v>99</v>
      </c>
      <c r="J9" s="14"/>
      <c r="K9" s="16"/>
      <c r="L9">
        <v>1000</v>
      </c>
      <c r="M9" s="14" t="s">
        <v>108</v>
      </c>
      <c r="N9">
        <v>86452.4</v>
      </c>
      <c r="O9">
        <v>135000</v>
      </c>
      <c r="P9">
        <v>-48547600</v>
      </c>
      <c r="Q9" s="17">
        <v>-0.56155294705525816</v>
      </c>
    </row>
    <row r="10" spans="1:17" ht="15" x14ac:dyDescent="0.15">
      <c r="B10" s="14">
        <v>650439</v>
      </c>
      <c r="C10" s="14" t="s">
        <v>6</v>
      </c>
      <c r="D10" s="14" t="s">
        <v>11</v>
      </c>
      <c r="E10" s="15">
        <v>46170.461562500001</v>
      </c>
      <c r="F10" s="14"/>
      <c r="G10" s="14" t="s">
        <v>543</v>
      </c>
      <c r="H10" s="14">
        <v>797034</v>
      </c>
      <c r="I10" s="14" t="s">
        <v>113</v>
      </c>
      <c r="J10" s="14"/>
      <c r="K10" s="16"/>
      <c r="L10">
        <v>3</v>
      </c>
      <c r="M10" s="14" t="s">
        <v>39</v>
      </c>
      <c r="N10">
        <v>36981.599999999999</v>
      </c>
      <c r="O10">
        <v>42608</v>
      </c>
      <c r="P10">
        <v>-16879.2</v>
      </c>
      <c r="Q10" s="17">
        <v>-0.15214052393622773</v>
      </c>
    </row>
    <row r="11" spans="1:17" ht="15" x14ac:dyDescent="0.15">
      <c r="B11" s="14">
        <v>650439</v>
      </c>
      <c r="C11" s="14" t="s">
        <v>6</v>
      </c>
      <c r="D11" s="14" t="s">
        <v>11</v>
      </c>
      <c r="E11" s="15">
        <v>46170.461562500001</v>
      </c>
      <c r="F11" s="14"/>
      <c r="G11" s="14" t="s">
        <v>543</v>
      </c>
      <c r="H11" s="14">
        <v>797035</v>
      </c>
      <c r="I11" s="14" t="s">
        <v>126</v>
      </c>
      <c r="J11" s="14"/>
      <c r="K11" s="16"/>
      <c r="L11">
        <v>5</v>
      </c>
      <c r="M11" s="14" t="s">
        <v>39</v>
      </c>
      <c r="N11">
        <v>4925</v>
      </c>
      <c r="O11">
        <v>5000</v>
      </c>
      <c r="P11">
        <v>-375</v>
      </c>
      <c r="Q11" s="17">
        <v>-1.5228426395939087E-2</v>
      </c>
    </row>
    <row r="12" spans="1:17" ht="15" x14ac:dyDescent="0.15">
      <c r="B12" s="14">
        <v>650439</v>
      </c>
      <c r="C12" s="14" t="s">
        <v>6</v>
      </c>
      <c r="D12" s="14" t="s">
        <v>11</v>
      </c>
      <c r="E12" s="15">
        <v>46170.461562500001</v>
      </c>
      <c r="F12" s="14"/>
      <c r="G12" s="14" t="s">
        <v>543</v>
      </c>
      <c r="H12" s="14">
        <v>797036</v>
      </c>
      <c r="I12" s="14" t="s">
        <v>139</v>
      </c>
      <c r="J12" s="14"/>
      <c r="K12" s="16"/>
      <c r="L12">
        <v>5</v>
      </c>
      <c r="M12" s="14" t="s">
        <v>39</v>
      </c>
      <c r="N12">
        <v>4165.5</v>
      </c>
      <c r="O12">
        <v>3512</v>
      </c>
      <c r="P12">
        <v>3267.5</v>
      </c>
      <c r="Q12" s="17">
        <v>0.15688392749969993</v>
      </c>
    </row>
    <row r="13" spans="1:17" ht="15" x14ac:dyDescent="0.15">
      <c r="B13" s="14">
        <v>650439</v>
      </c>
      <c r="C13" s="14" t="s">
        <v>6</v>
      </c>
      <c r="D13" s="14" t="s">
        <v>11</v>
      </c>
      <c r="E13" s="15">
        <v>46170.461562500001</v>
      </c>
      <c r="F13" s="14"/>
      <c r="G13" s="14" t="s">
        <v>543</v>
      </c>
      <c r="H13" s="14">
        <v>797037</v>
      </c>
      <c r="I13" s="14" t="s">
        <v>152</v>
      </c>
      <c r="J13" s="14"/>
      <c r="K13" s="16"/>
      <c r="L13">
        <v>5</v>
      </c>
      <c r="M13" s="14" t="s">
        <v>39</v>
      </c>
      <c r="N13">
        <v>4780.5</v>
      </c>
      <c r="O13">
        <v>4372</v>
      </c>
      <c r="P13">
        <v>2042.5</v>
      </c>
      <c r="Q13" s="17">
        <v>8.5451312624202483E-2</v>
      </c>
    </row>
    <row r="14" spans="1:17" ht="15" x14ac:dyDescent="0.15">
      <c r="B14" s="14">
        <v>650439</v>
      </c>
      <c r="C14" s="14" t="s">
        <v>6</v>
      </c>
      <c r="D14" s="14" t="s">
        <v>11</v>
      </c>
      <c r="E14" s="15">
        <v>46170.461562500001</v>
      </c>
      <c r="F14" s="14"/>
      <c r="G14" s="14" t="s">
        <v>543</v>
      </c>
      <c r="H14" s="14">
        <v>797038</v>
      </c>
      <c r="I14" s="14" t="s">
        <v>165</v>
      </c>
      <c r="J14" s="14"/>
      <c r="K14" s="16"/>
      <c r="L14">
        <v>5</v>
      </c>
      <c r="M14" s="14" t="s">
        <v>39</v>
      </c>
      <c r="N14">
        <v>21970</v>
      </c>
      <c r="O14">
        <v>20350</v>
      </c>
      <c r="P14">
        <v>8100</v>
      </c>
      <c r="Q14" s="17">
        <v>7.3736913973600368E-2</v>
      </c>
    </row>
    <row r="15" spans="1:17" ht="15" x14ac:dyDescent="0.15">
      <c r="B15" s="14">
        <v>650439</v>
      </c>
      <c r="C15" s="14" t="s">
        <v>6</v>
      </c>
      <c r="D15" s="14" t="s">
        <v>11</v>
      </c>
      <c r="E15" s="15">
        <v>46170.461562500001</v>
      </c>
      <c r="F15" s="14"/>
      <c r="G15" s="14" t="s">
        <v>543</v>
      </c>
      <c r="H15" s="14">
        <v>797039</v>
      </c>
      <c r="I15" s="14" t="s">
        <v>178</v>
      </c>
      <c r="J15" s="14"/>
      <c r="K15" s="16"/>
      <c r="L15">
        <v>2</v>
      </c>
      <c r="M15" s="14" t="s">
        <v>39</v>
      </c>
      <c r="N15">
        <v>4005.8</v>
      </c>
      <c r="O15">
        <v>4129</v>
      </c>
      <c r="P15">
        <v>-246.4</v>
      </c>
      <c r="Q15" s="17">
        <v>-3.0755404663238305E-2</v>
      </c>
    </row>
    <row r="16" spans="1:17" ht="15" x14ac:dyDescent="0.15">
      <c r="B16" s="14">
        <v>650439</v>
      </c>
      <c r="C16" s="14" t="s">
        <v>6</v>
      </c>
      <c r="D16" s="14" t="s">
        <v>11</v>
      </c>
      <c r="E16" s="15">
        <v>46170.461562500001</v>
      </c>
      <c r="F16" s="14"/>
      <c r="G16" s="14" t="s">
        <v>543</v>
      </c>
      <c r="H16" s="14">
        <v>797040</v>
      </c>
      <c r="I16" s="14" t="s">
        <v>191</v>
      </c>
      <c r="J16" s="14"/>
      <c r="K16" s="16"/>
      <c r="L16">
        <v>1</v>
      </c>
      <c r="M16" s="14" t="s">
        <v>39</v>
      </c>
      <c r="N16">
        <v>51740</v>
      </c>
      <c r="O16">
        <v>77700</v>
      </c>
      <c r="P16">
        <v>-25960</v>
      </c>
      <c r="Q16" s="17">
        <v>-0.50173946656358714</v>
      </c>
    </row>
    <row r="17" spans="2:17" ht="15" x14ac:dyDescent="0.15">
      <c r="B17" s="14">
        <v>650439</v>
      </c>
      <c r="C17" s="14" t="s">
        <v>6</v>
      </c>
      <c r="D17" s="14" t="s">
        <v>11</v>
      </c>
      <c r="E17" s="15">
        <v>46170.461562500001</v>
      </c>
      <c r="F17" s="14"/>
      <c r="G17" s="14" t="s">
        <v>543</v>
      </c>
      <c r="H17" s="14">
        <v>797041</v>
      </c>
      <c r="I17" s="14" t="s">
        <v>204</v>
      </c>
      <c r="J17" s="14"/>
      <c r="K17" s="16"/>
      <c r="L17">
        <v>10000</v>
      </c>
      <c r="M17" s="14" t="s">
        <v>108</v>
      </c>
      <c r="N17">
        <v>57949.375</v>
      </c>
      <c r="O17">
        <v>0</v>
      </c>
      <c r="P17">
        <v>0</v>
      </c>
      <c r="Q17" s="17">
        <v>1</v>
      </c>
    </row>
    <row r="18" spans="2:17" ht="15" x14ac:dyDescent="0.15">
      <c r="B18" s="14">
        <v>650439</v>
      </c>
      <c r="C18" s="14" t="s">
        <v>6</v>
      </c>
      <c r="D18" s="14" t="s">
        <v>11</v>
      </c>
      <c r="E18" s="15">
        <v>46170.461562500001</v>
      </c>
      <c r="F18" s="14"/>
      <c r="G18" s="14" t="s">
        <v>543</v>
      </c>
      <c r="H18" s="14">
        <v>797042</v>
      </c>
      <c r="I18" s="14" t="s">
        <v>217</v>
      </c>
      <c r="J18" s="14"/>
      <c r="K18" s="16"/>
      <c r="L18">
        <v>5000</v>
      </c>
      <c r="M18" s="14" t="s">
        <v>39</v>
      </c>
      <c r="N18">
        <v>911.33333300000004</v>
      </c>
      <c r="O18">
        <v>0</v>
      </c>
      <c r="P18">
        <v>0</v>
      </c>
      <c r="Q18" s="17">
        <v>1</v>
      </c>
    </row>
    <row r="19" spans="2:17" ht="15" x14ac:dyDescent="0.15">
      <c r="B19" s="14">
        <v>650439</v>
      </c>
      <c r="C19" s="14" t="s">
        <v>6</v>
      </c>
      <c r="D19" s="14" t="s">
        <v>11</v>
      </c>
      <c r="E19" s="15">
        <v>46170.461562500001</v>
      </c>
      <c r="F19" s="14"/>
      <c r="G19" s="14" t="s">
        <v>543</v>
      </c>
      <c r="H19" s="14">
        <v>797043</v>
      </c>
      <c r="I19" s="14" t="s">
        <v>230</v>
      </c>
      <c r="J19" s="14"/>
      <c r="K19" s="16"/>
      <c r="L19">
        <v>200</v>
      </c>
      <c r="M19" s="14" t="s">
        <v>39</v>
      </c>
      <c r="N19">
        <v>688</v>
      </c>
      <c r="O19">
        <v>0</v>
      </c>
      <c r="P19">
        <v>0</v>
      </c>
      <c r="Q19" s="17">
        <v>1</v>
      </c>
    </row>
    <row r="20" spans="2:17" ht="15" x14ac:dyDescent="0.15">
      <c r="B20" s="14">
        <v>650439</v>
      </c>
      <c r="C20" s="14" t="s">
        <v>6</v>
      </c>
      <c r="D20" s="14" t="s">
        <v>11</v>
      </c>
      <c r="E20" s="15">
        <v>46170.461562500001</v>
      </c>
      <c r="F20" s="14"/>
      <c r="G20" s="14" t="s">
        <v>543</v>
      </c>
      <c r="H20" s="14">
        <v>797044</v>
      </c>
      <c r="I20" s="14" t="s">
        <v>243</v>
      </c>
      <c r="J20" s="14"/>
      <c r="K20" s="16"/>
      <c r="L20">
        <v>50</v>
      </c>
      <c r="M20" s="14" t="s">
        <v>39</v>
      </c>
      <c r="N20">
        <v>3375</v>
      </c>
      <c r="O20">
        <v>2500</v>
      </c>
      <c r="P20">
        <v>43750</v>
      </c>
      <c r="Q20" s="17">
        <v>0.25925925925925924</v>
      </c>
    </row>
    <row r="21" spans="2:17" ht="15" x14ac:dyDescent="0.15">
      <c r="B21" s="14">
        <v>650439</v>
      </c>
      <c r="C21" s="14" t="s">
        <v>6</v>
      </c>
      <c r="D21" s="14" t="s">
        <v>11</v>
      </c>
      <c r="E21" s="15">
        <v>46170.461562500001</v>
      </c>
      <c r="F21" s="14"/>
      <c r="G21" s="14" t="s">
        <v>543</v>
      </c>
      <c r="H21" s="14">
        <v>797045</v>
      </c>
      <c r="I21" s="14" t="s">
        <v>256</v>
      </c>
      <c r="J21" s="14"/>
      <c r="K21" s="16"/>
      <c r="L21">
        <v>15</v>
      </c>
      <c r="M21" s="14" t="s">
        <v>39</v>
      </c>
      <c r="N21">
        <v>107460</v>
      </c>
      <c r="O21">
        <v>153700</v>
      </c>
      <c r="P21">
        <v>-693600</v>
      </c>
      <c r="Q21" s="17">
        <v>-0.43029964638004842</v>
      </c>
    </row>
    <row r="22" spans="2:17" ht="15" x14ac:dyDescent="0.15">
      <c r="B22" s="14">
        <v>650439</v>
      </c>
      <c r="C22" s="14" t="s">
        <v>6</v>
      </c>
      <c r="D22" s="14" t="s">
        <v>11</v>
      </c>
      <c r="E22" s="15">
        <v>46170.461562500001</v>
      </c>
      <c r="F22" s="14"/>
      <c r="G22" s="14" t="s">
        <v>543</v>
      </c>
      <c r="H22" s="14">
        <v>797046</v>
      </c>
      <c r="I22" s="14" t="s">
        <v>269</v>
      </c>
      <c r="J22" s="14"/>
      <c r="K22" s="16"/>
      <c r="L22">
        <v>4</v>
      </c>
      <c r="M22" s="14" t="s">
        <v>39</v>
      </c>
      <c r="N22">
        <v>68030</v>
      </c>
      <c r="O22">
        <v>46750</v>
      </c>
      <c r="P22">
        <v>85120</v>
      </c>
      <c r="Q22" s="17">
        <v>0.31280317506982214</v>
      </c>
    </row>
    <row r="23" spans="2:17" ht="15" x14ac:dyDescent="0.15">
      <c r="B23" s="14">
        <v>650439</v>
      </c>
      <c r="C23" s="14" t="s">
        <v>6</v>
      </c>
      <c r="D23" s="14" t="s">
        <v>11</v>
      </c>
      <c r="E23" s="15">
        <v>46170.461562500001</v>
      </c>
      <c r="F23" s="14"/>
      <c r="G23" s="14" t="s">
        <v>543</v>
      </c>
      <c r="H23" s="14">
        <v>797047</v>
      </c>
      <c r="I23" s="14" t="s">
        <v>282</v>
      </c>
      <c r="J23" s="14"/>
      <c r="K23" s="16"/>
      <c r="L23">
        <v>7</v>
      </c>
      <c r="M23" s="14" t="s">
        <v>39</v>
      </c>
      <c r="N23">
        <v>11100</v>
      </c>
      <c r="O23">
        <v>14000</v>
      </c>
      <c r="P23">
        <v>-20300</v>
      </c>
      <c r="Q23" s="17">
        <v>-0.26126126126126126</v>
      </c>
    </row>
    <row r="24" spans="2:17" ht="15" x14ac:dyDescent="0.15">
      <c r="B24" s="14">
        <v>650439</v>
      </c>
      <c r="C24" s="14" t="s">
        <v>6</v>
      </c>
      <c r="D24" s="14" t="s">
        <v>11</v>
      </c>
      <c r="E24" s="15">
        <v>46170.461562500001</v>
      </c>
      <c r="F24" s="14"/>
      <c r="G24" s="14" t="s">
        <v>543</v>
      </c>
      <c r="H24" s="14">
        <v>797048</v>
      </c>
      <c r="I24" s="14" t="s">
        <v>295</v>
      </c>
      <c r="J24" s="14"/>
      <c r="K24" s="16"/>
      <c r="L24">
        <v>10</v>
      </c>
      <c r="M24" s="14" t="s">
        <v>39</v>
      </c>
      <c r="N24">
        <v>9580</v>
      </c>
      <c r="O24">
        <v>8300</v>
      </c>
      <c r="P24">
        <v>12800</v>
      </c>
      <c r="Q24" s="17">
        <v>0.1336116910229645</v>
      </c>
    </row>
    <row r="25" spans="2:17" ht="15" x14ac:dyDescent="0.15">
      <c r="B25" s="14">
        <v>650439</v>
      </c>
      <c r="C25" s="14" t="s">
        <v>6</v>
      </c>
      <c r="D25" s="14" t="s">
        <v>11</v>
      </c>
      <c r="E25" s="15">
        <v>46170.461562500001</v>
      </c>
      <c r="F25" s="14"/>
      <c r="G25" s="14" t="s">
        <v>543</v>
      </c>
      <c r="H25" s="14">
        <v>797049</v>
      </c>
      <c r="I25" s="14" t="s">
        <v>308</v>
      </c>
      <c r="J25" s="14"/>
      <c r="K25" s="16"/>
      <c r="L25">
        <v>15</v>
      </c>
      <c r="M25" s="14" t="s">
        <v>39</v>
      </c>
      <c r="N25">
        <v>10252.200000000001</v>
      </c>
      <c r="O25">
        <v>11561</v>
      </c>
      <c r="P25">
        <v>-19632</v>
      </c>
      <c r="Q25" s="17">
        <v>-0.12766040459608669</v>
      </c>
    </row>
    <row r="26" spans="2:17" ht="15" x14ac:dyDescent="0.15">
      <c r="B26" s="14">
        <v>650439</v>
      </c>
      <c r="C26" s="14" t="s">
        <v>6</v>
      </c>
      <c r="D26" s="14" t="s">
        <v>11</v>
      </c>
      <c r="E26" s="15">
        <v>46170.461562500001</v>
      </c>
      <c r="F26" s="14"/>
      <c r="G26" s="14" t="s">
        <v>543</v>
      </c>
      <c r="H26" s="14">
        <v>797050</v>
      </c>
      <c r="I26" s="14" t="s">
        <v>321</v>
      </c>
      <c r="J26" s="14"/>
      <c r="K26" s="16"/>
      <c r="L26">
        <v>5</v>
      </c>
      <c r="M26" s="14" t="s">
        <v>39</v>
      </c>
      <c r="N26">
        <v>30500</v>
      </c>
      <c r="O26">
        <v>38500</v>
      </c>
      <c r="P26">
        <v>-40000</v>
      </c>
      <c r="Q26" s="17">
        <v>-0.26229508196721313</v>
      </c>
    </row>
    <row r="27" spans="2:17" ht="15" x14ac:dyDescent="0.15">
      <c r="B27" s="14">
        <v>650439</v>
      </c>
      <c r="C27" s="14" t="s">
        <v>6</v>
      </c>
      <c r="D27" s="14" t="s">
        <v>11</v>
      </c>
      <c r="E27" s="15">
        <v>46170.461562500001</v>
      </c>
      <c r="F27" s="14"/>
      <c r="G27" s="14" t="s">
        <v>543</v>
      </c>
      <c r="H27" s="14">
        <v>797089</v>
      </c>
      <c r="I27" s="14" t="s">
        <v>334</v>
      </c>
      <c r="J27" s="14"/>
      <c r="K27" s="16"/>
      <c r="L27">
        <v>10</v>
      </c>
      <c r="M27" s="14" t="s">
        <v>39</v>
      </c>
      <c r="N27">
        <v>15786.6</v>
      </c>
      <c r="O27">
        <v>18733</v>
      </c>
      <c r="P27">
        <v>-29464</v>
      </c>
      <c r="Q27" s="17">
        <v>-0.18663930168624024</v>
      </c>
    </row>
    <row r="28" spans="2:17" ht="15" x14ac:dyDescent="0.15">
      <c r="B28" s="14">
        <v>650439</v>
      </c>
      <c r="C28" s="14" t="s">
        <v>6</v>
      </c>
      <c r="D28" s="14" t="s">
        <v>11</v>
      </c>
      <c r="E28" s="15">
        <v>46170.461562500001</v>
      </c>
      <c r="F28" s="14"/>
      <c r="G28" s="14" t="s">
        <v>543</v>
      </c>
      <c r="H28" s="14">
        <v>797090</v>
      </c>
      <c r="I28" s="14" t="s">
        <v>347</v>
      </c>
      <c r="J28" s="14"/>
      <c r="K28" s="16"/>
      <c r="L28">
        <v>8</v>
      </c>
      <c r="M28" s="14" t="s">
        <v>39</v>
      </c>
      <c r="N28">
        <v>32000</v>
      </c>
      <c r="O28">
        <v>0</v>
      </c>
      <c r="P28">
        <v>0</v>
      </c>
      <c r="Q28" s="17">
        <v>1</v>
      </c>
    </row>
    <row r="29" spans="2:17" ht="15" x14ac:dyDescent="0.15">
      <c r="B29" s="14">
        <v>650439</v>
      </c>
      <c r="C29" s="14" t="s">
        <v>6</v>
      </c>
      <c r="D29" s="14" t="s">
        <v>11</v>
      </c>
      <c r="E29" s="15">
        <v>46170.461562500001</v>
      </c>
      <c r="F29" s="14"/>
      <c r="G29" s="14" t="s">
        <v>543</v>
      </c>
      <c r="H29" s="14">
        <v>797091</v>
      </c>
      <c r="I29" s="14" t="s">
        <v>360</v>
      </c>
      <c r="J29" s="14"/>
      <c r="K29" s="16"/>
      <c r="L29">
        <v>24</v>
      </c>
      <c r="M29" s="14" t="s">
        <v>39</v>
      </c>
      <c r="N29">
        <v>30375</v>
      </c>
      <c r="O29">
        <v>0</v>
      </c>
      <c r="P29">
        <v>0</v>
      </c>
      <c r="Q29" s="17">
        <v>1</v>
      </c>
    </row>
    <row r="30" spans="2:17" ht="15" x14ac:dyDescent="0.15">
      <c r="B30" s="14">
        <v>650439</v>
      </c>
      <c r="C30" s="14" t="s">
        <v>6</v>
      </c>
      <c r="D30" s="14" t="s">
        <v>11</v>
      </c>
      <c r="E30" s="15">
        <v>46170.461562500001</v>
      </c>
      <c r="F30" s="14"/>
      <c r="G30" s="14" t="s">
        <v>543</v>
      </c>
      <c r="H30" s="14">
        <v>797092</v>
      </c>
      <c r="I30" s="14" t="s">
        <v>373</v>
      </c>
      <c r="J30" s="14"/>
      <c r="K30" s="16"/>
      <c r="L30">
        <v>240</v>
      </c>
      <c r="M30" s="14" t="s">
        <v>39</v>
      </c>
      <c r="N30">
        <v>1139.8</v>
      </c>
      <c r="O30">
        <v>1249</v>
      </c>
      <c r="P30">
        <v>-26208</v>
      </c>
      <c r="Q30" s="17">
        <v>-9.5806281803825236E-2</v>
      </c>
    </row>
    <row r="31" spans="2:17" ht="15" x14ac:dyDescent="0.15">
      <c r="B31" s="14">
        <v>650439</v>
      </c>
      <c r="C31" s="14" t="s">
        <v>6</v>
      </c>
      <c r="D31" s="14" t="s">
        <v>11</v>
      </c>
      <c r="E31" s="15">
        <v>46170.461562500001</v>
      </c>
      <c r="F31" s="14"/>
      <c r="G31" s="14" t="s">
        <v>543</v>
      </c>
      <c r="H31" s="14">
        <v>797093</v>
      </c>
      <c r="I31" s="14" t="s">
        <v>386</v>
      </c>
      <c r="J31" s="14"/>
      <c r="K31" s="16"/>
      <c r="L31">
        <v>240</v>
      </c>
      <c r="M31" s="14" t="s">
        <v>39</v>
      </c>
      <c r="N31">
        <v>1287.5</v>
      </c>
      <c r="O31">
        <v>0</v>
      </c>
      <c r="P31">
        <v>0</v>
      </c>
      <c r="Q31" s="17">
        <v>1</v>
      </c>
    </row>
    <row r="32" spans="2:17" ht="15" x14ac:dyDescent="0.15">
      <c r="B32" s="14">
        <v>650439</v>
      </c>
      <c r="C32" s="14" t="s">
        <v>6</v>
      </c>
      <c r="D32" s="14" t="s">
        <v>11</v>
      </c>
      <c r="E32" s="15">
        <v>46170.461562500001</v>
      </c>
      <c r="F32" s="14"/>
      <c r="G32" s="14" t="s">
        <v>543</v>
      </c>
      <c r="H32" s="14">
        <v>797094</v>
      </c>
      <c r="I32" s="14" t="s">
        <v>399</v>
      </c>
      <c r="J32" s="14"/>
      <c r="K32" s="16"/>
      <c r="L32">
        <v>48</v>
      </c>
      <c r="M32" s="14" t="s">
        <v>39</v>
      </c>
      <c r="N32">
        <v>1423.2</v>
      </c>
      <c r="O32">
        <v>1566</v>
      </c>
      <c r="P32">
        <v>-6854.4</v>
      </c>
      <c r="Q32" s="17">
        <v>-0.10033726812816189</v>
      </c>
    </row>
    <row r="33" spans="2:17" ht="15" x14ac:dyDescent="0.15">
      <c r="B33" s="14">
        <v>650439</v>
      </c>
      <c r="C33" s="14" t="s">
        <v>6</v>
      </c>
      <c r="D33" s="14" t="s">
        <v>11</v>
      </c>
      <c r="E33" s="15">
        <v>46170.461562500001</v>
      </c>
      <c r="F33" s="14"/>
      <c r="G33" s="14" t="s">
        <v>543</v>
      </c>
      <c r="H33" s="14">
        <v>797095</v>
      </c>
      <c r="I33" s="14" t="s">
        <v>412</v>
      </c>
      <c r="J33" s="14"/>
      <c r="K33" s="16"/>
      <c r="L33">
        <v>4</v>
      </c>
      <c r="M33" s="14" t="s">
        <v>39</v>
      </c>
      <c r="N33">
        <v>32760</v>
      </c>
      <c r="O33">
        <v>38500</v>
      </c>
      <c r="P33">
        <v>-22960</v>
      </c>
      <c r="Q33" s="17">
        <v>-0.1752136752136752</v>
      </c>
    </row>
    <row r="34" spans="2:17" ht="15" x14ac:dyDescent="0.15">
      <c r="B34" s="14">
        <v>650439</v>
      </c>
      <c r="C34" s="14" t="s">
        <v>6</v>
      </c>
      <c r="D34" s="14" t="s">
        <v>11</v>
      </c>
      <c r="E34" s="15">
        <v>46170.461562500001</v>
      </c>
      <c r="F34" s="14"/>
      <c r="G34" s="14" t="s">
        <v>543</v>
      </c>
      <c r="H34" s="14">
        <v>797096</v>
      </c>
      <c r="I34" s="14" t="s">
        <v>425</v>
      </c>
      <c r="J34" s="14"/>
      <c r="K34" s="16"/>
      <c r="L34">
        <v>8</v>
      </c>
      <c r="M34" s="14" t="s">
        <v>39</v>
      </c>
      <c r="N34">
        <v>8709.4</v>
      </c>
      <c r="O34">
        <v>10647</v>
      </c>
      <c r="P34">
        <v>-15500.8</v>
      </c>
      <c r="Q34" s="17">
        <v>-0.22247227133901301</v>
      </c>
    </row>
    <row r="35" spans="2:17" ht="15" x14ac:dyDescent="0.15">
      <c r="B35" s="14">
        <v>650439</v>
      </c>
      <c r="C35" s="14" t="s">
        <v>6</v>
      </c>
      <c r="D35" s="14" t="s">
        <v>11</v>
      </c>
      <c r="E35" s="15">
        <v>46170.461562500001</v>
      </c>
      <c r="F35" s="14"/>
      <c r="G35" s="14" t="s">
        <v>543</v>
      </c>
      <c r="H35" s="14">
        <v>797097</v>
      </c>
      <c r="I35" s="14" t="s">
        <v>438</v>
      </c>
      <c r="J35" s="14"/>
      <c r="K35" s="16"/>
      <c r="L35">
        <v>5</v>
      </c>
      <c r="M35" s="14" t="s">
        <v>39</v>
      </c>
      <c r="N35">
        <v>13000</v>
      </c>
      <c r="O35">
        <v>0</v>
      </c>
      <c r="P35">
        <v>0</v>
      </c>
      <c r="Q35" s="17">
        <v>1</v>
      </c>
    </row>
    <row r="36" spans="2:17" ht="15" x14ac:dyDescent="0.15">
      <c r="B36" s="14">
        <v>650439</v>
      </c>
      <c r="C36" s="14" t="s">
        <v>6</v>
      </c>
      <c r="D36" s="14" t="s">
        <v>11</v>
      </c>
      <c r="E36" s="15">
        <v>46170.461562500001</v>
      </c>
      <c r="F36" s="14"/>
      <c r="G36" s="14" t="s">
        <v>543</v>
      </c>
      <c r="H36" s="14">
        <v>797098</v>
      </c>
      <c r="I36" s="14" t="s">
        <v>451</v>
      </c>
      <c r="J36" s="14"/>
      <c r="K36" s="16"/>
      <c r="L36">
        <v>4</v>
      </c>
      <c r="M36" s="14" t="s">
        <v>39</v>
      </c>
      <c r="N36">
        <v>9778</v>
      </c>
      <c r="O36">
        <v>8290</v>
      </c>
      <c r="P36">
        <v>5952</v>
      </c>
      <c r="Q36" s="17">
        <v>0.15217835958273676</v>
      </c>
    </row>
    <row r="37" spans="2:17" ht="15" x14ac:dyDescent="0.15">
      <c r="B37" s="14">
        <v>650439</v>
      </c>
      <c r="C37" s="14" t="s">
        <v>6</v>
      </c>
      <c r="D37" s="14" t="s">
        <v>11</v>
      </c>
      <c r="E37" s="15">
        <v>46170.461562500001</v>
      </c>
      <c r="F37" s="14"/>
      <c r="G37" s="14" t="s">
        <v>543</v>
      </c>
      <c r="H37" s="14">
        <v>797099</v>
      </c>
      <c r="I37" s="14" t="s">
        <v>464</v>
      </c>
      <c r="J37" s="14"/>
      <c r="K37" s="16"/>
      <c r="L37">
        <v>5</v>
      </c>
      <c r="M37" s="14" t="s">
        <v>39</v>
      </c>
      <c r="N37">
        <v>7943</v>
      </c>
      <c r="O37">
        <v>8715</v>
      </c>
      <c r="P37">
        <v>-3860</v>
      </c>
      <c r="Q37" s="17">
        <v>-9.719249653783206E-2</v>
      </c>
    </row>
    <row r="38" spans="2:17" ht="15" x14ac:dyDescent="0.15">
      <c r="B38" s="14">
        <v>650439</v>
      </c>
      <c r="C38" s="14" t="s">
        <v>6</v>
      </c>
      <c r="D38" s="14" t="s">
        <v>11</v>
      </c>
      <c r="E38" s="15">
        <v>46170.461562500001</v>
      </c>
      <c r="F38" s="14"/>
      <c r="G38" s="14" t="s">
        <v>543</v>
      </c>
      <c r="H38" s="14">
        <v>797100</v>
      </c>
      <c r="I38" s="14" t="s">
        <v>477</v>
      </c>
      <c r="J38" s="14"/>
      <c r="K38" s="16"/>
      <c r="L38">
        <v>5</v>
      </c>
      <c r="M38" s="14" t="s">
        <v>39</v>
      </c>
      <c r="N38">
        <v>5490</v>
      </c>
      <c r="O38">
        <v>6100</v>
      </c>
      <c r="P38">
        <v>-3050</v>
      </c>
      <c r="Q38" s="17">
        <v>-0.1111111111111111</v>
      </c>
    </row>
    <row r="39" spans="2:17" ht="15" x14ac:dyDescent="0.15">
      <c r="B39" s="14">
        <v>651384</v>
      </c>
      <c r="C39" s="14" t="s">
        <v>7</v>
      </c>
      <c r="D39" s="14" t="s">
        <v>12</v>
      </c>
      <c r="E39" s="15">
        <v>46175.706400462965</v>
      </c>
      <c r="F39" s="14"/>
      <c r="G39" s="14" t="s">
        <v>543</v>
      </c>
      <c r="H39" s="14">
        <v>797028</v>
      </c>
      <c r="I39" s="14" t="s">
        <v>18</v>
      </c>
      <c r="J39" s="14"/>
      <c r="K39" s="16"/>
      <c r="L39">
        <v>3</v>
      </c>
      <c r="M39" s="14" t="s">
        <v>39</v>
      </c>
      <c r="N39">
        <v>2425433.3333330001</v>
      </c>
      <c r="O39">
        <v>0</v>
      </c>
      <c r="P39">
        <v>0</v>
      </c>
      <c r="Q39" s="17">
        <v>1</v>
      </c>
    </row>
    <row r="40" spans="2:17" ht="15" x14ac:dyDescent="0.15">
      <c r="B40" s="14">
        <v>651384</v>
      </c>
      <c r="C40" s="14" t="s">
        <v>7</v>
      </c>
      <c r="D40" s="14" t="s">
        <v>12</v>
      </c>
      <c r="E40" s="15">
        <v>46175.706400462965</v>
      </c>
      <c r="F40" s="14"/>
      <c r="G40" s="14" t="s">
        <v>543</v>
      </c>
      <c r="H40" s="14">
        <v>797029</v>
      </c>
      <c r="I40" s="14" t="s">
        <v>47</v>
      </c>
      <c r="J40" s="14"/>
      <c r="K40" s="16"/>
      <c r="L40">
        <v>100</v>
      </c>
      <c r="M40" s="14" t="s">
        <v>39</v>
      </c>
      <c r="N40">
        <v>2925</v>
      </c>
      <c r="O40">
        <v>0</v>
      </c>
      <c r="P40">
        <v>0</v>
      </c>
      <c r="Q40" s="17">
        <v>1</v>
      </c>
    </row>
    <row r="41" spans="2:17" ht="15" x14ac:dyDescent="0.15">
      <c r="B41" s="14">
        <v>651384</v>
      </c>
      <c r="C41" s="14" t="s">
        <v>7</v>
      </c>
      <c r="D41" s="14" t="s">
        <v>12</v>
      </c>
      <c r="E41" s="15">
        <v>46175.706400462965</v>
      </c>
      <c r="F41" s="14"/>
      <c r="G41" s="14" t="s">
        <v>543</v>
      </c>
      <c r="H41" s="14">
        <v>797030</v>
      </c>
      <c r="I41" s="14" t="s">
        <v>60</v>
      </c>
      <c r="J41" s="14"/>
      <c r="K41" s="16"/>
      <c r="L41">
        <v>100</v>
      </c>
      <c r="M41" s="14" t="s">
        <v>39</v>
      </c>
      <c r="N41">
        <v>1611.25</v>
      </c>
      <c r="O41">
        <v>0</v>
      </c>
      <c r="P41">
        <v>0</v>
      </c>
      <c r="Q41" s="17">
        <v>1</v>
      </c>
    </row>
    <row r="42" spans="2:17" ht="15" x14ac:dyDescent="0.15">
      <c r="B42" s="14">
        <v>651384</v>
      </c>
      <c r="C42" s="14" t="s">
        <v>7</v>
      </c>
      <c r="D42" s="14" t="s">
        <v>12</v>
      </c>
      <c r="E42" s="15">
        <v>46175.706400462965</v>
      </c>
      <c r="F42" s="14"/>
      <c r="G42" s="14" t="s">
        <v>543</v>
      </c>
      <c r="H42" s="14">
        <v>797031</v>
      </c>
      <c r="I42" s="14" t="s">
        <v>73</v>
      </c>
      <c r="J42" s="14"/>
      <c r="K42" s="16"/>
      <c r="L42">
        <v>150</v>
      </c>
      <c r="M42" s="14" t="s">
        <v>39</v>
      </c>
      <c r="N42">
        <v>821.33333300000004</v>
      </c>
      <c r="O42">
        <v>0</v>
      </c>
      <c r="P42">
        <v>0</v>
      </c>
      <c r="Q42" s="17">
        <v>1</v>
      </c>
    </row>
    <row r="43" spans="2:17" ht="15" x14ac:dyDescent="0.15">
      <c r="B43" s="14">
        <v>651384</v>
      </c>
      <c r="C43" s="14" t="s">
        <v>7</v>
      </c>
      <c r="D43" s="14" t="s">
        <v>12</v>
      </c>
      <c r="E43" s="15">
        <v>46175.706400462965</v>
      </c>
      <c r="F43" s="14"/>
      <c r="G43" s="14" t="s">
        <v>543</v>
      </c>
      <c r="H43" s="14">
        <v>797032</v>
      </c>
      <c r="I43" s="14" t="s">
        <v>86</v>
      </c>
      <c r="J43" s="14"/>
      <c r="K43" s="16"/>
      <c r="L43">
        <v>150</v>
      </c>
      <c r="M43" s="14" t="s">
        <v>39</v>
      </c>
      <c r="N43">
        <v>1660</v>
      </c>
      <c r="O43">
        <v>0</v>
      </c>
      <c r="P43">
        <v>0</v>
      </c>
      <c r="Q43" s="17">
        <v>1</v>
      </c>
    </row>
    <row r="44" spans="2:17" ht="15" x14ac:dyDescent="0.15">
      <c r="B44" s="14">
        <v>651384</v>
      </c>
      <c r="C44" s="14" t="s">
        <v>7</v>
      </c>
      <c r="D44" s="14" t="s">
        <v>12</v>
      </c>
      <c r="E44" s="15">
        <v>46175.706400462965</v>
      </c>
      <c r="F44" s="14"/>
      <c r="G44" s="14" t="s">
        <v>543</v>
      </c>
      <c r="H44" s="14">
        <v>797033</v>
      </c>
      <c r="I44" s="14" t="s">
        <v>99</v>
      </c>
      <c r="J44" s="14"/>
      <c r="K44" s="16"/>
      <c r="L44">
        <v>1000</v>
      </c>
      <c r="M44" s="14" t="s">
        <v>108</v>
      </c>
      <c r="N44">
        <v>86452.4</v>
      </c>
      <c r="O44">
        <v>1500</v>
      </c>
      <c r="P44">
        <v>84952400</v>
      </c>
      <c r="Q44" s="17">
        <v>0.98264941169938602</v>
      </c>
    </row>
    <row r="45" spans="2:17" ht="15" x14ac:dyDescent="0.15">
      <c r="B45" s="14">
        <v>651384</v>
      </c>
      <c r="C45" s="14" t="s">
        <v>7</v>
      </c>
      <c r="D45" s="14" t="s">
        <v>12</v>
      </c>
      <c r="E45" s="15">
        <v>46175.706400462965</v>
      </c>
      <c r="F45" s="14"/>
      <c r="G45" s="14" t="s">
        <v>543</v>
      </c>
      <c r="H45" s="14">
        <v>797034</v>
      </c>
      <c r="I45" s="14" t="s">
        <v>113</v>
      </c>
      <c r="J45" s="14"/>
      <c r="K45" s="16"/>
      <c r="L45">
        <v>3</v>
      </c>
      <c r="M45" s="14" t="s">
        <v>39</v>
      </c>
      <c r="N45">
        <v>36981.599999999999</v>
      </c>
      <c r="O45">
        <v>18000</v>
      </c>
      <c r="P45">
        <v>56944.800000000003</v>
      </c>
      <c r="Q45" s="17">
        <v>0.51327146472840546</v>
      </c>
    </row>
    <row r="46" spans="2:17" ht="15" x14ac:dyDescent="0.15">
      <c r="B46" s="14">
        <v>651384</v>
      </c>
      <c r="C46" s="14" t="s">
        <v>7</v>
      </c>
      <c r="D46" s="14" t="s">
        <v>12</v>
      </c>
      <c r="E46" s="15">
        <v>46175.706400462965</v>
      </c>
      <c r="F46" s="14"/>
      <c r="G46" s="14" t="s">
        <v>543</v>
      </c>
      <c r="H46" s="14">
        <v>797035</v>
      </c>
      <c r="I46" s="14" t="s">
        <v>126</v>
      </c>
      <c r="J46" s="14"/>
      <c r="K46" s="16"/>
      <c r="L46">
        <v>5</v>
      </c>
      <c r="M46" s="14" t="s">
        <v>39</v>
      </c>
      <c r="N46">
        <v>4925</v>
      </c>
      <c r="O46">
        <v>0</v>
      </c>
      <c r="P46">
        <v>0</v>
      </c>
      <c r="Q46" s="17">
        <v>1</v>
      </c>
    </row>
    <row r="47" spans="2:17" ht="15" x14ac:dyDescent="0.15">
      <c r="B47" s="14">
        <v>651384</v>
      </c>
      <c r="C47" s="14" t="s">
        <v>7</v>
      </c>
      <c r="D47" s="14" t="s">
        <v>12</v>
      </c>
      <c r="E47" s="15">
        <v>46175.706400462965</v>
      </c>
      <c r="F47" s="14"/>
      <c r="G47" s="14" t="s">
        <v>543</v>
      </c>
      <c r="H47" s="14">
        <v>797036</v>
      </c>
      <c r="I47" s="14" t="s">
        <v>139</v>
      </c>
      <c r="J47" s="14"/>
      <c r="K47" s="16"/>
      <c r="L47">
        <v>5</v>
      </c>
      <c r="M47" s="14" t="s">
        <v>39</v>
      </c>
      <c r="N47">
        <v>4165.5</v>
      </c>
      <c r="O47">
        <v>0</v>
      </c>
      <c r="P47">
        <v>0</v>
      </c>
      <c r="Q47" s="17">
        <v>1</v>
      </c>
    </row>
    <row r="48" spans="2:17" ht="15" x14ac:dyDescent="0.15">
      <c r="B48" s="14">
        <v>651384</v>
      </c>
      <c r="C48" s="14" t="s">
        <v>7</v>
      </c>
      <c r="D48" s="14" t="s">
        <v>12</v>
      </c>
      <c r="E48" s="15">
        <v>46175.706400462965</v>
      </c>
      <c r="F48" s="14"/>
      <c r="G48" s="14" t="s">
        <v>543</v>
      </c>
      <c r="H48" s="14">
        <v>797037</v>
      </c>
      <c r="I48" s="14" t="s">
        <v>152</v>
      </c>
      <c r="J48" s="14"/>
      <c r="K48" s="16"/>
      <c r="L48">
        <v>5</v>
      </c>
      <c r="M48" s="14" t="s">
        <v>39</v>
      </c>
      <c r="N48">
        <v>4780.5</v>
      </c>
      <c r="O48">
        <v>0</v>
      </c>
      <c r="P48">
        <v>0</v>
      </c>
      <c r="Q48" s="17">
        <v>1</v>
      </c>
    </row>
    <row r="49" spans="2:17" ht="15" x14ac:dyDescent="0.15">
      <c r="B49" s="14">
        <v>651384</v>
      </c>
      <c r="C49" s="14" t="s">
        <v>7</v>
      </c>
      <c r="D49" s="14" t="s">
        <v>12</v>
      </c>
      <c r="E49" s="15">
        <v>46175.706400462965</v>
      </c>
      <c r="F49" s="14"/>
      <c r="G49" s="14" t="s">
        <v>543</v>
      </c>
      <c r="H49" s="14">
        <v>797038</v>
      </c>
      <c r="I49" s="14" t="s">
        <v>165</v>
      </c>
      <c r="J49" s="14"/>
      <c r="K49" s="16"/>
      <c r="L49">
        <v>5</v>
      </c>
      <c r="M49" s="14" t="s">
        <v>39</v>
      </c>
      <c r="N49">
        <v>21970</v>
      </c>
      <c r="O49">
        <v>10000</v>
      </c>
      <c r="P49">
        <v>59850</v>
      </c>
      <c r="Q49" s="17">
        <v>0.54483386436049153</v>
      </c>
    </row>
    <row r="50" spans="2:17" ht="15" x14ac:dyDescent="0.15">
      <c r="B50" s="14">
        <v>651384</v>
      </c>
      <c r="C50" s="14" t="s">
        <v>7</v>
      </c>
      <c r="D50" s="14" t="s">
        <v>12</v>
      </c>
      <c r="E50" s="15">
        <v>46175.706400462965</v>
      </c>
      <c r="F50" s="14"/>
      <c r="G50" s="14" t="s">
        <v>543</v>
      </c>
      <c r="H50" s="14">
        <v>797039</v>
      </c>
      <c r="I50" s="14" t="s">
        <v>178</v>
      </c>
      <c r="J50" s="14"/>
      <c r="K50" s="16"/>
      <c r="L50">
        <v>2</v>
      </c>
      <c r="M50" s="14" t="s">
        <v>39</v>
      </c>
      <c r="N50">
        <v>4005.8</v>
      </c>
      <c r="O50">
        <v>2000</v>
      </c>
      <c r="P50">
        <v>4011.6</v>
      </c>
      <c r="Q50" s="17">
        <v>0.50072395027210548</v>
      </c>
    </row>
    <row r="51" spans="2:17" ht="15" x14ac:dyDescent="0.15">
      <c r="B51" s="14">
        <v>651384</v>
      </c>
      <c r="C51" s="14" t="s">
        <v>7</v>
      </c>
      <c r="D51" s="14" t="s">
        <v>12</v>
      </c>
      <c r="E51" s="15">
        <v>46175.706400462965</v>
      </c>
      <c r="F51" s="14"/>
      <c r="G51" s="14" t="s">
        <v>543</v>
      </c>
      <c r="H51" s="14">
        <v>797040</v>
      </c>
      <c r="I51" s="14" t="s">
        <v>191</v>
      </c>
      <c r="J51" s="14"/>
      <c r="K51" s="16"/>
      <c r="L51">
        <v>1</v>
      </c>
      <c r="M51" s="14" t="s">
        <v>39</v>
      </c>
      <c r="N51">
        <v>51740</v>
      </c>
      <c r="O51">
        <v>38000</v>
      </c>
      <c r="P51">
        <v>13740</v>
      </c>
      <c r="Q51" s="17">
        <v>0.26555856204097411</v>
      </c>
    </row>
    <row r="52" spans="2:17" ht="15" x14ac:dyDescent="0.15">
      <c r="B52" s="14">
        <v>651384</v>
      </c>
      <c r="C52" s="14" t="s">
        <v>7</v>
      </c>
      <c r="D52" s="14" t="s">
        <v>12</v>
      </c>
      <c r="E52" s="15">
        <v>46175.706400462965</v>
      </c>
      <c r="F52" s="14"/>
      <c r="G52" s="14" t="s">
        <v>543</v>
      </c>
      <c r="H52" s="14">
        <v>797041</v>
      </c>
      <c r="I52" s="14" t="s">
        <v>204</v>
      </c>
      <c r="J52" s="14"/>
      <c r="K52" s="16"/>
      <c r="L52">
        <v>10000</v>
      </c>
      <c r="M52" s="14" t="s">
        <v>108</v>
      </c>
      <c r="N52">
        <v>57949.375</v>
      </c>
      <c r="O52">
        <v>700</v>
      </c>
      <c r="P52">
        <v>572493750</v>
      </c>
      <c r="Q52" s="17">
        <v>0.98792049094576084</v>
      </c>
    </row>
    <row r="53" spans="2:17" ht="15" x14ac:dyDescent="0.15">
      <c r="B53" s="14">
        <v>651384</v>
      </c>
      <c r="C53" s="14" t="s">
        <v>7</v>
      </c>
      <c r="D53" s="14" t="s">
        <v>12</v>
      </c>
      <c r="E53" s="15">
        <v>46175.706400462965</v>
      </c>
      <c r="F53" s="14"/>
      <c r="G53" s="14" t="s">
        <v>543</v>
      </c>
      <c r="H53" s="14">
        <v>797042</v>
      </c>
      <c r="I53" s="14" t="s">
        <v>217</v>
      </c>
      <c r="J53" s="14"/>
      <c r="K53" s="16"/>
      <c r="L53">
        <v>5000</v>
      </c>
      <c r="M53" s="14" t="s">
        <v>39</v>
      </c>
      <c r="N53">
        <v>911.33333300000004</v>
      </c>
      <c r="O53">
        <v>0</v>
      </c>
      <c r="P53">
        <v>0</v>
      </c>
      <c r="Q53" s="17">
        <v>1</v>
      </c>
    </row>
    <row r="54" spans="2:17" ht="15" x14ac:dyDescent="0.15">
      <c r="B54" s="14">
        <v>651384</v>
      </c>
      <c r="C54" s="14" t="s">
        <v>7</v>
      </c>
      <c r="D54" s="14" t="s">
        <v>12</v>
      </c>
      <c r="E54" s="15">
        <v>46175.706400462965</v>
      </c>
      <c r="F54" s="14"/>
      <c r="G54" s="14" t="s">
        <v>543</v>
      </c>
      <c r="H54" s="14">
        <v>797043</v>
      </c>
      <c r="I54" s="14" t="s">
        <v>230</v>
      </c>
      <c r="J54" s="14"/>
      <c r="K54" s="16"/>
      <c r="L54">
        <v>200</v>
      </c>
      <c r="M54" s="14" t="s">
        <v>39</v>
      </c>
      <c r="N54">
        <v>688</v>
      </c>
      <c r="O54">
        <v>0</v>
      </c>
      <c r="P54">
        <v>0</v>
      </c>
      <c r="Q54" s="17">
        <v>1</v>
      </c>
    </row>
    <row r="55" spans="2:17" ht="15" x14ac:dyDescent="0.15">
      <c r="B55" s="14">
        <v>651384</v>
      </c>
      <c r="C55" s="14" t="s">
        <v>7</v>
      </c>
      <c r="D55" s="14" t="s">
        <v>12</v>
      </c>
      <c r="E55" s="15">
        <v>46175.706400462965</v>
      </c>
      <c r="F55" s="14"/>
      <c r="G55" s="14" t="s">
        <v>543</v>
      </c>
      <c r="H55" s="14">
        <v>797044</v>
      </c>
      <c r="I55" s="14" t="s">
        <v>243</v>
      </c>
      <c r="J55" s="14"/>
      <c r="K55" s="16"/>
      <c r="L55">
        <v>50</v>
      </c>
      <c r="M55" s="14" t="s">
        <v>39</v>
      </c>
      <c r="N55">
        <v>3375</v>
      </c>
      <c r="O55">
        <v>0</v>
      </c>
      <c r="P55">
        <v>0</v>
      </c>
      <c r="Q55" s="17">
        <v>1</v>
      </c>
    </row>
    <row r="56" spans="2:17" ht="15" x14ac:dyDescent="0.15">
      <c r="B56" s="14">
        <v>651384</v>
      </c>
      <c r="C56" s="14" t="s">
        <v>7</v>
      </c>
      <c r="D56" s="14" t="s">
        <v>12</v>
      </c>
      <c r="E56" s="15">
        <v>46175.706400462965</v>
      </c>
      <c r="F56" s="14"/>
      <c r="G56" s="14" t="s">
        <v>543</v>
      </c>
      <c r="H56" s="14">
        <v>797045</v>
      </c>
      <c r="I56" s="14" t="s">
        <v>256</v>
      </c>
      <c r="J56" s="14"/>
      <c r="K56" s="16"/>
      <c r="L56">
        <v>15</v>
      </c>
      <c r="M56" s="14" t="s">
        <v>39</v>
      </c>
      <c r="N56">
        <v>107460</v>
      </c>
      <c r="O56">
        <v>50000</v>
      </c>
      <c r="P56">
        <v>861900</v>
      </c>
      <c r="Q56" s="17">
        <v>0.53471058998697185</v>
      </c>
    </row>
    <row r="57" spans="2:17" ht="15" x14ac:dyDescent="0.15">
      <c r="B57" s="14">
        <v>651384</v>
      </c>
      <c r="C57" s="14" t="s">
        <v>7</v>
      </c>
      <c r="D57" s="14" t="s">
        <v>12</v>
      </c>
      <c r="E57" s="15">
        <v>46175.706400462965</v>
      </c>
      <c r="F57" s="14"/>
      <c r="G57" s="14" t="s">
        <v>543</v>
      </c>
      <c r="H57" s="14">
        <v>797046</v>
      </c>
      <c r="I57" s="14" t="s">
        <v>269</v>
      </c>
      <c r="J57" s="14"/>
      <c r="K57" s="16"/>
      <c r="L57">
        <v>4</v>
      </c>
      <c r="M57" s="14" t="s">
        <v>39</v>
      </c>
      <c r="N57">
        <v>68030</v>
      </c>
      <c r="O57">
        <v>27000</v>
      </c>
      <c r="P57">
        <v>164120</v>
      </c>
      <c r="Q57" s="17">
        <v>0.60311627223283848</v>
      </c>
    </row>
    <row r="58" spans="2:17" ht="15" x14ac:dyDescent="0.15">
      <c r="B58" s="14">
        <v>651384</v>
      </c>
      <c r="C58" s="14" t="s">
        <v>7</v>
      </c>
      <c r="D58" s="14" t="s">
        <v>12</v>
      </c>
      <c r="E58" s="15">
        <v>46175.706400462965</v>
      </c>
      <c r="F58" s="14"/>
      <c r="G58" s="14" t="s">
        <v>543</v>
      </c>
      <c r="H58" s="14">
        <v>797047</v>
      </c>
      <c r="I58" s="14" t="s">
        <v>282</v>
      </c>
      <c r="J58" s="14"/>
      <c r="K58" s="16"/>
      <c r="L58">
        <v>7</v>
      </c>
      <c r="M58" s="14" t="s">
        <v>39</v>
      </c>
      <c r="N58">
        <v>11100</v>
      </c>
      <c r="O58">
        <v>8000</v>
      </c>
      <c r="P58">
        <v>21700</v>
      </c>
      <c r="Q58" s="17">
        <v>0.27927927927927926</v>
      </c>
    </row>
    <row r="59" spans="2:17" ht="15" x14ac:dyDescent="0.15">
      <c r="B59" s="14">
        <v>651384</v>
      </c>
      <c r="C59" s="14" t="s">
        <v>7</v>
      </c>
      <c r="D59" s="14" t="s">
        <v>12</v>
      </c>
      <c r="E59" s="15">
        <v>46175.706400462965</v>
      </c>
      <c r="F59" s="14"/>
      <c r="G59" s="14" t="s">
        <v>543</v>
      </c>
      <c r="H59" s="14">
        <v>797048</v>
      </c>
      <c r="I59" s="14" t="s">
        <v>295</v>
      </c>
      <c r="J59" s="14"/>
      <c r="K59" s="16"/>
      <c r="L59">
        <v>10</v>
      </c>
      <c r="M59" s="14" t="s">
        <v>39</v>
      </c>
      <c r="N59">
        <v>9580</v>
      </c>
      <c r="O59">
        <v>5000</v>
      </c>
      <c r="P59">
        <v>45800</v>
      </c>
      <c r="Q59" s="17">
        <v>0.47807933194154489</v>
      </c>
    </row>
    <row r="60" spans="2:17" ht="15" x14ac:dyDescent="0.15">
      <c r="B60" s="14">
        <v>651384</v>
      </c>
      <c r="C60" s="14" t="s">
        <v>7</v>
      </c>
      <c r="D60" s="14" t="s">
        <v>12</v>
      </c>
      <c r="E60" s="15">
        <v>46175.706400462965</v>
      </c>
      <c r="F60" s="14"/>
      <c r="G60" s="14" t="s">
        <v>543</v>
      </c>
      <c r="H60" s="14">
        <v>797049</v>
      </c>
      <c r="I60" s="14" t="s">
        <v>308</v>
      </c>
      <c r="J60" s="14"/>
      <c r="K60" s="16"/>
      <c r="L60">
        <v>15</v>
      </c>
      <c r="M60" s="14" t="s">
        <v>39</v>
      </c>
      <c r="N60">
        <v>10252.200000000001</v>
      </c>
      <c r="O60">
        <v>6000</v>
      </c>
      <c r="P60">
        <v>63783</v>
      </c>
      <c r="Q60" s="17">
        <v>0.41475975888102068</v>
      </c>
    </row>
    <row r="61" spans="2:17" ht="15" x14ac:dyDescent="0.15">
      <c r="B61" s="14">
        <v>651384</v>
      </c>
      <c r="C61" s="14" t="s">
        <v>7</v>
      </c>
      <c r="D61" s="14" t="s">
        <v>12</v>
      </c>
      <c r="E61" s="15">
        <v>46175.706400462965</v>
      </c>
      <c r="F61" s="14"/>
      <c r="G61" s="14" t="s">
        <v>543</v>
      </c>
      <c r="H61" s="14">
        <v>797050</v>
      </c>
      <c r="I61" s="14" t="s">
        <v>321</v>
      </c>
      <c r="J61" s="14"/>
      <c r="K61" s="16"/>
      <c r="L61">
        <v>5</v>
      </c>
      <c r="M61" s="14" t="s">
        <v>39</v>
      </c>
      <c r="N61">
        <v>30500</v>
      </c>
      <c r="O61">
        <v>16000</v>
      </c>
      <c r="P61">
        <v>72500</v>
      </c>
      <c r="Q61" s="17">
        <v>0.47540983606557374</v>
      </c>
    </row>
    <row r="62" spans="2:17" ht="15" x14ac:dyDescent="0.15">
      <c r="B62" s="14">
        <v>651384</v>
      </c>
      <c r="C62" s="14" t="s">
        <v>7</v>
      </c>
      <c r="D62" s="14" t="s">
        <v>12</v>
      </c>
      <c r="E62" s="15">
        <v>46175.706400462965</v>
      </c>
      <c r="F62" s="14"/>
      <c r="G62" s="14" t="s">
        <v>543</v>
      </c>
      <c r="H62" s="14">
        <v>797089</v>
      </c>
      <c r="I62" s="14" t="s">
        <v>334</v>
      </c>
      <c r="J62" s="14"/>
      <c r="K62" s="16"/>
      <c r="L62">
        <v>10</v>
      </c>
      <c r="M62" s="14" t="s">
        <v>39</v>
      </c>
      <c r="N62">
        <v>15786.6</v>
      </c>
      <c r="O62">
        <v>13000</v>
      </c>
      <c r="P62">
        <v>27866</v>
      </c>
      <c r="Q62" s="17">
        <v>0.17651679272294224</v>
      </c>
    </row>
    <row r="63" spans="2:17" ht="15" x14ac:dyDescent="0.15">
      <c r="B63" s="14">
        <v>651384</v>
      </c>
      <c r="C63" s="14" t="s">
        <v>7</v>
      </c>
      <c r="D63" s="14" t="s">
        <v>12</v>
      </c>
      <c r="E63" s="15">
        <v>46175.706400462965</v>
      </c>
      <c r="F63" s="14"/>
      <c r="G63" s="14" t="s">
        <v>543</v>
      </c>
      <c r="H63" s="14">
        <v>797090</v>
      </c>
      <c r="I63" s="14" t="s">
        <v>347</v>
      </c>
      <c r="J63" s="14"/>
      <c r="K63" s="16"/>
      <c r="L63">
        <v>8</v>
      </c>
      <c r="M63" s="14" t="s">
        <v>39</v>
      </c>
      <c r="N63">
        <v>32000</v>
      </c>
      <c r="O63">
        <v>0</v>
      </c>
      <c r="P63">
        <v>0</v>
      </c>
      <c r="Q63" s="17">
        <v>1</v>
      </c>
    </row>
    <row r="64" spans="2:17" ht="15" x14ac:dyDescent="0.15">
      <c r="B64" s="14">
        <v>651384</v>
      </c>
      <c r="C64" s="14" t="s">
        <v>7</v>
      </c>
      <c r="D64" s="14" t="s">
        <v>12</v>
      </c>
      <c r="E64" s="15">
        <v>46175.706400462965</v>
      </c>
      <c r="F64" s="14"/>
      <c r="G64" s="14" t="s">
        <v>543</v>
      </c>
      <c r="H64" s="14">
        <v>797091</v>
      </c>
      <c r="I64" s="14" t="s">
        <v>360</v>
      </c>
      <c r="J64" s="14"/>
      <c r="K64" s="16"/>
      <c r="L64">
        <v>24</v>
      </c>
      <c r="M64" s="14" t="s">
        <v>39</v>
      </c>
      <c r="N64">
        <v>30375</v>
      </c>
      <c r="O64">
        <v>16000</v>
      </c>
      <c r="P64">
        <v>345000</v>
      </c>
      <c r="Q64" s="17">
        <v>0.47325102880658437</v>
      </c>
    </row>
    <row r="65" spans="2:17" ht="15" x14ac:dyDescent="0.15">
      <c r="B65" s="14">
        <v>651384</v>
      </c>
      <c r="C65" s="14" t="s">
        <v>7</v>
      </c>
      <c r="D65" s="14" t="s">
        <v>12</v>
      </c>
      <c r="E65" s="15">
        <v>46175.706400462965</v>
      </c>
      <c r="F65" s="14"/>
      <c r="G65" s="14" t="s">
        <v>543</v>
      </c>
      <c r="H65" s="14">
        <v>797092</v>
      </c>
      <c r="I65" s="14" t="s">
        <v>373</v>
      </c>
      <c r="J65" s="14"/>
      <c r="K65" s="16"/>
      <c r="L65">
        <v>240</v>
      </c>
      <c r="M65" s="14" t="s">
        <v>39</v>
      </c>
      <c r="N65">
        <v>1139.8</v>
      </c>
      <c r="O65">
        <v>800</v>
      </c>
      <c r="P65">
        <v>81552</v>
      </c>
      <c r="Q65" s="17">
        <v>0.29812247762765398</v>
      </c>
    </row>
    <row r="66" spans="2:17" ht="15" x14ac:dyDescent="0.15">
      <c r="B66" s="14">
        <v>651384</v>
      </c>
      <c r="C66" s="14" t="s">
        <v>7</v>
      </c>
      <c r="D66" s="14" t="s">
        <v>12</v>
      </c>
      <c r="E66" s="15">
        <v>46175.706400462965</v>
      </c>
      <c r="F66" s="14"/>
      <c r="G66" s="14" t="s">
        <v>543</v>
      </c>
      <c r="H66" s="14">
        <v>797093</v>
      </c>
      <c r="I66" s="14" t="s">
        <v>386</v>
      </c>
      <c r="J66" s="14"/>
      <c r="K66" s="16"/>
      <c r="L66">
        <v>240</v>
      </c>
      <c r="M66" s="14" t="s">
        <v>39</v>
      </c>
      <c r="N66">
        <v>1287.5</v>
      </c>
      <c r="O66">
        <v>800</v>
      </c>
      <c r="P66">
        <v>117000</v>
      </c>
      <c r="Q66" s="17">
        <v>0.37864077669902912</v>
      </c>
    </row>
    <row r="67" spans="2:17" ht="15" x14ac:dyDescent="0.15">
      <c r="B67" s="14">
        <v>651384</v>
      </c>
      <c r="C67" s="14" t="s">
        <v>7</v>
      </c>
      <c r="D67" s="14" t="s">
        <v>12</v>
      </c>
      <c r="E67" s="15">
        <v>46175.706400462965</v>
      </c>
      <c r="F67" s="14"/>
      <c r="G67" s="14" t="s">
        <v>543</v>
      </c>
      <c r="H67" s="14">
        <v>797094</v>
      </c>
      <c r="I67" s="14" t="s">
        <v>399</v>
      </c>
      <c r="J67" s="14"/>
      <c r="K67" s="16"/>
      <c r="L67">
        <v>48</v>
      </c>
      <c r="M67" s="14" t="s">
        <v>39</v>
      </c>
      <c r="N67">
        <v>1423.2</v>
      </c>
      <c r="O67">
        <v>800</v>
      </c>
      <c r="P67">
        <v>29913.599999999999</v>
      </c>
      <c r="Q67" s="17">
        <v>0.43788645306351881</v>
      </c>
    </row>
    <row r="68" spans="2:17" ht="15" x14ac:dyDescent="0.15">
      <c r="B68" s="14">
        <v>651384</v>
      </c>
      <c r="C68" s="14" t="s">
        <v>7</v>
      </c>
      <c r="D68" s="14" t="s">
        <v>12</v>
      </c>
      <c r="E68" s="15">
        <v>46175.706400462965</v>
      </c>
      <c r="F68" s="14"/>
      <c r="G68" s="14" t="s">
        <v>543</v>
      </c>
      <c r="H68" s="14">
        <v>797095</v>
      </c>
      <c r="I68" s="14" t="s">
        <v>412</v>
      </c>
      <c r="J68" s="14"/>
      <c r="K68" s="16"/>
      <c r="L68">
        <v>4</v>
      </c>
      <c r="M68" s="14" t="s">
        <v>39</v>
      </c>
      <c r="N68">
        <v>32760</v>
      </c>
      <c r="O68">
        <v>3500</v>
      </c>
      <c r="P68">
        <v>117040</v>
      </c>
      <c r="Q68" s="17">
        <v>0.89316239316239321</v>
      </c>
    </row>
    <row r="69" spans="2:17" ht="15" x14ac:dyDescent="0.15">
      <c r="B69" s="14">
        <v>651384</v>
      </c>
      <c r="C69" s="14" t="s">
        <v>7</v>
      </c>
      <c r="D69" s="14" t="s">
        <v>12</v>
      </c>
      <c r="E69" s="15">
        <v>46175.706400462965</v>
      </c>
      <c r="F69" s="14"/>
      <c r="G69" s="14" t="s">
        <v>543</v>
      </c>
      <c r="H69" s="14">
        <v>797096</v>
      </c>
      <c r="I69" s="14" t="s">
        <v>425</v>
      </c>
      <c r="J69" s="14"/>
      <c r="K69" s="16"/>
      <c r="L69">
        <v>8</v>
      </c>
      <c r="M69" s="14" t="s">
        <v>39</v>
      </c>
      <c r="N69">
        <v>8709.4</v>
      </c>
      <c r="O69">
        <v>4000</v>
      </c>
      <c r="P69">
        <v>37675.199999999997</v>
      </c>
      <c r="Q69" s="17">
        <v>0.54072611201690124</v>
      </c>
    </row>
    <row r="70" spans="2:17" ht="15" x14ac:dyDescent="0.15">
      <c r="B70" s="14">
        <v>651384</v>
      </c>
      <c r="C70" s="14" t="s">
        <v>7</v>
      </c>
      <c r="D70" s="14" t="s">
        <v>12</v>
      </c>
      <c r="E70" s="15">
        <v>46175.706400462965</v>
      </c>
      <c r="F70" s="14"/>
      <c r="G70" s="14" t="s">
        <v>543</v>
      </c>
      <c r="H70" s="14">
        <v>797097</v>
      </c>
      <c r="I70" s="14" t="s">
        <v>438</v>
      </c>
      <c r="J70" s="14"/>
      <c r="K70" s="16"/>
      <c r="L70">
        <v>5</v>
      </c>
      <c r="M70" s="14" t="s">
        <v>39</v>
      </c>
      <c r="N70">
        <v>13000</v>
      </c>
      <c r="O70">
        <v>0</v>
      </c>
      <c r="P70">
        <v>0</v>
      </c>
      <c r="Q70" s="17">
        <v>1</v>
      </c>
    </row>
    <row r="71" spans="2:17" ht="15" x14ac:dyDescent="0.15">
      <c r="B71" s="14">
        <v>651384</v>
      </c>
      <c r="C71" s="14" t="s">
        <v>7</v>
      </c>
      <c r="D71" s="14" t="s">
        <v>12</v>
      </c>
      <c r="E71" s="15">
        <v>46175.706400462965</v>
      </c>
      <c r="F71" s="14"/>
      <c r="G71" s="14" t="s">
        <v>543</v>
      </c>
      <c r="H71" s="14">
        <v>797098</v>
      </c>
      <c r="I71" s="14" t="s">
        <v>451</v>
      </c>
      <c r="J71" s="14"/>
      <c r="K71" s="16"/>
      <c r="L71">
        <v>4</v>
      </c>
      <c r="M71" s="14" t="s">
        <v>39</v>
      </c>
      <c r="N71">
        <v>9778</v>
      </c>
      <c r="O71">
        <v>5000</v>
      </c>
      <c r="P71">
        <v>19112</v>
      </c>
      <c r="Q71" s="17">
        <v>0.48864798527306197</v>
      </c>
    </row>
    <row r="72" spans="2:17" ht="15" x14ac:dyDescent="0.15">
      <c r="B72" s="14">
        <v>651384</v>
      </c>
      <c r="C72" s="14" t="s">
        <v>7</v>
      </c>
      <c r="D72" s="14" t="s">
        <v>12</v>
      </c>
      <c r="E72" s="15">
        <v>46175.706400462965</v>
      </c>
      <c r="F72" s="14"/>
      <c r="G72" s="14" t="s">
        <v>543</v>
      </c>
      <c r="H72" s="14">
        <v>797099</v>
      </c>
      <c r="I72" s="14" t="s">
        <v>464</v>
      </c>
      <c r="J72" s="14"/>
      <c r="K72" s="16"/>
      <c r="L72">
        <v>5</v>
      </c>
      <c r="M72" s="14" t="s">
        <v>39</v>
      </c>
      <c r="N72">
        <v>7943</v>
      </c>
      <c r="O72">
        <v>4000</v>
      </c>
      <c r="P72">
        <v>19715</v>
      </c>
      <c r="Q72" s="17">
        <v>0.4964119350371396</v>
      </c>
    </row>
    <row r="73" spans="2:17" ht="15" x14ac:dyDescent="0.15">
      <c r="B73" s="14">
        <v>651384</v>
      </c>
      <c r="C73" s="14" t="s">
        <v>7</v>
      </c>
      <c r="D73" s="14" t="s">
        <v>12</v>
      </c>
      <c r="E73" s="15">
        <v>46175.706400462965</v>
      </c>
      <c r="F73" s="14"/>
      <c r="G73" s="14" t="s">
        <v>543</v>
      </c>
      <c r="H73" s="14">
        <v>797100</v>
      </c>
      <c r="I73" s="14" t="s">
        <v>477</v>
      </c>
      <c r="J73" s="14"/>
      <c r="K73" s="16"/>
      <c r="L73">
        <v>5</v>
      </c>
      <c r="M73" s="14" t="s">
        <v>39</v>
      </c>
      <c r="N73">
        <v>5490</v>
      </c>
      <c r="O73">
        <v>3500</v>
      </c>
      <c r="P73">
        <v>9950</v>
      </c>
      <c r="Q73" s="17">
        <v>0.36247723132969034</v>
      </c>
    </row>
    <row r="74" spans="2:17" ht="15" x14ac:dyDescent="0.15">
      <c r="B74" s="14">
        <v>650476</v>
      </c>
      <c r="C74" s="14" t="s">
        <v>8</v>
      </c>
      <c r="D74" s="14" t="s">
        <v>13</v>
      </c>
      <c r="E74" s="15">
        <v>46174.381666666668</v>
      </c>
      <c r="F74" s="14"/>
      <c r="G74" s="14" t="s">
        <v>543</v>
      </c>
      <c r="H74" s="14">
        <v>797028</v>
      </c>
      <c r="I74" s="14" t="s">
        <v>18</v>
      </c>
      <c r="J74" s="14"/>
      <c r="K74" s="16"/>
      <c r="L74">
        <v>3</v>
      </c>
      <c r="M74" s="14" t="s">
        <v>39</v>
      </c>
      <c r="N74">
        <v>2425433.3333330001</v>
      </c>
      <c r="O74">
        <v>3000000</v>
      </c>
      <c r="P74">
        <v>-1723700.000001</v>
      </c>
      <c r="Q74" s="17">
        <v>-0.23689237662015541</v>
      </c>
    </row>
    <row r="75" spans="2:17" ht="15" x14ac:dyDescent="0.15">
      <c r="B75" s="14">
        <v>650476</v>
      </c>
      <c r="C75" s="14" t="s">
        <v>8</v>
      </c>
      <c r="D75" s="14" t="s">
        <v>13</v>
      </c>
      <c r="E75" s="15">
        <v>46174.381666666668</v>
      </c>
      <c r="F75" s="14"/>
      <c r="G75" s="14" t="s">
        <v>543</v>
      </c>
      <c r="H75" s="14">
        <v>797029</v>
      </c>
      <c r="I75" s="14" t="s">
        <v>47</v>
      </c>
      <c r="J75" s="14"/>
      <c r="K75" s="16"/>
      <c r="L75">
        <v>100</v>
      </c>
      <c r="M75" s="14" t="s">
        <v>39</v>
      </c>
      <c r="N75">
        <v>2925</v>
      </c>
      <c r="O75">
        <v>5000</v>
      </c>
      <c r="P75">
        <v>-207500</v>
      </c>
      <c r="Q75" s="17">
        <v>-0.70940170940170943</v>
      </c>
    </row>
    <row r="76" spans="2:17" ht="15" x14ac:dyDescent="0.15">
      <c r="B76" s="14">
        <v>650476</v>
      </c>
      <c r="C76" s="14" t="s">
        <v>8</v>
      </c>
      <c r="D76" s="14" t="s">
        <v>13</v>
      </c>
      <c r="E76" s="15">
        <v>46174.381666666668</v>
      </c>
      <c r="F76" s="14"/>
      <c r="G76" s="14" t="s">
        <v>543</v>
      </c>
      <c r="H76" s="14">
        <v>797030</v>
      </c>
      <c r="I76" s="14" t="s">
        <v>60</v>
      </c>
      <c r="J76" s="14"/>
      <c r="K76" s="16"/>
      <c r="L76">
        <v>100</v>
      </c>
      <c r="M76" s="14" t="s">
        <v>39</v>
      </c>
      <c r="N76">
        <v>1611.25</v>
      </c>
      <c r="O76">
        <v>1500</v>
      </c>
      <c r="P76">
        <v>11125</v>
      </c>
      <c r="Q76" s="17">
        <v>6.9045771916214124E-2</v>
      </c>
    </row>
    <row r="77" spans="2:17" ht="15" x14ac:dyDescent="0.15">
      <c r="B77" s="14">
        <v>650476</v>
      </c>
      <c r="C77" s="14" t="s">
        <v>8</v>
      </c>
      <c r="D77" s="14" t="s">
        <v>13</v>
      </c>
      <c r="E77" s="15">
        <v>46174.381666666668</v>
      </c>
      <c r="F77" s="14"/>
      <c r="G77" s="14" t="s">
        <v>543</v>
      </c>
      <c r="H77" s="14">
        <v>797031</v>
      </c>
      <c r="I77" s="14" t="s">
        <v>73</v>
      </c>
      <c r="J77" s="14"/>
      <c r="K77" s="16"/>
      <c r="L77">
        <v>150</v>
      </c>
      <c r="M77" s="14" t="s">
        <v>39</v>
      </c>
      <c r="N77">
        <v>821.33333300000004</v>
      </c>
      <c r="O77">
        <v>1400</v>
      </c>
      <c r="P77">
        <v>-86800.000050000002</v>
      </c>
      <c r="Q77" s="17">
        <v>-0.70454545523723433</v>
      </c>
    </row>
    <row r="78" spans="2:17" ht="15" x14ac:dyDescent="0.15">
      <c r="B78" s="14">
        <v>650476</v>
      </c>
      <c r="C78" s="14" t="s">
        <v>8</v>
      </c>
      <c r="D78" s="14" t="s">
        <v>13</v>
      </c>
      <c r="E78" s="15">
        <v>46174.381666666668</v>
      </c>
      <c r="F78" s="14"/>
      <c r="G78" s="14" t="s">
        <v>543</v>
      </c>
      <c r="H78" s="14">
        <v>797032</v>
      </c>
      <c r="I78" s="14" t="s">
        <v>86</v>
      </c>
      <c r="J78" s="14"/>
      <c r="K78" s="16"/>
      <c r="L78">
        <v>150</v>
      </c>
      <c r="M78" s="14" t="s">
        <v>39</v>
      </c>
      <c r="N78">
        <v>1660</v>
      </c>
      <c r="O78">
        <v>1000</v>
      </c>
      <c r="P78">
        <v>99000</v>
      </c>
      <c r="Q78" s="17">
        <v>0.39759036144578314</v>
      </c>
    </row>
    <row r="79" spans="2:17" ht="15" x14ac:dyDescent="0.15">
      <c r="B79" s="14">
        <v>650476</v>
      </c>
      <c r="C79" s="14" t="s">
        <v>8</v>
      </c>
      <c r="D79" s="14" t="s">
        <v>13</v>
      </c>
      <c r="E79" s="15">
        <v>46174.381666666668</v>
      </c>
      <c r="F79" s="14"/>
      <c r="G79" s="14" t="s">
        <v>543</v>
      </c>
      <c r="H79" s="14">
        <v>797033</v>
      </c>
      <c r="I79" s="14" t="s">
        <v>99</v>
      </c>
      <c r="J79" s="14"/>
      <c r="K79" s="16"/>
      <c r="L79">
        <v>1000</v>
      </c>
      <c r="M79" s="14" t="s">
        <v>108</v>
      </c>
      <c r="N79">
        <v>86452.4</v>
      </c>
      <c r="O79">
        <v>292500</v>
      </c>
      <c r="P79">
        <v>-206047600</v>
      </c>
      <c r="Q79" s="17">
        <v>-2.3833647186197262</v>
      </c>
    </row>
    <row r="80" spans="2:17" ht="15" x14ac:dyDescent="0.15">
      <c r="B80" s="14">
        <v>650476</v>
      </c>
      <c r="C80" s="14" t="s">
        <v>8</v>
      </c>
      <c r="D80" s="14" t="s">
        <v>13</v>
      </c>
      <c r="E80" s="15">
        <v>46174.381666666668</v>
      </c>
      <c r="F80" s="14"/>
      <c r="G80" s="14" t="s">
        <v>543</v>
      </c>
      <c r="H80" s="14">
        <v>797034</v>
      </c>
      <c r="I80" s="14" t="s">
        <v>113</v>
      </c>
      <c r="J80" s="14"/>
      <c r="K80" s="16"/>
      <c r="L80">
        <v>3</v>
      </c>
      <c r="M80" s="14" t="s">
        <v>39</v>
      </c>
      <c r="N80">
        <v>36981.599999999999</v>
      </c>
      <c r="O80">
        <v>50000</v>
      </c>
      <c r="P80">
        <v>-39055.199999999997</v>
      </c>
      <c r="Q80" s="17">
        <v>-0.35202370908776254</v>
      </c>
    </row>
    <row r="81" spans="2:17" ht="15" x14ac:dyDescent="0.15">
      <c r="B81" s="14">
        <v>650476</v>
      </c>
      <c r="C81" s="14" t="s">
        <v>8</v>
      </c>
      <c r="D81" s="14" t="s">
        <v>13</v>
      </c>
      <c r="E81" s="15">
        <v>46174.381666666668</v>
      </c>
      <c r="F81" s="14"/>
      <c r="G81" s="14" t="s">
        <v>543</v>
      </c>
      <c r="H81" s="14">
        <v>797035</v>
      </c>
      <c r="I81" s="14" t="s">
        <v>126</v>
      </c>
      <c r="J81" s="14"/>
      <c r="K81" s="16"/>
      <c r="L81">
        <v>5</v>
      </c>
      <c r="M81" s="14" t="s">
        <v>39</v>
      </c>
      <c r="N81">
        <v>4925</v>
      </c>
      <c r="O81">
        <v>7500</v>
      </c>
      <c r="P81">
        <v>-12875</v>
      </c>
      <c r="Q81" s="17">
        <v>-0.52284263959390864</v>
      </c>
    </row>
    <row r="82" spans="2:17" ht="15" x14ac:dyDescent="0.15">
      <c r="B82" s="14">
        <v>650476</v>
      </c>
      <c r="C82" s="14" t="s">
        <v>8</v>
      </c>
      <c r="D82" s="14" t="s">
        <v>13</v>
      </c>
      <c r="E82" s="15">
        <v>46174.381666666668</v>
      </c>
      <c r="F82" s="14"/>
      <c r="G82" s="14" t="s">
        <v>543</v>
      </c>
      <c r="H82" s="14">
        <v>797036</v>
      </c>
      <c r="I82" s="14" t="s">
        <v>139</v>
      </c>
      <c r="J82" s="14"/>
      <c r="K82" s="16"/>
      <c r="L82">
        <v>5</v>
      </c>
      <c r="M82" s="14" t="s">
        <v>39</v>
      </c>
      <c r="N82">
        <v>4165.5</v>
      </c>
      <c r="O82">
        <v>8000</v>
      </c>
      <c r="P82">
        <v>-19172.5</v>
      </c>
      <c r="Q82" s="17">
        <v>-0.92053775057015963</v>
      </c>
    </row>
    <row r="83" spans="2:17" ht="15" x14ac:dyDescent="0.15">
      <c r="B83" s="14">
        <v>650476</v>
      </c>
      <c r="C83" s="14" t="s">
        <v>8</v>
      </c>
      <c r="D83" s="14" t="s">
        <v>13</v>
      </c>
      <c r="E83" s="15">
        <v>46174.381666666668</v>
      </c>
      <c r="F83" s="14"/>
      <c r="G83" s="14" t="s">
        <v>543</v>
      </c>
      <c r="H83" s="14">
        <v>797037</v>
      </c>
      <c r="I83" s="14" t="s">
        <v>152</v>
      </c>
      <c r="J83" s="14"/>
      <c r="K83" s="16"/>
      <c r="L83">
        <v>5</v>
      </c>
      <c r="M83" s="14" t="s">
        <v>39</v>
      </c>
      <c r="N83">
        <v>4780.5</v>
      </c>
      <c r="O83">
        <v>7000</v>
      </c>
      <c r="P83">
        <v>-11097.5</v>
      </c>
      <c r="Q83" s="17">
        <v>-0.46428197887250289</v>
      </c>
    </row>
    <row r="84" spans="2:17" ht="15" x14ac:dyDescent="0.15">
      <c r="B84" s="14">
        <v>650476</v>
      </c>
      <c r="C84" s="14" t="s">
        <v>8</v>
      </c>
      <c r="D84" s="14" t="s">
        <v>13</v>
      </c>
      <c r="E84" s="15">
        <v>46174.381666666668</v>
      </c>
      <c r="F84" s="14"/>
      <c r="G84" s="14" t="s">
        <v>543</v>
      </c>
      <c r="H84" s="14">
        <v>797038</v>
      </c>
      <c r="I84" s="14" t="s">
        <v>165</v>
      </c>
      <c r="J84" s="14"/>
      <c r="K84" s="16"/>
      <c r="L84">
        <v>5</v>
      </c>
      <c r="M84" s="14" t="s">
        <v>39</v>
      </c>
      <c r="N84">
        <v>21970</v>
      </c>
      <c r="O84">
        <v>62000</v>
      </c>
      <c r="P84">
        <v>-200150</v>
      </c>
      <c r="Q84" s="17">
        <v>-1.8220300409649521</v>
      </c>
    </row>
    <row r="85" spans="2:17" ht="15" x14ac:dyDescent="0.15">
      <c r="B85" s="14">
        <v>650476</v>
      </c>
      <c r="C85" s="14" t="s">
        <v>8</v>
      </c>
      <c r="D85" s="14" t="s">
        <v>13</v>
      </c>
      <c r="E85" s="15">
        <v>46174.381666666668</v>
      </c>
      <c r="F85" s="14"/>
      <c r="G85" s="14" t="s">
        <v>543</v>
      </c>
      <c r="H85" s="14">
        <v>797039</v>
      </c>
      <c r="I85" s="14" t="s">
        <v>178</v>
      </c>
      <c r="J85" s="14"/>
      <c r="K85" s="16"/>
      <c r="L85">
        <v>2</v>
      </c>
      <c r="M85" s="14" t="s">
        <v>39</v>
      </c>
      <c r="N85">
        <v>4005.8</v>
      </c>
      <c r="O85">
        <v>9000</v>
      </c>
      <c r="P85">
        <v>-9988.4</v>
      </c>
      <c r="Q85" s="17">
        <v>-1.2467422237755255</v>
      </c>
    </row>
    <row r="86" spans="2:17" ht="15" x14ac:dyDescent="0.15">
      <c r="B86" s="14">
        <v>650476</v>
      </c>
      <c r="C86" s="14" t="s">
        <v>8</v>
      </c>
      <c r="D86" s="14" t="s">
        <v>13</v>
      </c>
      <c r="E86" s="15">
        <v>46174.381666666668</v>
      </c>
      <c r="F86" s="14"/>
      <c r="G86" s="14" t="s">
        <v>543</v>
      </c>
      <c r="H86" s="14">
        <v>797040</v>
      </c>
      <c r="I86" s="14" t="s">
        <v>191</v>
      </c>
      <c r="J86" s="14"/>
      <c r="K86" s="16"/>
      <c r="L86">
        <v>1</v>
      </c>
      <c r="M86" s="14" t="s">
        <v>39</v>
      </c>
      <c r="N86">
        <v>51740</v>
      </c>
      <c r="O86">
        <v>72000</v>
      </c>
      <c r="P86">
        <v>-20260</v>
      </c>
      <c r="Q86" s="17">
        <v>-0.39157325086973327</v>
      </c>
    </row>
    <row r="87" spans="2:17" ht="15" x14ac:dyDescent="0.15">
      <c r="B87" s="14">
        <v>650476</v>
      </c>
      <c r="C87" s="14" t="s">
        <v>8</v>
      </c>
      <c r="D87" s="14" t="s">
        <v>13</v>
      </c>
      <c r="E87" s="15">
        <v>46174.381666666668</v>
      </c>
      <c r="F87" s="14"/>
      <c r="G87" s="14" t="s">
        <v>543</v>
      </c>
      <c r="H87" s="14">
        <v>797041</v>
      </c>
      <c r="I87" s="14" t="s">
        <v>204</v>
      </c>
      <c r="J87" s="14"/>
      <c r="K87" s="16"/>
      <c r="L87">
        <v>10000</v>
      </c>
      <c r="M87" s="14" t="s">
        <v>108</v>
      </c>
      <c r="N87">
        <v>57949.375</v>
      </c>
      <c r="O87">
        <v>230000</v>
      </c>
      <c r="P87">
        <v>-1720506250</v>
      </c>
      <c r="Q87" s="17">
        <v>-2.9689815463928646</v>
      </c>
    </row>
    <row r="88" spans="2:17" ht="15" x14ac:dyDescent="0.15">
      <c r="B88" s="14">
        <v>650476</v>
      </c>
      <c r="C88" s="14" t="s">
        <v>8</v>
      </c>
      <c r="D88" s="14" t="s">
        <v>13</v>
      </c>
      <c r="E88" s="15">
        <v>46174.381666666668</v>
      </c>
      <c r="F88" s="14"/>
      <c r="G88" s="14" t="s">
        <v>543</v>
      </c>
      <c r="H88" s="14">
        <v>797042</v>
      </c>
      <c r="I88" s="14" t="s">
        <v>217</v>
      </c>
      <c r="J88" s="14"/>
      <c r="K88" s="16"/>
      <c r="L88">
        <v>5000</v>
      </c>
      <c r="M88" s="14" t="s">
        <v>39</v>
      </c>
      <c r="N88">
        <v>911.33333300000004</v>
      </c>
      <c r="O88">
        <v>1500</v>
      </c>
      <c r="P88">
        <v>-2943333.335</v>
      </c>
      <c r="Q88" s="17">
        <v>-0.64594001523260425</v>
      </c>
    </row>
    <row r="89" spans="2:17" ht="15" x14ac:dyDescent="0.15">
      <c r="B89" s="14">
        <v>650476</v>
      </c>
      <c r="C89" s="14" t="s">
        <v>8</v>
      </c>
      <c r="D89" s="14" t="s">
        <v>13</v>
      </c>
      <c r="E89" s="15">
        <v>46174.381666666668</v>
      </c>
      <c r="F89" s="14"/>
      <c r="G89" s="14" t="s">
        <v>543</v>
      </c>
      <c r="H89" s="14">
        <v>797043</v>
      </c>
      <c r="I89" s="14" t="s">
        <v>230</v>
      </c>
      <c r="J89" s="14"/>
      <c r="K89" s="16"/>
      <c r="L89">
        <v>200</v>
      </c>
      <c r="M89" s="14" t="s">
        <v>39</v>
      </c>
      <c r="N89">
        <v>688</v>
      </c>
      <c r="O89">
        <v>1000</v>
      </c>
      <c r="P89">
        <v>-62400</v>
      </c>
      <c r="Q89" s="17">
        <v>-0.45348837209302323</v>
      </c>
    </row>
    <row r="90" spans="2:17" ht="15" x14ac:dyDescent="0.15">
      <c r="B90" s="14">
        <v>650476</v>
      </c>
      <c r="C90" s="14" t="s">
        <v>8</v>
      </c>
      <c r="D90" s="14" t="s">
        <v>13</v>
      </c>
      <c r="E90" s="15">
        <v>46174.381666666668</v>
      </c>
      <c r="F90" s="14"/>
      <c r="G90" s="14" t="s">
        <v>543</v>
      </c>
      <c r="H90" s="14">
        <v>797044</v>
      </c>
      <c r="I90" s="14" t="s">
        <v>243</v>
      </c>
      <c r="J90" s="14"/>
      <c r="K90" s="16"/>
      <c r="L90">
        <v>50</v>
      </c>
      <c r="M90" s="14" t="s">
        <v>39</v>
      </c>
      <c r="N90">
        <v>3375</v>
      </c>
      <c r="O90">
        <v>6800</v>
      </c>
      <c r="P90">
        <v>-171250</v>
      </c>
      <c r="Q90" s="17">
        <v>-1.0148148148148148</v>
      </c>
    </row>
    <row r="91" spans="2:17" ht="15" x14ac:dyDescent="0.15">
      <c r="B91" s="14">
        <v>650476</v>
      </c>
      <c r="C91" s="14" t="s">
        <v>8</v>
      </c>
      <c r="D91" s="14" t="s">
        <v>13</v>
      </c>
      <c r="E91" s="15">
        <v>46174.381666666668</v>
      </c>
      <c r="F91" s="14"/>
      <c r="G91" s="14" t="s">
        <v>543</v>
      </c>
      <c r="H91" s="14">
        <v>797045</v>
      </c>
      <c r="I91" s="14" t="s">
        <v>256</v>
      </c>
      <c r="J91" s="14"/>
      <c r="K91" s="16"/>
      <c r="L91">
        <v>15</v>
      </c>
      <c r="M91" s="14" t="s">
        <v>39</v>
      </c>
      <c r="N91">
        <v>107460</v>
      </c>
      <c r="O91">
        <v>165000</v>
      </c>
      <c r="P91">
        <v>-863100</v>
      </c>
      <c r="Q91" s="17">
        <v>-0.53545505304299279</v>
      </c>
    </row>
    <row r="92" spans="2:17" ht="15" x14ac:dyDescent="0.15">
      <c r="B92" s="14">
        <v>650476</v>
      </c>
      <c r="C92" s="14" t="s">
        <v>8</v>
      </c>
      <c r="D92" s="14" t="s">
        <v>13</v>
      </c>
      <c r="E92" s="15">
        <v>46174.381666666668</v>
      </c>
      <c r="F92" s="14"/>
      <c r="G92" s="14" t="s">
        <v>543</v>
      </c>
      <c r="H92" s="14">
        <v>797046</v>
      </c>
      <c r="I92" s="14" t="s">
        <v>269</v>
      </c>
      <c r="J92" s="14"/>
      <c r="K92" s="16"/>
      <c r="L92">
        <v>4</v>
      </c>
      <c r="M92" s="14" t="s">
        <v>39</v>
      </c>
      <c r="N92">
        <v>68030</v>
      </c>
      <c r="O92">
        <v>220000</v>
      </c>
      <c r="P92">
        <v>-607880</v>
      </c>
      <c r="Q92" s="17">
        <v>-2.233867411436131</v>
      </c>
    </row>
    <row r="93" spans="2:17" ht="15" x14ac:dyDescent="0.15">
      <c r="B93" s="14">
        <v>650476</v>
      </c>
      <c r="C93" s="14" t="s">
        <v>8</v>
      </c>
      <c r="D93" s="14" t="s">
        <v>13</v>
      </c>
      <c r="E93" s="15">
        <v>46174.381666666668</v>
      </c>
      <c r="F93" s="14"/>
      <c r="G93" s="14" t="s">
        <v>543</v>
      </c>
      <c r="H93" s="14">
        <v>797047</v>
      </c>
      <c r="I93" s="14" t="s">
        <v>282</v>
      </c>
      <c r="J93" s="14"/>
      <c r="K93" s="16"/>
      <c r="L93">
        <v>7</v>
      </c>
      <c r="M93" s="14" t="s">
        <v>39</v>
      </c>
      <c r="N93">
        <v>11100</v>
      </c>
      <c r="O93">
        <v>18000</v>
      </c>
      <c r="P93">
        <v>-48300</v>
      </c>
      <c r="Q93" s="17">
        <v>-0.6216216216216216</v>
      </c>
    </row>
    <row r="94" spans="2:17" ht="15" x14ac:dyDescent="0.15">
      <c r="B94" s="14">
        <v>650476</v>
      </c>
      <c r="C94" s="14" t="s">
        <v>8</v>
      </c>
      <c r="D94" s="14" t="s">
        <v>13</v>
      </c>
      <c r="E94" s="15">
        <v>46174.381666666668</v>
      </c>
      <c r="F94" s="14"/>
      <c r="G94" s="14" t="s">
        <v>543</v>
      </c>
      <c r="H94" s="14">
        <v>797048</v>
      </c>
      <c r="I94" s="14" t="s">
        <v>295</v>
      </c>
      <c r="J94" s="14"/>
      <c r="K94" s="16"/>
      <c r="L94">
        <v>10</v>
      </c>
      <c r="M94" s="14" t="s">
        <v>39</v>
      </c>
      <c r="N94">
        <v>9580</v>
      </c>
      <c r="O94">
        <v>25000</v>
      </c>
      <c r="P94">
        <v>-154200</v>
      </c>
      <c r="Q94" s="17">
        <v>-1.6096033402922756</v>
      </c>
    </row>
    <row r="95" spans="2:17" ht="15" x14ac:dyDescent="0.15">
      <c r="B95" s="14">
        <v>650476</v>
      </c>
      <c r="C95" s="14" t="s">
        <v>8</v>
      </c>
      <c r="D95" s="14" t="s">
        <v>13</v>
      </c>
      <c r="E95" s="15">
        <v>46174.381666666668</v>
      </c>
      <c r="F95" s="14"/>
      <c r="G95" s="14" t="s">
        <v>543</v>
      </c>
      <c r="H95" s="14">
        <v>797049</v>
      </c>
      <c r="I95" s="14" t="s">
        <v>308</v>
      </c>
      <c r="J95" s="14"/>
      <c r="K95" s="16"/>
      <c r="L95">
        <v>15</v>
      </c>
      <c r="M95" s="14" t="s">
        <v>39</v>
      </c>
      <c r="N95">
        <v>10252.200000000001</v>
      </c>
      <c r="O95">
        <v>19000</v>
      </c>
      <c r="P95">
        <v>-131217</v>
      </c>
      <c r="Q95" s="17">
        <v>-0.85326076354343461</v>
      </c>
    </row>
    <row r="96" spans="2:17" ht="15" x14ac:dyDescent="0.15">
      <c r="B96" s="14">
        <v>650476</v>
      </c>
      <c r="C96" s="14" t="s">
        <v>8</v>
      </c>
      <c r="D96" s="14" t="s">
        <v>13</v>
      </c>
      <c r="E96" s="15">
        <v>46174.381666666668</v>
      </c>
      <c r="F96" s="14"/>
      <c r="G96" s="14" t="s">
        <v>543</v>
      </c>
      <c r="H96" s="14">
        <v>797050</v>
      </c>
      <c r="I96" s="14" t="s">
        <v>321</v>
      </c>
      <c r="J96" s="14"/>
      <c r="K96" s="16"/>
      <c r="L96">
        <v>5</v>
      </c>
      <c r="M96" s="14" t="s">
        <v>39</v>
      </c>
      <c r="N96">
        <v>30500</v>
      </c>
      <c r="O96">
        <v>59000</v>
      </c>
      <c r="P96">
        <v>-142500</v>
      </c>
      <c r="Q96" s="17">
        <v>-0.93442622950819676</v>
      </c>
    </row>
    <row r="97" spans="2:17" ht="15" x14ac:dyDescent="0.15">
      <c r="B97" s="14">
        <v>650476</v>
      </c>
      <c r="C97" s="14" t="s">
        <v>8</v>
      </c>
      <c r="D97" s="14" t="s">
        <v>13</v>
      </c>
      <c r="E97" s="15">
        <v>46174.381666666668</v>
      </c>
      <c r="F97" s="14"/>
      <c r="G97" s="14" t="s">
        <v>543</v>
      </c>
      <c r="H97" s="14">
        <v>797089</v>
      </c>
      <c r="I97" s="14" t="s">
        <v>334</v>
      </c>
      <c r="J97" s="14"/>
      <c r="K97" s="16"/>
      <c r="L97">
        <v>10</v>
      </c>
      <c r="M97" s="14" t="s">
        <v>39</v>
      </c>
      <c r="N97">
        <v>15786.6</v>
      </c>
      <c r="O97">
        <v>25000</v>
      </c>
      <c r="P97">
        <v>-92134</v>
      </c>
      <c r="Q97" s="17">
        <v>-0.58362155245588032</v>
      </c>
    </row>
    <row r="98" spans="2:17" ht="15" x14ac:dyDescent="0.15">
      <c r="B98" s="14">
        <v>650476</v>
      </c>
      <c r="C98" s="14" t="s">
        <v>8</v>
      </c>
      <c r="D98" s="14" t="s">
        <v>13</v>
      </c>
      <c r="E98" s="15">
        <v>46174.381666666668</v>
      </c>
      <c r="F98" s="14"/>
      <c r="G98" s="14" t="s">
        <v>543</v>
      </c>
      <c r="H98" s="14">
        <v>797090</v>
      </c>
      <c r="I98" s="14" t="s">
        <v>347</v>
      </c>
      <c r="J98" s="14"/>
      <c r="K98" s="16"/>
      <c r="L98">
        <v>8</v>
      </c>
      <c r="M98" s="14" t="s">
        <v>39</v>
      </c>
      <c r="N98">
        <v>32000</v>
      </c>
      <c r="O98">
        <v>0</v>
      </c>
      <c r="P98">
        <v>0</v>
      </c>
      <c r="Q98" s="17">
        <v>1</v>
      </c>
    </row>
    <row r="99" spans="2:17" ht="15" x14ac:dyDescent="0.15">
      <c r="B99" s="14">
        <v>650476</v>
      </c>
      <c r="C99" s="14" t="s">
        <v>8</v>
      </c>
      <c r="D99" s="14" t="s">
        <v>13</v>
      </c>
      <c r="E99" s="15">
        <v>46174.381666666668</v>
      </c>
      <c r="F99" s="14"/>
      <c r="G99" s="14" t="s">
        <v>543</v>
      </c>
      <c r="H99" s="14">
        <v>797091</v>
      </c>
      <c r="I99" s="14" t="s">
        <v>360</v>
      </c>
      <c r="J99" s="14"/>
      <c r="K99" s="16"/>
      <c r="L99">
        <v>24</v>
      </c>
      <c r="M99" s="14" t="s">
        <v>39</v>
      </c>
      <c r="N99">
        <v>30375</v>
      </c>
      <c r="O99">
        <v>82000</v>
      </c>
      <c r="P99">
        <v>-1239000</v>
      </c>
      <c r="Q99" s="17">
        <v>-1.6995884773662551</v>
      </c>
    </row>
    <row r="100" spans="2:17" ht="15" x14ac:dyDescent="0.15">
      <c r="B100" s="14">
        <v>650476</v>
      </c>
      <c r="C100" s="14" t="s">
        <v>8</v>
      </c>
      <c r="D100" s="14" t="s">
        <v>13</v>
      </c>
      <c r="E100" s="15">
        <v>46174.381666666668</v>
      </c>
      <c r="F100" s="14"/>
      <c r="G100" s="14" t="s">
        <v>543</v>
      </c>
      <c r="H100" s="14">
        <v>797092</v>
      </c>
      <c r="I100" s="14" t="s">
        <v>373</v>
      </c>
      <c r="J100" s="14"/>
      <c r="K100" s="16"/>
      <c r="L100">
        <v>240</v>
      </c>
      <c r="M100" s="14" t="s">
        <v>39</v>
      </c>
      <c r="N100">
        <v>1139.8</v>
      </c>
      <c r="O100">
        <v>2000</v>
      </c>
      <c r="P100">
        <v>-206448</v>
      </c>
      <c r="Q100" s="17">
        <v>-0.7546938059308651</v>
      </c>
    </row>
    <row r="101" spans="2:17" ht="15" x14ac:dyDescent="0.15">
      <c r="B101" s="14">
        <v>650476</v>
      </c>
      <c r="C101" s="14" t="s">
        <v>8</v>
      </c>
      <c r="D101" s="14" t="s">
        <v>13</v>
      </c>
      <c r="E101" s="15">
        <v>46174.381666666668</v>
      </c>
      <c r="F101" s="14"/>
      <c r="G101" s="14" t="s">
        <v>543</v>
      </c>
      <c r="H101" s="14">
        <v>797093</v>
      </c>
      <c r="I101" s="14" t="s">
        <v>386</v>
      </c>
      <c r="J101" s="14"/>
      <c r="K101" s="16"/>
      <c r="L101">
        <v>240</v>
      </c>
      <c r="M101" s="14" t="s">
        <v>39</v>
      </c>
      <c r="N101">
        <v>1287.5</v>
      </c>
      <c r="O101">
        <v>3000</v>
      </c>
      <c r="P101">
        <v>-411000</v>
      </c>
      <c r="Q101" s="17">
        <v>-1.3300970873786409</v>
      </c>
    </row>
    <row r="102" spans="2:17" ht="15" x14ac:dyDescent="0.15">
      <c r="B102" s="14">
        <v>650476</v>
      </c>
      <c r="C102" s="14" t="s">
        <v>8</v>
      </c>
      <c r="D102" s="14" t="s">
        <v>13</v>
      </c>
      <c r="E102" s="15">
        <v>46174.381666666668</v>
      </c>
      <c r="F102" s="14"/>
      <c r="G102" s="14" t="s">
        <v>543</v>
      </c>
      <c r="H102" s="14">
        <v>797094</v>
      </c>
      <c r="I102" s="14" t="s">
        <v>399</v>
      </c>
      <c r="J102" s="14"/>
      <c r="K102" s="16"/>
      <c r="L102">
        <v>48</v>
      </c>
      <c r="M102" s="14" t="s">
        <v>39</v>
      </c>
      <c r="N102">
        <v>1423.2</v>
      </c>
      <c r="O102">
        <v>3000</v>
      </c>
      <c r="P102">
        <v>-75686.399999999994</v>
      </c>
      <c r="Q102" s="17">
        <v>-1.1079258010118045</v>
      </c>
    </row>
    <row r="103" spans="2:17" ht="15" x14ac:dyDescent="0.15">
      <c r="B103" s="14">
        <v>650476</v>
      </c>
      <c r="C103" s="14" t="s">
        <v>8</v>
      </c>
      <c r="D103" s="14" t="s">
        <v>13</v>
      </c>
      <c r="E103" s="15">
        <v>46174.381666666668</v>
      </c>
      <c r="F103" s="14"/>
      <c r="G103" s="14" t="s">
        <v>543</v>
      </c>
      <c r="H103" s="14">
        <v>797095</v>
      </c>
      <c r="I103" s="14" t="s">
        <v>412</v>
      </c>
      <c r="J103" s="14"/>
      <c r="K103" s="16"/>
      <c r="L103">
        <v>4</v>
      </c>
      <c r="M103" s="14" t="s">
        <v>39</v>
      </c>
      <c r="N103">
        <v>32760</v>
      </c>
      <c r="O103">
        <v>81000</v>
      </c>
      <c r="P103">
        <v>-192960</v>
      </c>
      <c r="Q103" s="17">
        <v>-1.4725274725274726</v>
      </c>
    </row>
    <row r="104" spans="2:17" ht="15" x14ac:dyDescent="0.15">
      <c r="B104" s="14">
        <v>650476</v>
      </c>
      <c r="C104" s="14" t="s">
        <v>8</v>
      </c>
      <c r="D104" s="14" t="s">
        <v>13</v>
      </c>
      <c r="E104" s="15">
        <v>46174.381666666668</v>
      </c>
      <c r="F104" s="14"/>
      <c r="G104" s="14" t="s">
        <v>543</v>
      </c>
      <c r="H104" s="14">
        <v>797096</v>
      </c>
      <c r="I104" s="14" t="s">
        <v>425</v>
      </c>
      <c r="J104" s="14"/>
      <c r="K104" s="16"/>
      <c r="L104">
        <v>8</v>
      </c>
      <c r="M104" s="14" t="s">
        <v>39</v>
      </c>
      <c r="N104">
        <v>8709.4</v>
      </c>
      <c r="O104">
        <v>15000</v>
      </c>
      <c r="P104">
        <v>-50324.800000000003</v>
      </c>
      <c r="Q104" s="17">
        <v>-0.72227707993662016</v>
      </c>
    </row>
    <row r="105" spans="2:17" ht="15" x14ac:dyDescent="0.15">
      <c r="B105" s="14">
        <v>650476</v>
      </c>
      <c r="C105" s="14" t="s">
        <v>8</v>
      </c>
      <c r="D105" s="14" t="s">
        <v>13</v>
      </c>
      <c r="E105" s="15">
        <v>46174.381666666668</v>
      </c>
      <c r="F105" s="14"/>
      <c r="G105" s="14" t="s">
        <v>543</v>
      </c>
      <c r="H105" s="14">
        <v>797097</v>
      </c>
      <c r="I105" s="14" t="s">
        <v>438</v>
      </c>
      <c r="J105" s="14"/>
      <c r="K105" s="16"/>
      <c r="L105">
        <v>5</v>
      </c>
      <c r="M105" s="14" t="s">
        <v>39</v>
      </c>
      <c r="N105">
        <v>13000</v>
      </c>
      <c r="O105">
        <v>0</v>
      </c>
      <c r="P105">
        <v>0</v>
      </c>
      <c r="Q105" s="17">
        <v>1</v>
      </c>
    </row>
    <row r="106" spans="2:17" ht="15" x14ac:dyDescent="0.15">
      <c r="B106" s="14">
        <v>650476</v>
      </c>
      <c r="C106" s="14" t="s">
        <v>8</v>
      </c>
      <c r="D106" s="14" t="s">
        <v>13</v>
      </c>
      <c r="E106" s="15">
        <v>46174.381666666668</v>
      </c>
      <c r="F106" s="14"/>
      <c r="G106" s="14" t="s">
        <v>543</v>
      </c>
      <c r="H106" s="14">
        <v>797098</v>
      </c>
      <c r="I106" s="14" t="s">
        <v>451</v>
      </c>
      <c r="J106" s="14"/>
      <c r="K106" s="16"/>
      <c r="L106">
        <v>4</v>
      </c>
      <c r="M106" s="14" t="s">
        <v>39</v>
      </c>
      <c r="N106">
        <v>9778</v>
      </c>
      <c r="O106">
        <v>26000</v>
      </c>
      <c r="P106">
        <v>-64888</v>
      </c>
      <c r="Q106" s="17">
        <v>-1.6590304765800776</v>
      </c>
    </row>
    <row r="107" spans="2:17" ht="15" x14ac:dyDescent="0.15">
      <c r="B107" s="14">
        <v>650476</v>
      </c>
      <c r="C107" s="14" t="s">
        <v>8</v>
      </c>
      <c r="D107" s="14" t="s">
        <v>13</v>
      </c>
      <c r="E107" s="15">
        <v>46174.381666666668</v>
      </c>
      <c r="F107" s="14"/>
      <c r="G107" s="14" t="s">
        <v>543</v>
      </c>
      <c r="H107" s="14">
        <v>797099</v>
      </c>
      <c r="I107" s="14" t="s">
        <v>464</v>
      </c>
      <c r="J107" s="14"/>
      <c r="K107" s="16"/>
      <c r="L107">
        <v>5</v>
      </c>
      <c r="M107" s="14" t="s">
        <v>39</v>
      </c>
      <c r="N107">
        <v>7943</v>
      </c>
      <c r="O107">
        <v>17000</v>
      </c>
      <c r="P107">
        <v>-45285</v>
      </c>
      <c r="Q107" s="17">
        <v>-1.1402492760921565</v>
      </c>
    </row>
    <row r="108" spans="2:17" ht="15" x14ac:dyDescent="0.15">
      <c r="B108" s="14">
        <v>650476</v>
      </c>
      <c r="C108" s="14" t="s">
        <v>8</v>
      </c>
      <c r="D108" s="14" t="s">
        <v>13</v>
      </c>
      <c r="E108" s="15">
        <v>46174.381666666668</v>
      </c>
      <c r="F108" s="14"/>
      <c r="G108" s="14" t="s">
        <v>543</v>
      </c>
      <c r="H108" s="14">
        <v>797100</v>
      </c>
      <c r="I108" s="14" t="s">
        <v>477</v>
      </c>
      <c r="J108" s="14"/>
      <c r="K108" s="16"/>
      <c r="L108">
        <v>5</v>
      </c>
      <c r="M108" s="14" t="s">
        <v>39</v>
      </c>
      <c r="N108">
        <v>5490</v>
      </c>
      <c r="O108">
        <v>10000</v>
      </c>
      <c r="P108">
        <v>-22550</v>
      </c>
      <c r="Q108" s="17">
        <v>-0.82149362477231325</v>
      </c>
    </row>
    <row r="109" spans="2:17" ht="15" x14ac:dyDescent="0.15">
      <c r="B109" s="14">
        <v>650606</v>
      </c>
      <c r="C109" s="14" t="s">
        <v>9</v>
      </c>
      <c r="D109" s="14" t="s">
        <v>14</v>
      </c>
      <c r="E109" s="15">
        <v>46175.654930555553</v>
      </c>
      <c r="F109" s="14"/>
      <c r="G109" s="14" t="s">
        <v>543</v>
      </c>
      <c r="H109" s="14">
        <v>797028</v>
      </c>
      <c r="I109" s="14" t="s">
        <v>18</v>
      </c>
      <c r="J109" s="14"/>
      <c r="K109" s="16"/>
      <c r="L109">
        <v>3</v>
      </c>
      <c r="M109" s="14" t="s">
        <v>39</v>
      </c>
      <c r="N109">
        <v>2425433.3333330001</v>
      </c>
      <c r="O109">
        <v>1250000</v>
      </c>
      <c r="P109">
        <v>3526299.9999990002</v>
      </c>
      <c r="Q109" s="17">
        <v>0.48462817640826855</v>
      </c>
    </row>
    <row r="110" spans="2:17" ht="15" x14ac:dyDescent="0.15">
      <c r="B110" s="14">
        <v>650606</v>
      </c>
      <c r="C110" s="14" t="s">
        <v>9</v>
      </c>
      <c r="D110" s="14" t="s">
        <v>14</v>
      </c>
      <c r="E110" s="15">
        <v>46175.654930555553</v>
      </c>
      <c r="F110" s="14"/>
      <c r="G110" s="14" t="s">
        <v>543</v>
      </c>
      <c r="H110" s="14">
        <v>797029</v>
      </c>
      <c r="I110" s="14" t="s">
        <v>47</v>
      </c>
      <c r="J110" s="14"/>
      <c r="K110" s="16"/>
      <c r="L110">
        <v>100</v>
      </c>
      <c r="M110" s="14" t="s">
        <v>39</v>
      </c>
      <c r="N110">
        <v>2925</v>
      </c>
      <c r="O110">
        <v>2500</v>
      </c>
      <c r="P110">
        <v>42500</v>
      </c>
      <c r="Q110" s="17">
        <v>0.14529914529914531</v>
      </c>
    </row>
    <row r="111" spans="2:17" ht="15" x14ac:dyDescent="0.15">
      <c r="B111" s="14">
        <v>650606</v>
      </c>
      <c r="C111" s="14" t="s">
        <v>9</v>
      </c>
      <c r="D111" s="14" t="s">
        <v>14</v>
      </c>
      <c r="E111" s="15">
        <v>46175.654930555553</v>
      </c>
      <c r="F111" s="14"/>
      <c r="G111" s="14" t="s">
        <v>543</v>
      </c>
      <c r="H111" s="14">
        <v>797030</v>
      </c>
      <c r="I111" s="14" t="s">
        <v>60</v>
      </c>
      <c r="J111" s="14"/>
      <c r="K111" s="16"/>
      <c r="L111">
        <v>100</v>
      </c>
      <c r="M111" s="14" t="s">
        <v>39</v>
      </c>
      <c r="N111">
        <v>1611.25</v>
      </c>
      <c r="O111">
        <v>595</v>
      </c>
      <c r="P111">
        <v>101625</v>
      </c>
      <c r="Q111" s="17">
        <v>0.63072148952676499</v>
      </c>
    </row>
    <row r="112" spans="2:17" ht="15" x14ac:dyDescent="0.15">
      <c r="B112" s="14">
        <v>650606</v>
      </c>
      <c r="C112" s="14" t="s">
        <v>9</v>
      </c>
      <c r="D112" s="14" t="s">
        <v>14</v>
      </c>
      <c r="E112" s="15">
        <v>46175.654930555553</v>
      </c>
      <c r="F112" s="14"/>
      <c r="G112" s="14" t="s">
        <v>543</v>
      </c>
      <c r="H112" s="14">
        <v>797031</v>
      </c>
      <c r="I112" s="14" t="s">
        <v>73</v>
      </c>
      <c r="J112" s="14"/>
      <c r="K112" s="16"/>
      <c r="L112">
        <v>150</v>
      </c>
      <c r="M112" s="14" t="s">
        <v>39</v>
      </c>
      <c r="N112">
        <v>821.33333300000004</v>
      </c>
      <c r="O112">
        <v>714</v>
      </c>
      <c r="P112">
        <v>16099.999949999999</v>
      </c>
      <c r="Q112" s="17">
        <v>0.13068181782901048</v>
      </c>
    </row>
    <row r="113" spans="2:17" ht="15" x14ac:dyDescent="0.15">
      <c r="B113" s="14">
        <v>650606</v>
      </c>
      <c r="C113" s="14" t="s">
        <v>9</v>
      </c>
      <c r="D113" s="14" t="s">
        <v>14</v>
      </c>
      <c r="E113" s="15">
        <v>46175.654930555553</v>
      </c>
      <c r="F113" s="14"/>
      <c r="G113" s="14" t="s">
        <v>543</v>
      </c>
      <c r="H113" s="14">
        <v>797032</v>
      </c>
      <c r="I113" s="14" t="s">
        <v>86</v>
      </c>
      <c r="J113" s="14"/>
      <c r="K113" s="16"/>
      <c r="L113">
        <v>150</v>
      </c>
      <c r="M113" s="14" t="s">
        <v>39</v>
      </c>
      <c r="N113">
        <v>1660</v>
      </c>
      <c r="O113">
        <v>1190</v>
      </c>
      <c r="P113">
        <v>70500</v>
      </c>
      <c r="Q113" s="17">
        <v>0.28313253012048195</v>
      </c>
    </row>
    <row r="114" spans="2:17" ht="15" x14ac:dyDescent="0.15">
      <c r="B114" s="14">
        <v>650606</v>
      </c>
      <c r="C114" s="14" t="s">
        <v>9</v>
      </c>
      <c r="D114" s="14" t="s">
        <v>14</v>
      </c>
      <c r="E114" s="15">
        <v>46175.654930555553</v>
      </c>
      <c r="F114" s="14"/>
      <c r="G114" s="14" t="s">
        <v>543</v>
      </c>
      <c r="H114" s="14">
        <v>797033</v>
      </c>
      <c r="I114" s="14" t="s">
        <v>99</v>
      </c>
      <c r="J114" s="14"/>
      <c r="K114" s="16"/>
      <c r="L114">
        <v>1000</v>
      </c>
      <c r="M114" s="14" t="s">
        <v>108</v>
      </c>
      <c r="N114">
        <v>86452.4</v>
      </c>
      <c r="O114">
        <v>1600</v>
      </c>
      <c r="P114">
        <v>84852400</v>
      </c>
      <c r="Q114" s="17">
        <v>0.98149270581267845</v>
      </c>
    </row>
    <row r="115" spans="2:17" ht="15" x14ac:dyDescent="0.15">
      <c r="B115" s="14">
        <v>650606</v>
      </c>
      <c r="C115" s="14" t="s">
        <v>9</v>
      </c>
      <c r="D115" s="14" t="s">
        <v>14</v>
      </c>
      <c r="E115" s="15">
        <v>46175.654930555553</v>
      </c>
      <c r="F115" s="14"/>
      <c r="G115" s="14" t="s">
        <v>543</v>
      </c>
      <c r="H115" s="14">
        <v>797034</v>
      </c>
      <c r="I115" s="14" t="s">
        <v>113</v>
      </c>
      <c r="J115" s="14"/>
      <c r="K115" s="16"/>
      <c r="L115">
        <v>3</v>
      </c>
      <c r="M115" s="14" t="s">
        <v>39</v>
      </c>
      <c r="N115">
        <v>36981.599999999999</v>
      </c>
      <c r="O115">
        <v>28000</v>
      </c>
      <c r="P115">
        <v>26944.799999999999</v>
      </c>
      <c r="Q115" s="17">
        <v>0.24286672291085296</v>
      </c>
    </row>
    <row r="116" spans="2:17" ht="15" x14ac:dyDescent="0.15">
      <c r="B116" s="14">
        <v>650606</v>
      </c>
      <c r="C116" s="14" t="s">
        <v>9</v>
      </c>
      <c r="D116" s="14" t="s">
        <v>14</v>
      </c>
      <c r="E116" s="15">
        <v>46175.654930555553</v>
      </c>
      <c r="F116" s="14"/>
      <c r="G116" s="14" t="s">
        <v>543</v>
      </c>
      <c r="H116" s="14">
        <v>797035</v>
      </c>
      <c r="I116" s="14" t="s">
        <v>126</v>
      </c>
      <c r="J116" s="14"/>
      <c r="K116" s="16"/>
      <c r="L116">
        <v>5</v>
      </c>
      <c r="M116" s="14" t="s">
        <v>39</v>
      </c>
      <c r="N116">
        <v>4925</v>
      </c>
      <c r="O116">
        <v>4800</v>
      </c>
      <c r="P116">
        <v>625</v>
      </c>
      <c r="Q116" s="17">
        <v>2.5380710659898477E-2</v>
      </c>
    </row>
    <row r="117" spans="2:17" ht="15" x14ac:dyDescent="0.15">
      <c r="B117" s="14">
        <v>650606</v>
      </c>
      <c r="C117" s="14" t="s">
        <v>9</v>
      </c>
      <c r="D117" s="14" t="s">
        <v>14</v>
      </c>
      <c r="E117" s="15">
        <v>46175.654930555553</v>
      </c>
      <c r="F117" s="14"/>
      <c r="G117" s="14" t="s">
        <v>543</v>
      </c>
      <c r="H117" s="14">
        <v>797036</v>
      </c>
      <c r="I117" s="14" t="s">
        <v>139</v>
      </c>
      <c r="J117" s="14"/>
      <c r="K117" s="16"/>
      <c r="L117">
        <v>5</v>
      </c>
      <c r="M117" s="14" t="s">
        <v>39</v>
      </c>
      <c r="N117">
        <v>4165.5</v>
      </c>
      <c r="O117">
        <v>3500</v>
      </c>
      <c r="P117">
        <v>3327.5</v>
      </c>
      <c r="Q117" s="17">
        <v>0.15976473412555517</v>
      </c>
    </row>
    <row r="118" spans="2:17" ht="15" x14ac:dyDescent="0.15">
      <c r="B118" s="14">
        <v>650606</v>
      </c>
      <c r="C118" s="14" t="s">
        <v>9</v>
      </c>
      <c r="D118" s="14" t="s">
        <v>14</v>
      </c>
      <c r="E118" s="15">
        <v>46175.654930555553</v>
      </c>
      <c r="F118" s="14"/>
      <c r="G118" s="14" t="s">
        <v>543</v>
      </c>
      <c r="H118" s="14">
        <v>797037</v>
      </c>
      <c r="I118" s="14" t="s">
        <v>152</v>
      </c>
      <c r="J118" s="14"/>
      <c r="K118" s="16"/>
      <c r="L118">
        <v>5</v>
      </c>
      <c r="M118" s="14" t="s">
        <v>39</v>
      </c>
      <c r="N118">
        <v>4780.5</v>
      </c>
      <c r="O118">
        <v>5100</v>
      </c>
      <c r="P118">
        <v>-1597.5</v>
      </c>
      <c r="Q118" s="17">
        <v>-6.6834013178537807E-2</v>
      </c>
    </row>
    <row r="119" spans="2:17" ht="15" x14ac:dyDescent="0.15">
      <c r="B119" s="14">
        <v>650606</v>
      </c>
      <c r="C119" s="14" t="s">
        <v>9</v>
      </c>
      <c r="D119" s="14" t="s">
        <v>14</v>
      </c>
      <c r="E119" s="15">
        <v>46175.654930555553</v>
      </c>
      <c r="F119" s="14"/>
      <c r="G119" s="14" t="s">
        <v>543</v>
      </c>
      <c r="H119" s="14">
        <v>797038</v>
      </c>
      <c r="I119" s="14" t="s">
        <v>165</v>
      </c>
      <c r="J119" s="14"/>
      <c r="K119" s="16"/>
      <c r="L119">
        <v>5</v>
      </c>
      <c r="M119" s="14" t="s">
        <v>39</v>
      </c>
      <c r="N119">
        <v>21970</v>
      </c>
      <c r="O119">
        <v>8000</v>
      </c>
      <c r="P119">
        <v>69850</v>
      </c>
      <c r="Q119" s="17">
        <v>0.63586709148839327</v>
      </c>
    </row>
    <row r="120" spans="2:17" ht="15" x14ac:dyDescent="0.15">
      <c r="B120" s="14">
        <v>650606</v>
      </c>
      <c r="C120" s="14" t="s">
        <v>9</v>
      </c>
      <c r="D120" s="14" t="s">
        <v>14</v>
      </c>
      <c r="E120" s="15">
        <v>46175.654930555553</v>
      </c>
      <c r="F120" s="14"/>
      <c r="G120" s="14" t="s">
        <v>543</v>
      </c>
      <c r="H120" s="14">
        <v>797039</v>
      </c>
      <c r="I120" s="14" t="s">
        <v>178</v>
      </c>
      <c r="J120" s="14"/>
      <c r="K120" s="16"/>
      <c r="L120">
        <v>2</v>
      </c>
      <c r="M120" s="14" t="s">
        <v>39</v>
      </c>
      <c r="N120">
        <v>4005.8</v>
      </c>
      <c r="O120">
        <v>3000</v>
      </c>
      <c r="P120">
        <v>2011.6</v>
      </c>
      <c r="Q120" s="17">
        <v>0.25108592540815816</v>
      </c>
    </row>
    <row r="121" spans="2:17" ht="15" x14ac:dyDescent="0.15">
      <c r="B121" s="14">
        <v>650606</v>
      </c>
      <c r="C121" s="14" t="s">
        <v>9</v>
      </c>
      <c r="D121" s="14" t="s">
        <v>14</v>
      </c>
      <c r="E121" s="15">
        <v>46175.654930555553</v>
      </c>
      <c r="F121" s="14"/>
      <c r="G121" s="14" t="s">
        <v>543</v>
      </c>
      <c r="H121" s="14">
        <v>797040</v>
      </c>
      <c r="I121" s="14" t="s">
        <v>191</v>
      </c>
      <c r="J121" s="14"/>
      <c r="K121" s="16"/>
      <c r="L121">
        <v>1</v>
      </c>
      <c r="M121" s="14" t="s">
        <v>39</v>
      </c>
      <c r="N121">
        <v>51740</v>
      </c>
      <c r="O121">
        <v>45000</v>
      </c>
      <c r="P121">
        <v>6740</v>
      </c>
      <c r="Q121" s="17">
        <v>0.13026671820641669</v>
      </c>
    </row>
    <row r="122" spans="2:17" ht="15" x14ac:dyDescent="0.15">
      <c r="B122" s="14">
        <v>650606</v>
      </c>
      <c r="C122" s="14" t="s">
        <v>9</v>
      </c>
      <c r="D122" s="14" t="s">
        <v>14</v>
      </c>
      <c r="E122" s="15">
        <v>46175.654930555553</v>
      </c>
      <c r="F122" s="14"/>
      <c r="G122" s="14" t="s">
        <v>543</v>
      </c>
      <c r="H122" s="14">
        <v>797041</v>
      </c>
      <c r="I122" s="14" t="s">
        <v>204</v>
      </c>
      <c r="J122" s="14"/>
      <c r="K122" s="16"/>
      <c r="L122">
        <v>10000</v>
      </c>
      <c r="M122" s="14" t="s">
        <v>108</v>
      </c>
      <c r="N122">
        <v>57949.375</v>
      </c>
      <c r="O122">
        <v>595</v>
      </c>
      <c r="P122">
        <v>573543750</v>
      </c>
      <c r="Q122" s="17">
        <v>0.98973241730389672</v>
      </c>
    </row>
    <row r="123" spans="2:17" ht="15" x14ac:dyDescent="0.15">
      <c r="B123" s="14">
        <v>650606</v>
      </c>
      <c r="C123" s="14" t="s">
        <v>9</v>
      </c>
      <c r="D123" s="14" t="s">
        <v>14</v>
      </c>
      <c r="E123" s="15">
        <v>46175.654930555553</v>
      </c>
      <c r="F123" s="14"/>
      <c r="G123" s="14" t="s">
        <v>543</v>
      </c>
      <c r="H123" s="14">
        <v>797042</v>
      </c>
      <c r="I123" s="14" t="s">
        <v>217</v>
      </c>
      <c r="J123" s="14"/>
      <c r="K123" s="16"/>
      <c r="L123">
        <v>5000</v>
      </c>
      <c r="M123" s="14" t="s">
        <v>39</v>
      </c>
      <c r="N123">
        <v>911.33333300000004</v>
      </c>
      <c r="O123">
        <v>714</v>
      </c>
      <c r="P123">
        <v>986666.66500000004</v>
      </c>
      <c r="Q123" s="17">
        <v>0.21653255274928038</v>
      </c>
    </row>
    <row r="124" spans="2:17" ht="15" x14ac:dyDescent="0.15">
      <c r="B124" s="14">
        <v>650606</v>
      </c>
      <c r="C124" s="14" t="s">
        <v>9</v>
      </c>
      <c r="D124" s="14" t="s">
        <v>14</v>
      </c>
      <c r="E124" s="15">
        <v>46175.654930555553</v>
      </c>
      <c r="F124" s="14"/>
      <c r="G124" s="14" t="s">
        <v>543</v>
      </c>
      <c r="H124" s="14">
        <v>797043</v>
      </c>
      <c r="I124" s="14" t="s">
        <v>230</v>
      </c>
      <c r="J124" s="14"/>
      <c r="K124" s="16"/>
      <c r="L124">
        <v>200</v>
      </c>
      <c r="M124" s="14" t="s">
        <v>39</v>
      </c>
      <c r="N124">
        <v>688</v>
      </c>
      <c r="O124">
        <v>714</v>
      </c>
      <c r="P124">
        <v>-5200</v>
      </c>
      <c r="Q124" s="17">
        <v>-3.7790697674418602E-2</v>
      </c>
    </row>
    <row r="125" spans="2:17" ht="15" x14ac:dyDescent="0.15">
      <c r="B125" s="14">
        <v>650606</v>
      </c>
      <c r="C125" s="14" t="s">
        <v>9</v>
      </c>
      <c r="D125" s="14" t="s">
        <v>14</v>
      </c>
      <c r="E125" s="15">
        <v>46175.654930555553</v>
      </c>
      <c r="F125" s="14"/>
      <c r="G125" s="14" t="s">
        <v>543</v>
      </c>
      <c r="H125" s="14">
        <v>797044</v>
      </c>
      <c r="I125" s="14" t="s">
        <v>243</v>
      </c>
      <c r="J125" s="14"/>
      <c r="K125" s="16"/>
      <c r="L125">
        <v>50</v>
      </c>
      <c r="M125" s="14" t="s">
        <v>39</v>
      </c>
      <c r="N125">
        <v>3375</v>
      </c>
      <c r="O125">
        <v>2500</v>
      </c>
      <c r="P125">
        <v>43750</v>
      </c>
      <c r="Q125" s="17">
        <v>0.25925925925925924</v>
      </c>
    </row>
    <row r="126" spans="2:17" ht="15" x14ac:dyDescent="0.15">
      <c r="B126" s="14">
        <v>650606</v>
      </c>
      <c r="C126" s="14" t="s">
        <v>9</v>
      </c>
      <c r="D126" s="14" t="s">
        <v>14</v>
      </c>
      <c r="E126" s="15">
        <v>46175.654930555553</v>
      </c>
      <c r="F126" s="14"/>
      <c r="G126" s="14" t="s">
        <v>543</v>
      </c>
      <c r="H126" s="14">
        <v>797045</v>
      </c>
      <c r="I126" s="14" t="s">
        <v>256</v>
      </c>
      <c r="J126" s="14"/>
      <c r="K126" s="16"/>
      <c r="L126">
        <v>15</v>
      </c>
      <c r="M126" s="14" t="s">
        <v>39</v>
      </c>
      <c r="N126">
        <v>107460</v>
      </c>
      <c r="O126">
        <v>52000</v>
      </c>
      <c r="P126">
        <v>831900</v>
      </c>
      <c r="Q126" s="17">
        <v>0.51609901358645083</v>
      </c>
    </row>
    <row r="127" spans="2:17" ht="15" x14ac:dyDescent="0.15">
      <c r="B127" s="14">
        <v>650606</v>
      </c>
      <c r="C127" s="14" t="s">
        <v>9</v>
      </c>
      <c r="D127" s="14" t="s">
        <v>14</v>
      </c>
      <c r="E127" s="15">
        <v>46175.654930555553</v>
      </c>
      <c r="F127" s="14"/>
      <c r="G127" s="14" t="s">
        <v>543</v>
      </c>
      <c r="H127" s="14">
        <v>797046</v>
      </c>
      <c r="I127" s="14" t="s">
        <v>269</v>
      </c>
      <c r="J127" s="14"/>
      <c r="K127" s="16"/>
      <c r="L127">
        <v>4</v>
      </c>
      <c r="M127" s="14" t="s">
        <v>39</v>
      </c>
      <c r="N127">
        <v>68030</v>
      </c>
      <c r="O127">
        <v>26000</v>
      </c>
      <c r="P127">
        <v>168120</v>
      </c>
      <c r="Q127" s="17">
        <v>0.61781566955754819</v>
      </c>
    </row>
    <row r="128" spans="2:17" ht="15" x14ac:dyDescent="0.15">
      <c r="B128" s="14">
        <v>650606</v>
      </c>
      <c r="C128" s="14" t="s">
        <v>9</v>
      </c>
      <c r="D128" s="14" t="s">
        <v>14</v>
      </c>
      <c r="E128" s="15">
        <v>46175.654930555553</v>
      </c>
      <c r="F128" s="14"/>
      <c r="G128" s="14" t="s">
        <v>543</v>
      </c>
      <c r="H128" s="14">
        <v>797047</v>
      </c>
      <c r="I128" s="14" t="s">
        <v>282</v>
      </c>
      <c r="J128" s="14"/>
      <c r="K128" s="16"/>
      <c r="L128">
        <v>7</v>
      </c>
      <c r="M128" s="14" t="s">
        <v>39</v>
      </c>
      <c r="N128">
        <v>11100</v>
      </c>
      <c r="O128">
        <v>9000</v>
      </c>
      <c r="P128">
        <v>14700</v>
      </c>
      <c r="Q128" s="17">
        <v>0.1891891891891892</v>
      </c>
    </row>
    <row r="129" spans="2:17" ht="15" x14ac:dyDescent="0.15">
      <c r="B129" s="14">
        <v>650606</v>
      </c>
      <c r="C129" s="14" t="s">
        <v>9</v>
      </c>
      <c r="D129" s="14" t="s">
        <v>14</v>
      </c>
      <c r="E129" s="15">
        <v>46175.654930555553</v>
      </c>
      <c r="F129" s="14"/>
      <c r="G129" s="14" t="s">
        <v>543</v>
      </c>
      <c r="H129" s="14">
        <v>797048</v>
      </c>
      <c r="I129" s="14" t="s">
        <v>295</v>
      </c>
      <c r="J129" s="14"/>
      <c r="K129" s="16"/>
      <c r="L129">
        <v>10</v>
      </c>
      <c r="M129" s="14" t="s">
        <v>39</v>
      </c>
      <c r="N129">
        <v>9580</v>
      </c>
      <c r="O129">
        <v>5800</v>
      </c>
      <c r="P129">
        <v>37800</v>
      </c>
      <c r="Q129" s="17">
        <v>0.39457202505219208</v>
      </c>
    </row>
    <row r="130" spans="2:17" ht="15" x14ac:dyDescent="0.15">
      <c r="B130" s="14">
        <v>650606</v>
      </c>
      <c r="C130" s="14" t="s">
        <v>9</v>
      </c>
      <c r="D130" s="14" t="s">
        <v>14</v>
      </c>
      <c r="E130" s="15">
        <v>46175.654930555553</v>
      </c>
      <c r="F130" s="14"/>
      <c r="G130" s="14" t="s">
        <v>543</v>
      </c>
      <c r="H130" s="14">
        <v>797049</v>
      </c>
      <c r="I130" s="14" t="s">
        <v>308</v>
      </c>
      <c r="J130" s="14"/>
      <c r="K130" s="16"/>
      <c r="L130">
        <v>15</v>
      </c>
      <c r="M130" s="14" t="s">
        <v>39</v>
      </c>
      <c r="N130">
        <v>10252.200000000001</v>
      </c>
      <c r="O130">
        <v>9400</v>
      </c>
      <c r="P130">
        <v>12783</v>
      </c>
      <c r="Q130" s="17">
        <v>8.3123622246932372E-2</v>
      </c>
    </row>
    <row r="131" spans="2:17" ht="15" x14ac:dyDescent="0.15">
      <c r="B131" s="14">
        <v>650606</v>
      </c>
      <c r="C131" s="14" t="s">
        <v>9</v>
      </c>
      <c r="D131" s="14" t="s">
        <v>14</v>
      </c>
      <c r="E131" s="15">
        <v>46175.654930555553</v>
      </c>
      <c r="F131" s="14"/>
      <c r="G131" s="14" t="s">
        <v>543</v>
      </c>
      <c r="H131" s="14">
        <v>797050</v>
      </c>
      <c r="I131" s="14" t="s">
        <v>321</v>
      </c>
      <c r="J131" s="14"/>
      <c r="K131" s="16"/>
      <c r="L131">
        <v>5</v>
      </c>
      <c r="M131" s="14" t="s">
        <v>39</v>
      </c>
      <c r="N131">
        <v>30500</v>
      </c>
      <c r="O131">
        <v>22000</v>
      </c>
      <c r="P131">
        <v>42500</v>
      </c>
      <c r="Q131" s="17">
        <v>0.27868852459016391</v>
      </c>
    </row>
    <row r="132" spans="2:17" ht="15" x14ac:dyDescent="0.15">
      <c r="B132" s="14">
        <v>650606</v>
      </c>
      <c r="C132" s="14" t="s">
        <v>9</v>
      </c>
      <c r="D132" s="14" t="s">
        <v>14</v>
      </c>
      <c r="E132" s="15">
        <v>46175.654930555553</v>
      </c>
      <c r="F132" s="14"/>
      <c r="G132" s="14" t="s">
        <v>543</v>
      </c>
      <c r="H132" s="14">
        <v>797089</v>
      </c>
      <c r="I132" s="14" t="s">
        <v>334</v>
      </c>
      <c r="J132" s="14"/>
      <c r="K132" s="16"/>
      <c r="L132">
        <v>10</v>
      </c>
      <c r="M132" s="14" t="s">
        <v>39</v>
      </c>
      <c r="N132">
        <v>15786.6</v>
      </c>
      <c r="O132">
        <v>12000</v>
      </c>
      <c r="P132">
        <v>37866</v>
      </c>
      <c r="Q132" s="17">
        <v>0.23986165482117747</v>
      </c>
    </row>
    <row r="133" spans="2:17" ht="15" x14ac:dyDescent="0.15">
      <c r="B133" s="14">
        <v>650606</v>
      </c>
      <c r="C133" s="14" t="s">
        <v>9</v>
      </c>
      <c r="D133" s="14" t="s">
        <v>14</v>
      </c>
      <c r="E133" s="15">
        <v>46175.654930555553</v>
      </c>
      <c r="F133" s="14"/>
      <c r="G133" s="14" t="s">
        <v>543</v>
      </c>
      <c r="H133" s="14">
        <v>797090</v>
      </c>
      <c r="I133" s="14" t="s">
        <v>347</v>
      </c>
      <c r="J133" s="14"/>
      <c r="K133" s="16"/>
      <c r="L133">
        <v>8</v>
      </c>
      <c r="M133" s="14" t="s">
        <v>39</v>
      </c>
      <c r="N133">
        <v>32000</v>
      </c>
      <c r="O133">
        <v>32000</v>
      </c>
      <c r="P133">
        <v>0</v>
      </c>
      <c r="Q133" s="17">
        <v>0</v>
      </c>
    </row>
    <row r="134" spans="2:17" ht="15" x14ac:dyDescent="0.15">
      <c r="B134" s="14">
        <v>650606</v>
      </c>
      <c r="C134" s="14" t="s">
        <v>9</v>
      </c>
      <c r="D134" s="14" t="s">
        <v>14</v>
      </c>
      <c r="E134" s="15">
        <v>46175.654930555553</v>
      </c>
      <c r="F134" s="14"/>
      <c r="G134" s="14" t="s">
        <v>543</v>
      </c>
      <c r="H134" s="14">
        <v>797091</v>
      </c>
      <c r="I134" s="14" t="s">
        <v>360</v>
      </c>
      <c r="J134" s="14"/>
      <c r="K134" s="16"/>
      <c r="L134">
        <v>24</v>
      </c>
      <c r="M134" s="14" t="s">
        <v>39</v>
      </c>
      <c r="N134">
        <v>30375</v>
      </c>
      <c r="O134">
        <v>12000</v>
      </c>
      <c r="P134">
        <v>441000</v>
      </c>
      <c r="Q134" s="17">
        <v>0.60493827160493829</v>
      </c>
    </row>
    <row r="135" spans="2:17" ht="15" x14ac:dyDescent="0.15">
      <c r="B135" s="14">
        <v>650606</v>
      </c>
      <c r="C135" s="14" t="s">
        <v>9</v>
      </c>
      <c r="D135" s="14" t="s">
        <v>14</v>
      </c>
      <c r="E135" s="15">
        <v>46175.654930555553</v>
      </c>
      <c r="F135" s="14"/>
      <c r="G135" s="14" t="s">
        <v>543</v>
      </c>
      <c r="H135" s="14">
        <v>797092</v>
      </c>
      <c r="I135" s="14" t="s">
        <v>373</v>
      </c>
      <c r="J135" s="14"/>
      <c r="K135" s="16"/>
      <c r="L135">
        <v>240</v>
      </c>
      <c r="M135" s="14" t="s">
        <v>39</v>
      </c>
      <c r="N135">
        <v>1139.8</v>
      </c>
      <c r="O135">
        <v>1000</v>
      </c>
      <c r="P135">
        <v>33552</v>
      </c>
      <c r="Q135" s="17">
        <v>0.12265309703456746</v>
      </c>
    </row>
    <row r="136" spans="2:17" ht="15" x14ac:dyDescent="0.15">
      <c r="B136" s="14">
        <v>650606</v>
      </c>
      <c r="C136" s="14" t="s">
        <v>9</v>
      </c>
      <c r="D136" s="14" t="s">
        <v>14</v>
      </c>
      <c r="E136" s="15">
        <v>46175.654930555553</v>
      </c>
      <c r="F136" s="14"/>
      <c r="G136" s="14" t="s">
        <v>543</v>
      </c>
      <c r="H136" s="14">
        <v>797093</v>
      </c>
      <c r="I136" s="14" t="s">
        <v>386</v>
      </c>
      <c r="J136" s="14"/>
      <c r="K136" s="16"/>
      <c r="L136">
        <v>240</v>
      </c>
      <c r="M136" s="14" t="s">
        <v>39</v>
      </c>
      <c r="N136">
        <v>1287.5</v>
      </c>
      <c r="O136">
        <v>1000</v>
      </c>
      <c r="P136">
        <v>69000</v>
      </c>
      <c r="Q136" s="17">
        <v>0.22330097087378642</v>
      </c>
    </row>
    <row r="137" spans="2:17" ht="15" x14ac:dyDescent="0.15">
      <c r="B137" s="14">
        <v>650606</v>
      </c>
      <c r="C137" s="14" t="s">
        <v>9</v>
      </c>
      <c r="D137" s="14" t="s">
        <v>14</v>
      </c>
      <c r="E137" s="15">
        <v>46175.654930555553</v>
      </c>
      <c r="F137" s="14"/>
      <c r="G137" s="14" t="s">
        <v>543</v>
      </c>
      <c r="H137" s="14">
        <v>797094</v>
      </c>
      <c r="I137" s="14" t="s">
        <v>399</v>
      </c>
      <c r="J137" s="14"/>
      <c r="K137" s="16"/>
      <c r="L137">
        <v>48</v>
      </c>
      <c r="M137" s="14" t="s">
        <v>39</v>
      </c>
      <c r="N137">
        <v>1423.2</v>
      </c>
      <c r="O137">
        <v>1000</v>
      </c>
      <c r="P137">
        <v>20313.599999999999</v>
      </c>
      <c r="Q137" s="17">
        <v>0.29735806632939854</v>
      </c>
    </row>
    <row r="138" spans="2:17" ht="15" x14ac:dyDescent="0.15">
      <c r="B138" s="14">
        <v>650606</v>
      </c>
      <c r="C138" s="14" t="s">
        <v>9</v>
      </c>
      <c r="D138" s="14" t="s">
        <v>14</v>
      </c>
      <c r="E138" s="15">
        <v>46175.654930555553</v>
      </c>
      <c r="F138" s="14"/>
      <c r="G138" s="14" t="s">
        <v>543</v>
      </c>
      <c r="H138" s="14">
        <v>797095</v>
      </c>
      <c r="I138" s="14" t="s">
        <v>412</v>
      </c>
      <c r="J138" s="14"/>
      <c r="K138" s="16"/>
      <c r="L138">
        <v>4</v>
      </c>
      <c r="M138" s="14" t="s">
        <v>39</v>
      </c>
      <c r="N138">
        <v>32760</v>
      </c>
      <c r="O138">
        <v>22000</v>
      </c>
      <c r="P138">
        <v>43040</v>
      </c>
      <c r="Q138" s="17">
        <v>0.32844932844932845</v>
      </c>
    </row>
    <row r="139" spans="2:17" ht="15" x14ac:dyDescent="0.15">
      <c r="B139" s="14">
        <v>650606</v>
      </c>
      <c r="C139" s="14" t="s">
        <v>9</v>
      </c>
      <c r="D139" s="14" t="s">
        <v>14</v>
      </c>
      <c r="E139" s="15">
        <v>46175.654930555553</v>
      </c>
      <c r="F139" s="14"/>
      <c r="G139" s="14" t="s">
        <v>543</v>
      </c>
      <c r="H139" s="14">
        <v>797096</v>
      </c>
      <c r="I139" s="14" t="s">
        <v>425</v>
      </c>
      <c r="J139" s="14"/>
      <c r="K139" s="16"/>
      <c r="L139">
        <v>8</v>
      </c>
      <c r="M139" s="14" t="s">
        <v>39</v>
      </c>
      <c r="N139">
        <v>8709.4</v>
      </c>
      <c r="O139">
        <v>9000</v>
      </c>
      <c r="P139">
        <v>-2324.8000000000002</v>
      </c>
      <c r="Q139" s="17">
        <v>-3.3366247961972122E-2</v>
      </c>
    </row>
    <row r="140" spans="2:17" ht="15" x14ac:dyDescent="0.15">
      <c r="B140" s="14">
        <v>650606</v>
      </c>
      <c r="C140" s="14" t="s">
        <v>9</v>
      </c>
      <c r="D140" s="14" t="s">
        <v>14</v>
      </c>
      <c r="E140" s="15">
        <v>46175.654930555553</v>
      </c>
      <c r="F140" s="14"/>
      <c r="G140" s="14" t="s">
        <v>543</v>
      </c>
      <c r="H140" s="14">
        <v>797097</v>
      </c>
      <c r="I140" s="14" t="s">
        <v>438</v>
      </c>
      <c r="J140" s="14"/>
      <c r="K140" s="16"/>
      <c r="L140">
        <v>5</v>
      </c>
      <c r="M140" s="14" t="s">
        <v>39</v>
      </c>
      <c r="N140">
        <v>13000</v>
      </c>
      <c r="O140">
        <v>13000</v>
      </c>
      <c r="P140">
        <v>0</v>
      </c>
      <c r="Q140" s="17">
        <v>0</v>
      </c>
    </row>
    <row r="141" spans="2:17" ht="15" x14ac:dyDescent="0.15">
      <c r="B141" s="14">
        <v>650606</v>
      </c>
      <c r="C141" s="14" t="s">
        <v>9</v>
      </c>
      <c r="D141" s="14" t="s">
        <v>14</v>
      </c>
      <c r="E141" s="15">
        <v>46175.654930555553</v>
      </c>
      <c r="F141" s="14"/>
      <c r="G141" s="14" t="s">
        <v>543</v>
      </c>
      <c r="H141" s="14">
        <v>797098</v>
      </c>
      <c r="I141" s="14" t="s">
        <v>451</v>
      </c>
      <c r="J141" s="14"/>
      <c r="K141" s="16"/>
      <c r="L141">
        <v>4</v>
      </c>
      <c r="M141" s="14" t="s">
        <v>39</v>
      </c>
      <c r="N141">
        <v>9778</v>
      </c>
      <c r="O141">
        <v>5800</v>
      </c>
      <c r="P141">
        <v>15912</v>
      </c>
      <c r="Q141" s="17">
        <v>0.40683166291675188</v>
      </c>
    </row>
    <row r="142" spans="2:17" ht="15" x14ac:dyDescent="0.15">
      <c r="B142" s="14">
        <v>650606</v>
      </c>
      <c r="C142" s="14" t="s">
        <v>9</v>
      </c>
      <c r="D142" s="14" t="s">
        <v>14</v>
      </c>
      <c r="E142" s="15">
        <v>46175.654930555553</v>
      </c>
      <c r="F142" s="14"/>
      <c r="G142" s="14" t="s">
        <v>543</v>
      </c>
      <c r="H142" s="14">
        <v>797099</v>
      </c>
      <c r="I142" s="14" t="s">
        <v>464</v>
      </c>
      <c r="J142" s="14"/>
      <c r="K142" s="16"/>
      <c r="L142">
        <v>5</v>
      </c>
      <c r="M142" s="14" t="s">
        <v>39</v>
      </c>
      <c r="N142">
        <v>7943</v>
      </c>
      <c r="O142">
        <v>6000</v>
      </c>
      <c r="P142">
        <v>9715</v>
      </c>
      <c r="Q142" s="17">
        <v>0.24461790255570942</v>
      </c>
    </row>
    <row r="143" spans="2:17" ht="15" x14ac:dyDescent="0.15">
      <c r="B143" s="14">
        <v>650606</v>
      </c>
      <c r="C143" s="14" t="s">
        <v>9</v>
      </c>
      <c r="D143" s="14" t="s">
        <v>14</v>
      </c>
      <c r="E143" s="15">
        <v>46175.654930555553</v>
      </c>
      <c r="F143" s="14"/>
      <c r="G143" s="14" t="s">
        <v>543</v>
      </c>
      <c r="H143" s="14">
        <v>797100</v>
      </c>
      <c r="I143" s="14" t="s">
        <v>477</v>
      </c>
      <c r="J143" s="14"/>
      <c r="K143" s="16"/>
      <c r="L143">
        <v>5</v>
      </c>
      <c r="M143" s="14" t="s">
        <v>39</v>
      </c>
      <c r="N143">
        <v>5490</v>
      </c>
      <c r="O143">
        <v>5000</v>
      </c>
      <c r="P143">
        <v>2450</v>
      </c>
      <c r="Q143" s="17">
        <v>8.9253187613843349E-2</v>
      </c>
    </row>
    <row r="144" spans="2:17" ht="15" x14ac:dyDescent="0.15">
      <c r="B144" s="14">
        <v>650723</v>
      </c>
      <c r="C144" s="14" t="s">
        <v>10</v>
      </c>
      <c r="D144" s="14" t="s">
        <v>15</v>
      </c>
      <c r="E144" s="15">
        <v>46175.549907407411</v>
      </c>
      <c r="F144" s="14"/>
      <c r="G144" s="14" t="s">
        <v>543</v>
      </c>
      <c r="H144" s="14">
        <v>797028</v>
      </c>
      <c r="I144" s="14" t="s">
        <v>18</v>
      </c>
      <c r="J144" s="14"/>
      <c r="K144" s="16"/>
      <c r="L144">
        <v>3</v>
      </c>
      <c r="M144" s="14" t="s">
        <v>39</v>
      </c>
      <c r="N144">
        <v>2425433.3333330001</v>
      </c>
      <c r="O144">
        <v>3026300</v>
      </c>
      <c r="P144">
        <v>-1802600.000001</v>
      </c>
      <c r="Q144" s="17">
        <v>-0.24773579978852545</v>
      </c>
    </row>
    <row r="145" spans="2:17" ht="15" x14ac:dyDescent="0.15">
      <c r="B145" s="14">
        <v>650723</v>
      </c>
      <c r="C145" s="14" t="s">
        <v>10</v>
      </c>
      <c r="D145" s="14" t="s">
        <v>15</v>
      </c>
      <c r="E145" s="15">
        <v>46175.549907407411</v>
      </c>
      <c r="F145" s="14"/>
      <c r="G145" s="14" t="s">
        <v>543</v>
      </c>
      <c r="H145" s="14">
        <v>797029</v>
      </c>
      <c r="I145" s="14" t="s">
        <v>47</v>
      </c>
      <c r="J145" s="14"/>
      <c r="K145" s="16"/>
      <c r="L145">
        <v>100</v>
      </c>
      <c r="M145" s="14" t="s">
        <v>39</v>
      </c>
      <c r="N145">
        <v>2925</v>
      </c>
      <c r="O145">
        <v>1700</v>
      </c>
      <c r="P145">
        <v>122500</v>
      </c>
      <c r="Q145" s="17">
        <v>0.41880341880341881</v>
      </c>
    </row>
    <row r="146" spans="2:17" ht="15" x14ac:dyDescent="0.15">
      <c r="B146" s="14">
        <v>650723</v>
      </c>
      <c r="C146" s="14" t="s">
        <v>10</v>
      </c>
      <c r="D146" s="14" t="s">
        <v>15</v>
      </c>
      <c r="E146" s="15">
        <v>46175.549907407411</v>
      </c>
      <c r="F146" s="14"/>
      <c r="G146" s="14" t="s">
        <v>543</v>
      </c>
      <c r="H146" s="14">
        <v>797030</v>
      </c>
      <c r="I146" s="14" t="s">
        <v>60</v>
      </c>
      <c r="J146" s="14"/>
      <c r="K146" s="16"/>
      <c r="L146">
        <v>100</v>
      </c>
      <c r="M146" s="14" t="s">
        <v>39</v>
      </c>
      <c r="N146">
        <v>1611.25</v>
      </c>
      <c r="O146">
        <v>350</v>
      </c>
      <c r="P146">
        <v>126125</v>
      </c>
      <c r="Q146" s="17">
        <v>0.78277734678044997</v>
      </c>
    </row>
    <row r="147" spans="2:17" ht="15" x14ac:dyDescent="0.15">
      <c r="B147" s="14">
        <v>650723</v>
      </c>
      <c r="C147" s="14" t="s">
        <v>10</v>
      </c>
      <c r="D147" s="14" t="s">
        <v>15</v>
      </c>
      <c r="E147" s="15">
        <v>46175.549907407411</v>
      </c>
      <c r="F147" s="14"/>
      <c r="G147" s="14" t="s">
        <v>543</v>
      </c>
      <c r="H147" s="14">
        <v>797031</v>
      </c>
      <c r="I147" s="14" t="s">
        <v>73</v>
      </c>
      <c r="J147" s="14"/>
      <c r="K147" s="16"/>
      <c r="L147">
        <v>150</v>
      </c>
      <c r="M147" s="14" t="s">
        <v>39</v>
      </c>
      <c r="N147">
        <v>821.33333300000004</v>
      </c>
      <c r="O147">
        <v>350</v>
      </c>
      <c r="P147">
        <v>70699.999949999998</v>
      </c>
      <c r="Q147" s="17">
        <v>0.57386363619069136</v>
      </c>
    </row>
    <row r="148" spans="2:17" ht="15" x14ac:dyDescent="0.15">
      <c r="B148" s="14">
        <v>650723</v>
      </c>
      <c r="C148" s="14" t="s">
        <v>10</v>
      </c>
      <c r="D148" s="14" t="s">
        <v>15</v>
      </c>
      <c r="E148" s="15">
        <v>46175.549907407411</v>
      </c>
      <c r="F148" s="14"/>
      <c r="G148" s="14" t="s">
        <v>543</v>
      </c>
      <c r="H148" s="14">
        <v>797032</v>
      </c>
      <c r="I148" s="14" t="s">
        <v>86</v>
      </c>
      <c r="J148" s="14"/>
      <c r="K148" s="16"/>
      <c r="L148">
        <v>150</v>
      </c>
      <c r="M148" s="14" t="s">
        <v>39</v>
      </c>
      <c r="N148">
        <v>1660</v>
      </c>
      <c r="O148">
        <v>450</v>
      </c>
      <c r="P148">
        <v>181500</v>
      </c>
      <c r="Q148" s="17">
        <v>0.72891566265060237</v>
      </c>
    </row>
    <row r="149" spans="2:17" ht="15" x14ac:dyDescent="0.15">
      <c r="B149" s="14">
        <v>650723</v>
      </c>
      <c r="C149" s="14" t="s">
        <v>10</v>
      </c>
      <c r="D149" s="14" t="s">
        <v>15</v>
      </c>
      <c r="E149" s="15">
        <v>46175.549907407411</v>
      </c>
      <c r="F149" s="14"/>
      <c r="G149" s="14" t="s">
        <v>543</v>
      </c>
      <c r="H149" s="14">
        <v>797033</v>
      </c>
      <c r="I149" s="14" t="s">
        <v>99</v>
      </c>
      <c r="J149" s="14"/>
      <c r="K149" s="16"/>
      <c r="L149">
        <v>1000</v>
      </c>
      <c r="M149" s="14" t="s">
        <v>108</v>
      </c>
      <c r="N149">
        <v>86452.4</v>
      </c>
      <c r="O149">
        <v>1662</v>
      </c>
      <c r="P149">
        <v>84790400</v>
      </c>
      <c r="Q149" s="17">
        <v>0.98077554816291967</v>
      </c>
    </row>
    <row r="150" spans="2:17" ht="15" x14ac:dyDescent="0.15">
      <c r="B150" s="14">
        <v>650723</v>
      </c>
      <c r="C150" s="14" t="s">
        <v>10</v>
      </c>
      <c r="D150" s="14" t="s">
        <v>15</v>
      </c>
      <c r="E150" s="15">
        <v>46175.549907407411</v>
      </c>
      <c r="F150" s="14"/>
      <c r="G150" s="14" t="s">
        <v>543</v>
      </c>
      <c r="H150" s="14">
        <v>797034</v>
      </c>
      <c r="I150" s="14" t="s">
        <v>113</v>
      </c>
      <c r="J150" s="14"/>
      <c r="K150" s="16"/>
      <c r="L150">
        <v>3</v>
      </c>
      <c r="M150" s="14" t="s">
        <v>39</v>
      </c>
      <c r="N150">
        <v>36981.599999999999</v>
      </c>
      <c r="O150">
        <v>46300</v>
      </c>
      <c r="P150">
        <v>-27955.200000000001</v>
      </c>
      <c r="Q150" s="17">
        <v>-0.25197395461526811</v>
      </c>
    </row>
    <row r="151" spans="2:17" ht="15" x14ac:dyDescent="0.15">
      <c r="B151" s="14">
        <v>650723</v>
      </c>
      <c r="C151" s="14" t="s">
        <v>10</v>
      </c>
      <c r="D151" s="14" t="s">
        <v>15</v>
      </c>
      <c r="E151" s="15">
        <v>46175.549907407411</v>
      </c>
      <c r="F151" s="14"/>
      <c r="G151" s="14" t="s">
        <v>543</v>
      </c>
      <c r="H151" s="14">
        <v>797035</v>
      </c>
      <c r="I151" s="14" t="s">
        <v>126</v>
      </c>
      <c r="J151" s="14"/>
      <c r="K151" s="16"/>
      <c r="L151">
        <v>5</v>
      </c>
      <c r="M151" s="14" t="s">
        <v>39</v>
      </c>
      <c r="N151">
        <v>4925</v>
      </c>
      <c r="O151">
        <v>2400</v>
      </c>
      <c r="P151">
        <v>12625</v>
      </c>
      <c r="Q151" s="17">
        <v>0.51269035532994922</v>
      </c>
    </row>
    <row r="152" spans="2:17" ht="15" x14ac:dyDescent="0.15">
      <c r="B152" s="14">
        <v>650723</v>
      </c>
      <c r="C152" s="14" t="s">
        <v>10</v>
      </c>
      <c r="D152" s="14" t="s">
        <v>15</v>
      </c>
      <c r="E152" s="15">
        <v>46175.549907407411</v>
      </c>
      <c r="F152" s="14"/>
      <c r="G152" s="14" t="s">
        <v>543</v>
      </c>
      <c r="H152" s="14">
        <v>797036</v>
      </c>
      <c r="I152" s="14" t="s">
        <v>139</v>
      </c>
      <c r="J152" s="14"/>
      <c r="K152" s="16"/>
      <c r="L152">
        <v>5</v>
      </c>
      <c r="M152" s="14" t="s">
        <v>39</v>
      </c>
      <c r="N152">
        <v>4165.5</v>
      </c>
      <c r="O152">
        <v>1650</v>
      </c>
      <c r="P152">
        <v>12577.5</v>
      </c>
      <c r="Q152" s="17">
        <v>0.60388908894490456</v>
      </c>
    </row>
    <row r="153" spans="2:17" ht="15" x14ac:dyDescent="0.15">
      <c r="B153" s="14">
        <v>650723</v>
      </c>
      <c r="C153" s="14" t="s">
        <v>10</v>
      </c>
      <c r="D153" s="14" t="s">
        <v>15</v>
      </c>
      <c r="E153" s="15">
        <v>46175.549907407411</v>
      </c>
      <c r="F153" s="14"/>
      <c r="G153" s="14" t="s">
        <v>543</v>
      </c>
      <c r="H153" s="14">
        <v>797037</v>
      </c>
      <c r="I153" s="14" t="s">
        <v>152</v>
      </c>
      <c r="J153" s="14"/>
      <c r="K153" s="16"/>
      <c r="L153">
        <v>5</v>
      </c>
      <c r="M153" s="14" t="s">
        <v>39</v>
      </c>
      <c r="N153">
        <v>4780.5</v>
      </c>
      <c r="O153">
        <v>2650</v>
      </c>
      <c r="P153">
        <v>10652.5</v>
      </c>
      <c r="Q153" s="17">
        <v>0.44566467942683818</v>
      </c>
    </row>
    <row r="154" spans="2:17" ht="15" x14ac:dyDescent="0.15">
      <c r="B154" s="14">
        <v>650723</v>
      </c>
      <c r="C154" s="14" t="s">
        <v>10</v>
      </c>
      <c r="D154" s="14" t="s">
        <v>15</v>
      </c>
      <c r="E154" s="15">
        <v>46175.549907407411</v>
      </c>
      <c r="F154" s="14"/>
      <c r="G154" s="14" t="s">
        <v>543</v>
      </c>
      <c r="H154" s="14">
        <v>797038</v>
      </c>
      <c r="I154" s="14" t="s">
        <v>165</v>
      </c>
      <c r="J154" s="14"/>
      <c r="K154" s="16"/>
      <c r="L154">
        <v>5</v>
      </c>
      <c r="M154" s="14" t="s">
        <v>39</v>
      </c>
      <c r="N154">
        <v>21970</v>
      </c>
      <c r="O154">
        <v>9500</v>
      </c>
      <c r="P154">
        <v>62350</v>
      </c>
      <c r="Q154" s="17">
        <v>0.56759217114246696</v>
      </c>
    </row>
    <row r="155" spans="2:17" ht="15" x14ac:dyDescent="0.15">
      <c r="B155" s="14">
        <v>650723</v>
      </c>
      <c r="C155" s="14" t="s">
        <v>10</v>
      </c>
      <c r="D155" s="14" t="s">
        <v>15</v>
      </c>
      <c r="E155" s="15">
        <v>46175.549907407411</v>
      </c>
      <c r="F155" s="14"/>
      <c r="G155" s="14" t="s">
        <v>543</v>
      </c>
      <c r="H155" s="14">
        <v>797039</v>
      </c>
      <c r="I155" s="14" t="s">
        <v>178</v>
      </c>
      <c r="J155" s="14"/>
      <c r="K155" s="16"/>
      <c r="L155">
        <v>2</v>
      </c>
      <c r="M155" s="14" t="s">
        <v>39</v>
      </c>
      <c r="N155">
        <v>4005.8</v>
      </c>
      <c r="O155">
        <v>1900</v>
      </c>
      <c r="P155">
        <v>4211.6000000000004</v>
      </c>
      <c r="Q155" s="17">
        <v>0.52568775275850022</v>
      </c>
    </row>
    <row r="156" spans="2:17" ht="15" x14ac:dyDescent="0.15">
      <c r="B156" s="14">
        <v>650723</v>
      </c>
      <c r="C156" s="14" t="s">
        <v>10</v>
      </c>
      <c r="D156" s="14" t="s">
        <v>15</v>
      </c>
      <c r="E156" s="15">
        <v>46175.549907407411</v>
      </c>
      <c r="F156" s="14"/>
      <c r="G156" s="14" t="s">
        <v>543</v>
      </c>
      <c r="H156" s="14">
        <v>797040</v>
      </c>
      <c r="I156" s="14" t="s">
        <v>191</v>
      </c>
      <c r="J156" s="14"/>
      <c r="K156" s="16"/>
      <c r="L156">
        <v>1</v>
      </c>
      <c r="M156" s="14" t="s">
        <v>39</v>
      </c>
      <c r="N156">
        <v>51740</v>
      </c>
      <c r="O156">
        <v>26000</v>
      </c>
      <c r="P156">
        <v>25740</v>
      </c>
      <c r="Q156" s="17">
        <v>0.49748743718592964</v>
      </c>
    </row>
    <row r="157" spans="2:17" ht="15" x14ac:dyDescent="0.15">
      <c r="B157" s="14">
        <v>650723</v>
      </c>
      <c r="C157" s="14" t="s">
        <v>10</v>
      </c>
      <c r="D157" s="14" t="s">
        <v>15</v>
      </c>
      <c r="E157" s="15">
        <v>46175.549907407411</v>
      </c>
      <c r="F157" s="14"/>
      <c r="G157" s="14" t="s">
        <v>543</v>
      </c>
      <c r="H157" s="14">
        <v>797041</v>
      </c>
      <c r="I157" s="14" t="s">
        <v>204</v>
      </c>
      <c r="J157" s="14"/>
      <c r="K157" s="16"/>
      <c r="L157">
        <v>10000</v>
      </c>
      <c r="M157" s="14" t="s">
        <v>108</v>
      </c>
      <c r="N157">
        <v>57949.375</v>
      </c>
      <c r="O157">
        <v>502.5</v>
      </c>
      <c r="P157">
        <v>574468750</v>
      </c>
      <c r="Q157" s="17">
        <v>0.99132863814320693</v>
      </c>
    </row>
    <row r="158" spans="2:17" ht="15" x14ac:dyDescent="0.15">
      <c r="B158" s="14">
        <v>650723</v>
      </c>
      <c r="C158" s="14" t="s">
        <v>10</v>
      </c>
      <c r="D158" s="14" t="s">
        <v>15</v>
      </c>
      <c r="E158" s="15">
        <v>46175.549907407411</v>
      </c>
      <c r="F158" s="14"/>
      <c r="G158" s="14" t="s">
        <v>543</v>
      </c>
      <c r="H158" s="14">
        <v>797042</v>
      </c>
      <c r="I158" s="14" t="s">
        <v>217</v>
      </c>
      <c r="J158" s="14"/>
      <c r="K158" s="16"/>
      <c r="L158">
        <v>5000</v>
      </c>
      <c r="M158" s="14" t="s">
        <v>39</v>
      </c>
      <c r="N158">
        <v>911.33333300000004</v>
      </c>
      <c r="O158">
        <v>520</v>
      </c>
      <c r="P158">
        <v>1956666.665</v>
      </c>
      <c r="Q158" s="17">
        <v>0.42940746138603053</v>
      </c>
    </row>
    <row r="159" spans="2:17" ht="15" x14ac:dyDescent="0.15">
      <c r="B159" s="14">
        <v>650723</v>
      </c>
      <c r="C159" s="14" t="s">
        <v>10</v>
      </c>
      <c r="D159" s="14" t="s">
        <v>15</v>
      </c>
      <c r="E159" s="15">
        <v>46175.549907407411</v>
      </c>
      <c r="F159" s="14"/>
      <c r="G159" s="14" t="s">
        <v>543</v>
      </c>
      <c r="H159" s="14">
        <v>797043</v>
      </c>
      <c r="I159" s="14" t="s">
        <v>230</v>
      </c>
      <c r="J159" s="14"/>
      <c r="K159" s="16"/>
      <c r="L159">
        <v>200</v>
      </c>
      <c r="M159" s="14" t="s">
        <v>39</v>
      </c>
      <c r="N159">
        <v>688</v>
      </c>
      <c r="O159">
        <v>350</v>
      </c>
      <c r="P159">
        <v>67600</v>
      </c>
      <c r="Q159" s="17">
        <v>0.49127906976744184</v>
      </c>
    </row>
    <row r="160" spans="2:17" ht="15" x14ac:dyDescent="0.15">
      <c r="B160" s="14">
        <v>650723</v>
      </c>
      <c r="C160" s="14" t="s">
        <v>10</v>
      </c>
      <c r="D160" s="14" t="s">
        <v>15</v>
      </c>
      <c r="E160" s="15">
        <v>46175.549907407411</v>
      </c>
      <c r="F160" s="14"/>
      <c r="G160" s="14" t="s">
        <v>543</v>
      </c>
      <c r="H160" s="14">
        <v>797044</v>
      </c>
      <c r="I160" s="14" t="s">
        <v>243</v>
      </c>
      <c r="J160" s="14"/>
      <c r="K160" s="16"/>
      <c r="L160">
        <v>50</v>
      </c>
      <c r="M160" s="14" t="s">
        <v>39</v>
      </c>
      <c r="N160">
        <v>3375</v>
      </c>
      <c r="O160">
        <v>1700</v>
      </c>
      <c r="P160">
        <v>83750</v>
      </c>
      <c r="Q160" s="17">
        <v>0.49629629629629629</v>
      </c>
    </row>
    <row r="161" spans="2:17" ht="15" x14ac:dyDescent="0.15">
      <c r="B161" s="14">
        <v>650723</v>
      </c>
      <c r="C161" s="14" t="s">
        <v>10</v>
      </c>
      <c r="D161" s="14" t="s">
        <v>15</v>
      </c>
      <c r="E161" s="15">
        <v>46175.549907407411</v>
      </c>
      <c r="F161" s="14"/>
      <c r="G161" s="14" t="s">
        <v>543</v>
      </c>
      <c r="H161" s="14">
        <v>797045</v>
      </c>
      <c r="I161" s="14" t="s">
        <v>256</v>
      </c>
      <c r="J161" s="14"/>
      <c r="K161" s="16"/>
      <c r="L161">
        <v>15</v>
      </c>
      <c r="M161" s="14" t="s">
        <v>39</v>
      </c>
      <c r="N161">
        <v>107460</v>
      </c>
      <c r="O161">
        <v>116600</v>
      </c>
      <c r="P161">
        <v>-137100</v>
      </c>
      <c r="Q161" s="17">
        <v>-8.5054904150381541E-2</v>
      </c>
    </row>
    <row r="162" spans="2:17" ht="15" x14ac:dyDescent="0.15">
      <c r="B162" s="14">
        <v>650723</v>
      </c>
      <c r="C162" s="14" t="s">
        <v>10</v>
      </c>
      <c r="D162" s="14" t="s">
        <v>15</v>
      </c>
      <c r="E162" s="15">
        <v>46175.549907407411</v>
      </c>
      <c r="F162" s="14"/>
      <c r="G162" s="14" t="s">
        <v>543</v>
      </c>
      <c r="H162" s="14">
        <v>797046</v>
      </c>
      <c r="I162" s="14" t="s">
        <v>269</v>
      </c>
      <c r="J162" s="14"/>
      <c r="K162" s="16"/>
      <c r="L162">
        <v>4</v>
      </c>
      <c r="M162" s="14" t="s">
        <v>39</v>
      </c>
      <c r="N162">
        <v>68030</v>
      </c>
      <c r="O162">
        <v>20400</v>
      </c>
      <c r="P162">
        <v>190520</v>
      </c>
      <c r="Q162" s="17">
        <v>0.70013229457592241</v>
      </c>
    </row>
    <row r="163" spans="2:17" ht="15" x14ac:dyDescent="0.15">
      <c r="B163" s="14">
        <v>650723</v>
      </c>
      <c r="C163" s="14" t="s">
        <v>10</v>
      </c>
      <c r="D163" s="14" t="s">
        <v>15</v>
      </c>
      <c r="E163" s="15">
        <v>46175.549907407411</v>
      </c>
      <c r="F163" s="14"/>
      <c r="G163" s="14" t="s">
        <v>543</v>
      </c>
      <c r="H163" s="14">
        <v>797047</v>
      </c>
      <c r="I163" s="14" t="s">
        <v>282</v>
      </c>
      <c r="J163" s="14"/>
      <c r="K163" s="16"/>
      <c r="L163">
        <v>7</v>
      </c>
      <c r="M163" s="14" t="s">
        <v>39</v>
      </c>
      <c r="N163">
        <v>11100</v>
      </c>
      <c r="O163">
        <v>6500</v>
      </c>
      <c r="P163">
        <v>32200</v>
      </c>
      <c r="Q163" s="17">
        <v>0.4144144144144144</v>
      </c>
    </row>
    <row r="164" spans="2:17" ht="15" x14ac:dyDescent="0.15">
      <c r="B164" s="14">
        <v>650723</v>
      </c>
      <c r="C164" s="14" t="s">
        <v>10</v>
      </c>
      <c r="D164" s="14" t="s">
        <v>15</v>
      </c>
      <c r="E164" s="15">
        <v>46175.549907407411</v>
      </c>
      <c r="F164" s="14"/>
      <c r="G164" s="14" t="s">
        <v>543</v>
      </c>
      <c r="H164" s="14">
        <v>797048</v>
      </c>
      <c r="I164" s="14" t="s">
        <v>295</v>
      </c>
      <c r="J164" s="14"/>
      <c r="K164" s="16"/>
      <c r="L164">
        <v>10</v>
      </c>
      <c r="M164" s="14" t="s">
        <v>39</v>
      </c>
      <c r="N164">
        <v>9580</v>
      </c>
      <c r="O164">
        <v>3800</v>
      </c>
      <c r="P164">
        <v>57800</v>
      </c>
      <c r="Q164" s="17">
        <v>0.60334029227557406</v>
      </c>
    </row>
    <row r="165" spans="2:17" ht="15" x14ac:dyDescent="0.15">
      <c r="B165" s="14">
        <v>650723</v>
      </c>
      <c r="C165" s="14" t="s">
        <v>10</v>
      </c>
      <c r="D165" s="14" t="s">
        <v>15</v>
      </c>
      <c r="E165" s="15">
        <v>46175.549907407411</v>
      </c>
      <c r="F165" s="14"/>
      <c r="G165" s="14" t="s">
        <v>543</v>
      </c>
      <c r="H165" s="14">
        <v>797049</v>
      </c>
      <c r="I165" s="14" t="s">
        <v>308</v>
      </c>
      <c r="J165" s="14"/>
      <c r="K165" s="16"/>
      <c r="L165">
        <v>15</v>
      </c>
      <c r="M165" s="14" t="s">
        <v>39</v>
      </c>
      <c r="N165">
        <v>10252.200000000001</v>
      </c>
      <c r="O165">
        <v>5300</v>
      </c>
      <c r="P165">
        <v>74283</v>
      </c>
      <c r="Q165" s="17">
        <v>0.48303778701156824</v>
      </c>
    </row>
    <row r="166" spans="2:17" ht="15" x14ac:dyDescent="0.15">
      <c r="B166" s="14">
        <v>650723</v>
      </c>
      <c r="C166" s="14" t="s">
        <v>10</v>
      </c>
      <c r="D166" s="14" t="s">
        <v>15</v>
      </c>
      <c r="E166" s="15">
        <v>46175.549907407411</v>
      </c>
      <c r="F166" s="14"/>
      <c r="G166" s="14" t="s">
        <v>543</v>
      </c>
      <c r="H166" s="14">
        <v>797050</v>
      </c>
      <c r="I166" s="14" t="s">
        <v>321</v>
      </c>
      <c r="J166" s="14"/>
      <c r="K166" s="16"/>
      <c r="L166">
        <v>5</v>
      </c>
      <c r="M166" s="14" t="s">
        <v>39</v>
      </c>
      <c r="N166">
        <v>30500</v>
      </c>
      <c r="O166">
        <v>17000</v>
      </c>
      <c r="P166">
        <v>67500</v>
      </c>
      <c r="Q166" s="17">
        <v>0.44262295081967212</v>
      </c>
    </row>
    <row r="167" spans="2:17" ht="15" x14ac:dyDescent="0.15">
      <c r="B167" s="14">
        <v>650723</v>
      </c>
      <c r="C167" s="14" t="s">
        <v>10</v>
      </c>
      <c r="D167" s="14" t="s">
        <v>15</v>
      </c>
      <c r="E167" s="15">
        <v>46175.549907407411</v>
      </c>
      <c r="F167" s="14"/>
      <c r="G167" s="14" t="s">
        <v>543</v>
      </c>
      <c r="H167" s="14">
        <v>797089</v>
      </c>
      <c r="I167" s="14" t="s">
        <v>334</v>
      </c>
      <c r="J167" s="14"/>
      <c r="K167" s="16"/>
      <c r="L167">
        <v>10</v>
      </c>
      <c r="M167" s="14" t="s">
        <v>39</v>
      </c>
      <c r="N167">
        <v>15786.6</v>
      </c>
      <c r="O167">
        <v>10200</v>
      </c>
      <c r="P167">
        <v>55866</v>
      </c>
      <c r="Q167" s="17">
        <v>0.35388240659800085</v>
      </c>
    </row>
    <row r="168" spans="2:17" ht="15" x14ac:dyDescent="0.15">
      <c r="B168" s="14">
        <v>650723</v>
      </c>
      <c r="C168" s="14" t="s">
        <v>10</v>
      </c>
      <c r="D168" s="14" t="s">
        <v>15</v>
      </c>
      <c r="E168" s="15">
        <v>46175.549907407411</v>
      </c>
      <c r="F168" s="14"/>
      <c r="G168" s="14" t="s">
        <v>543</v>
      </c>
      <c r="H168" s="14">
        <v>797090</v>
      </c>
      <c r="I168" s="14" t="s">
        <v>347</v>
      </c>
      <c r="J168" s="14"/>
      <c r="K168" s="16"/>
      <c r="L168">
        <v>8</v>
      </c>
      <c r="M168" s="14" t="s">
        <v>39</v>
      </c>
      <c r="N168">
        <v>32000</v>
      </c>
      <c r="O168">
        <v>0</v>
      </c>
      <c r="P168">
        <v>0</v>
      </c>
      <c r="Q168" s="17">
        <v>1</v>
      </c>
    </row>
    <row r="169" spans="2:17" ht="15" x14ac:dyDescent="0.15">
      <c r="B169" s="14">
        <v>650723</v>
      </c>
      <c r="C169" s="14" t="s">
        <v>10</v>
      </c>
      <c r="D169" s="14" t="s">
        <v>15</v>
      </c>
      <c r="E169" s="15">
        <v>46175.549907407411</v>
      </c>
      <c r="F169" s="14"/>
      <c r="G169" s="14" t="s">
        <v>543</v>
      </c>
      <c r="H169" s="14">
        <v>797091</v>
      </c>
      <c r="I169" s="14" t="s">
        <v>360</v>
      </c>
      <c r="J169" s="14"/>
      <c r="K169" s="16"/>
      <c r="L169">
        <v>24</v>
      </c>
      <c r="M169" s="14" t="s">
        <v>39</v>
      </c>
      <c r="N169">
        <v>30375</v>
      </c>
      <c r="O169">
        <v>11500</v>
      </c>
      <c r="P169">
        <v>453000</v>
      </c>
      <c r="Q169" s="17">
        <v>0.62139917695473246</v>
      </c>
    </row>
    <row r="170" spans="2:17" ht="15" x14ac:dyDescent="0.15">
      <c r="B170" s="14">
        <v>650723</v>
      </c>
      <c r="C170" s="14" t="s">
        <v>10</v>
      </c>
      <c r="D170" s="14" t="s">
        <v>15</v>
      </c>
      <c r="E170" s="15">
        <v>46175.549907407411</v>
      </c>
      <c r="F170" s="14"/>
      <c r="G170" s="14" t="s">
        <v>543</v>
      </c>
      <c r="H170" s="14">
        <v>797092</v>
      </c>
      <c r="I170" s="14" t="s">
        <v>373</v>
      </c>
      <c r="J170" s="14"/>
      <c r="K170" s="16"/>
      <c r="L170">
        <v>240</v>
      </c>
      <c r="M170" s="14" t="s">
        <v>39</v>
      </c>
      <c r="N170">
        <v>1139.8</v>
      </c>
      <c r="O170">
        <v>650</v>
      </c>
      <c r="P170">
        <v>117552</v>
      </c>
      <c r="Q170" s="17">
        <v>0.42972451307246884</v>
      </c>
    </row>
    <row r="171" spans="2:17" ht="15" x14ac:dyDescent="0.15">
      <c r="B171" s="14">
        <v>650723</v>
      </c>
      <c r="C171" s="14" t="s">
        <v>10</v>
      </c>
      <c r="D171" s="14" t="s">
        <v>15</v>
      </c>
      <c r="E171" s="15">
        <v>46175.549907407411</v>
      </c>
      <c r="F171" s="14"/>
      <c r="G171" s="14" t="s">
        <v>543</v>
      </c>
      <c r="H171" s="14">
        <v>797093</v>
      </c>
      <c r="I171" s="14" t="s">
        <v>386</v>
      </c>
      <c r="J171" s="14"/>
      <c r="K171" s="16"/>
      <c r="L171">
        <v>240</v>
      </c>
      <c r="M171" s="14" t="s">
        <v>39</v>
      </c>
      <c r="N171">
        <v>1287.5</v>
      </c>
      <c r="O171">
        <v>350</v>
      </c>
      <c r="P171">
        <v>225000</v>
      </c>
      <c r="Q171" s="17">
        <v>0.72815533980582525</v>
      </c>
    </row>
    <row r="172" spans="2:17" ht="15" x14ac:dyDescent="0.15">
      <c r="B172" s="14">
        <v>650723</v>
      </c>
      <c r="C172" s="14" t="s">
        <v>10</v>
      </c>
      <c r="D172" s="14" t="s">
        <v>15</v>
      </c>
      <c r="E172" s="15">
        <v>46175.549907407411</v>
      </c>
      <c r="F172" s="14"/>
      <c r="G172" s="14" t="s">
        <v>543</v>
      </c>
      <c r="H172" s="14">
        <v>797094</v>
      </c>
      <c r="I172" s="14" t="s">
        <v>399</v>
      </c>
      <c r="J172" s="14"/>
      <c r="K172" s="16"/>
      <c r="L172">
        <v>48</v>
      </c>
      <c r="M172" s="14" t="s">
        <v>39</v>
      </c>
      <c r="N172">
        <v>1423.2</v>
      </c>
      <c r="O172">
        <v>750</v>
      </c>
      <c r="P172">
        <v>32313.599999999999</v>
      </c>
      <c r="Q172" s="17">
        <v>0.47301854974704888</v>
      </c>
    </row>
    <row r="173" spans="2:17" ht="15" x14ac:dyDescent="0.15">
      <c r="B173" s="14">
        <v>650723</v>
      </c>
      <c r="C173" s="14" t="s">
        <v>10</v>
      </c>
      <c r="D173" s="14" t="s">
        <v>15</v>
      </c>
      <c r="E173" s="15">
        <v>46175.549907407411</v>
      </c>
      <c r="F173" s="14"/>
      <c r="G173" s="14" t="s">
        <v>543</v>
      </c>
      <c r="H173" s="14">
        <v>797095</v>
      </c>
      <c r="I173" s="14" t="s">
        <v>412</v>
      </c>
      <c r="J173" s="14"/>
      <c r="K173" s="16"/>
      <c r="L173">
        <v>4</v>
      </c>
      <c r="M173" s="14" t="s">
        <v>39</v>
      </c>
      <c r="N173">
        <v>32760</v>
      </c>
      <c r="O173">
        <v>18800</v>
      </c>
      <c r="P173">
        <v>55840</v>
      </c>
      <c r="Q173" s="17">
        <v>0.42612942612942611</v>
      </c>
    </row>
    <row r="174" spans="2:17" ht="15" x14ac:dyDescent="0.15">
      <c r="B174" s="14">
        <v>650723</v>
      </c>
      <c r="C174" s="14" t="s">
        <v>10</v>
      </c>
      <c r="D174" s="14" t="s">
        <v>15</v>
      </c>
      <c r="E174" s="15">
        <v>46175.549907407411</v>
      </c>
      <c r="F174" s="14"/>
      <c r="G174" s="14" t="s">
        <v>543</v>
      </c>
      <c r="H174" s="14">
        <v>797096</v>
      </c>
      <c r="I174" s="14" t="s">
        <v>425</v>
      </c>
      <c r="J174" s="14"/>
      <c r="K174" s="16"/>
      <c r="L174">
        <v>8</v>
      </c>
      <c r="M174" s="14" t="s">
        <v>39</v>
      </c>
      <c r="N174">
        <v>8709.4</v>
      </c>
      <c r="O174">
        <v>4900</v>
      </c>
      <c r="P174">
        <v>30475.200000000001</v>
      </c>
      <c r="Q174" s="17">
        <v>0.43738948722070409</v>
      </c>
    </row>
    <row r="175" spans="2:17" ht="15" x14ac:dyDescent="0.15">
      <c r="B175" s="14">
        <v>650723</v>
      </c>
      <c r="C175" s="14" t="s">
        <v>10</v>
      </c>
      <c r="D175" s="14" t="s">
        <v>15</v>
      </c>
      <c r="E175" s="15">
        <v>46175.549907407411</v>
      </c>
      <c r="F175" s="14"/>
      <c r="G175" s="14" t="s">
        <v>543</v>
      </c>
      <c r="H175" s="14">
        <v>797097</v>
      </c>
      <c r="I175" s="14" t="s">
        <v>438</v>
      </c>
      <c r="J175" s="14"/>
      <c r="K175" s="16"/>
      <c r="L175">
        <v>5</v>
      </c>
      <c r="M175" s="14" t="s">
        <v>39</v>
      </c>
      <c r="N175">
        <v>13000</v>
      </c>
      <c r="O175">
        <v>0</v>
      </c>
      <c r="P175">
        <v>0</v>
      </c>
      <c r="Q175" s="17">
        <v>1</v>
      </c>
    </row>
    <row r="176" spans="2:17" ht="15" x14ac:dyDescent="0.15">
      <c r="B176" s="14">
        <v>650723</v>
      </c>
      <c r="C176" s="14" t="s">
        <v>10</v>
      </c>
      <c r="D176" s="14" t="s">
        <v>15</v>
      </c>
      <c r="E176" s="15">
        <v>46175.549907407411</v>
      </c>
      <c r="F176" s="14"/>
      <c r="G176" s="14" t="s">
        <v>543</v>
      </c>
      <c r="H176" s="14">
        <v>797098</v>
      </c>
      <c r="I176" s="14" t="s">
        <v>451</v>
      </c>
      <c r="J176" s="14"/>
      <c r="K176" s="16"/>
      <c r="L176">
        <v>4</v>
      </c>
      <c r="M176" s="14" t="s">
        <v>39</v>
      </c>
      <c r="N176">
        <v>9778</v>
      </c>
      <c r="O176">
        <v>3800</v>
      </c>
      <c r="P176">
        <v>23912</v>
      </c>
      <c r="Q176" s="17">
        <v>0.61137246880752705</v>
      </c>
    </row>
    <row r="177" spans="2:17" ht="15" x14ac:dyDescent="0.15">
      <c r="B177" s="14">
        <v>650723</v>
      </c>
      <c r="C177" s="14" t="s">
        <v>10</v>
      </c>
      <c r="D177" s="14" t="s">
        <v>15</v>
      </c>
      <c r="E177" s="15">
        <v>46175.549907407411</v>
      </c>
      <c r="F177" s="14"/>
      <c r="G177" s="14" t="s">
        <v>543</v>
      </c>
      <c r="H177" s="14">
        <v>797099</v>
      </c>
      <c r="I177" s="14" t="s">
        <v>464</v>
      </c>
      <c r="J177" s="14"/>
      <c r="K177" s="16"/>
      <c r="L177">
        <v>5</v>
      </c>
      <c r="M177" s="14" t="s">
        <v>39</v>
      </c>
      <c r="N177">
        <v>7943</v>
      </c>
      <c r="O177">
        <v>4000</v>
      </c>
      <c r="P177">
        <v>19715</v>
      </c>
      <c r="Q177" s="17">
        <v>0.4964119350371396</v>
      </c>
    </row>
    <row r="178" spans="2:17" ht="15" x14ac:dyDescent="0.15">
      <c r="B178" s="14">
        <v>650723</v>
      </c>
      <c r="C178" s="14" t="s">
        <v>10</v>
      </c>
      <c r="D178" s="14" t="s">
        <v>15</v>
      </c>
      <c r="E178" s="15">
        <v>46175.549907407411</v>
      </c>
      <c r="F178" s="14"/>
      <c r="G178" s="14" t="s">
        <v>543</v>
      </c>
      <c r="H178" s="14">
        <v>797100</v>
      </c>
      <c r="I178" s="14" t="s">
        <v>477</v>
      </c>
      <c r="J178" s="14"/>
      <c r="K178" s="16"/>
      <c r="L178">
        <v>5</v>
      </c>
      <c r="M178" s="14" t="s">
        <v>39</v>
      </c>
      <c r="N178">
        <v>5490</v>
      </c>
      <c r="O178">
        <v>2850</v>
      </c>
      <c r="P178">
        <v>13200</v>
      </c>
      <c r="Q178" s="17">
        <v>0.48087431693989069</v>
      </c>
    </row>
  </sheetData>
  <autoFilter ref="A3:Q178" xr:uid="{00000000-0009-0000-0000-000002000000}"/>
  <mergeCells count="6">
    <mergeCell ref="N2:Q2"/>
    <mergeCell ref="B2:E2"/>
    <mergeCell ref="F2:G2"/>
    <mergeCell ref="H2:I2"/>
    <mergeCell ref="J2:K2"/>
    <mergeCell ref="L2:M2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2.83203125" bestFit="1" customWidth="1"/>
    <col min="4" max="4" width="53.83203125" bestFit="1" customWidth="1"/>
    <col min="5" max="5" width="30.83203125" bestFit="1" customWidth="1"/>
    <col min="6" max="6" width="20.83203125" bestFit="1" customWidth="1"/>
    <col min="7" max="7" width="20" bestFit="1" customWidth="1"/>
    <col min="8" max="8" width="23.1640625" bestFit="1" customWidth="1"/>
    <col min="9" max="9" width="24.1640625" bestFit="1" customWidth="1"/>
  </cols>
  <sheetData>
    <row r="1" spans="1:9" hidden="1" x14ac:dyDescent="0.15">
      <c r="A1" t="s">
        <v>554</v>
      </c>
      <c r="B1" t="s">
        <v>490</v>
      </c>
      <c r="C1" t="s">
        <v>491</v>
      </c>
      <c r="D1" t="s">
        <v>492</v>
      </c>
      <c r="E1" t="s">
        <v>493</v>
      </c>
      <c r="F1" t="s">
        <v>555</v>
      </c>
      <c r="G1" t="s">
        <v>556</v>
      </c>
      <c r="H1" t="s">
        <v>557</v>
      </c>
      <c r="I1" t="s">
        <v>558</v>
      </c>
    </row>
    <row r="2" spans="1:9" ht="20" x14ac:dyDescent="0.2">
      <c r="A2" s="13"/>
      <c r="B2" s="24" t="s">
        <v>515</v>
      </c>
      <c r="C2" s="24" t="s">
        <v>515</v>
      </c>
      <c r="D2" s="24" t="s">
        <v>515</v>
      </c>
      <c r="E2" s="24" t="s">
        <v>515</v>
      </c>
      <c r="F2" s="24" t="s">
        <v>559</v>
      </c>
      <c r="G2" s="24" t="s">
        <v>559</v>
      </c>
      <c r="H2" s="24" t="s">
        <v>559</v>
      </c>
      <c r="I2" s="24" t="s">
        <v>559</v>
      </c>
    </row>
    <row r="3" spans="1:9" ht="45" x14ac:dyDescent="0.15">
      <c r="A3" s="1"/>
      <c r="B3" s="1" t="s">
        <v>520</v>
      </c>
      <c r="C3" s="1" t="s">
        <v>521</v>
      </c>
      <c r="D3" s="1" t="s">
        <v>522</v>
      </c>
      <c r="E3" s="1" t="s">
        <v>523</v>
      </c>
      <c r="F3" s="1" t="s">
        <v>560</v>
      </c>
      <c r="G3" s="1" t="s">
        <v>561</v>
      </c>
      <c r="H3" s="1" t="s">
        <v>552</v>
      </c>
      <c r="I3" s="1" t="s">
        <v>553</v>
      </c>
    </row>
    <row r="4" spans="1:9" ht="15" x14ac:dyDescent="0.15">
      <c r="B4" s="14">
        <v>650439</v>
      </c>
      <c r="C4" s="14" t="s">
        <v>6</v>
      </c>
      <c r="D4" s="14" t="s">
        <v>11</v>
      </c>
      <c r="E4" s="15">
        <v>46170.461562500001</v>
      </c>
      <c r="F4">
        <v>683790719.86494899</v>
      </c>
      <c r="G4">
        <v>140703036</v>
      </c>
      <c r="H4">
        <v>543087683.86494899</v>
      </c>
      <c r="I4" s="17">
        <v>0.79423084883663042</v>
      </c>
    </row>
    <row r="5" spans="1:9" ht="15" x14ac:dyDescent="0.15">
      <c r="B5" s="14">
        <v>650476</v>
      </c>
      <c r="C5" s="14" t="s">
        <v>8</v>
      </c>
      <c r="D5" s="14" t="s">
        <v>13</v>
      </c>
      <c r="E5" s="15">
        <v>46174.381666666668</v>
      </c>
      <c r="F5">
        <v>683790719.86494899</v>
      </c>
      <c r="G5">
        <v>2619768500</v>
      </c>
      <c r="H5">
        <v>-1935977780.135051</v>
      </c>
      <c r="I5" s="17">
        <v>-2.8312431331583636</v>
      </c>
    </row>
    <row r="6" spans="1:9" ht="15" x14ac:dyDescent="0.15">
      <c r="B6" s="14">
        <v>650606</v>
      </c>
      <c r="C6" s="14" t="s">
        <v>9</v>
      </c>
      <c r="D6" s="14" t="s">
        <v>14</v>
      </c>
      <c r="E6" s="15">
        <v>46175.654930555553</v>
      </c>
      <c r="F6">
        <v>683790719.86494899</v>
      </c>
      <c r="G6">
        <v>18726100</v>
      </c>
      <c r="H6">
        <v>665064619.86494899</v>
      </c>
      <c r="I6" s="17">
        <v>0.97261428174442255</v>
      </c>
    </row>
    <row r="7" spans="1:9" ht="15" x14ac:dyDescent="0.15">
      <c r="B7" s="14">
        <v>650723</v>
      </c>
      <c r="C7" s="14" t="s">
        <v>10</v>
      </c>
      <c r="D7" s="14" t="s">
        <v>15</v>
      </c>
      <c r="E7" s="15">
        <v>46175.549907407411</v>
      </c>
      <c r="F7">
        <v>683790719.86494899</v>
      </c>
      <c r="G7">
        <v>21992050</v>
      </c>
      <c r="H7">
        <v>661798669.86494899</v>
      </c>
      <c r="I7" s="17">
        <v>0.96783803967924065</v>
      </c>
    </row>
    <row r="8" spans="1:9" ht="15" x14ac:dyDescent="0.15">
      <c r="B8" s="14">
        <v>651384</v>
      </c>
      <c r="C8" s="14" t="s">
        <v>7</v>
      </c>
      <c r="D8" s="14" t="s">
        <v>12</v>
      </c>
      <c r="E8" s="15">
        <v>46175.706400462965</v>
      </c>
      <c r="F8">
        <v>683790719.86494899</v>
      </c>
      <c r="G8">
        <v>10819900</v>
      </c>
      <c r="H8">
        <v>672970819.86494899</v>
      </c>
      <c r="I8" s="17">
        <v>0.98417659133757041</v>
      </c>
    </row>
  </sheetData>
  <autoFilter ref="A3:I8" xr:uid="{00000000-0009-0000-0000-000003000000}"/>
  <mergeCells count="2">
    <mergeCell ref="B2:E2"/>
    <mergeCell ref="F2:I2"/>
  </mergeCells>
  <pageMargins left="0.75" right="0.75" top="1" bottom="1" header="0.5" footer="0.5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1"/>
  <sheetViews>
    <sheetView showGridLines="0" showWhiteSpace="0" topLeftCell="B2" workbookViewId="0"/>
  </sheetViews>
  <sheetFormatPr baseColWidth="10" defaultColWidth="8.83203125" defaultRowHeight="14" x14ac:dyDescent="0.15"/>
  <cols>
    <col min="1" max="1" width="255" hidden="1" bestFit="1" customWidth="1"/>
    <col min="2" max="2" width="20" bestFit="1" customWidth="1"/>
    <col min="3" max="3" width="46.1640625" bestFit="1" customWidth="1"/>
    <col min="4" max="4" width="22" bestFit="1" customWidth="1"/>
    <col min="5" max="5" width="20" bestFit="1" customWidth="1"/>
    <col min="6" max="6" width="20.83203125" bestFit="1" customWidth="1"/>
    <col min="7" max="7" width="49.5" bestFit="1" customWidth="1"/>
    <col min="8" max="8" width="86.83203125" bestFit="1" customWidth="1"/>
    <col min="9" max="10" width="49.5" bestFit="1" customWidth="1"/>
    <col min="11" max="11" width="216.6640625" bestFit="1" customWidth="1"/>
    <col min="12" max="13" width="155.1640625" bestFit="1" customWidth="1"/>
    <col min="14" max="15" width="207.83203125" bestFit="1" customWidth="1"/>
  </cols>
  <sheetData>
    <row r="1" spans="1:15" hidden="1" x14ac:dyDescent="0.15">
      <c r="A1" t="s">
        <v>562</v>
      </c>
      <c r="B1" t="s">
        <v>563</v>
      </c>
      <c r="C1" t="s">
        <v>564</v>
      </c>
      <c r="D1" t="s">
        <v>565</v>
      </c>
      <c r="E1" t="s">
        <v>566</v>
      </c>
      <c r="F1" t="s">
        <v>567</v>
      </c>
      <c r="G1" t="s">
        <v>567</v>
      </c>
      <c r="H1" t="s">
        <v>568</v>
      </c>
      <c r="I1" t="s">
        <v>568</v>
      </c>
      <c r="J1" t="s">
        <v>569</v>
      </c>
      <c r="K1" t="s">
        <v>569</v>
      </c>
      <c r="L1" t="s">
        <v>570</v>
      </c>
      <c r="M1" t="s">
        <v>570</v>
      </c>
      <c r="N1" t="s">
        <v>571</v>
      </c>
      <c r="O1" t="s">
        <v>571</v>
      </c>
    </row>
    <row r="2" spans="1:15" ht="30" x14ac:dyDescent="0.15">
      <c r="A2" s="18"/>
      <c r="B2" s="19" t="s">
        <v>572</v>
      </c>
      <c r="C2" s="19" t="s">
        <v>573</v>
      </c>
      <c r="D2" s="19" t="s">
        <v>574</v>
      </c>
      <c r="E2" s="19" t="s">
        <v>575</v>
      </c>
      <c r="F2" s="1" t="s">
        <v>6</v>
      </c>
      <c r="G2" s="1" t="s">
        <v>8</v>
      </c>
      <c r="H2" s="1" t="s">
        <v>9</v>
      </c>
      <c r="I2" s="1" t="s">
        <v>10</v>
      </c>
      <c r="J2" s="1" t="s">
        <v>7</v>
      </c>
    </row>
    <row r="3" spans="1:15" ht="45" x14ac:dyDescent="0.15">
      <c r="A3" s="18"/>
      <c r="B3" s="19" t="s">
        <v>572</v>
      </c>
      <c r="C3" s="19" t="s">
        <v>573</v>
      </c>
      <c r="D3" s="19" t="s">
        <v>574</v>
      </c>
      <c r="E3" s="19" t="s">
        <v>575</v>
      </c>
      <c r="F3" s="1" t="s">
        <v>11</v>
      </c>
      <c r="G3" s="1" t="s">
        <v>13</v>
      </c>
      <c r="H3" s="1" t="s">
        <v>14</v>
      </c>
      <c r="I3" s="1" t="s">
        <v>15</v>
      </c>
      <c r="J3" s="1" t="s">
        <v>12</v>
      </c>
    </row>
    <row r="4" spans="1:15" ht="15" x14ac:dyDescent="0.15">
      <c r="A4" s="18"/>
      <c r="B4" s="19" t="s">
        <v>572</v>
      </c>
      <c r="C4" s="19" t="s">
        <v>573</v>
      </c>
      <c r="D4" s="19" t="s">
        <v>574</v>
      </c>
      <c r="E4" s="19" t="s">
        <v>575</v>
      </c>
      <c r="F4" s="1" t="s">
        <v>515</v>
      </c>
      <c r="G4" s="1" t="s">
        <v>515</v>
      </c>
      <c r="H4" s="1" t="s">
        <v>515</v>
      </c>
      <c r="I4" s="1" t="s">
        <v>515</v>
      </c>
      <c r="J4" s="1" t="s">
        <v>515</v>
      </c>
    </row>
    <row r="5" spans="1:15" ht="15" x14ac:dyDescent="0.15">
      <c r="A5" t="s">
        <v>576</v>
      </c>
      <c r="B5" s="2" t="s">
        <v>577</v>
      </c>
      <c r="C5" s="2" t="s">
        <v>578</v>
      </c>
      <c r="D5" s="2" t="s">
        <v>579</v>
      </c>
      <c r="E5" s="2" t="s">
        <v>580</v>
      </c>
      <c r="F5" s="4" t="s">
        <v>581</v>
      </c>
      <c r="G5" s="4" t="s">
        <v>582</v>
      </c>
      <c r="H5" s="4" t="s">
        <v>582</v>
      </c>
      <c r="I5" s="4" t="s">
        <v>582</v>
      </c>
      <c r="J5" s="4" t="s">
        <v>582</v>
      </c>
    </row>
    <row r="6" spans="1:15" ht="15" x14ac:dyDescent="0.15">
      <c r="A6" t="s">
        <v>583</v>
      </c>
      <c r="B6" s="9" t="s">
        <v>577</v>
      </c>
      <c r="C6" s="9" t="s">
        <v>584</v>
      </c>
      <c r="D6" s="9" t="s">
        <v>585</v>
      </c>
      <c r="E6" s="9" t="s">
        <v>580</v>
      </c>
      <c r="F6" s="4" t="s">
        <v>586</v>
      </c>
      <c r="G6" s="4" t="s">
        <v>587</v>
      </c>
      <c r="H6" s="4" t="s">
        <v>588</v>
      </c>
      <c r="I6" s="4">
        <v>0</v>
      </c>
      <c r="J6" s="4" t="s">
        <v>589</v>
      </c>
    </row>
    <row r="7" spans="1:15" ht="30" x14ac:dyDescent="0.15">
      <c r="A7" t="s">
        <v>590</v>
      </c>
      <c r="B7" s="2" t="s">
        <v>577</v>
      </c>
      <c r="C7" s="2" t="s">
        <v>591</v>
      </c>
      <c r="D7" s="2" t="s">
        <v>579</v>
      </c>
      <c r="E7" s="2" t="s">
        <v>580</v>
      </c>
      <c r="F7" s="4" t="s">
        <v>592</v>
      </c>
      <c r="G7" s="4" t="s">
        <v>592</v>
      </c>
      <c r="H7" s="4" t="s">
        <v>593</v>
      </c>
      <c r="I7" s="4" t="s">
        <v>592</v>
      </c>
      <c r="J7" s="4" t="s">
        <v>594</v>
      </c>
    </row>
    <row r="8" spans="1:15" ht="15" x14ac:dyDescent="0.15">
      <c r="A8" t="s">
        <v>595</v>
      </c>
      <c r="B8" s="9" t="s">
        <v>577</v>
      </c>
      <c r="C8" s="9" t="s">
        <v>596</v>
      </c>
      <c r="D8" s="9" t="s">
        <v>585</v>
      </c>
      <c r="E8" s="9" t="s">
        <v>580</v>
      </c>
      <c r="F8" s="4" t="s">
        <v>597</v>
      </c>
      <c r="G8" s="4">
        <v>30</v>
      </c>
      <c r="H8" s="4">
        <v>3</v>
      </c>
      <c r="I8" s="4" t="s">
        <v>598</v>
      </c>
      <c r="J8" s="4">
        <v>10</v>
      </c>
    </row>
    <row r="9" spans="1:15" ht="15" x14ac:dyDescent="0.15">
      <c r="A9" t="s">
        <v>599</v>
      </c>
      <c r="B9" s="2" t="s">
        <v>577</v>
      </c>
      <c r="C9" s="2" t="s">
        <v>600</v>
      </c>
      <c r="D9" s="2" t="s">
        <v>579</v>
      </c>
      <c r="E9" s="2" t="s">
        <v>580</v>
      </c>
      <c r="F9" s="4" t="s">
        <v>601</v>
      </c>
      <c r="G9" s="4" t="s">
        <v>601</v>
      </c>
      <c r="H9" s="4" t="s">
        <v>601</v>
      </c>
      <c r="I9" s="4" t="s">
        <v>602</v>
      </c>
      <c r="J9" s="4" t="s">
        <v>601</v>
      </c>
    </row>
    <row r="10" spans="1:15" ht="15" x14ac:dyDescent="0.15">
      <c r="A10" t="s">
        <v>603</v>
      </c>
      <c r="B10" s="9" t="s">
        <v>577</v>
      </c>
      <c r="C10" s="9" t="s">
        <v>604</v>
      </c>
      <c r="D10" s="9" t="s">
        <v>585</v>
      </c>
      <c r="E10" s="9" t="s">
        <v>580</v>
      </c>
      <c r="F10" s="4" t="s">
        <v>597</v>
      </c>
      <c r="G10" s="4">
        <v>20</v>
      </c>
      <c r="H10" s="4" t="s">
        <v>605</v>
      </c>
      <c r="I10" s="4" t="s">
        <v>606</v>
      </c>
      <c r="J10" s="4">
        <v>10</v>
      </c>
    </row>
    <row r="11" spans="1:15" ht="45" x14ac:dyDescent="0.15">
      <c r="A11" t="s">
        <v>607</v>
      </c>
      <c r="B11" s="2" t="s">
        <v>577</v>
      </c>
      <c r="C11" s="2" t="s">
        <v>608</v>
      </c>
      <c r="D11" s="2" t="s">
        <v>609</v>
      </c>
      <c r="E11" s="2" t="s">
        <v>580</v>
      </c>
      <c r="F11" s="4" t="s">
        <v>610</v>
      </c>
      <c r="G11" s="4" t="s">
        <v>611</v>
      </c>
      <c r="H11" s="4" t="s">
        <v>612</v>
      </c>
      <c r="I11" s="4">
        <v>0</v>
      </c>
      <c r="J11" s="4" t="s">
        <v>613</v>
      </c>
    </row>
  </sheetData>
  <autoFilter ref="A4:J11" xr:uid="{00000000-0009-0000-0000-000004000000}"/>
  <mergeCells count="5">
    <mergeCell ref="A2:A4"/>
    <mergeCell ref="B2:B4"/>
    <mergeCell ref="C2:C4"/>
    <mergeCell ref="D2:D4"/>
    <mergeCell ref="E2:E4"/>
  </mergeCells>
  <pageMargins left="0.75" right="0.75" top="1" bottom="1" header="0.5" footer="0.5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L38"/>
  <sheetViews>
    <sheetView showGridLines="0" showWhiteSpace="0" topLeftCell="C2" zoomScale="110" zoomScaleNormal="110" workbookViewId="0">
      <selection activeCell="C20" sqref="C20"/>
    </sheetView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2.83203125" bestFit="1" customWidth="1"/>
    <col min="4" max="4" width="53.83203125" hidden="1" customWidth="1"/>
    <col min="5" max="5" width="30.83203125" hidden="1" customWidth="1"/>
    <col min="6" max="6" width="20" hidden="1" customWidth="1"/>
    <col min="7" max="7" width="20" hidden="1" bestFit="1" customWidth="1"/>
    <col min="8" max="8" width="46.1640625" bestFit="1" customWidth="1"/>
    <col min="9" max="9" width="22" bestFit="1" customWidth="1"/>
    <col min="10" max="10" width="20" bestFit="1" customWidth="1"/>
    <col min="11" max="11" width="20" hidden="1" bestFit="1" customWidth="1"/>
    <col min="12" max="12" width="86.83203125" bestFit="1" customWidth="1"/>
  </cols>
  <sheetData>
    <row r="1" spans="1:12" hidden="1" x14ac:dyDescent="0.15">
      <c r="A1" t="s">
        <v>614</v>
      </c>
      <c r="B1" t="s">
        <v>490</v>
      </c>
      <c r="C1" t="s">
        <v>491</v>
      </c>
      <c r="D1" t="s">
        <v>492</v>
      </c>
      <c r="E1" t="s">
        <v>493</v>
      </c>
      <c r="F1" t="s">
        <v>615</v>
      </c>
      <c r="G1" t="s">
        <v>616</v>
      </c>
      <c r="H1" t="s">
        <v>617</v>
      </c>
      <c r="I1" t="s">
        <v>618</v>
      </c>
      <c r="J1" t="s">
        <v>619</v>
      </c>
      <c r="K1" t="s">
        <v>620</v>
      </c>
      <c r="L1" t="s">
        <v>621</v>
      </c>
    </row>
    <row r="2" spans="1:12" ht="21" x14ac:dyDescent="0.2">
      <c r="A2" s="13"/>
      <c r="B2" s="24" t="s">
        <v>515</v>
      </c>
      <c r="C2" s="24" t="s">
        <v>515</v>
      </c>
      <c r="D2" s="24" t="s">
        <v>515</v>
      </c>
      <c r="E2" s="24" t="s">
        <v>515</v>
      </c>
      <c r="F2" s="13" t="s">
        <v>622</v>
      </c>
      <c r="G2" s="24" t="s">
        <v>623</v>
      </c>
      <c r="H2" s="24" t="s">
        <v>623</v>
      </c>
      <c r="I2" s="24" t="s">
        <v>623</v>
      </c>
      <c r="J2" s="24" t="s">
        <v>623</v>
      </c>
      <c r="K2" s="24" t="s">
        <v>624</v>
      </c>
      <c r="L2" s="24" t="s">
        <v>624</v>
      </c>
    </row>
    <row r="3" spans="1:12" ht="45" x14ac:dyDescent="0.15">
      <c r="A3" s="1"/>
      <c r="B3" s="1" t="s">
        <v>520</v>
      </c>
      <c r="C3" s="1" t="s">
        <v>521</v>
      </c>
      <c r="D3" s="1" t="s">
        <v>522</v>
      </c>
      <c r="E3" s="1" t="s">
        <v>523</v>
      </c>
      <c r="F3" s="1" t="s">
        <v>572</v>
      </c>
      <c r="G3" s="1" t="s">
        <v>625</v>
      </c>
      <c r="H3" s="1" t="s">
        <v>573</v>
      </c>
      <c r="I3" s="1" t="s">
        <v>574</v>
      </c>
      <c r="J3" s="1" t="s">
        <v>575</v>
      </c>
      <c r="K3" s="1" t="s">
        <v>626</v>
      </c>
      <c r="L3" s="1" t="s">
        <v>515</v>
      </c>
    </row>
    <row r="4" spans="1:12" ht="15" hidden="1" x14ac:dyDescent="0.15">
      <c r="B4" s="14">
        <v>650439</v>
      </c>
      <c r="C4" s="14" t="s">
        <v>6</v>
      </c>
      <c r="D4" s="14" t="s">
        <v>11</v>
      </c>
      <c r="E4" s="15">
        <v>46170.461562500001</v>
      </c>
      <c r="F4" s="14" t="s">
        <v>577</v>
      </c>
      <c r="G4" s="14">
        <v>5897</v>
      </c>
      <c r="H4" s="14" t="s">
        <v>578</v>
      </c>
      <c r="I4" s="14" t="s">
        <v>579</v>
      </c>
      <c r="J4" s="14" t="s">
        <v>580</v>
      </c>
      <c r="K4">
        <v>5752602</v>
      </c>
      <c r="L4" s="14" t="s">
        <v>581</v>
      </c>
    </row>
    <row r="5" spans="1:12" ht="15" hidden="1" x14ac:dyDescent="0.15">
      <c r="B5" s="14">
        <v>650439</v>
      </c>
      <c r="C5" s="14" t="s">
        <v>6</v>
      </c>
      <c r="D5" s="14" t="s">
        <v>11</v>
      </c>
      <c r="E5" s="15">
        <v>46170.461562500001</v>
      </c>
      <c r="F5" s="14" t="s">
        <v>577</v>
      </c>
      <c r="G5" s="14">
        <v>5898</v>
      </c>
      <c r="H5" s="14" t="s">
        <v>584</v>
      </c>
      <c r="I5" s="14" t="s">
        <v>585</v>
      </c>
      <c r="J5" s="14" t="s">
        <v>580</v>
      </c>
      <c r="K5">
        <v>5752603</v>
      </c>
      <c r="L5" s="14" t="s">
        <v>586</v>
      </c>
    </row>
    <row r="6" spans="1:12" ht="30" hidden="1" x14ac:dyDescent="0.15">
      <c r="B6" s="14">
        <v>650439</v>
      </c>
      <c r="C6" s="14" t="s">
        <v>6</v>
      </c>
      <c r="D6" s="14" t="s">
        <v>11</v>
      </c>
      <c r="E6" s="15">
        <v>46170.461562500001</v>
      </c>
      <c r="F6" s="14" t="s">
        <v>577</v>
      </c>
      <c r="G6" s="14">
        <v>5900</v>
      </c>
      <c r="H6" s="14" t="s">
        <v>591</v>
      </c>
      <c r="I6" s="14" t="s">
        <v>579</v>
      </c>
      <c r="J6" s="14" t="s">
        <v>580</v>
      </c>
      <c r="K6">
        <v>5752604</v>
      </c>
      <c r="L6" s="14" t="s">
        <v>592</v>
      </c>
    </row>
    <row r="7" spans="1:12" ht="15" hidden="1" x14ac:dyDescent="0.15">
      <c r="B7" s="14">
        <v>650439</v>
      </c>
      <c r="C7" s="14" t="s">
        <v>6</v>
      </c>
      <c r="D7" s="14" t="s">
        <v>11</v>
      </c>
      <c r="E7" s="15">
        <v>46170.461562500001</v>
      </c>
      <c r="F7" s="14" t="s">
        <v>577</v>
      </c>
      <c r="G7" s="14">
        <v>5901</v>
      </c>
      <c r="H7" s="14" t="s">
        <v>596</v>
      </c>
      <c r="I7" s="14" t="s">
        <v>585</v>
      </c>
      <c r="J7" s="14" t="s">
        <v>580</v>
      </c>
      <c r="K7">
        <v>5752605</v>
      </c>
      <c r="L7" s="14" t="s">
        <v>597</v>
      </c>
    </row>
    <row r="8" spans="1:12" ht="15" hidden="1" x14ac:dyDescent="0.15">
      <c r="B8" s="14">
        <v>650439</v>
      </c>
      <c r="C8" s="14" t="s">
        <v>6</v>
      </c>
      <c r="D8" s="14" t="s">
        <v>11</v>
      </c>
      <c r="E8" s="15">
        <v>46170.461562500001</v>
      </c>
      <c r="F8" s="14" t="s">
        <v>577</v>
      </c>
      <c r="G8" s="14">
        <v>5902</v>
      </c>
      <c r="H8" s="14" t="s">
        <v>600</v>
      </c>
      <c r="I8" s="14" t="s">
        <v>579</v>
      </c>
      <c r="J8" s="14" t="s">
        <v>580</v>
      </c>
      <c r="K8">
        <v>5752606</v>
      </c>
      <c r="L8" s="14" t="s">
        <v>601</v>
      </c>
    </row>
    <row r="9" spans="1:12" ht="15" hidden="1" x14ac:dyDescent="0.15">
      <c r="B9" s="14">
        <v>650439</v>
      </c>
      <c r="C9" s="14" t="s">
        <v>6</v>
      </c>
      <c r="D9" s="14" t="s">
        <v>11</v>
      </c>
      <c r="E9" s="15">
        <v>46170.461562500001</v>
      </c>
      <c r="F9" s="14" t="s">
        <v>577</v>
      </c>
      <c r="G9" s="14">
        <v>5903</v>
      </c>
      <c r="H9" s="14" t="s">
        <v>604</v>
      </c>
      <c r="I9" s="14" t="s">
        <v>585</v>
      </c>
      <c r="J9" s="14" t="s">
        <v>580</v>
      </c>
      <c r="K9">
        <v>5752607</v>
      </c>
      <c r="L9" s="14" t="s">
        <v>597</v>
      </c>
    </row>
    <row r="10" spans="1:12" ht="15" hidden="1" x14ac:dyDescent="0.15">
      <c r="B10" s="14">
        <v>650439</v>
      </c>
      <c r="C10" s="14" t="s">
        <v>6</v>
      </c>
      <c r="D10" s="14" t="s">
        <v>11</v>
      </c>
      <c r="E10" s="15">
        <v>46170.461562500001</v>
      </c>
      <c r="F10" s="14" t="s">
        <v>577</v>
      </c>
      <c r="G10" s="14">
        <v>5905</v>
      </c>
      <c r="H10" s="14" t="s">
        <v>608</v>
      </c>
      <c r="I10" s="14" t="s">
        <v>609</v>
      </c>
      <c r="J10" s="14" t="s">
        <v>580</v>
      </c>
      <c r="K10">
        <v>5752608</v>
      </c>
      <c r="L10" s="14" t="s">
        <v>610</v>
      </c>
    </row>
    <row r="11" spans="1:12" ht="15" hidden="1" x14ac:dyDescent="0.15">
      <c r="B11" s="14">
        <v>650476</v>
      </c>
      <c r="C11" s="14" t="s">
        <v>8</v>
      </c>
      <c r="D11" s="14" t="s">
        <v>13</v>
      </c>
      <c r="E11" s="15">
        <v>46174.381666666668</v>
      </c>
      <c r="F11" s="14" t="s">
        <v>577</v>
      </c>
      <c r="G11" s="14">
        <v>5897</v>
      </c>
      <c r="H11" s="14" t="s">
        <v>578</v>
      </c>
      <c r="I11" s="14" t="s">
        <v>579</v>
      </c>
      <c r="J11" s="14" t="s">
        <v>580</v>
      </c>
      <c r="K11">
        <v>5752825</v>
      </c>
      <c r="L11" s="14" t="s">
        <v>582</v>
      </c>
    </row>
    <row r="12" spans="1:12" ht="15" hidden="1" x14ac:dyDescent="0.15">
      <c r="B12" s="14">
        <v>650476</v>
      </c>
      <c r="C12" s="14" t="s">
        <v>8</v>
      </c>
      <c r="D12" s="14" t="s">
        <v>13</v>
      </c>
      <c r="E12" s="15">
        <v>46174.381666666668</v>
      </c>
      <c r="F12" s="14" t="s">
        <v>577</v>
      </c>
      <c r="G12" s="14">
        <v>5898</v>
      </c>
      <c r="H12" s="14" t="s">
        <v>584</v>
      </c>
      <c r="I12" s="14" t="s">
        <v>585</v>
      </c>
      <c r="J12" s="14" t="s">
        <v>580</v>
      </c>
      <c r="K12">
        <v>5752826</v>
      </c>
      <c r="L12" s="14" t="s">
        <v>587</v>
      </c>
    </row>
    <row r="13" spans="1:12" ht="30" hidden="1" x14ac:dyDescent="0.15">
      <c r="B13" s="14">
        <v>650476</v>
      </c>
      <c r="C13" s="14" t="s">
        <v>8</v>
      </c>
      <c r="D13" s="14" t="s">
        <v>13</v>
      </c>
      <c r="E13" s="15">
        <v>46174.381666666668</v>
      </c>
      <c r="F13" s="14" t="s">
        <v>577</v>
      </c>
      <c r="G13" s="14">
        <v>5900</v>
      </c>
      <c r="H13" s="14" t="s">
        <v>591</v>
      </c>
      <c r="I13" s="14" t="s">
        <v>579</v>
      </c>
      <c r="J13" s="14" t="s">
        <v>580</v>
      </c>
      <c r="K13">
        <v>5752827</v>
      </c>
      <c r="L13" s="14" t="s">
        <v>592</v>
      </c>
    </row>
    <row r="14" spans="1:12" ht="15" hidden="1" x14ac:dyDescent="0.15">
      <c r="B14" s="14">
        <v>650476</v>
      </c>
      <c r="C14" s="14" t="s">
        <v>8</v>
      </c>
      <c r="D14" s="14" t="s">
        <v>13</v>
      </c>
      <c r="E14" s="15">
        <v>46174.381666666668</v>
      </c>
      <c r="F14" s="14" t="s">
        <v>577</v>
      </c>
      <c r="G14" s="14">
        <v>5901</v>
      </c>
      <c r="H14" s="14" t="s">
        <v>596</v>
      </c>
      <c r="I14" s="14" t="s">
        <v>585</v>
      </c>
      <c r="J14" s="14" t="s">
        <v>580</v>
      </c>
      <c r="K14">
        <v>5752828</v>
      </c>
      <c r="L14" s="14">
        <v>30</v>
      </c>
    </row>
    <row r="15" spans="1:12" ht="15" hidden="1" x14ac:dyDescent="0.15">
      <c r="B15" s="14">
        <v>650476</v>
      </c>
      <c r="C15" s="14" t="s">
        <v>8</v>
      </c>
      <c r="D15" s="14" t="s">
        <v>13</v>
      </c>
      <c r="E15" s="15">
        <v>46174.381666666668</v>
      </c>
      <c r="F15" s="14" t="s">
        <v>577</v>
      </c>
      <c r="G15" s="14">
        <v>5902</v>
      </c>
      <c r="H15" s="14" t="s">
        <v>600</v>
      </c>
      <c r="I15" s="14" t="s">
        <v>579</v>
      </c>
      <c r="J15" s="14" t="s">
        <v>580</v>
      </c>
      <c r="K15">
        <v>5752829</v>
      </c>
      <c r="L15" s="14" t="s">
        <v>601</v>
      </c>
    </row>
    <row r="16" spans="1:12" ht="15" hidden="1" x14ac:dyDescent="0.15">
      <c r="B16" s="14">
        <v>650476</v>
      </c>
      <c r="C16" s="14" t="s">
        <v>8</v>
      </c>
      <c r="D16" s="14" t="s">
        <v>13</v>
      </c>
      <c r="E16" s="15">
        <v>46174.381666666668</v>
      </c>
      <c r="F16" s="14" t="s">
        <v>577</v>
      </c>
      <c r="G16" s="14">
        <v>5903</v>
      </c>
      <c r="H16" s="14" t="s">
        <v>604</v>
      </c>
      <c r="I16" s="14" t="s">
        <v>585</v>
      </c>
      <c r="J16" s="14" t="s">
        <v>580</v>
      </c>
      <c r="K16">
        <v>5752830</v>
      </c>
      <c r="L16" s="14">
        <v>20</v>
      </c>
    </row>
    <row r="17" spans="2:12" ht="15" hidden="1" x14ac:dyDescent="0.15">
      <c r="B17" s="14">
        <v>650476</v>
      </c>
      <c r="C17" s="14" t="s">
        <v>8</v>
      </c>
      <c r="D17" s="14" t="s">
        <v>13</v>
      </c>
      <c r="E17" s="15">
        <v>46174.381666666668</v>
      </c>
      <c r="F17" s="14" t="s">
        <v>577</v>
      </c>
      <c r="G17" s="14">
        <v>5905</v>
      </c>
      <c r="H17" s="14" t="s">
        <v>608</v>
      </c>
      <c r="I17" s="14" t="s">
        <v>609</v>
      </c>
      <c r="J17" s="14" t="s">
        <v>580</v>
      </c>
      <c r="K17">
        <v>5752831</v>
      </c>
      <c r="L17" s="14" t="s">
        <v>611</v>
      </c>
    </row>
    <row r="18" spans="2:12" ht="15" x14ac:dyDescent="0.15">
      <c r="B18" s="14">
        <v>650606</v>
      </c>
      <c r="C18" s="14" t="s">
        <v>9</v>
      </c>
      <c r="D18" s="14" t="s">
        <v>14</v>
      </c>
      <c r="E18" s="15">
        <v>46175.654930555553</v>
      </c>
      <c r="F18" s="14" t="s">
        <v>577</v>
      </c>
      <c r="G18" s="14">
        <v>5897</v>
      </c>
      <c r="H18" s="14" t="s">
        <v>578</v>
      </c>
      <c r="I18" s="14" t="s">
        <v>579</v>
      </c>
      <c r="J18" s="14" t="s">
        <v>580</v>
      </c>
      <c r="K18">
        <v>5753595</v>
      </c>
      <c r="L18" s="14" t="s">
        <v>582</v>
      </c>
    </row>
    <row r="19" spans="2:12" ht="15" x14ac:dyDescent="0.15">
      <c r="B19" s="14">
        <v>650606</v>
      </c>
      <c r="C19" s="14" t="s">
        <v>9</v>
      </c>
      <c r="D19" s="14" t="s">
        <v>14</v>
      </c>
      <c r="E19" s="15">
        <v>46175.654930555553</v>
      </c>
      <c r="F19" s="14" t="s">
        <v>577</v>
      </c>
      <c r="G19" s="14">
        <v>5898</v>
      </c>
      <c r="H19" s="14" t="s">
        <v>584</v>
      </c>
      <c r="I19" s="14" t="s">
        <v>585</v>
      </c>
      <c r="J19" s="14" t="s">
        <v>580</v>
      </c>
      <c r="K19">
        <v>5753596</v>
      </c>
      <c r="L19" s="14" t="s">
        <v>588</v>
      </c>
    </row>
    <row r="20" spans="2:12" ht="30" x14ac:dyDescent="0.15">
      <c r="B20" s="14">
        <v>650606</v>
      </c>
      <c r="C20" s="14" t="s">
        <v>9</v>
      </c>
      <c r="D20" s="14" t="s">
        <v>14</v>
      </c>
      <c r="E20" s="15">
        <v>46175.654930555553</v>
      </c>
      <c r="F20" s="14" t="s">
        <v>577</v>
      </c>
      <c r="G20" s="14">
        <v>5900</v>
      </c>
      <c r="H20" s="14" t="s">
        <v>591</v>
      </c>
      <c r="I20" s="14" t="s">
        <v>579</v>
      </c>
      <c r="J20" s="14" t="s">
        <v>580</v>
      </c>
      <c r="K20">
        <v>5753597</v>
      </c>
      <c r="L20" s="14" t="s">
        <v>593</v>
      </c>
    </row>
    <row r="21" spans="2:12" ht="15" x14ac:dyDescent="0.15">
      <c r="B21" s="14">
        <v>650606</v>
      </c>
      <c r="C21" s="14" t="s">
        <v>9</v>
      </c>
      <c r="D21" s="14" t="s">
        <v>14</v>
      </c>
      <c r="E21" s="15">
        <v>46175.654930555553</v>
      </c>
      <c r="F21" s="14" t="s">
        <v>577</v>
      </c>
      <c r="G21" s="14">
        <v>5901</v>
      </c>
      <c r="H21" s="14" t="s">
        <v>596</v>
      </c>
      <c r="I21" s="14" t="s">
        <v>585</v>
      </c>
      <c r="J21" s="14" t="s">
        <v>580</v>
      </c>
      <c r="K21">
        <v>5753598</v>
      </c>
      <c r="L21" s="14">
        <v>3</v>
      </c>
    </row>
    <row r="22" spans="2:12" ht="15" x14ac:dyDescent="0.15">
      <c r="B22" s="14">
        <v>650606</v>
      </c>
      <c r="C22" s="14" t="s">
        <v>9</v>
      </c>
      <c r="D22" s="14" t="s">
        <v>14</v>
      </c>
      <c r="E22" s="15">
        <v>46175.654930555553</v>
      </c>
      <c r="F22" s="14" t="s">
        <v>577</v>
      </c>
      <c r="G22" s="14">
        <v>5902</v>
      </c>
      <c r="H22" s="14" t="s">
        <v>600</v>
      </c>
      <c r="I22" s="14" t="s">
        <v>579</v>
      </c>
      <c r="J22" s="14" t="s">
        <v>580</v>
      </c>
      <c r="K22">
        <v>5753599</v>
      </c>
      <c r="L22" s="14" t="s">
        <v>601</v>
      </c>
    </row>
    <row r="23" spans="2:12" ht="15" x14ac:dyDescent="0.15">
      <c r="B23" s="14">
        <v>650606</v>
      </c>
      <c r="C23" s="14" t="s">
        <v>9</v>
      </c>
      <c r="D23" s="14" t="s">
        <v>14</v>
      </c>
      <c r="E23" s="15">
        <v>46175.654930555553</v>
      </c>
      <c r="F23" s="14" t="s">
        <v>577</v>
      </c>
      <c r="G23" s="14">
        <v>5903</v>
      </c>
      <c r="H23" s="14" t="s">
        <v>604</v>
      </c>
      <c r="I23" s="14" t="s">
        <v>585</v>
      </c>
      <c r="J23" s="14" t="s">
        <v>580</v>
      </c>
      <c r="K23">
        <v>5753600</v>
      </c>
      <c r="L23" s="14" t="s">
        <v>605</v>
      </c>
    </row>
    <row r="24" spans="2:12" ht="15" x14ac:dyDescent="0.15">
      <c r="B24" s="14">
        <v>650606</v>
      </c>
      <c r="C24" s="14" t="s">
        <v>9</v>
      </c>
      <c r="D24" s="14" t="s">
        <v>14</v>
      </c>
      <c r="E24" s="15">
        <v>46175.654930555553</v>
      </c>
      <c r="F24" s="14" t="s">
        <v>577</v>
      </c>
      <c r="G24" s="14">
        <v>5905</v>
      </c>
      <c r="H24" s="14" t="s">
        <v>608</v>
      </c>
      <c r="I24" s="14" t="s">
        <v>609</v>
      </c>
      <c r="J24" s="14" t="s">
        <v>580</v>
      </c>
      <c r="K24">
        <v>5753601</v>
      </c>
      <c r="L24" s="14" t="s">
        <v>612</v>
      </c>
    </row>
    <row r="25" spans="2:12" ht="15" hidden="1" x14ac:dyDescent="0.15">
      <c r="B25" s="14">
        <v>650723</v>
      </c>
      <c r="C25" s="14" t="s">
        <v>10</v>
      </c>
      <c r="D25" s="14" t="s">
        <v>15</v>
      </c>
      <c r="E25" s="15">
        <v>46175.549907407411</v>
      </c>
      <c r="F25" s="14" t="s">
        <v>577</v>
      </c>
      <c r="G25" s="14">
        <v>5897</v>
      </c>
      <c r="H25" s="14" t="s">
        <v>578</v>
      </c>
      <c r="I25" s="14" t="s">
        <v>579</v>
      </c>
      <c r="J25" s="14" t="s">
        <v>580</v>
      </c>
      <c r="K25">
        <v>5754683</v>
      </c>
      <c r="L25" s="14" t="s">
        <v>582</v>
      </c>
    </row>
    <row r="26" spans="2:12" ht="15" hidden="1" x14ac:dyDescent="0.15">
      <c r="B26" s="14">
        <v>650723</v>
      </c>
      <c r="C26" s="14" t="s">
        <v>10</v>
      </c>
      <c r="D26" s="14" t="s">
        <v>15</v>
      </c>
      <c r="E26" s="15">
        <v>46175.549907407411</v>
      </c>
      <c r="F26" s="14" t="s">
        <v>577</v>
      </c>
      <c r="G26" s="14">
        <v>5898</v>
      </c>
      <c r="H26" s="14" t="s">
        <v>584</v>
      </c>
      <c r="I26" s="14" t="s">
        <v>585</v>
      </c>
      <c r="J26" s="14" t="s">
        <v>580</v>
      </c>
      <c r="K26">
        <v>5754684</v>
      </c>
      <c r="L26" s="14">
        <v>0</v>
      </c>
    </row>
    <row r="27" spans="2:12" ht="30" hidden="1" x14ac:dyDescent="0.15">
      <c r="B27" s="14">
        <v>650723</v>
      </c>
      <c r="C27" s="14" t="s">
        <v>10</v>
      </c>
      <c r="D27" s="14" t="s">
        <v>15</v>
      </c>
      <c r="E27" s="15">
        <v>46175.549907407411</v>
      </c>
      <c r="F27" s="14" t="s">
        <v>577</v>
      </c>
      <c r="G27" s="14">
        <v>5900</v>
      </c>
      <c r="H27" s="14" t="s">
        <v>591</v>
      </c>
      <c r="I27" s="14" t="s">
        <v>579</v>
      </c>
      <c r="J27" s="14" t="s">
        <v>580</v>
      </c>
      <c r="K27">
        <v>5754685</v>
      </c>
      <c r="L27" s="14" t="s">
        <v>592</v>
      </c>
    </row>
    <row r="28" spans="2:12" ht="15" hidden="1" x14ac:dyDescent="0.15">
      <c r="B28" s="14">
        <v>650723</v>
      </c>
      <c r="C28" s="14" t="s">
        <v>10</v>
      </c>
      <c r="D28" s="14" t="s">
        <v>15</v>
      </c>
      <c r="E28" s="15">
        <v>46175.549907407411</v>
      </c>
      <c r="F28" s="14" t="s">
        <v>577</v>
      </c>
      <c r="G28" s="14">
        <v>5901</v>
      </c>
      <c r="H28" s="14" t="s">
        <v>596</v>
      </c>
      <c r="I28" s="14" t="s">
        <v>585</v>
      </c>
      <c r="J28" s="14" t="s">
        <v>580</v>
      </c>
      <c r="K28">
        <v>5754686</v>
      </c>
      <c r="L28" s="14" t="s">
        <v>598</v>
      </c>
    </row>
    <row r="29" spans="2:12" ht="15" hidden="1" x14ac:dyDescent="0.15">
      <c r="B29" s="14">
        <v>650723</v>
      </c>
      <c r="C29" s="14" t="s">
        <v>10</v>
      </c>
      <c r="D29" s="14" t="s">
        <v>15</v>
      </c>
      <c r="E29" s="15">
        <v>46175.549907407411</v>
      </c>
      <c r="F29" s="14" t="s">
        <v>577</v>
      </c>
      <c r="G29" s="14">
        <v>5902</v>
      </c>
      <c r="H29" s="14" t="s">
        <v>600</v>
      </c>
      <c r="I29" s="14" t="s">
        <v>579</v>
      </c>
      <c r="J29" s="14" t="s">
        <v>580</v>
      </c>
      <c r="K29">
        <v>5754687</v>
      </c>
      <c r="L29" s="14" t="s">
        <v>602</v>
      </c>
    </row>
    <row r="30" spans="2:12" ht="15" hidden="1" x14ac:dyDescent="0.15">
      <c r="B30" s="14">
        <v>650723</v>
      </c>
      <c r="C30" s="14" t="s">
        <v>10</v>
      </c>
      <c r="D30" s="14" t="s">
        <v>15</v>
      </c>
      <c r="E30" s="15">
        <v>46175.549907407411</v>
      </c>
      <c r="F30" s="14" t="s">
        <v>577</v>
      </c>
      <c r="G30" s="14">
        <v>5903</v>
      </c>
      <c r="H30" s="14" t="s">
        <v>604</v>
      </c>
      <c r="I30" s="14" t="s">
        <v>585</v>
      </c>
      <c r="J30" s="14" t="s">
        <v>580</v>
      </c>
      <c r="K30">
        <v>5754688</v>
      </c>
      <c r="L30" s="14" t="s">
        <v>606</v>
      </c>
    </row>
    <row r="31" spans="2:12" ht="15" hidden="1" x14ac:dyDescent="0.15">
      <c r="B31" s="14">
        <v>650723</v>
      </c>
      <c r="C31" s="14" t="s">
        <v>10</v>
      </c>
      <c r="D31" s="14" t="s">
        <v>15</v>
      </c>
      <c r="E31" s="15">
        <v>46175.549907407411</v>
      </c>
      <c r="F31" s="14" t="s">
        <v>577</v>
      </c>
      <c r="G31" s="14">
        <v>5905</v>
      </c>
      <c r="H31" s="14" t="s">
        <v>608</v>
      </c>
      <c r="I31" s="14" t="s">
        <v>609</v>
      </c>
      <c r="J31" s="14" t="s">
        <v>580</v>
      </c>
      <c r="K31">
        <v>5754689</v>
      </c>
      <c r="L31" s="14">
        <v>0</v>
      </c>
    </row>
    <row r="32" spans="2:12" ht="15" hidden="1" x14ac:dyDescent="0.15">
      <c r="B32" s="14">
        <v>651384</v>
      </c>
      <c r="C32" s="14" t="s">
        <v>7</v>
      </c>
      <c r="D32" s="14" t="s">
        <v>12</v>
      </c>
      <c r="E32" s="15">
        <v>46175.706400462965</v>
      </c>
      <c r="F32" s="14" t="s">
        <v>577</v>
      </c>
      <c r="G32" s="14">
        <v>5897</v>
      </c>
      <c r="H32" s="14" t="s">
        <v>578</v>
      </c>
      <c r="I32" s="14" t="s">
        <v>579</v>
      </c>
      <c r="J32" s="14" t="s">
        <v>580</v>
      </c>
      <c r="K32">
        <v>5761494</v>
      </c>
      <c r="L32" s="14" t="s">
        <v>582</v>
      </c>
    </row>
    <row r="33" spans="2:12" ht="15" hidden="1" x14ac:dyDescent="0.15">
      <c r="B33" s="14">
        <v>651384</v>
      </c>
      <c r="C33" s="14" t="s">
        <v>7</v>
      </c>
      <c r="D33" s="14" t="s">
        <v>12</v>
      </c>
      <c r="E33" s="15">
        <v>46175.706400462965</v>
      </c>
      <c r="F33" s="14" t="s">
        <v>577</v>
      </c>
      <c r="G33" s="14">
        <v>5898</v>
      </c>
      <c r="H33" s="14" t="s">
        <v>584</v>
      </c>
      <c r="I33" s="14" t="s">
        <v>585</v>
      </c>
      <c r="J33" s="14" t="s">
        <v>580</v>
      </c>
      <c r="K33">
        <v>5761495</v>
      </c>
      <c r="L33" s="14" t="s">
        <v>589</v>
      </c>
    </row>
    <row r="34" spans="2:12" ht="30" hidden="1" x14ac:dyDescent="0.15">
      <c r="B34" s="14">
        <v>651384</v>
      </c>
      <c r="C34" s="14" t="s">
        <v>7</v>
      </c>
      <c r="D34" s="14" t="s">
        <v>12</v>
      </c>
      <c r="E34" s="15">
        <v>46175.706400462965</v>
      </c>
      <c r="F34" s="14" t="s">
        <v>577</v>
      </c>
      <c r="G34" s="14">
        <v>5900</v>
      </c>
      <c r="H34" s="14" t="s">
        <v>591</v>
      </c>
      <c r="I34" s="14" t="s">
        <v>579</v>
      </c>
      <c r="J34" s="14" t="s">
        <v>580</v>
      </c>
      <c r="K34">
        <v>5761496</v>
      </c>
      <c r="L34" s="14" t="s">
        <v>594</v>
      </c>
    </row>
    <row r="35" spans="2:12" ht="15" hidden="1" x14ac:dyDescent="0.15">
      <c r="B35" s="14">
        <v>651384</v>
      </c>
      <c r="C35" s="14" t="s">
        <v>7</v>
      </c>
      <c r="D35" s="14" t="s">
        <v>12</v>
      </c>
      <c r="E35" s="15">
        <v>46175.706400462965</v>
      </c>
      <c r="F35" s="14" t="s">
        <v>577</v>
      </c>
      <c r="G35" s="14">
        <v>5901</v>
      </c>
      <c r="H35" s="14" t="s">
        <v>596</v>
      </c>
      <c r="I35" s="14" t="s">
        <v>585</v>
      </c>
      <c r="J35" s="14" t="s">
        <v>580</v>
      </c>
      <c r="K35">
        <v>5761497</v>
      </c>
      <c r="L35" s="14">
        <v>10</v>
      </c>
    </row>
    <row r="36" spans="2:12" ht="15" hidden="1" x14ac:dyDescent="0.15">
      <c r="B36" s="14">
        <v>651384</v>
      </c>
      <c r="C36" s="14" t="s">
        <v>7</v>
      </c>
      <c r="D36" s="14" t="s">
        <v>12</v>
      </c>
      <c r="E36" s="15">
        <v>46175.706400462965</v>
      </c>
      <c r="F36" s="14" t="s">
        <v>577</v>
      </c>
      <c r="G36" s="14">
        <v>5902</v>
      </c>
      <c r="H36" s="14" t="s">
        <v>600</v>
      </c>
      <c r="I36" s="14" t="s">
        <v>579</v>
      </c>
      <c r="J36" s="14" t="s">
        <v>580</v>
      </c>
      <c r="K36">
        <v>5761498</v>
      </c>
      <c r="L36" s="14" t="s">
        <v>601</v>
      </c>
    </row>
    <row r="37" spans="2:12" ht="15" hidden="1" x14ac:dyDescent="0.15">
      <c r="B37" s="14">
        <v>651384</v>
      </c>
      <c r="C37" s="14" t="s">
        <v>7</v>
      </c>
      <c r="D37" s="14" t="s">
        <v>12</v>
      </c>
      <c r="E37" s="15">
        <v>46175.706400462965</v>
      </c>
      <c r="F37" s="14" t="s">
        <v>577</v>
      </c>
      <c r="G37" s="14">
        <v>5903</v>
      </c>
      <c r="H37" s="14" t="s">
        <v>604</v>
      </c>
      <c r="I37" s="14" t="s">
        <v>585</v>
      </c>
      <c r="J37" s="14" t="s">
        <v>580</v>
      </c>
      <c r="K37">
        <v>5761499</v>
      </c>
      <c r="L37" s="14">
        <v>10</v>
      </c>
    </row>
    <row r="38" spans="2:12" ht="45" hidden="1" x14ac:dyDescent="0.15">
      <c r="B38" s="14">
        <v>651384</v>
      </c>
      <c r="C38" s="14" t="s">
        <v>7</v>
      </c>
      <c r="D38" s="14" t="s">
        <v>12</v>
      </c>
      <c r="E38" s="15">
        <v>46175.706400462965</v>
      </c>
      <c r="F38" s="14" t="s">
        <v>577</v>
      </c>
      <c r="G38" s="14">
        <v>5905</v>
      </c>
      <c r="H38" s="14" t="s">
        <v>608</v>
      </c>
      <c r="I38" s="14" t="s">
        <v>609</v>
      </c>
      <c r="J38" s="14" t="s">
        <v>580</v>
      </c>
      <c r="K38">
        <v>5761500</v>
      </c>
      <c r="L38" s="14" t="s">
        <v>613</v>
      </c>
    </row>
  </sheetData>
  <autoFilter ref="A3:L38" xr:uid="{00000000-0009-0000-0000-000005000000}">
    <filterColumn colId="2">
      <filters>
        <filter val="RIEGOS Y MAQUINARIAS DEL CARIBE  S.A"/>
      </filters>
    </filterColumn>
  </autoFilter>
  <mergeCells count="3">
    <mergeCell ref="B2:E2"/>
    <mergeCell ref="G2:J2"/>
    <mergeCell ref="K2:L2"/>
  </mergeCells>
  <pageMargins left="0.75" right="0.75" top="1" bottom="1" header="0.5" footer="0.5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8"/>
  <sheetViews>
    <sheetView showGridLines="0" showWhiteSpace="0" topLeftCell="C2" workbookViewId="0"/>
  </sheetViews>
  <sheetFormatPr baseColWidth="10" defaultColWidth="8.83203125" defaultRowHeight="14" x14ac:dyDescent="0.15"/>
  <cols>
    <col min="1" max="1" width="0" hidden="1"/>
    <col min="2" max="2" width="20" hidden="1" bestFit="1" customWidth="1"/>
    <col min="3" max="3" width="42.83203125" bestFit="1" customWidth="1"/>
    <col min="4" max="4" width="53.83203125" bestFit="1" customWidth="1"/>
    <col min="5" max="5" width="30.83203125" bestFit="1" customWidth="1"/>
    <col min="6" max="6" width="20" hidden="1" bestFit="1" customWidth="1"/>
    <col min="7" max="7" width="30.83203125" bestFit="1" customWidth="1"/>
    <col min="8" max="8" width="88" bestFit="1" customWidth="1"/>
    <col min="9" max="9" width="20" bestFit="1" customWidth="1"/>
    <col min="10" max="10" width="28.6640625" bestFit="1" customWidth="1"/>
  </cols>
  <sheetData>
    <row r="1" spans="1:10" hidden="1" x14ac:dyDescent="0.15">
      <c r="A1" t="s">
        <v>627</v>
      </c>
      <c r="B1" t="s">
        <v>490</v>
      </c>
      <c r="C1" t="s">
        <v>491</v>
      </c>
      <c r="D1" t="s">
        <v>492</v>
      </c>
      <c r="E1" t="s">
        <v>493</v>
      </c>
      <c r="F1" t="s">
        <v>628</v>
      </c>
      <c r="G1" t="s">
        <v>629</v>
      </c>
      <c r="H1" t="s">
        <v>630</v>
      </c>
      <c r="I1" t="s">
        <v>631</v>
      </c>
      <c r="J1" t="s">
        <v>632</v>
      </c>
    </row>
    <row r="2" spans="1:10" ht="42" x14ac:dyDescent="0.2">
      <c r="A2" s="13"/>
      <c r="B2" s="24" t="s">
        <v>515</v>
      </c>
      <c r="C2" s="24" t="s">
        <v>515</v>
      </c>
      <c r="D2" s="24" t="s">
        <v>515</v>
      </c>
      <c r="E2" s="24" t="s">
        <v>515</v>
      </c>
      <c r="F2" s="24" t="s">
        <v>633</v>
      </c>
      <c r="G2" s="24" t="s">
        <v>633</v>
      </c>
      <c r="H2" s="24" t="s">
        <v>634</v>
      </c>
      <c r="I2" s="24" t="s">
        <v>634</v>
      </c>
      <c r="J2" s="13" t="s">
        <v>635</v>
      </c>
    </row>
    <row r="3" spans="1:10" ht="30" x14ac:dyDescent="0.15">
      <c r="A3" s="1"/>
      <c r="B3" s="1" t="s">
        <v>520</v>
      </c>
      <c r="C3" s="1" t="s">
        <v>521</v>
      </c>
      <c r="D3" s="1" t="s">
        <v>522</v>
      </c>
      <c r="E3" s="1" t="s">
        <v>523</v>
      </c>
      <c r="F3" s="1" t="s">
        <v>636</v>
      </c>
      <c r="G3" s="1" t="s">
        <v>637</v>
      </c>
      <c r="H3" s="1" t="s">
        <v>638</v>
      </c>
      <c r="I3" s="1" t="s">
        <v>639</v>
      </c>
      <c r="J3" s="1" t="s">
        <v>640</v>
      </c>
    </row>
    <row r="4" spans="1:10" ht="15" x14ac:dyDescent="0.15">
      <c r="B4" s="14">
        <v>650439</v>
      </c>
      <c r="C4" s="14" t="s">
        <v>6</v>
      </c>
      <c r="D4" s="14" t="s">
        <v>11</v>
      </c>
      <c r="E4" s="15">
        <v>46170.461562500001</v>
      </c>
      <c r="F4" s="14">
        <v>238306</v>
      </c>
      <c r="G4" s="14" t="s">
        <v>641</v>
      </c>
      <c r="H4" s="14" t="s">
        <v>642</v>
      </c>
      <c r="I4" s="14" t="s">
        <v>543</v>
      </c>
      <c r="J4" s="14" t="s">
        <v>643</v>
      </c>
    </row>
    <row r="5" spans="1:10" ht="15" x14ac:dyDescent="0.15">
      <c r="B5" s="14">
        <v>651384</v>
      </c>
      <c r="C5" s="14" t="s">
        <v>7</v>
      </c>
      <c r="D5" s="14" t="s">
        <v>12</v>
      </c>
      <c r="E5" s="15">
        <v>46175.706400462965</v>
      </c>
      <c r="F5" s="14">
        <v>238306</v>
      </c>
      <c r="G5" s="14" t="s">
        <v>641</v>
      </c>
      <c r="H5" s="14" t="s">
        <v>642</v>
      </c>
      <c r="I5" s="14" t="s">
        <v>543</v>
      </c>
      <c r="J5" s="14" t="s">
        <v>644</v>
      </c>
    </row>
    <row r="6" spans="1:10" ht="15" x14ac:dyDescent="0.15">
      <c r="B6" s="14">
        <v>650476</v>
      </c>
      <c r="C6" s="14" t="s">
        <v>8</v>
      </c>
      <c r="D6" s="14" t="s">
        <v>13</v>
      </c>
      <c r="E6" s="15">
        <v>46174.381666666668</v>
      </c>
      <c r="F6" s="14">
        <v>238306</v>
      </c>
      <c r="G6" s="14" t="s">
        <v>641</v>
      </c>
      <c r="H6" s="14" t="s">
        <v>642</v>
      </c>
      <c r="I6" s="14" t="s">
        <v>543</v>
      </c>
      <c r="J6" s="14" t="s">
        <v>645</v>
      </c>
    </row>
    <row r="7" spans="1:10" ht="15" x14ac:dyDescent="0.15">
      <c r="B7" s="14">
        <v>650606</v>
      </c>
      <c r="C7" s="14" t="s">
        <v>9</v>
      </c>
      <c r="D7" s="14" t="s">
        <v>14</v>
      </c>
      <c r="E7" s="15">
        <v>46175.654930555553</v>
      </c>
      <c r="F7" s="14">
        <v>238306</v>
      </c>
      <c r="G7" s="14" t="s">
        <v>641</v>
      </c>
      <c r="H7" s="14" t="s">
        <v>642</v>
      </c>
      <c r="I7" s="14" t="s">
        <v>543</v>
      </c>
      <c r="J7" s="14" t="s">
        <v>646</v>
      </c>
    </row>
    <row r="8" spans="1:10" ht="15" x14ac:dyDescent="0.15">
      <c r="B8" s="14">
        <v>650723</v>
      </c>
      <c r="C8" s="14" t="s">
        <v>10</v>
      </c>
      <c r="D8" s="14" t="s">
        <v>15</v>
      </c>
      <c r="E8" s="15">
        <v>46175.549907407411</v>
      </c>
      <c r="F8" s="14">
        <v>238306</v>
      </c>
      <c r="G8" s="14" t="s">
        <v>641</v>
      </c>
      <c r="H8" s="14" t="s">
        <v>642</v>
      </c>
      <c r="I8" s="14" t="s">
        <v>543</v>
      </c>
      <c r="J8" s="14" t="s">
        <v>647</v>
      </c>
    </row>
  </sheetData>
  <autoFilter ref="A3:J8" xr:uid="{00000000-0009-0000-0000-000006000000}"/>
  <mergeCells count="3">
    <mergeCell ref="B2:E2"/>
    <mergeCell ref="F2:G2"/>
    <mergeCell ref="H2:I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Resumen de artículos y servi...</vt:lpstr>
      <vt:lpstr>Hoja1</vt:lpstr>
      <vt:lpstr>COMPARATIVO</vt:lpstr>
      <vt:lpstr>Elementos y servicios</vt:lpstr>
      <vt:lpstr>Ahorros de artículos</vt:lpstr>
      <vt:lpstr>Ahorros totales</vt:lpstr>
      <vt:lpstr>Resumen de formularios</vt:lpstr>
      <vt:lpstr>Formularios</vt:lpstr>
      <vt:lpstr>Archivos adjuntos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JOSÉ ALBERTO PÉREZ GARCÍA</cp:lastModifiedBy>
  <cp:revision>0</cp:revision>
  <dcterms:created xsi:type="dcterms:W3CDTF">2026-06-03T13:05:48Z</dcterms:created>
  <dcterms:modified xsi:type="dcterms:W3CDTF">2026-06-03T19:23:50Z</dcterms:modified>
</cp:coreProperties>
</file>