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0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val/Downloads/"/>
    </mc:Choice>
  </mc:AlternateContent>
  <xr:revisionPtr revIDLastSave="0" documentId="13_ncr:1_{2168E42D-127C-B64B-AAF1-356696D8E47F}" xr6:coauthVersionLast="47" xr6:coauthVersionMax="47" xr10:uidLastSave="{00000000-0000-0000-0000-000000000000}"/>
  <bookViews>
    <workbookView xWindow="0" yWindow="500" windowWidth="28300" windowHeight="15940" activeTab="1" xr2:uid="{00000000-000D-0000-FFFF-FFFF00000000}"/>
  </bookViews>
  <sheets>
    <sheet name="PRESUPUESTO GENERAL" sheetId="14" r:id="rId1"/>
    <sheet name="presupuesto discriminado" sheetId="29" r:id="rId2"/>
  </sheets>
  <definedNames>
    <definedName name="_xlnm.Print_Area" localSheetId="1">'presupuesto discriminado'!$A$1:$H$32</definedName>
    <definedName name="_xlnm.Print_Area" localSheetId="0">'PRESUPUESTO GENERAL'!$A$1:$F$17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8" i="29" l="1"/>
  <c r="G27" i="29"/>
  <c r="G26" i="29"/>
  <c r="G25" i="29"/>
  <c r="G24" i="29"/>
  <c r="G23" i="29"/>
  <c r="F20" i="29"/>
  <c r="G19" i="29"/>
  <c r="G18" i="29"/>
  <c r="G17" i="29"/>
  <c r="G16" i="29"/>
  <c r="G15" i="29"/>
  <c r="G14" i="29"/>
  <c r="F11" i="29"/>
  <c r="G10" i="29"/>
  <c r="G9" i="29"/>
  <c r="G8" i="29"/>
  <c r="G7" i="29"/>
  <c r="G28" i="29" l="1"/>
  <c r="D9" i="14" s="1"/>
  <c r="E9" i="14" s="1"/>
  <c r="G20" i="29"/>
  <c r="D8" i="14" s="1"/>
  <c r="E8" i="14" s="1"/>
  <c r="G11" i="29"/>
  <c r="D7" i="14" s="1"/>
  <c r="G29" i="29" l="1"/>
  <c r="E7" i="14"/>
  <c r="D10" i="14"/>
  <c r="E10" i="14" s="1"/>
</calcChain>
</file>

<file path=xl/sharedStrings.xml><?xml version="1.0" encoding="utf-8"?>
<sst xmlns="http://schemas.openxmlformats.org/spreadsheetml/2006/main" count="85" uniqueCount="51">
  <si>
    <t>PROYECTO: "FORTALECIMIENTO DE LOS PROCESOS DE ORIENTACION Y PREVENCION DE VIOLENCIAS BASADAS EN GENERO Y VIOLENCIAS DE GENERO EN EL DEPARTAMENTO DEL PUTUMAYO"</t>
  </si>
  <si>
    <t>VIGENCIA 2026</t>
  </si>
  <si>
    <t>PRESUPUESTO GENERAL</t>
  </si>
  <si>
    <t>ítem</t>
  </si>
  <si>
    <t>Descripción</t>
  </si>
  <si>
    <t>Valor unitario</t>
  </si>
  <si>
    <t>Valor total</t>
  </si>
  <si>
    <t>ACTIVIDAD No. 1  Garantizar apoyo logístico y bienestar para la conmemoracion del orgullo gay  PRIDE</t>
  </si>
  <si>
    <t xml:space="preserve">ACTIVIDAD No. 2  Garantizar el apoyo logistico para la feria Institucional y Orientación Integral para Mujeres, en el marco de la campaña de los 16 dias de activismo por la eliminacion de la violencia contra la mujer  </t>
  </si>
  <si>
    <t xml:space="preserve">ACTIVIDAD No. 3.Realizar jornada Intercultural de Mujeres: Saberes, Derechos y Territorio  en el marco  de la campaña de los 16 dias de activismo por la eliminacion de la violencia contra la mujer  </t>
  </si>
  <si>
    <t xml:space="preserve">TOTAL  ACTIVIDADES </t>
  </si>
  <si>
    <t xml:space="preserve">         Fecha: 12  de marzo de 2026</t>
  </si>
  <si>
    <t xml:space="preserve">______________________________________
ORBEIN JESÚS ZAMBRANO RUIZ 
SECRETARIO DE DESARROLLO SOCIAL DEPARTAMENTAL </t>
  </si>
  <si>
    <t>Elaboró:</t>
  </si>
  <si>
    <t>Trinidad Zura Guerra</t>
  </si>
  <si>
    <t>P.U. de la SDSD</t>
  </si>
  <si>
    <t xml:space="preserve">Alejandra Vallejo Diaz </t>
  </si>
  <si>
    <t>P.A de la SDSD</t>
  </si>
  <si>
    <t>Revisó:</t>
  </si>
  <si>
    <t>Karen Dayanid Maya Diaz</t>
  </si>
  <si>
    <t>P.A de la SDSD- formulador</t>
  </si>
  <si>
    <t xml:space="preserve">Jhon Jairo Montezuma Ibarra </t>
  </si>
  <si>
    <t>P.A de la SDSD                       contador</t>
  </si>
  <si>
    <t/>
  </si>
  <si>
    <t>PRESUPUESTO ESPECIFICO</t>
  </si>
  <si>
    <t>Unidad de medida</t>
  </si>
  <si>
    <t>Cantidad</t>
  </si>
  <si>
    <r>
      <rPr>
        <sz val="11"/>
        <rFont val="Arial Narrow"/>
        <charset val="134"/>
      </rPr>
      <t xml:space="preserve">suministro de Pasacalle institucional para la visibilizacion y movilizacion social en el marco de la conmemoracion del orgullo LGBTIQ+(PRIDE), con material de Lona resistente de alta densidad o tela tipo banner (apta para exteriores)., impresión full color de alta resolucion (minimo 1440 dpi) , con el mensaje alucivo al objetivo del evento, con Medidas 2,00 m de alto por 8,00 m de largo, con refuerzos perimetrales para evitar desgarros por el viento  y sistema de sujeción (ojales o tubos) que faciliten su manipulación durante el recorrido del desfile. Incluye diseño gráfico, impresión y acabados, para uso en  actividades de movilización social. </t>
    </r>
    <r>
      <rPr>
        <b/>
        <sz val="11"/>
        <rFont val="Arial Narrow"/>
        <charset val="134"/>
      </rPr>
      <t>NOTA:</t>
    </r>
    <r>
      <rPr>
        <sz val="11"/>
        <rFont val="Arial Narrow"/>
        <charset val="134"/>
      </rPr>
      <t xml:space="preserve"> el diseño y el mensaje tiene que ser aprobado por el supervisor y tener en cuenta  el manual de identidad visual de la Gobernación de Putumayo</t>
    </r>
  </si>
  <si>
    <t>UND</t>
  </si>
  <si>
    <t>Refrigerios para la jornada de conmemoración del orgullo gay PRIDE, a realizarse en el municipio de Mocoa, Putumayo, destinados a apoyar la participación de las personas asistentes durante el desarrollo del recorrido y de las acciones pedagógicas orientadas a la prevención de violencias basadas en género y violencias por prejuicio. Los refrigerios deberan contener:
 Bebida de Elección: Chocolate o Café en Leche: Bebida caliente de 9 onzas. Gaseosa: Envase no retornable de 400 ml de una marca reconocida en el mercado, disponible en varios sabores. Jugo de Frutas: 400 ml de jugo de frutas en agua. Jugo en Envase no Retornable: 400 ml de jugo de una marca reconocida en el mercado, disponible en varios sabores. Menú de Elección: Sándwich Pollo y Verduras: Sándwich de 105 gramos. Empanada de Guiso: Empanada rellena de guiso, peso de 200 gramos. Pastel de Pollo: Pastel individual de pollo, peso de 200 gramos. Sándwich Jamón y Queso: Sándwich compuesto por pan blanco tajado, jamón de cerdo y queso doble crema o mozzarella, peso de 105 gramos.</t>
  </si>
  <si>
    <t xml:space="preserve">Hidratación mediante el suministro de pacas de bolsas de agua,  cada una  de 300 ML, para la jornada de conmemoración del orgullo gay PRIDE, orientada a garantizar condiciones básicas de bienestar y a apoyar la participación de las personas asistentes durante el recorrido del desfile. </t>
  </si>
  <si>
    <t>PAQ</t>
  </si>
  <si>
    <t>Alquiler de sonido profesional con potencia adecuada para espacios abiertos que incluya 2 microfonos inalambricos, 1 consola, 2 cabinas de sonido, operario tecnico y logística que incluye(1) carpa tipo hangar o estructural de alta resistencia, de 4 x4 con capacidad de cobertura adecuada para el área de protocolo con decoracion como la bandera del orgullo  con colores  alucibos al evento , una mesa principal con mantel con centro mesa floral, y 50 sillas, o Sistema de sonido profesional con potencia adecuada para espacio abierto (Parque General Santander), que incluya micrófonos inalámbricos, consola y operario técnico para la jornada de conmemoración del orgullo gay PRIDE</t>
  </si>
  <si>
    <t>DIA</t>
  </si>
  <si>
    <t>subtotal actividad 1</t>
  </si>
  <si>
    <t>Refrigerios para feria de oferta institucional y emprendimientos para mujeres, que realizara en los municipios de mocoa y la hormiga putumayo  destinados a garantizar la alimentación de las participantes y de las personas representantes de las distintas institucionalidades vinculadas al evento durante el desarrollo de la jornada.  el refrigerio debea contener:                                                                                                                  Bebida de Elección: Chocolate o Café en Leche: Bebida caliente de 9 onzas. Gaseosa: Envase no retornable de 400 ml de una marca reconocida en el mercado, disponible en varios sabores. Jugo de Frutas: 400 ml de jugo de frutas en agua. Jugo en Envase no Retornable: 400 ml de jugo de una marca reconocida en el mercado, disponible en varios sabores. Menú de Elección: Sándwich Pollo y Verduras: Sándwich de 105 gramos. Empanada de Guiso: Empanada rellena de guiso, peso de 200 gramos. Pastel de Pollo: Pastel individual de pollo, peso de 200 gramos. Sándwich Jamón y Queso: Sándwich compuesto por pan blanco tajado, jamón de cerdo y queso doble crema o mozzarella, peso de 105 gramos.</t>
  </si>
  <si>
    <t xml:space="preserve">Alquiler de sonido profesional con potencia adecuada para espacios abietos que incluya 2 microfonos inalambricos, 1 consola, 2 cabinas de sonido   para el evento encuentro de feria Institucional y Orientación Integral para Mujeres, en el marco de la campaña de los 16 dias de activismo por la eliminacion de la violencia contra la mujer  </t>
  </si>
  <si>
    <t xml:space="preserve">Almuerzos tipo "caseros tradicional"  destinados para la feria de oferta  institucional y de emprendimientos para mujeres,la cual se realizara  en los municipios de Mocoa y La Hormiga, Putumayo, orientados a garantizar la alimentación de las participantes y de las personas representantes de las distintas institucionalidades vinculadas al evento durante el desarrollo de la jornada. Los almuerzos estarán compuestos por preparaciones caseras tradicionales que incluyen: sopa de verduras o sancocho. proteína carne de res o pollo (100 gramos),150 gramos de cereal Arroz, harina como yuca papa o plátano.  y bebida de elección como jugo de (mango, lulo o mora)                                   </t>
  </si>
  <si>
    <t>Realizar Publicidad digital (pauta en redes sociales, emisoras locales medios masivos)</t>
  </si>
  <si>
    <t>Alquiler y/o suministro de 15 carpas de 4x4 de altura 950 cm, tipo de producto toldo,accesorios incluidos lona y estructura, material de la cubierta lona, 50 mesas cudradas de plastico medidas 80.5 por 80.5 de ancho y 72.5 cm de alto, cuatro patas, estable, desarmable  y  50 sillas con espaldar,para feria de oferta institucional y emprendimientos para mujeres, destinados a la adecuación de espacios para la instalación de los stands de las institucionalidades y de los emprendimientos participantes para el municipio de mocoa y la hormiga putumayo</t>
  </si>
  <si>
    <r>
      <rPr>
        <sz val="11"/>
        <rFont val="Arial Narrow"/>
        <charset val="134"/>
      </rPr>
      <t>Suministro de reconocimientos institucionales para emprendedoras, elaborados en material plástico, acrílico, con diseño vertical, base de soporte y acabado sobrio. con Medidas : 20 cm de alto x 15 cm de ancho. Los reconocimientos deberán incluir impresión o grabado del mensaje alusivo al evento, fecha del dia de la feria, nombre del emprendimiento, así como los logos institucionales de la Gobernación del Putumayo y de la Secretaría de Desarrollo social, y las respectivas firmas del gobernador del putumayo y secretario de desarrollo social,y se entregarán como acto simbólico de valoración al esfuerzo, compromiso y aporte de las emprendedoras al desarrollo económico y social del territorio, en el marco de la feria  institucional y emprendimientos</t>
    </r>
    <r>
      <rPr>
        <b/>
        <sz val="11"/>
        <rFont val="Arial Narrow"/>
        <charset val="134"/>
      </rPr>
      <t>.NOTA:</t>
    </r>
    <r>
      <rPr>
        <sz val="11"/>
        <rFont val="Arial Narrow"/>
        <charset val="134"/>
      </rPr>
      <t xml:space="preserve"> el diseño  y mensaje tiene que ser aporbado por el supervisor y tener en cuenta  el manual de identidad visual de la Gobernación de Putumayo</t>
    </r>
  </si>
  <si>
    <t>subtotal actividad 2</t>
  </si>
  <si>
    <t xml:space="preserve">ACTIVIDAD No. 3.  Realizar jornada Intercultural de Mujeres: Saberes, Derechos y Territorio  en el marco  de la campaña de los 16 dias de activismo por la eliminacion de la violencia contra la mujer  </t>
  </si>
  <si>
    <t>Refrigerios para la actividad “Jornada Intercultural de Mujeres: Saberes, Derechos y Territorio”, a realizarse en el Valle de Sibundoy, destinados a apoyar, participación activa de las mujeres asistentes durante el desarrollo de los espacios de diálogo, intercambio de saberes y acciones pedagógicas orientadas a la promoción de derechos, la prevención de violencias basadas en género y el fortalecimiento del enfoque intercultural. Los refrigerios deberan contener:
 Bebida de Elección: Chocolate o Café en Leche: Bebida caliente de 9 onzas. Gaseosa: Envase no retornable de 400 ml de una marca reconocida en el mercado, disponible en varios sabores. Jugo de Frutas: 400 ml de jugo de frutas en agua. Jugo en Envase no Retornable: 400 ml de jugo de una marca reconocida en el mercado, disponible en varios sabores. Menú de Elección: Sándwich Pollo y Verduras: Sándwich de 105 gramos. Empanada de Guiso: Empanada rellena de guiso, peso de 200 gramos. Pastel de Pollo: Pastel individual de pollo, peso de 200 gramos. Sándwich Jamón y Queso: Sándwich compuesto por pan blanco tajado, jamón de cerdo y queso doble crema o mozzarella, peso de 105 gramos.</t>
  </si>
  <si>
    <t xml:space="preserve">Almuerzos caseros para la actividad “Jornada Intercultural de Mujeres: Saberes, Derechos y Territorio”, a realizarse en el Valle de Sibundoy, Putumayo, destinados a garantizar la alimentación de las mujeres participantes vinculadas al evento durante el desarrollo de la jornada. Los almuerzos estarán compuestos por preparaciones caseras tradicionales que incluyen: sopa de verduras o sancocho. proteína carne de res o pollo (100 gramos),150 gramos de cereal Arroz, harina como yuca papa o plátano.  y bebida de elección como jugo de (mango, lulo o mora)                              </t>
  </si>
  <si>
    <t xml:space="preserve">
Kit de armonización deacuerdo conformado por elementos de medicina y cultura acentral , que contengan Plantas medicinales y aromáticas tradicionales, Sahumerios o elementos para limpieza espiritual resinas naturales o inciensos tradicionales, Recipientes artesanales (totumas, cuencos o vasijas), empleados en rituales de armonización y uso ceremonial.
Agua armonizada o preparada con plantas medicinales, utilizada en procesos de limpieza energética, Elementos simbólicos de protección espiritual, como semillas, tejidos, cintas o amuletos elaborados por artesanos locales, Instrumentos sonoros tradicionales (maracas, campanas o sonajeros), utilizados para acompañar los procesos de armonización y llamado espiritual, flores surtidas y velas de colores surtidos, lo anterior previa aprobacion de la supervicion. </t>
  </si>
  <si>
    <t xml:space="preserve">apoyo logistico para la realizacion de ceremonia espiritual ( armonizacion) saberres ancestrales ( sabedores, mayores, medicos tradicionales o guias espirituales de la region) con experiencia reconocida en el manejo de medicina tradicional y cultura propia </t>
  </si>
  <si>
    <t xml:space="preserve">Suministro de materiales pedagógicos para taller de orientación y prevención de violencias basadas en género, destinados al desarrollo de actividades participativas, dinámicas grupales y ejercicios prácticos de sensibilización y formación con las participantes. Los materiales permitirán la elaboración de carteles, ejercicios gráficos y actividades de reflexión colectiva durante la jornada.
El suministro incluye: seis (6) resmas de papel blanco tamaño carta; cincuenta (50) pliegos de papel peridoico bom o azucar; un (1) paquete de pinceles tamaño mediano; cuatro (4) cajas de marcadores permanentes de varios colores; témperas de colores primarios(blanco, negro, amarillo,blnaco, azul y rojo) en presentación de 120 Mg, UNA (1) unidades; cuatro (4) cajas de lapiceros; cuatro (4) cajas de lápices; y una (1) caja de borradores y sacapuntas 5 blocks de papel arcoiris tamaño carta, 10 tijeras y 10 barras de pegamento </t>
  </si>
  <si>
    <t>Subtotal Actividad No. 3</t>
  </si>
  <si>
    <t>COSTO TOTAL DEL PROYECTO</t>
  </si>
  <si>
    <r>
      <rPr>
        <b/>
        <sz val="11"/>
        <color theme="1"/>
        <rFont val="Arial Narrow"/>
        <charset val="134"/>
      </rPr>
      <t>OBSERVACIONES:</t>
    </r>
    <r>
      <rPr>
        <sz val="11"/>
        <color theme="1"/>
        <rFont val="Arial Narrow"/>
        <charset val="134"/>
      </rPr>
      <t xml:space="preserve"> </t>
    </r>
    <r>
      <rPr>
        <sz val="11"/>
        <rFont val="Arial Narrow"/>
        <charset val="134"/>
      </rPr>
      <t xml:space="preserve">De acuerdo a lo anterior, para el cálculo del presupuesto oficial, se tomó el promedio de los valores, arrojando un valor total de: </t>
    </r>
    <r>
      <rPr>
        <b/>
        <sz val="11"/>
        <rFont val="Arial Narrow"/>
        <charset val="134"/>
      </rPr>
      <t>SESENTA MILLONES DE</t>
    </r>
    <r>
      <rPr>
        <sz val="11"/>
        <rFont val="Arial Narrow"/>
        <charset val="134"/>
      </rPr>
      <t xml:space="preserve">  </t>
    </r>
    <r>
      <rPr>
        <b/>
        <sz val="11"/>
        <rFont val="Arial Narrow"/>
        <charset val="134"/>
      </rPr>
      <t xml:space="preserve">PESOS ($ 60.000.000) M/CTE.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</si>
</sst>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$&quot;\ * #,##0.00_-;\-&quot;$&quot;\ * #,##0.00_-;_-&quot;$&quot;\ * &quot;-&quot;??_-;_-@_-"/>
    <numFmt numFmtId="43" formatCode="_-* #,##0.00_-;\-* #,##0.00_-;_-* &quot;-&quot;??_-;_-@_-"/>
    <numFmt numFmtId="165" formatCode="_(* #,##0.00_);_(* \(#,##0.00\);_(* &quot;-&quot;??_);_(@_)"/>
    <numFmt numFmtId="166" formatCode="_(&quot;$&quot;\ * #,##0.00_);_(&quot;$&quot;\ * \(#,##0.00\);_(&quot;$&quot;\ * &quot;-&quot;??_);_(@_)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_-&quot;$&quot;* #,##0_-;\-&quot;$&quot;* #,##0_-;_-&quot;$&quot;* &quot;-&quot;??_-;_-@_-"/>
    <numFmt numFmtId="171" formatCode="_(* #,##0_);_(* \(#,##0\);_(* &quot;-&quot;??_);_(@_)"/>
    <numFmt numFmtId="172" formatCode="_(&quot;$&quot;\ * #,##0_);_(&quot;$&quot;\ * \(#,##0\);_(&quot;$&quot;\ * &quot;-&quot;??_);_(@_)"/>
  </numFmts>
  <fonts count="15" x14ac:knownFonts="1">
    <font>
      <sz val="11"/>
      <color theme="1"/>
      <name val="Calibri"/>
      <charset val="134"/>
      <scheme val="minor"/>
    </font>
    <font>
      <sz val="11"/>
      <name val="Arial Narrow"/>
      <charset val="134"/>
    </font>
    <font>
      <sz val="11"/>
      <color theme="1"/>
      <name val="Arial Narrow"/>
      <charset val="134"/>
    </font>
    <font>
      <b/>
      <sz val="11"/>
      <name val="Arial Narrow"/>
      <charset val="134"/>
    </font>
    <font>
      <b/>
      <sz val="11"/>
      <color theme="1"/>
      <name val="Arial Narrow"/>
      <charset val="134"/>
    </font>
    <font>
      <b/>
      <sz val="12"/>
      <color theme="1"/>
      <name val="Arial Narrow"/>
      <charset val="134"/>
    </font>
    <font>
      <b/>
      <sz val="12"/>
      <name val="Arial Narrow"/>
      <charset val="134"/>
    </font>
    <font>
      <sz val="9"/>
      <name val="Arial Narrow"/>
      <charset val="134"/>
    </font>
    <font>
      <b/>
      <sz val="7"/>
      <color theme="1"/>
      <name val="Arial Narrow"/>
      <charset val="134"/>
    </font>
    <font>
      <sz val="9"/>
      <color theme="1"/>
      <name val="Arial Narrow"/>
      <charset val="134"/>
    </font>
    <font>
      <sz val="10"/>
      <color theme="1"/>
      <name val="Arial Narrow"/>
      <charset val="134"/>
    </font>
    <font>
      <sz val="10"/>
      <name val="Arial Narrow"/>
      <charset val="134"/>
    </font>
    <font>
      <b/>
      <sz val="10"/>
      <name val="Arial Narrow"/>
      <charset val="134"/>
    </font>
    <font>
      <sz val="11"/>
      <color theme="1"/>
      <name val="Calibri"/>
      <charset val="134"/>
      <scheme val="minor"/>
    </font>
    <font>
      <sz val="11"/>
      <color indexed="8"/>
      <name val="Calibri"/>
      <charset val="13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5117038483843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 style="dotted">
        <color auto="1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thin">
        <color auto="1"/>
      </bottom>
      <diagonal/>
    </border>
    <border>
      <left/>
      <right/>
      <top style="dotted">
        <color auto="1"/>
      </top>
      <bottom style="thin">
        <color auto="1"/>
      </bottom>
      <diagonal/>
    </border>
    <border>
      <left/>
      <right style="dotted">
        <color auto="1"/>
      </right>
      <top style="dotted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21">
    <xf numFmtId="0" fontId="0" fillId="0" borderId="0"/>
    <xf numFmtId="165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4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0" fontId="13" fillId="0" borderId="0"/>
  </cellStyleXfs>
  <cellXfs count="91">
    <xf numFmtId="0" fontId="0" fillId="0" borderId="0" xfId="0"/>
    <xf numFmtId="0" fontId="1" fillId="0" borderId="0" xfId="0" applyFont="1"/>
    <xf numFmtId="0" fontId="2" fillId="2" borderId="0" xfId="0" applyFont="1" applyFill="1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 vertical="center" wrapText="1"/>
    </xf>
    <xf numFmtId="0" fontId="1" fillId="0" borderId="0" xfId="0" applyFont="1" applyAlignment="1">
      <alignment horizontal="center" wrapText="1"/>
    </xf>
    <xf numFmtId="170" fontId="1" fillId="0" borderId="0" xfId="0" applyNumberFormat="1" applyFont="1"/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170" fontId="3" fillId="2" borderId="5" xfId="0" applyNumberFormat="1" applyFont="1" applyFill="1" applyBorder="1" applyAlignment="1">
      <alignment horizontal="center" vertical="center" wrapText="1"/>
    </xf>
    <xf numFmtId="170" fontId="3" fillId="2" borderId="6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justify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170" fontId="1" fillId="2" borderId="6" xfId="1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left" vertical="center" wrapText="1"/>
    </xf>
    <xf numFmtId="170" fontId="3" fillId="2" borderId="5" xfId="0" applyNumberFormat="1" applyFont="1" applyFill="1" applyBorder="1" applyAlignment="1">
      <alignment horizontal="center" vertical="center"/>
    </xf>
    <xf numFmtId="170" fontId="3" fillId="2" borderId="6" xfId="1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vertical="center" wrapText="1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170" fontId="6" fillId="2" borderId="5" xfId="0" applyNumberFormat="1" applyFont="1" applyFill="1" applyBorder="1"/>
    <xf numFmtId="170" fontId="6" fillId="2" borderId="6" xfId="0" applyNumberFormat="1" applyFont="1" applyFill="1" applyBorder="1"/>
    <xf numFmtId="171" fontId="2" fillId="2" borderId="0" xfId="0" applyNumberFormat="1" applyFont="1" applyFill="1"/>
    <xf numFmtId="0" fontId="7" fillId="2" borderId="5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1" fillId="0" borderId="0" xfId="0" applyFont="1" applyAlignment="1">
      <alignment horizontal="justify" vertical="center"/>
    </xf>
    <xf numFmtId="171" fontId="1" fillId="0" borderId="0" xfId="1" applyNumberFormat="1" applyFont="1"/>
    <xf numFmtId="0" fontId="3" fillId="3" borderId="15" xfId="0" applyFont="1" applyFill="1" applyBorder="1" applyAlignment="1">
      <alignment horizontal="center" vertical="center" wrapText="1"/>
    </xf>
    <xf numFmtId="171" fontId="3" fillId="4" borderId="15" xfId="1" applyNumberFormat="1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vertical="center" wrapText="1"/>
    </xf>
    <xf numFmtId="166" fontId="3" fillId="4" borderId="5" xfId="2" applyFont="1" applyFill="1" applyBorder="1" applyAlignment="1">
      <alignment horizontal="center" vertical="center" wrapText="1"/>
    </xf>
    <xf numFmtId="171" fontId="3" fillId="4" borderId="5" xfId="1" applyNumberFormat="1" applyFont="1" applyFill="1" applyBorder="1" applyAlignment="1">
      <alignment horizontal="center" vertical="center" wrapText="1"/>
    </xf>
    <xf numFmtId="172" fontId="3" fillId="4" borderId="5" xfId="2" applyNumberFormat="1" applyFont="1" applyFill="1" applyBorder="1" applyAlignment="1">
      <alignment vertical="center" wrapText="1"/>
    </xf>
    <xf numFmtId="166" fontId="3" fillId="4" borderId="5" xfId="2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66" fontId="3" fillId="0" borderId="0" xfId="2" applyFont="1" applyFill="1" applyBorder="1" applyAlignment="1">
      <alignment horizontal="center" vertical="center"/>
    </xf>
    <xf numFmtId="166" fontId="3" fillId="0" borderId="0" xfId="2" applyFont="1" applyFill="1" applyBorder="1" applyAlignment="1">
      <alignment vertical="center" wrapText="1"/>
    </xf>
    <xf numFmtId="0" fontId="12" fillId="0" borderId="7" xfId="0" applyFont="1" applyBorder="1" applyAlignment="1">
      <alignment horizontal="left" vertical="center"/>
    </xf>
    <xf numFmtId="0" fontId="11" fillId="0" borderId="5" xfId="0" applyFont="1" applyBorder="1" applyAlignment="1">
      <alignment horizontal="center" vertical="center"/>
    </xf>
    <xf numFmtId="171" fontId="1" fillId="0" borderId="5" xfId="1" applyNumberFormat="1" applyFont="1" applyBorder="1"/>
    <xf numFmtId="169" fontId="1" fillId="0" borderId="0" xfId="0" applyNumberFormat="1" applyFont="1"/>
    <xf numFmtId="0" fontId="12" fillId="0" borderId="5" xfId="0" applyFont="1" applyBorder="1" applyAlignment="1">
      <alignment horizontal="left" vertical="center"/>
    </xf>
    <xf numFmtId="0" fontId="1" fillId="0" borderId="5" xfId="0" applyFont="1" applyBorder="1"/>
    <xf numFmtId="0" fontId="3" fillId="2" borderId="5" xfId="0" applyFont="1" applyFill="1" applyBorder="1" applyAlignment="1">
      <alignment horizontal="left" vertical="center"/>
    </xf>
    <xf numFmtId="0" fontId="3" fillId="2" borderId="24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quotePrefix="1" applyFont="1"/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3" fillId="2" borderId="13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11" fillId="0" borderId="18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left" vertical="center" wrapText="1"/>
    </xf>
    <xf numFmtId="0" fontId="11" fillId="0" borderId="20" xfId="0" applyFont="1" applyBorder="1" applyAlignment="1">
      <alignment horizontal="left" vertical="center" wrapText="1"/>
    </xf>
    <xf numFmtId="0" fontId="6" fillId="2" borderId="21" xfId="0" applyFont="1" applyFill="1" applyBorder="1" applyAlignment="1">
      <alignment horizontal="center" wrapText="1"/>
    </xf>
    <xf numFmtId="0" fontId="6" fillId="2" borderId="22" xfId="0" applyFont="1" applyFill="1" applyBorder="1" applyAlignment="1">
      <alignment horizontal="center" wrapText="1"/>
    </xf>
    <xf numFmtId="0" fontId="6" fillId="2" borderId="23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justify" vertical="center" wrapText="1"/>
    </xf>
    <xf numFmtId="0" fontId="2" fillId="2" borderId="5" xfId="0" applyFont="1" applyFill="1" applyBorder="1" applyAlignment="1">
      <alignment horizontal="justify" vertical="center" wrapText="1"/>
    </xf>
    <xf numFmtId="0" fontId="2" fillId="2" borderId="6" xfId="0" applyFont="1" applyFill="1" applyBorder="1" applyAlignment="1">
      <alignment horizontal="justify" vertical="center" wrapText="1"/>
    </xf>
    <xf numFmtId="0" fontId="1" fillId="2" borderId="4" xfId="0" applyFont="1" applyFill="1" applyBorder="1" applyAlignment="1">
      <alignment horizontal="left"/>
    </xf>
    <xf numFmtId="0" fontId="1" fillId="2" borderId="5" xfId="0" applyFont="1" applyFill="1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</cellXfs>
  <cellStyles count="21">
    <cellStyle name="Millares" xfId="1" builtinId="3"/>
    <cellStyle name="Millares 2" xfId="3" xr:uid="{00000000-0005-0000-0000-000031000000}"/>
    <cellStyle name="Millares 3" xfId="4" xr:uid="{00000000-0005-0000-0000-000032000000}"/>
    <cellStyle name="Moneda" xfId="2" builtinId="4"/>
    <cellStyle name="Moneda [0] 2" xfId="5" xr:uid="{00000000-0005-0000-0000-000033000000}"/>
    <cellStyle name="Moneda 10" xfId="6" xr:uid="{00000000-0005-0000-0000-000034000000}"/>
    <cellStyle name="Moneda 11" xfId="7" xr:uid="{00000000-0005-0000-0000-000035000000}"/>
    <cellStyle name="Moneda 12" xfId="8" xr:uid="{00000000-0005-0000-0000-000036000000}"/>
    <cellStyle name="Moneda 13" xfId="9" xr:uid="{00000000-0005-0000-0000-000037000000}"/>
    <cellStyle name="Moneda 2" xfId="10" xr:uid="{00000000-0005-0000-0000-000038000000}"/>
    <cellStyle name="Moneda 2 10" xfId="11" xr:uid="{00000000-0005-0000-0000-000039000000}"/>
    <cellStyle name="Moneda 2 11" xfId="12" xr:uid="{00000000-0005-0000-0000-00003A000000}"/>
    <cellStyle name="Moneda 3" xfId="13" xr:uid="{00000000-0005-0000-0000-00003B000000}"/>
    <cellStyle name="Moneda 4" xfId="14" xr:uid="{00000000-0005-0000-0000-00003C000000}"/>
    <cellStyle name="Moneda 5" xfId="15" xr:uid="{00000000-0005-0000-0000-00003D000000}"/>
    <cellStyle name="Moneda 6" xfId="16" xr:uid="{00000000-0005-0000-0000-00003E000000}"/>
    <cellStyle name="Moneda 7" xfId="17" xr:uid="{00000000-0005-0000-0000-00003F000000}"/>
    <cellStyle name="Moneda 8" xfId="18" xr:uid="{00000000-0005-0000-0000-000040000000}"/>
    <cellStyle name="Moneda 9" xfId="19" xr:uid="{00000000-0005-0000-0000-000041000000}"/>
    <cellStyle name="Normal" xfId="0" builtinId="0"/>
    <cellStyle name="Normal 2" xfId="20" xr:uid="{00000000-0005-0000-0000-000042000000}"/>
  </cellStyles>
  <dxfs count="0"/>
  <tableStyles count="0" defaultTableStyle="TableStyleMedium2" defaultPivotStyle="PivotStyleLight16"/>
  <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304800</xdr:colOff>
      <xdr:row>0</xdr:row>
      <xdr:rowOff>228599</xdr:rowOff>
    </xdr:from>
    <xdr:to>
      <xdr:col>4</xdr:col>
      <xdr:colOff>1254512</xdr:colOff>
      <xdr:row>0</xdr:row>
      <xdr:rowOff>1173200</xdr:rowOff>
    </xdr:to>
    <xdr:pic>
      <xdr:nvPicPr>
        <xdr:cNvPr id="3" name="Imagen 2" descr="C:\Users\PC-PRENSA\Desktop\hoja membrrrrr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909" t="1" b="88484"/>
        <a:stretch>
          <a:fillRect/>
        </a:stretch>
      </xdr:blipFill>
      <xdr:spPr>
        <a:xfrm>
          <a:off x="647700" y="227965"/>
          <a:ext cx="7708265" cy="94488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61057</xdr:colOff>
      <xdr:row>13</xdr:row>
      <xdr:rowOff>97693</xdr:rowOff>
    </xdr:from>
    <xdr:to>
      <xdr:col>4</xdr:col>
      <xdr:colOff>1249631</xdr:colOff>
      <xdr:row>13</xdr:row>
      <xdr:rowOff>417093</xdr:rowOff>
    </xdr:to>
    <xdr:pic>
      <xdr:nvPicPr>
        <xdr:cNvPr id="2" name="Imagen 1" descr="Imagen que contiene Texto&#10;&#10;Descripción generada automáticament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 l="32612" t="45863" r="55339" b="34985"/>
        <a:stretch>
          <a:fillRect/>
        </a:stretch>
      </xdr:blipFill>
      <xdr:spPr>
        <a:xfrm>
          <a:off x="7162800" y="6084570"/>
          <a:ext cx="1188085" cy="319405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4</xdr:col>
      <xdr:colOff>207596</xdr:colOff>
      <xdr:row>14</xdr:row>
      <xdr:rowOff>36636</xdr:rowOff>
    </xdr:from>
    <xdr:to>
      <xdr:col>4</xdr:col>
      <xdr:colOff>865247</xdr:colOff>
      <xdr:row>14</xdr:row>
      <xdr:rowOff>307344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308850" y="6490335"/>
          <a:ext cx="657860" cy="271145"/>
        </a:xfrm>
        <a:prstGeom prst="rect">
          <a:avLst/>
        </a:prstGeom>
      </xdr:spPr>
    </xdr:pic>
    <xdr:clientData/>
  </xdr:twoCellAnchor>
  <xdr:twoCellAnchor editAs="oneCell">
    <xdr:from>
      <xdr:col>4</xdr:col>
      <xdr:colOff>238479</xdr:colOff>
      <xdr:row>16</xdr:row>
      <xdr:rowOff>48845</xdr:rowOff>
    </xdr:from>
    <xdr:to>
      <xdr:col>4</xdr:col>
      <xdr:colOff>826830</xdr:colOff>
      <xdr:row>16</xdr:row>
      <xdr:rowOff>476250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339965" y="7226300"/>
          <a:ext cx="588645" cy="427990"/>
        </a:xfrm>
        <a:prstGeom prst="rect">
          <a:avLst/>
        </a:prstGeom>
      </xdr:spPr>
    </xdr:pic>
    <xdr:clientData/>
  </xdr:twoCellAnchor>
  <xdr:twoCellAnchor editAs="oneCell">
    <xdr:from>
      <xdr:col>4</xdr:col>
      <xdr:colOff>48846</xdr:colOff>
      <xdr:row>15</xdr:row>
      <xdr:rowOff>61057</xdr:rowOff>
    </xdr:from>
    <xdr:to>
      <xdr:col>4</xdr:col>
      <xdr:colOff>1308574</xdr:colOff>
      <xdr:row>15</xdr:row>
      <xdr:rowOff>348112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150100" y="6858000"/>
          <a:ext cx="1259840" cy="287020"/>
        </a:xfrm>
        <a:prstGeom prst="rect">
          <a:avLst/>
        </a:prstGeom>
      </xdr:spPr>
    </xdr:pic>
    <xdr:clientData/>
  </xdr:twoCellAnchor>
  <xdr:twoCellAnchor editAs="oneCell">
    <xdr:from>
      <xdr:col>2</xdr:col>
      <xdr:colOff>2173654</xdr:colOff>
      <xdr:row>12</xdr:row>
      <xdr:rowOff>145998</xdr:rowOff>
    </xdr:from>
    <xdr:to>
      <xdr:col>2</xdr:col>
      <xdr:colOff>4286250</xdr:colOff>
      <xdr:row>12</xdr:row>
      <xdr:rowOff>756265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171825" y="4913630"/>
          <a:ext cx="2112645" cy="6102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50800</xdr:colOff>
      <xdr:row>0</xdr:row>
      <xdr:rowOff>47625</xdr:rowOff>
    </xdr:from>
    <xdr:to>
      <xdr:col>6</xdr:col>
      <xdr:colOff>266700</xdr:colOff>
      <xdr:row>0</xdr:row>
      <xdr:rowOff>923925</xdr:rowOff>
    </xdr:to>
    <xdr:pic>
      <xdr:nvPicPr>
        <xdr:cNvPr id="6" name="Imagen 5" descr="C:\Users\PC-PRENSA\Desktop\hoja membrrrrr.jpg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909" t="1" b="88484"/>
        <a:stretch>
          <a:fillRect/>
        </a:stretch>
      </xdr:blipFill>
      <xdr:spPr>
        <a:xfrm>
          <a:off x="1285240" y="47625"/>
          <a:ext cx="8178800" cy="8763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17"/>
  <sheetViews>
    <sheetView view="pageBreakPreview" zoomScale="60" zoomScaleNormal="78" workbookViewId="0">
      <selection activeCell="J9" sqref="J9"/>
    </sheetView>
  </sheetViews>
  <sheetFormatPr baseColWidth="10" defaultColWidth="11.5" defaultRowHeight="14" x14ac:dyDescent="0.15"/>
  <cols>
    <col min="1" max="1" width="5" style="1" customWidth="1"/>
    <col min="2" max="2" width="9.5" style="1" customWidth="1"/>
    <col min="3" max="3" width="67.1640625" style="32" customWidth="1"/>
    <col min="4" max="4" width="21.83203125" style="33" customWidth="1"/>
    <col min="5" max="5" width="20.5" style="33" customWidth="1"/>
    <col min="6" max="6" width="5.6640625" style="1" customWidth="1"/>
    <col min="7" max="16384" width="11.5" style="1"/>
  </cols>
  <sheetData>
    <row r="1" spans="2:10" ht="100.5" customHeight="1" x14ac:dyDescent="0.15">
      <c r="B1" s="55"/>
      <c r="C1" s="56"/>
      <c r="D1" s="56"/>
      <c r="E1" s="57"/>
    </row>
    <row r="2" spans="2:10" ht="42" customHeight="1" x14ac:dyDescent="0.15">
      <c r="B2" s="58" t="s">
        <v>0</v>
      </c>
      <c r="C2" s="59"/>
      <c r="D2" s="59"/>
      <c r="E2" s="59"/>
    </row>
    <row r="3" spans="2:10" x14ac:dyDescent="0.15">
      <c r="B3" s="58" t="s">
        <v>1</v>
      </c>
      <c r="C3" s="58"/>
      <c r="D3" s="58"/>
      <c r="E3" s="58"/>
    </row>
    <row r="4" spans="2:10" x14ac:dyDescent="0.15">
      <c r="B4" s="58" t="s">
        <v>2</v>
      </c>
      <c r="C4" s="58"/>
      <c r="D4" s="58"/>
      <c r="E4" s="58"/>
    </row>
    <row r="5" spans="2:10" ht="12" customHeight="1" x14ac:dyDescent="0.15">
      <c r="B5" s="60"/>
      <c r="C5" s="60"/>
      <c r="D5" s="60"/>
      <c r="E5" s="60"/>
    </row>
    <row r="6" spans="2:10" ht="15" x14ac:dyDescent="0.15">
      <c r="B6" s="34" t="s">
        <v>3</v>
      </c>
      <c r="C6" s="34" t="s">
        <v>4</v>
      </c>
      <c r="D6" s="35" t="s">
        <v>5</v>
      </c>
      <c r="E6" s="35" t="s">
        <v>6</v>
      </c>
    </row>
    <row r="7" spans="2:10" ht="62.25" customHeight="1" x14ac:dyDescent="0.15">
      <c r="B7" s="15">
        <v>1</v>
      </c>
      <c r="C7" s="36" t="s">
        <v>7</v>
      </c>
      <c r="D7" s="37">
        <f>+'presupuesto discriminado'!G11</f>
        <v>0</v>
      </c>
      <c r="E7" s="38">
        <f>+D7</f>
        <v>0</v>
      </c>
    </row>
    <row r="8" spans="2:10" ht="45" x14ac:dyDescent="0.15">
      <c r="B8" s="15">
        <v>2</v>
      </c>
      <c r="C8" s="36" t="s">
        <v>8</v>
      </c>
      <c r="D8" s="39">
        <f>+'presupuesto discriminado'!G20</f>
        <v>0</v>
      </c>
      <c r="E8" s="38">
        <f t="shared" ref="E8:E10" si="0">+D8</f>
        <v>0</v>
      </c>
    </row>
    <row r="9" spans="2:10" ht="45" x14ac:dyDescent="0.15">
      <c r="B9" s="15">
        <v>3</v>
      </c>
      <c r="C9" s="36" t="s">
        <v>9</v>
      </c>
      <c r="D9" s="39">
        <f>+'presupuesto discriminado'!G28</f>
        <v>0</v>
      </c>
      <c r="E9" s="38">
        <f t="shared" si="0"/>
        <v>0</v>
      </c>
    </row>
    <row r="10" spans="2:10" ht="16.5" customHeight="1" x14ac:dyDescent="0.15">
      <c r="B10" s="61" t="s">
        <v>10</v>
      </c>
      <c r="C10" s="62"/>
      <c r="D10" s="40">
        <f>SUM(D7:D9)</f>
        <v>0</v>
      </c>
      <c r="E10" s="38">
        <f t="shared" si="0"/>
        <v>0</v>
      </c>
    </row>
    <row r="11" spans="2:10" ht="0.75" customHeight="1" x14ac:dyDescent="0.15">
      <c r="B11" s="41"/>
      <c r="C11" s="41"/>
      <c r="D11" s="42"/>
      <c r="E11" s="43"/>
    </row>
    <row r="12" spans="2:10" ht="16.5" customHeight="1" x14ac:dyDescent="0.15">
      <c r="B12" s="63" t="s">
        <v>11</v>
      </c>
      <c r="C12" s="64"/>
      <c r="D12" s="64"/>
      <c r="E12" s="65"/>
    </row>
    <row r="13" spans="2:10" ht="96" customHeight="1" x14ac:dyDescent="0.2">
      <c r="B13" s="66" t="s">
        <v>12</v>
      </c>
      <c r="C13" s="67"/>
      <c r="D13" s="67"/>
      <c r="E13" s="68"/>
    </row>
    <row r="14" spans="2:10" ht="36.75" customHeight="1" x14ac:dyDescent="0.15">
      <c r="B14" s="44" t="s">
        <v>13</v>
      </c>
      <c r="C14" s="22" t="s">
        <v>14</v>
      </c>
      <c r="D14" s="45" t="s">
        <v>15</v>
      </c>
      <c r="E14" s="46"/>
      <c r="F14" s="47"/>
      <c r="G14" s="47"/>
      <c r="H14" s="47"/>
      <c r="I14" s="47"/>
      <c r="J14" s="53"/>
    </row>
    <row r="15" spans="2:10" ht="27" customHeight="1" x14ac:dyDescent="0.15">
      <c r="B15" s="48" t="s">
        <v>13</v>
      </c>
      <c r="C15" s="22" t="s">
        <v>16</v>
      </c>
      <c r="D15" s="45" t="s">
        <v>17</v>
      </c>
      <c r="E15" s="49"/>
      <c r="F15" s="47"/>
      <c r="G15" s="47"/>
      <c r="H15" s="47"/>
      <c r="I15" s="47"/>
      <c r="J15" s="53"/>
    </row>
    <row r="16" spans="2:10" ht="30" customHeight="1" x14ac:dyDescent="0.15">
      <c r="B16" s="50" t="s">
        <v>18</v>
      </c>
      <c r="C16" s="15" t="s">
        <v>19</v>
      </c>
      <c r="D16" s="27" t="s">
        <v>20</v>
      </c>
      <c r="E16" s="27"/>
    </row>
    <row r="17" spans="2:8" ht="42.75" customHeight="1" x14ac:dyDescent="0.15">
      <c r="B17" s="51" t="s">
        <v>18</v>
      </c>
      <c r="C17" s="52" t="s">
        <v>21</v>
      </c>
      <c r="D17" s="28" t="s">
        <v>22</v>
      </c>
      <c r="E17" s="28"/>
      <c r="H17" s="54" t="s">
        <v>23</v>
      </c>
    </row>
  </sheetData>
  <mergeCells count="8">
    <mergeCell ref="B10:C10"/>
    <mergeCell ref="B12:E12"/>
    <mergeCell ref="B13:E13"/>
    <mergeCell ref="B1:E1"/>
    <mergeCell ref="B2:E2"/>
    <mergeCell ref="B3:E3"/>
    <mergeCell ref="B4:E4"/>
    <mergeCell ref="B5:E5"/>
  </mergeCells>
  <pageMargins left="0.7" right="0.7" top="1.3149999999999999" bottom="0.75" header="0.3" footer="0.3"/>
  <pageSetup paperSize="9" scale="63" orientation="portrait" horizontalDpi="360" verticalDpi="36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K40"/>
  <sheetViews>
    <sheetView tabSelected="1" view="pageBreakPreview" zoomScaleNormal="73" zoomScaleSheetLayoutView="100" workbookViewId="0">
      <selection activeCell="C27" sqref="C27"/>
    </sheetView>
  </sheetViews>
  <sheetFormatPr baseColWidth="10" defaultColWidth="10.83203125" defaultRowHeight="14" x14ac:dyDescent="0.15"/>
  <cols>
    <col min="1" max="1" width="7.83203125" style="3" customWidth="1"/>
    <col min="2" max="2" width="10.1640625" style="4" customWidth="1"/>
    <col min="3" max="3" width="77" style="5" customWidth="1"/>
    <col min="4" max="4" width="8.5" style="6" customWidth="1"/>
    <col min="5" max="5" width="15" style="4" customWidth="1"/>
    <col min="6" max="6" width="15.5" style="7" customWidth="1"/>
    <col min="7" max="7" width="20.33203125" style="7" customWidth="1"/>
    <col min="8" max="8" width="7" style="3" customWidth="1"/>
    <col min="9" max="16384" width="10.83203125" style="3"/>
  </cols>
  <sheetData>
    <row r="1" spans="2:7" s="1" customFormat="1" ht="81" customHeight="1" x14ac:dyDescent="0.15">
      <c r="B1" s="69"/>
      <c r="C1" s="70"/>
      <c r="D1" s="70"/>
      <c r="E1" s="70"/>
      <c r="F1" s="70"/>
      <c r="G1" s="71"/>
    </row>
    <row r="2" spans="2:7" s="1" customFormat="1" ht="36.5" customHeight="1" x14ac:dyDescent="0.15">
      <c r="B2" s="72" t="s">
        <v>0</v>
      </c>
      <c r="C2" s="73"/>
      <c r="D2" s="73"/>
      <c r="E2" s="73"/>
      <c r="F2" s="73"/>
      <c r="G2" s="74"/>
    </row>
    <row r="3" spans="2:7" s="1" customFormat="1" ht="14" customHeight="1" x14ac:dyDescent="0.15">
      <c r="B3" s="72" t="s">
        <v>1</v>
      </c>
      <c r="C3" s="73"/>
      <c r="D3" s="73"/>
      <c r="E3" s="73"/>
      <c r="F3" s="73"/>
      <c r="G3" s="74"/>
    </row>
    <row r="4" spans="2:7" s="1" customFormat="1" ht="14" customHeight="1" x14ac:dyDescent="0.15">
      <c r="B4" s="72" t="s">
        <v>24</v>
      </c>
      <c r="C4" s="73"/>
      <c r="D4" s="73"/>
      <c r="E4" s="73"/>
      <c r="F4" s="73"/>
      <c r="G4" s="74"/>
    </row>
    <row r="5" spans="2:7" ht="33" customHeight="1" x14ac:dyDescent="0.15">
      <c r="B5" s="75" t="s">
        <v>7</v>
      </c>
      <c r="C5" s="76"/>
      <c r="D5" s="76"/>
      <c r="E5" s="76"/>
      <c r="F5" s="76"/>
      <c r="G5" s="77"/>
    </row>
    <row r="6" spans="2:7" ht="45" x14ac:dyDescent="0.15">
      <c r="B6" s="10" t="s">
        <v>3</v>
      </c>
      <c r="C6" s="9" t="s">
        <v>4</v>
      </c>
      <c r="D6" s="9" t="s">
        <v>25</v>
      </c>
      <c r="E6" s="11" t="s">
        <v>26</v>
      </c>
      <c r="F6" s="12" t="s">
        <v>5</v>
      </c>
      <c r="G6" s="13" t="s">
        <v>6</v>
      </c>
    </row>
    <row r="7" spans="2:7" ht="189" customHeight="1" x14ac:dyDescent="0.15">
      <c r="B7" s="10">
        <v>1</v>
      </c>
      <c r="C7" s="14" t="s">
        <v>27</v>
      </c>
      <c r="D7" s="15" t="s">
        <v>28</v>
      </c>
      <c r="E7" s="16">
        <v>1</v>
      </c>
      <c r="F7" s="17"/>
      <c r="G7" s="17">
        <f>E7*F7</f>
        <v>0</v>
      </c>
    </row>
    <row r="8" spans="2:7" ht="251.25" customHeight="1" x14ac:dyDescent="0.15">
      <c r="B8" s="10">
        <v>2</v>
      </c>
      <c r="C8" s="18" t="s">
        <v>29</v>
      </c>
      <c r="D8" s="15" t="s">
        <v>28</v>
      </c>
      <c r="E8" s="16">
        <v>100</v>
      </c>
      <c r="F8" s="17"/>
      <c r="G8" s="17">
        <f t="shared" ref="G8:G10" si="0">E8*F8</f>
        <v>0</v>
      </c>
    </row>
    <row r="9" spans="2:7" ht="115.5" customHeight="1" x14ac:dyDescent="0.15">
      <c r="B9" s="10">
        <v>3</v>
      </c>
      <c r="C9" s="14" t="s">
        <v>30</v>
      </c>
      <c r="D9" s="15" t="s">
        <v>31</v>
      </c>
      <c r="E9" s="16">
        <v>10</v>
      </c>
      <c r="F9" s="17"/>
      <c r="G9" s="17">
        <f t="shared" si="0"/>
        <v>0</v>
      </c>
    </row>
    <row r="10" spans="2:7" ht="171.75" customHeight="1" x14ac:dyDescent="0.15">
      <c r="B10" s="10">
        <v>4</v>
      </c>
      <c r="C10" s="14" t="s">
        <v>32</v>
      </c>
      <c r="D10" s="15" t="s">
        <v>33</v>
      </c>
      <c r="E10" s="16">
        <v>1</v>
      </c>
      <c r="F10" s="17"/>
      <c r="G10" s="17">
        <f t="shared" si="0"/>
        <v>0</v>
      </c>
    </row>
    <row r="11" spans="2:7" x14ac:dyDescent="0.15">
      <c r="B11" s="78" t="s">
        <v>34</v>
      </c>
      <c r="C11" s="79"/>
      <c r="D11" s="79"/>
      <c r="E11" s="79"/>
      <c r="F11" s="19">
        <f>SUM(F7:F10)</f>
        <v>0</v>
      </c>
      <c r="G11" s="20">
        <f>SUM(G7:G10)</f>
        <v>0</v>
      </c>
    </row>
    <row r="12" spans="2:7" ht="33" customHeight="1" x14ac:dyDescent="0.15">
      <c r="B12" s="72" t="s">
        <v>8</v>
      </c>
      <c r="C12" s="73"/>
      <c r="D12" s="73"/>
      <c r="E12" s="73"/>
      <c r="F12" s="73"/>
      <c r="G12" s="74"/>
    </row>
    <row r="13" spans="2:7" ht="45" x14ac:dyDescent="0.15">
      <c r="B13" s="10" t="s">
        <v>3</v>
      </c>
      <c r="C13" s="9" t="s">
        <v>4</v>
      </c>
      <c r="D13" s="9" t="s">
        <v>25</v>
      </c>
      <c r="E13" s="11" t="s">
        <v>26</v>
      </c>
      <c r="F13" s="19" t="s">
        <v>5</v>
      </c>
      <c r="G13" s="13" t="s">
        <v>6</v>
      </c>
    </row>
    <row r="14" spans="2:7" ht="240.75" customHeight="1" x14ac:dyDescent="0.15">
      <c r="B14" s="10">
        <v>5</v>
      </c>
      <c r="C14" s="21" t="s">
        <v>35</v>
      </c>
      <c r="D14" s="9" t="s">
        <v>28</v>
      </c>
      <c r="E14" s="11">
        <v>300</v>
      </c>
      <c r="F14" s="17"/>
      <c r="G14" s="13">
        <f>E14*F14</f>
        <v>0</v>
      </c>
    </row>
    <row r="15" spans="2:7" ht="80.25" customHeight="1" x14ac:dyDescent="0.15">
      <c r="B15" s="10">
        <v>6</v>
      </c>
      <c r="C15" s="21" t="s">
        <v>36</v>
      </c>
      <c r="D15" s="9" t="s">
        <v>33</v>
      </c>
      <c r="E15" s="11">
        <v>2</v>
      </c>
      <c r="F15" s="17"/>
      <c r="G15" s="13">
        <f t="shared" ref="G15:G19" si="1">E15*F15</f>
        <v>0</v>
      </c>
    </row>
    <row r="16" spans="2:7" ht="134.25" customHeight="1" x14ac:dyDescent="0.15">
      <c r="B16" s="10">
        <v>7</v>
      </c>
      <c r="C16" s="18" t="s">
        <v>37</v>
      </c>
      <c r="D16" s="15" t="s">
        <v>28</v>
      </c>
      <c r="E16" s="22">
        <v>300</v>
      </c>
      <c r="F16" s="17"/>
      <c r="G16" s="13">
        <f t="shared" si="1"/>
        <v>0</v>
      </c>
    </row>
    <row r="17" spans="2:10" ht="41.5" customHeight="1" x14ac:dyDescent="0.15">
      <c r="B17" s="10">
        <v>8</v>
      </c>
      <c r="C17" s="18" t="s">
        <v>38</v>
      </c>
      <c r="D17" s="15" t="s">
        <v>28</v>
      </c>
      <c r="E17" s="11">
        <v>2</v>
      </c>
      <c r="F17" s="17"/>
      <c r="G17" s="13">
        <f t="shared" si="1"/>
        <v>0</v>
      </c>
    </row>
    <row r="18" spans="2:10" ht="121.75" customHeight="1" x14ac:dyDescent="0.15">
      <c r="B18" s="10">
        <v>9</v>
      </c>
      <c r="C18" s="18" t="s">
        <v>39</v>
      </c>
      <c r="D18" s="9" t="s">
        <v>33</v>
      </c>
      <c r="E18" s="11">
        <v>2</v>
      </c>
      <c r="F18" s="17"/>
      <c r="G18" s="13">
        <f t="shared" si="1"/>
        <v>0</v>
      </c>
    </row>
    <row r="19" spans="2:10" ht="183.5" customHeight="1" x14ac:dyDescent="0.15">
      <c r="B19" s="10">
        <v>10</v>
      </c>
      <c r="C19" s="14" t="s">
        <v>40</v>
      </c>
      <c r="D19" s="23" t="s">
        <v>28</v>
      </c>
      <c r="E19" s="22">
        <v>60</v>
      </c>
      <c r="F19" s="17"/>
      <c r="G19" s="13">
        <f t="shared" si="1"/>
        <v>0</v>
      </c>
    </row>
    <row r="20" spans="2:10" ht="20" customHeight="1" x14ac:dyDescent="0.15">
      <c r="B20" s="78" t="s">
        <v>41</v>
      </c>
      <c r="C20" s="79"/>
      <c r="D20" s="79"/>
      <c r="E20" s="79"/>
      <c r="F20" s="19">
        <f>SUM(F13:F18)</f>
        <v>0</v>
      </c>
      <c r="G20" s="20">
        <f>SUM(G14:G19)</f>
        <v>0</v>
      </c>
    </row>
    <row r="21" spans="2:10" ht="32.25" customHeight="1" x14ac:dyDescent="0.15">
      <c r="B21" s="72" t="s">
        <v>42</v>
      </c>
      <c r="C21" s="73"/>
      <c r="D21" s="73"/>
      <c r="E21" s="73"/>
      <c r="F21" s="73"/>
      <c r="G21" s="74"/>
    </row>
    <row r="22" spans="2:10" ht="50.25" customHeight="1" x14ac:dyDescent="0.15">
      <c r="B22" s="10" t="s">
        <v>3</v>
      </c>
      <c r="C22" s="9" t="s">
        <v>4</v>
      </c>
      <c r="D22" s="9" t="s">
        <v>25</v>
      </c>
      <c r="E22" s="11" t="s">
        <v>26</v>
      </c>
      <c r="F22" s="12" t="s">
        <v>5</v>
      </c>
      <c r="G22" s="13" t="s">
        <v>6</v>
      </c>
    </row>
    <row r="23" spans="2:10" ht="301.5" customHeight="1" x14ac:dyDescent="0.15">
      <c r="B23" s="10">
        <v>11</v>
      </c>
      <c r="C23" s="18" t="s">
        <v>43</v>
      </c>
      <c r="D23" s="16" t="s">
        <v>28</v>
      </c>
      <c r="E23" s="11">
        <v>150</v>
      </c>
      <c r="F23" s="17"/>
      <c r="G23" s="13">
        <f>+F23*E23</f>
        <v>0</v>
      </c>
    </row>
    <row r="24" spans="2:10" ht="129.75" customHeight="1" x14ac:dyDescent="0.15">
      <c r="B24" s="10">
        <v>12</v>
      </c>
      <c r="C24" s="21" t="s">
        <v>44</v>
      </c>
      <c r="D24" s="16" t="s">
        <v>28</v>
      </c>
      <c r="E24" s="11">
        <v>150</v>
      </c>
      <c r="F24" s="17"/>
      <c r="G24" s="13">
        <f t="shared" ref="G24:G27" si="2">+F24*E24</f>
        <v>0</v>
      </c>
      <c r="J24" s="17"/>
    </row>
    <row r="25" spans="2:10" ht="186.75" customHeight="1" x14ac:dyDescent="0.15">
      <c r="B25" s="8">
        <v>13</v>
      </c>
      <c r="C25" s="18" t="s">
        <v>45</v>
      </c>
      <c r="D25" s="9" t="s">
        <v>28</v>
      </c>
      <c r="E25" s="9">
        <v>1</v>
      </c>
      <c r="F25" s="17"/>
      <c r="G25" s="13">
        <f t="shared" si="2"/>
        <v>0</v>
      </c>
    </row>
    <row r="26" spans="2:10" ht="70.5" customHeight="1" x14ac:dyDescent="0.15">
      <c r="B26" s="8">
        <v>14</v>
      </c>
      <c r="C26" s="18" t="s">
        <v>46</v>
      </c>
      <c r="D26" s="9" t="s">
        <v>28</v>
      </c>
      <c r="E26" s="9">
        <v>1</v>
      </c>
      <c r="F26" s="17"/>
      <c r="G26" s="13">
        <f t="shared" si="2"/>
        <v>0</v>
      </c>
    </row>
    <row r="27" spans="2:10" ht="242.25" customHeight="1" x14ac:dyDescent="0.15">
      <c r="B27" s="8">
        <v>15</v>
      </c>
      <c r="C27" s="18" t="s">
        <v>47</v>
      </c>
      <c r="D27" s="9" t="s">
        <v>28</v>
      </c>
      <c r="E27" s="9">
        <v>1</v>
      </c>
      <c r="F27" s="17"/>
      <c r="G27" s="13">
        <f t="shared" si="2"/>
        <v>0</v>
      </c>
    </row>
    <row r="28" spans="2:10" x14ac:dyDescent="0.15">
      <c r="B28" s="78" t="s">
        <v>48</v>
      </c>
      <c r="C28" s="79"/>
      <c r="D28" s="79"/>
      <c r="E28" s="79"/>
      <c r="F28" s="19">
        <f>F25+F27</f>
        <v>0</v>
      </c>
      <c r="G28" s="13">
        <f>SUM(G23:G27)</f>
        <v>0</v>
      </c>
    </row>
    <row r="29" spans="2:10" ht="24" customHeight="1" x14ac:dyDescent="0.2">
      <c r="B29" s="80" t="s">
        <v>49</v>
      </c>
      <c r="C29" s="81"/>
      <c r="D29" s="81"/>
      <c r="E29" s="81"/>
      <c r="F29" s="24"/>
      <c r="G29" s="25">
        <f>G11+G20+G28</f>
        <v>0</v>
      </c>
    </row>
    <row r="30" spans="2:10" s="2" customFormat="1" ht="33" customHeight="1" x14ac:dyDescent="0.15">
      <c r="B30" s="82" t="s">
        <v>50</v>
      </c>
      <c r="C30" s="83"/>
      <c r="D30" s="83"/>
      <c r="E30" s="83"/>
      <c r="F30" s="83"/>
      <c r="G30" s="84"/>
    </row>
    <row r="31" spans="2:10" s="2" customFormat="1" ht="17.25" customHeight="1" x14ac:dyDescent="0.15">
      <c r="B31" s="85"/>
      <c r="C31" s="86"/>
      <c r="D31" s="86"/>
      <c r="E31" s="86"/>
      <c r="F31" s="86"/>
      <c r="G31" s="87"/>
      <c r="H31" s="26"/>
    </row>
    <row r="36" spans="4:11" x14ac:dyDescent="0.15">
      <c r="D36" s="5"/>
    </row>
    <row r="38" spans="4:11" ht="23.25" customHeight="1" x14ac:dyDescent="0.15">
      <c r="G38" s="88"/>
      <c r="H38" s="89"/>
      <c r="I38" s="89"/>
      <c r="J38" s="89"/>
      <c r="K38" s="90"/>
    </row>
    <row r="39" spans="4:11" x14ac:dyDescent="0.15">
      <c r="G39" s="88"/>
      <c r="H39" s="89"/>
      <c r="I39" s="89"/>
      <c r="J39" s="89"/>
      <c r="K39" s="90"/>
    </row>
    <row r="40" spans="4:11" x14ac:dyDescent="0.15">
      <c r="G40" s="29"/>
      <c r="H40" s="30"/>
      <c r="I40" s="30"/>
      <c r="J40" s="30"/>
      <c r="K40" s="31"/>
    </row>
  </sheetData>
  <mergeCells count="18">
    <mergeCell ref="J38:J39"/>
    <mergeCell ref="K38:K39"/>
    <mergeCell ref="G38:G39"/>
    <mergeCell ref="H38:H39"/>
    <mergeCell ref="I38:I39"/>
    <mergeCell ref="B29:E29"/>
    <mergeCell ref="B30:G30"/>
    <mergeCell ref="B31:G31"/>
    <mergeCell ref="B11:E11"/>
    <mergeCell ref="B12:G12"/>
    <mergeCell ref="B20:E20"/>
    <mergeCell ref="B21:G21"/>
    <mergeCell ref="B28:E28"/>
    <mergeCell ref="B1:G1"/>
    <mergeCell ref="B2:G2"/>
    <mergeCell ref="B3:G3"/>
    <mergeCell ref="B4:G4"/>
    <mergeCell ref="B5:G5"/>
  </mergeCells>
  <pageMargins left="0.7" right="0.7" top="0.75" bottom="0.75" header="0.3" footer="0.3"/>
  <pageSetup paperSize="9" scale="51" fitToHeight="0" orientation="portrait" horizontalDpi="360" verticalDpi="36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GENERAL</vt:lpstr>
      <vt:lpstr>presupuesto discriminado</vt:lpstr>
      <vt:lpstr>'presupuesto discriminado'!Área_de_impresión</vt:lpstr>
      <vt:lpstr>'PRESUPUESTO GENERAL'!Área_de_impresión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Microsoft Office User</cp:lastModifiedBy>
  <cp:lastPrinted>2025-09-15T17:15:00Z</cp:lastPrinted>
  <dcterms:created xsi:type="dcterms:W3CDTF">2018-03-14T20:30:00Z</dcterms:created>
  <dcterms:modified xsi:type="dcterms:W3CDTF">2026-06-17T20:09:11Z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747C425964DA4F5B8982BDC9EAFD737F_13</vt:lpwstr>
  </property>
  <property fmtid="{D5CDD505-2E9C-101B-9397-08002B2CF9AE}" pid="3" name="KSOProductBuildVer">
    <vt:lpwstr>2058-12.2.0.23196</vt:lpwstr>
  </property>
</Properties>
</file>