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codeName="ThisWorkbook"/>
  <mc:AlternateContent xmlns:mc="http://schemas.openxmlformats.org/markup-compatibility/2006">
    <mc:Choice Requires="x15">
      <x15ac:absPath xmlns:x15ac="http://schemas.microsoft.com/office/spreadsheetml/2010/11/ac" url="D:\IED San Bernardino\Contratación\Obra civil\Documentos firmados\"/>
    </mc:Choice>
  </mc:AlternateContent>
  <xr:revisionPtr revIDLastSave="0" documentId="13_ncr:1_{15250F83-EB60-402F-A606-09F871E34E7B}" xr6:coauthVersionLast="47" xr6:coauthVersionMax="47" xr10:uidLastSave="{00000000-0000-0000-0000-000000000000}"/>
  <bookViews>
    <workbookView xWindow="-120" yWindow="-120" windowWidth="29040" windowHeight="15720" xr2:uid="{00000000-000D-0000-FFFF-FFFF00000000}"/>
  </bookViews>
  <sheets>
    <sheet name="Presupuesto" sheetId="72" r:id="rId1"/>
  </sheets>
  <externalReferences>
    <externalReference r:id="rId2"/>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40" i="72" l="1"/>
  <c r="H39" i="72"/>
  <c r="H38" i="72"/>
  <c r="H37" i="72"/>
  <c r="H36" i="72"/>
  <c r="H35" i="72"/>
  <c r="H34" i="72"/>
  <c r="H33" i="72"/>
  <c r="H32" i="72"/>
  <c r="H31" i="72"/>
  <c r="H30" i="72"/>
  <c r="H29" i="72"/>
  <c r="H27" i="72"/>
  <c r="H26" i="72"/>
  <c r="H25" i="72"/>
  <c r="H24" i="72"/>
  <c r="H23" i="72"/>
  <c r="H22" i="72"/>
  <c r="H21" i="72"/>
  <c r="H20" i="72"/>
  <c r="H19" i="72"/>
  <c r="H18" i="72"/>
  <c r="H17" i="72"/>
  <c r="H15" i="72"/>
  <c r="H14" i="72"/>
  <c r="H12" i="72"/>
  <c r="H11" i="72"/>
  <c r="H10" i="72"/>
  <c r="H9" i="72"/>
  <c r="F9" i="72" l="1"/>
</calcChain>
</file>

<file path=xl/sharedStrings.xml><?xml version="1.0" encoding="utf-8"?>
<sst xmlns="http://schemas.openxmlformats.org/spreadsheetml/2006/main" count="97" uniqueCount="60">
  <si>
    <t>ITEM</t>
  </si>
  <si>
    <t>DESCRIPCIÓN</t>
  </si>
  <si>
    <t>UNIDAD</t>
  </si>
  <si>
    <t>CANTIDAD</t>
  </si>
  <si>
    <t>VALOR TOTAL</t>
  </si>
  <si>
    <r>
      <t>M</t>
    </r>
    <r>
      <rPr>
        <vertAlign val="superscript"/>
        <sz val="11"/>
        <rFont val="Aptos Narrow"/>
        <family val="2"/>
        <scheme val="minor"/>
      </rPr>
      <t>2</t>
    </r>
  </si>
  <si>
    <t>ML</t>
  </si>
  <si>
    <t>UND</t>
  </si>
  <si>
    <t>SUBTOTAL</t>
  </si>
  <si>
    <t>ADMINISTRACIÓN</t>
  </si>
  <si>
    <t>IMPREVISTOS</t>
  </si>
  <si>
    <t>UTILIDAD</t>
  </si>
  <si>
    <t>IVA SOBRE UTILIDAD</t>
  </si>
  <si>
    <t>TOTALES</t>
  </si>
  <si>
    <t>PROVISIÓN PARA OBRAS COMPLEMENTARIAS Y/O ACTIVIDADES NO PREVISTAS</t>
  </si>
  <si>
    <t>SUBTOTAL + PROVISIÓN</t>
  </si>
  <si>
    <t xml:space="preserve">VALOR UNITARIO INCLUIDO IVA </t>
  </si>
  <si>
    <t xml:space="preserve">IMAGEN DE REFERENCIA </t>
  </si>
  <si>
    <t>N/A</t>
  </si>
  <si>
    <t xml:space="preserve">OTROS </t>
  </si>
  <si>
    <t xml:space="preserve">PISOS </t>
  </si>
  <si>
    <t>REPARACIÓN DE FISURAS POR DILATACIÓN ESTRUCTURAL (APERTURA DE  FISURA, LIMPIEZA,SELLADO ELASTICO,INSTALACIÓN DE MALLA Y ACABADO)  (INCLUYE REPUESTOS MENORES ASÍ COMO DESALOJO DE DESUSOS O ESCOMBROS)  UNIDAD DE MEDIDA: Ml</t>
  </si>
  <si>
    <t>SUMINISTRO E INSTALACIÓN DE PISO TIPO TABLETA C1930X - C1915X (INCLUYE MORTERO, BOQUILLA, Y REPUESTOS MENORES ASÍ COMO DESALOJO DE DESUSOS O ESCOMBROS) UNIDAD DE MEDIDA: M2</t>
  </si>
  <si>
    <t xml:space="preserve">NOTA: EL OFERENTE DEBE DILIGENCIAR EL PORCENTAJE % DEL AIU (ADMINISTRACIÓN -IMPREVISTOS-UTILIDADES) Y PROVISIÓN PARA OBRAS COMPLEMENTARIAS Y/O ACTIVIDADES NO PREVISTAS DE SU PROPUESTA   </t>
  </si>
  <si>
    <t xml:space="preserve">LIMPIEZA DE CANALES O DUCTOS DE AGUA (INCLUYE RETIRO DE RESIDUOS Y DISPOSICIÓN FINAL, LIMPIEZA DE BAJANTE A PRESIÓN, VERIFICACIÓN DE FLUJO CONSTANTE  Y VERIFICACIÓN DE PERFORACIONES EN DUCTO)  </t>
  </si>
  <si>
    <t xml:space="preserve">LIMPIEZA DE CUBIERTA (INCLUYE RETIRO DE RESIDUOS Y DISPOSICIÓN FINAL, LIMPIEZA A PRESIÓN, VERIFICACIÓN DE FLUJO CONSTANTE HACIA BAJANTES Y VERIFICACIÓN DE PERFORACIONES EN MANTO ASFALTICO)  </t>
  </si>
  <si>
    <t xml:space="preserve">OBJETO: Contratar el mantenimiento correctivo de la infraestructra física (Obra civil) de la sede A de la IED San Bernardino, con materiales de calidad, mano de obra y terminados a todo costo respectivamente durante la vigencia 2026, por modalidad de monto agotable. </t>
  </si>
  <si>
    <t xml:space="preserve">LIMPIEZA DE CAJA DE PASO O DE INSPECCIÓN (INCLUYE RETIRO DE RESIDUOS Y DISPOSICIÓN FINAL, LIMPIEZA A PRESIÓN CON DESENGRASANTES DE CAJA Y TAPA, VERIFICACIÓN DE FLUJO CONSTANTE HACIA DESAGUE, VERIFICACIÓN DE FISURAS O FUGAS EN ESTRUCTURA DE CAJA Y TAPA)  </t>
  </si>
  <si>
    <t xml:space="preserve">SUMINSTRO E INSTALACIÓN DE TUBO DE PVC DE PRESIÓN DE 1/2 PULGADA ( INCLUYE TODOS LOS INSUMOS MENORES PARA SU PUESTA EN FUNCIONAMIENTO) </t>
  </si>
  <si>
    <t xml:space="preserve">SUMINSTRO E INSTALACIÓN DE REGISTRO DE PVC DE PRESIÓN DE 1/2 PULGADA ( INCLUYE TODOS LOS INSUMOS MENORES PARA SU PUESTA EN FUNCIONAMIENTO) </t>
  </si>
  <si>
    <t xml:space="preserve">SUMINSTRO E INSTALACIÓN DE CODO DE PVC DE PRESIÓN DE 1/2 PULGADA ( INCLUYE TODOS LOS INSUMOS MENORES PARA SU PUESTA EN FUNCIONAMIENTO) </t>
  </si>
  <si>
    <t xml:space="preserve">SUMINSTRO E INSTALACIÓN DE UNION DE PVC DE PRESIÓN DE 1/2 PULGADA ( INCLUYE TODOS LOS INSUMOS MENORES PARA SU PUESTA EN FUNCIONAMIENTO) </t>
  </si>
  <si>
    <t>SUMINISTRO Y APLICACIÓN DE  PINTURA VINILO TIPO 1 O VINILO TIPO LAVABLE SOBRE MUROS INTERIORES PARA AULAS, OFICINAS Y ZONAS COMUNES, DEBE REALIZARSE PINTADO A DOS (2)  MANOS  INCLUYE FILOS Y DILATACIONES). "SE DEBE CONSEVAR EL COLOR ORIGINAL" UNIDAD DE MEDIDA: M2</t>
  </si>
  <si>
    <t>SUMINISTRO Y APLICACIÓN DE  PINTURA TIPO ESMALTE SOBRE MUROS INTERIORES PARA AULAS, OFICINAS Y ZONAS COMUNES, DEBE REALIZARSE PINTADO A DOS (2)  MANOS  INCLUYE FILOS Y DILATACIONES). "SE DEBE CONSEVAR EL COLOR ORIGINAL" UNIDAD DE MEDIDA: M2</t>
  </si>
  <si>
    <t>SUMINISTRO Y APLICACIÓN DE PINTURA TIPO KORASA O SIMILAR SOBRE FACHADA POSTERIOR,  DEBE REALIZARSE PINTADO A DOS (2)  MANOS  INCLUYE FILOS Y DILATACIONES). "SE DEBE CONSEVAR EL COLOR ORIGINAL" UNIDAD DE MEDIDA: M2</t>
  </si>
  <si>
    <t>SUMINISTRO Y APLICACIÓN DE  PINTURA TIPO ESMALTE SOBRE PUERTA METALICA, REJAS, CARCAMOS, ENTRE OTROS (INCLUYE  TRATAMIENTO ANTICORROSIÓN Y PINTURA)  "SE DEBE CONSEVAR EL COLOR ORIGINAL" UNIDAD DE MEDIDA: M2</t>
  </si>
  <si>
    <t xml:space="preserve">SISTEMA HIDROSANITARIO </t>
  </si>
  <si>
    <t xml:space="preserve">MUROS </t>
  </si>
  <si>
    <t>SUMINISTRO E INSTALACIÓN DE DE PUSH EXTERNO SANITARIO (INCLUYE DESMONTE DE EXISTENTE, Y REPUESTOS MENORES PARA LA INSTALACIÓN)</t>
  </si>
  <si>
    <t>SUMINISTRO E INSTALACIÓN DE DE PUSH INTERNO EN PARED PARA ORINAL INSTITUCIONAL DEBE INSTALAR ELEMENTO DE REFERENCIA AL ACTUAL, INCLUYE DESMONTE DE EXISTENTE, RETIRO Y DESTINACIÓN FINAL DE ESCOMBROS Y TERMINADOS FINALES )</t>
  </si>
  <si>
    <t>SUMINISTRO E INSTALACIÓN DE PUSH INTERNO EN PARED PARA SANITARIO INSTITUCIONAL (DEBE INSTALAR ELEMENTO DE REFERENCIA AL ACTUAL, INCLUYE DESMONTE DE EXISTENTE, RETIRO Y DESTINACIÓN FINAL DE ESCOMBROS Y TERMINADOS FINALES )</t>
  </si>
  <si>
    <t>IED San Bernardino
       Secretaría de Educación Distrital 
       Bogotá Colombia 
NIT. 830.049.091</t>
  </si>
  <si>
    <t>SUMINISTRO E INSTALACIÓN DE ANGEO METALICO CON RECUBRIMIENTO EN PVC  (INCLUYE REPUESTOS MENORES Y  TERMINADOS) UNIDAD DE MEDIDA: M2</t>
  </si>
  <si>
    <t xml:space="preserve">SUMINSTRO E INSTALACIÓN DE TRAMPA DE GRASA PORTATIL- EXTERNA EN ACERO INOXIDABLE AISI 304, CAPACIDAD HIDRAULICA DE 30 LTS/MIN, CAPACIDAD DE ALMACENAMINENTO DE 9 KG, DIMENSIONES DE 40 X 40 X 30 CM, ENTRADA Y SALIDA DE 1 1/2  O 2 ", SISTEMA DE SEPARACIÓN DE COMPARTIMENTOS INTERNOS Y DEFLECTORES PARA RETENCIÓN DE GRASAS Y SOLIDOS, SOLDADURAS CONTINUAS Y PULIDAS, SUPERFICIES LISAS QUE EVITEN ACUMULACIÓN DE RESIDUOS, COMPONENTES INTERNOS DESMONTABLES PARA INSPECCIÓN Y MANTENIMINETO  (INCLUYE TRANSPORTE HASTA EL SITIO DE INSTALACIÓN, ACCESORIOS, ADAPTADORES Y ELEMENTOS DE FIJACIÓN REQUERIDOS, INSTALACIÓN Y CONEXIÓN A LAS REDES HIDRAULICAS EXISTENTES LAVAPLATOS- RED HIDROSANITARIA, PRUEBAS DE FUNCIONAMIENTO Y ESTANQUEIDAD, LIMPIEZA DEL ÁREA INTERVENIDA, CAPACITACIÓN BÁSICA SOBRE OPERACIÓN Y MANTENIMIENTO, VERIFICACIÓN DE FUGAS O FILTRACIONES, PRUEBA DE FUNCIONAMIENTO OPERATIVO DE SEPARACIÓN DE GRASAS Y SÓLIDOS  </t>
  </si>
  <si>
    <t>REPARACIÓN Y REFORZAMIENTO DE ESTRUCTURA METÁLICA MEDIANTE SOLDADURA ELECTRICA, (INCLUYE MATERIALES, EQUIPOS, HERRAMIENTAS, MANO DE OBRA, PROTECCIÓN ANTICORROSIVA, COLOR Y DEMÁS COSTOS ASOCIADOS</t>
  </si>
  <si>
    <t>SUMINISTRO E INSTALACIÓN DE DE PUSH EXTERNO LAVAMANOS (INCLUYE DESMONTE DE EXISTENTE, Y REPUESTOS MENORES PARA LA INSTALACIÓN)</t>
  </si>
  <si>
    <t>SUMINISTRO E INSTALACIÓN DE GUARDAESCOBA EN GRANITO FUNDIDO EN SITIO ALTURA 10 CM, ESPESOR 2 CM, ELABORADO CON MEZCLA DE CEMENTO BLANCO O GRIS, TRITURADO DE MÁRMOL O GRANITO Y PIGMENTOS SEGÚN DISEÑO APROBADO. EL ELEMENTO DEBERÁ QUEDAR PERFECTAMENTE NIVELADO, ALINEADO, PULIDO Y BRILLADO, GARANTIZANDO UNIFORMIDAD EN COLOR, TEXTURA Y ACABADO.</t>
  </si>
  <si>
    <t xml:space="preserve">MARCA </t>
  </si>
  <si>
    <t xml:space="preserve">PRECIOS Y PORCENTAJES MAXIMOS ESTUDIO DE MERCADO </t>
  </si>
  <si>
    <t xml:space="preserve">FORMATO DE OFERTA ECONÓMICA </t>
  </si>
  <si>
    <t>OFERENTE</t>
  </si>
  <si>
    <t xml:space="preserve">RETENEDOR DE IVA </t>
  </si>
  <si>
    <t>SI</t>
  </si>
  <si>
    <t xml:space="preserve">NO </t>
  </si>
  <si>
    <t>NOTAS:</t>
  </si>
  <si>
    <t xml:space="preserve">1. El Valor de cada elemento a ofertar debe incluir su transporte, elementos necesarios para su instalación y todos los demás costos a que hubiere lugar. 
2. El presente formato es inmodificable so pena de incurrir en causal de rechazo. 
3. Las intervenciones realizadas serán ejecutadas con todas las medidas de seguridad como usos de cinta de seguridad para enmarcar zonas de trabajo, casco, guantes, botas, arnés y cuerdas, entre otros. 
4. El proponente debe garantizar que los materiales e insumos utilizados son de marca reconocida en el mercado y que soporten su constante uso. 
5. El futuro contratista debe contar con andamios, equipos y EPP correspondientes, para todo el personal que ejecute actividades a razón del futuro contrato. 
6. El futuro contratista deberá estar en la capacidad de suministrar a la institución educativa los bienes y/o servicios que se requieran, con el fin de satisfacer la necesidad que tuviere la IED 
7. Todos los trabajos realizados se deben hacer con acabados. 
8. Disponibilidad de personal para resolver urgencias o imprevistos durante el plazo de ejecución del contrato. 
9. El contratista deberá realizar las actividades descritas en el anexo técnico y las adicionales que correspondan al objeto 
10.Garantía de 6 meses por instalación, acabados y calidad de materiales. 
11. Llevar registro fotográfico del antes y el después de las actividades realizadas, el cual debe ser registrado en informe de ejecución del contrato y presentado al supervisor del contrato. 
12. Diligenciar Formato de control de actividades firmado por el supervisor del contrato. 
NOTA: No se aceptarán propuestas con especificaciones diferentes, ni propuestas parciales o con oferta de suministros y materiales de segunda mano (todos los materiales suministrados por el futuro contratista serán nuevos y deben contar con garantía de cambio por defectos de fabricación o inadecuada instalación de estos). </t>
  </si>
  <si>
    <t>FIRMA REPRESENTANTE LEGAL</t>
  </si>
  <si>
    <t>NOMBRE :</t>
  </si>
  <si>
    <t>C.C. :</t>
  </si>
  <si>
    <t>TELEFONO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</si>
</sst>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44" formatCode="_-&quot;$&quot;\ * #,##0.00_-;\-&quot;$&quot;\ * #,##0.00_-;_-&quot;$&quot;\ * &quot;-&quot;??_-;_-@_-"/>
    <numFmt numFmtId="164" formatCode="_-&quot;$&quot;\ * #,##0_-;\-&quot;$&quot;\ * #,##0_-;_-&quot;$&quot;\ * &quot;-&quot;??_-;_-@_-"/>
    <numFmt numFmtId="165" formatCode="_-&quot;$&quot;\ * #,##0.00_-;\-&quot;$&quot;\ * #,##0.00_-;_-&quot;$&quot;\ * &quot;-&quot;_-;_-@_-"/>
  </numFmts>
  <fonts count="14">
    <font>
      <sz val="11"/>
      <color theme="1"/>
      <name val="Aptos Narrow"/>
      <family val="2"/>
      <scheme val="minor"/>
    </font>
    <font>
      <b/>
      <sz val="11"/>
      <color theme="1"/>
      <name val="Aptos Narrow"/>
      <family val="2"/>
      <scheme val="minor"/>
    </font>
    <font>
      <sz val="11"/>
      <name val="Aptos Narrow"/>
      <family val="2"/>
      <scheme val="minor"/>
    </font>
    <font>
      <b/>
      <sz val="11"/>
      <name val="Aptos Narrow"/>
      <family val="2"/>
      <scheme val="minor"/>
    </font>
    <font>
      <sz val="10"/>
      <color theme="1"/>
      <name val="Aptos Narrow"/>
      <family val="2"/>
      <scheme val="minor"/>
    </font>
    <font>
      <vertAlign val="superscript"/>
      <sz val="11"/>
      <name val="Aptos Narrow"/>
      <family val="2"/>
      <scheme val="minor"/>
    </font>
    <font>
      <sz val="11"/>
      <color theme="1"/>
      <name val="Aptos Narrow"/>
      <family val="2"/>
      <scheme val="minor"/>
    </font>
    <font>
      <sz val="9"/>
      <color theme="1"/>
      <name val="Aptos Narrow"/>
      <family val="2"/>
      <scheme val="minor"/>
    </font>
    <font>
      <sz val="8"/>
      <color theme="1"/>
      <name val="Aptos Narrow"/>
      <family val="2"/>
      <scheme val="minor"/>
    </font>
    <font>
      <b/>
      <sz val="18"/>
      <color theme="1"/>
      <name val="Aptos Narrow"/>
      <family val="2"/>
      <scheme val="minor"/>
    </font>
    <font>
      <sz val="18"/>
      <color theme="1"/>
      <name val="Aptos Narrow"/>
      <family val="2"/>
      <scheme val="minor"/>
    </font>
    <font>
      <sz val="11"/>
      <color theme="1"/>
      <name val="Arial"/>
      <family val="2"/>
    </font>
    <font>
      <sz val="10"/>
      <color indexed="8"/>
      <name val="MS Sans Serif"/>
      <family val="2"/>
    </font>
    <font>
      <sz val="9"/>
      <name val="Aptos Narrow"/>
      <family val="2"/>
      <scheme val="minor"/>
    </font>
  </fonts>
  <fills count="5">
    <fill>
      <patternFill patternType="none"/>
    </fill>
    <fill>
      <patternFill patternType="gray125"/>
    </fill>
    <fill>
      <patternFill patternType="solid">
        <fgColor theme="0"/>
        <bgColor indexed="64"/>
      </patternFill>
    </fill>
    <fill>
      <patternFill patternType="solid">
        <fgColor theme="2" tint="-0.249977111117893"/>
        <bgColor indexed="64"/>
      </patternFill>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9" fontId="6" fillId="0" borderId="0" applyFont="0" applyFill="0" applyBorder="0" applyAlignment="0" applyProtection="0"/>
    <xf numFmtId="44" fontId="6" fillId="0" borderId="0" applyFont="0" applyFill="0" applyBorder="0" applyAlignment="0" applyProtection="0"/>
    <xf numFmtId="42" fontId="6" fillId="0" borderId="0" applyFont="0" applyFill="0" applyBorder="0" applyAlignment="0" applyProtection="0"/>
    <xf numFmtId="0" fontId="12" fillId="0" borderId="0"/>
  </cellStyleXfs>
  <cellXfs count="57">
    <xf numFmtId="0" fontId="0" fillId="0" borderId="0" xfId="0"/>
    <xf numFmtId="0" fontId="0" fillId="2" borderId="0" xfId="0" applyFill="1"/>
    <xf numFmtId="0" fontId="0" fillId="2" borderId="1" xfId="0" applyFill="1" applyBorder="1" applyAlignment="1">
      <alignment horizontal="center" vertical="center"/>
    </xf>
    <xf numFmtId="0" fontId="4" fillId="2" borderId="1" xfId="0" applyFont="1" applyFill="1" applyBorder="1" applyAlignment="1">
      <alignment vertical="top" wrapText="1"/>
    </xf>
    <xf numFmtId="0" fontId="2" fillId="2" borderId="1" xfId="0" applyFont="1" applyFill="1" applyBorder="1" applyAlignment="1">
      <alignment horizontal="center" vertical="center"/>
    </xf>
    <xf numFmtId="164" fontId="0" fillId="2" borderId="1" xfId="2" applyNumberFormat="1" applyFont="1" applyFill="1" applyBorder="1" applyAlignment="1">
      <alignment horizontal="center" vertical="center"/>
    </xf>
    <xf numFmtId="0" fontId="4" fillId="2" borderId="1" xfId="0" applyFont="1" applyFill="1" applyBorder="1" applyAlignment="1">
      <alignment wrapText="1"/>
    </xf>
    <xf numFmtId="0" fontId="4" fillId="2" borderId="1" xfId="0" applyFont="1" applyFill="1" applyBorder="1" applyAlignment="1">
      <alignment vertical="center" wrapText="1"/>
    </xf>
    <xf numFmtId="0" fontId="13" fillId="2" borderId="1" xfId="4" applyFont="1" applyFill="1" applyBorder="1" applyAlignment="1" applyProtection="1">
      <alignment horizontal="left" vertical="center" wrapText="1"/>
      <protection hidden="1"/>
    </xf>
    <xf numFmtId="0" fontId="4" fillId="2" borderId="1" xfId="0" applyFont="1" applyFill="1" applyBorder="1" applyAlignment="1">
      <alignment horizontal="left" vertical="center" wrapText="1"/>
    </xf>
    <xf numFmtId="2" fontId="0" fillId="2" borderId="1" xfId="0" applyNumberFormat="1" applyFill="1" applyBorder="1" applyAlignment="1">
      <alignment horizontal="center" vertical="center"/>
    </xf>
    <xf numFmtId="164" fontId="1" fillId="2" borderId="1" xfId="2" applyNumberFormat="1" applyFont="1" applyFill="1" applyBorder="1" applyAlignment="1"/>
    <xf numFmtId="164" fontId="1" fillId="2" borderId="1" xfId="2" applyNumberFormat="1" applyFont="1" applyFill="1" applyBorder="1" applyAlignment="1">
      <alignment horizontal="right"/>
    </xf>
    <xf numFmtId="10" fontId="0" fillId="2" borderId="1" xfId="1" applyNumberFormat="1" applyFont="1" applyFill="1" applyBorder="1" applyAlignment="1">
      <alignment horizontal="center" vertical="center"/>
    </xf>
    <xf numFmtId="164" fontId="1" fillId="2" borderId="1" xfId="2" applyNumberFormat="1" applyFont="1" applyFill="1" applyBorder="1" applyAlignment="1">
      <alignment horizontal="center" vertical="center"/>
    </xf>
    <xf numFmtId="9" fontId="1" fillId="2" borderId="1" xfId="1" applyFont="1" applyFill="1" applyBorder="1" applyAlignment="1">
      <alignment horizontal="center" vertical="center"/>
    </xf>
    <xf numFmtId="165" fontId="0" fillId="2" borderId="0" xfId="3" applyNumberFormat="1" applyFont="1" applyFill="1"/>
    <xf numFmtId="164" fontId="0" fillId="2" borderId="1" xfId="2" applyNumberFormat="1" applyFont="1" applyFill="1" applyBorder="1" applyAlignment="1">
      <alignment horizontal="right" vertical="center"/>
    </xf>
    <xf numFmtId="9" fontId="0" fillId="2" borderId="1" xfId="1" applyFont="1" applyFill="1" applyBorder="1" applyAlignment="1">
      <alignment horizontal="center" vertical="center"/>
    </xf>
    <xf numFmtId="164" fontId="9" fillId="2" borderId="1" xfId="2" applyNumberFormat="1" applyFont="1" applyFill="1" applyBorder="1" applyAlignment="1">
      <alignment horizontal="right" vertical="center"/>
    </xf>
    <xf numFmtId="0" fontId="10" fillId="2" borderId="0" xfId="0" applyFont="1" applyFill="1" applyAlignment="1">
      <alignment vertical="center"/>
    </xf>
    <xf numFmtId="3" fontId="11" fillId="2" borderId="0" xfId="0" applyNumberFormat="1" applyFont="1" applyFill="1"/>
    <xf numFmtId="3" fontId="0" fillId="2" borderId="0" xfId="0" applyNumberFormat="1" applyFill="1"/>
    <xf numFmtId="0" fontId="0" fillId="2" borderId="0" xfId="0" applyFill="1" applyAlignment="1">
      <alignment horizontal="center" vertical="center"/>
    </xf>
    <xf numFmtId="0" fontId="0" fillId="2" borderId="0" xfId="0" applyFill="1" applyAlignment="1">
      <alignment vertical="center"/>
    </xf>
    <xf numFmtId="0" fontId="1" fillId="3" borderId="1" xfId="0" applyFont="1" applyFill="1" applyBorder="1" applyAlignment="1">
      <alignment horizontal="center" vertical="center"/>
    </xf>
    <xf numFmtId="0" fontId="0" fillId="2" borderId="1" xfId="0" applyFill="1" applyBorder="1" applyAlignment="1">
      <alignment horizontal="center"/>
    </xf>
    <xf numFmtId="0" fontId="7" fillId="2" borderId="1" xfId="0" applyFont="1" applyFill="1" applyBorder="1" applyAlignment="1">
      <alignment horizontal="right" vertical="center" wrapText="1"/>
    </xf>
    <xf numFmtId="0" fontId="8" fillId="2" borderId="1" xfId="0" applyFont="1" applyFill="1" applyBorder="1" applyAlignment="1">
      <alignment horizontal="right" vertical="center" wrapText="1"/>
    </xf>
    <xf numFmtId="0" fontId="10" fillId="2" borderId="1" xfId="0" applyFont="1" applyFill="1" applyBorder="1" applyAlignment="1">
      <alignment horizontal="right" vertical="center"/>
    </xf>
    <xf numFmtId="0" fontId="1" fillId="3" borderId="1" xfId="0" applyFont="1" applyFill="1" applyBorder="1" applyAlignment="1">
      <alignment horizontal="left"/>
    </xf>
    <xf numFmtId="44" fontId="3" fillId="4" borderId="1" xfId="2"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1" xfId="0" applyFont="1" applyFill="1" applyBorder="1" applyAlignment="1">
      <alignment vertical="center" wrapText="1"/>
    </xf>
    <xf numFmtId="164" fontId="1" fillId="2" borderId="1" xfId="2" applyNumberFormat="1" applyFont="1" applyFill="1" applyBorder="1" applyAlignment="1">
      <alignment horizontal="center" vertical="center" wrapText="1"/>
    </xf>
    <xf numFmtId="164" fontId="3" fillId="4" borderId="1" xfId="2" applyNumberFormat="1" applyFont="1" applyFill="1" applyBorder="1" applyAlignment="1">
      <alignment horizontal="center" vertical="center" wrapText="1"/>
    </xf>
    <xf numFmtId="164" fontId="10" fillId="2" borderId="1" xfId="2" applyNumberFormat="1" applyFont="1" applyFill="1" applyBorder="1" applyAlignment="1">
      <alignment horizontal="right" vertical="center"/>
    </xf>
    <xf numFmtId="164" fontId="0" fillId="2" borderId="0" xfId="2" applyNumberFormat="1" applyFont="1" applyFill="1" applyAlignment="1">
      <alignment horizontal="center" vertical="center"/>
    </xf>
    <xf numFmtId="0" fontId="0" fillId="0" borderId="0" xfId="0" applyAlignment="1">
      <alignment horizontal="center" vertical="center"/>
    </xf>
    <xf numFmtId="44" fontId="0" fillId="0" borderId="0" xfId="2" applyFont="1" applyAlignment="1">
      <alignment horizontal="center" vertical="center"/>
    </xf>
    <xf numFmtId="0" fontId="1" fillId="3" borderId="1" xfId="0" applyFont="1" applyFill="1" applyBorder="1" applyAlignment="1">
      <alignment horizontal="left"/>
    </xf>
    <xf numFmtId="0" fontId="1" fillId="2" borderId="1" xfId="0" applyFont="1" applyFill="1" applyBorder="1" applyAlignment="1">
      <alignment horizontal="center" vertical="center" wrapText="1"/>
    </xf>
    <xf numFmtId="0" fontId="1" fillId="4" borderId="2"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0" fillId="2" borderId="1" xfId="0" applyFill="1" applyBorder="1" applyAlignment="1">
      <alignment horizontal="left" vertical="center" wrapText="1"/>
    </xf>
    <xf numFmtId="0" fontId="0" fillId="2" borderId="2" xfId="0" applyFill="1" applyBorder="1" applyAlignment="1">
      <alignment horizontal="center"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1" fillId="2" borderId="2"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0" fillId="0" borderId="0" xfId="0" applyAlignment="1">
      <alignment horizontal="left" vertical="center" wrapText="1"/>
    </xf>
    <xf numFmtId="0" fontId="0" fillId="2" borderId="1" xfId="0" applyFill="1" applyBorder="1" applyAlignment="1">
      <alignment horizontal="left"/>
    </xf>
    <xf numFmtId="0" fontId="1" fillId="2" borderId="1" xfId="0" applyFont="1" applyFill="1" applyBorder="1" applyAlignment="1">
      <alignment horizontal="center"/>
    </xf>
    <xf numFmtId="0" fontId="7" fillId="2" borderId="1" xfId="0" applyFont="1" applyFill="1" applyBorder="1" applyAlignment="1">
      <alignment horizontal="right" vertical="center" wrapText="1"/>
    </xf>
    <xf numFmtId="0" fontId="8" fillId="2" borderId="1" xfId="0" applyFont="1" applyFill="1" applyBorder="1" applyAlignment="1">
      <alignment horizontal="right" vertical="center" wrapText="1"/>
    </xf>
    <xf numFmtId="0" fontId="10" fillId="2" borderId="1" xfId="0" applyFont="1" applyFill="1" applyBorder="1" applyAlignment="1">
      <alignment horizontal="right" vertical="center"/>
    </xf>
  </cellXfs>
  <cellStyles count="5">
    <cellStyle name="Moneda" xfId="2" builtinId="4"/>
    <cellStyle name="Moneda [0]" xfId="3" builtinId="7"/>
    <cellStyle name="Normal" xfId="0" builtinId="0"/>
    <cellStyle name="Normal_precios 2001-2 y 2002-1" xfId="4" xr:uid="{00000000-0005-0000-0000-00000300000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7</xdr:col>
      <xdr:colOff>1172225</xdr:colOff>
      <xdr:row>0</xdr:row>
      <xdr:rowOff>74683</xdr:rowOff>
    </xdr:from>
    <xdr:to>
      <xdr:col>8</xdr:col>
      <xdr:colOff>717624</xdr:colOff>
      <xdr:row>1</xdr:row>
      <xdr:rowOff>507640</xdr:rowOff>
    </xdr:to>
    <xdr:pic>
      <xdr:nvPicPr>
        <xdr:cNvPr id="5" name="Imagen 4" descr="Captura de pantalla 2014-10-21 a la(s) 17">
          <a:extLst>
            <a:ext uri="{FF2B5EF4-FFF2-40B4-BE49-F238E27FC236}">
              <a16:creationId xmlns:a16="http://schemas.microsoft.com/office/drawing/2014/main" id="{5BEFB989-B1F1-C2BE-E507-97448ABAABF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817163" y="74683"/>
          <a:ext cx="1390867" cy="909207"/>
        </a:xfrm>
        <a:prstGeom prst="rect">
          <a:avLst/>
        </a:prstGeom>
        <a:noFill/>
        <a:ln>
          <a:noFill/>
        </a:ln>
      </xdr:spPr>
    </xdr:pic>
    <xdr:clientData/>
  </xdr:twoCellAnchor>
  <xdr:twoCellAnchor editAs="oneCell">
    <xdr:from>
      <xdr:col>4</xdr:col>
      <xdr:colOff>25977</xdr:colOff>
      <xdr:row>16</xdr:row>
      <xdr:rowOff>17318</xdr:rowOff>
    </xdr:from>
    <xdr:to>
      <xdr:col>4</xdr:col>
      <xdr:colOff>1390650</xdr:colOff>
      <xdr:row>16</xdr:row>
      <xdr:rowOff>1604159</xdr:rowOff>
    </xdr:to>
    <xdr:pic>
      <xdr:nvPicPr>
        <xdr:cNvPr id="3" name="Imagen 2">
          <a:extLst>
            <a:ext uri="{FF2B5EF4-FFF2-40B4-BE49-F238E27FC236}">
              <a16:creationId xmlns:a16="http://schemas.microsoft.com/office/drawing/2014/main" id="{7BAF2C82-DA10-4F27-8643-2253DB47CB0B}"/>
            </a:ext>
          </a:extLst>
        </xdr:cNvPr>
        <xdr:cNvPicPr>
          <a:picLocks noChangeAspect="1"/>
        </xdr:cNvPicPr>
      </xdr:nvPicPr>
      <xdr:blipFill>
        <a:blip xmlns:r="http://schemas.openxmlformats.org/officeDocument/2006/relationships" r:embed="rId2"/>
        <a:stretch>
          <a:fillRect/>
        </a:stretch>
      </xdr:blipFill>
      <xdr:spPr>
        <a:xfrm>
          <a:off x="10278341" y="5593773"/>
          <a:ext cx="1498023" cy="1586841"/>
        </a:xfrm>
        <a:prstGeom prst="rect">
          <a:avLst/>
        </a:prstGeom>
      </xdr:spPr>
    </xdr:pic>
    <xdr:clientData/>
  </xdr:twoCellAnchor>
  <xdr:twoCellAnchor editAs="oneCell">
    <xdr:from>
      <xdr:col>4</xdr:col>
      <xdr:colOff>14673</xdr:colOff>
      <xdr:row>17</xdr:row>
      <xdr:rowOff>19915</xdr:rowOff>
    </xdr:from>
    <xdr:to>
      <xdr:col>4</xdr:col>
      <xdr:colOff>1392081</xdr:colOff>
      <xdr:row>17</xdr:row>
      <xdr:rowOff>1575954</xdr:rowOff>
    </xdr:to>
    <xdr:pic>
      <xdr:nvPicPr>
        <xdr:cNvPr id="6" name="Imagen 5">
          <a:extLst>
            <a:ext uri="{FF2B5EF4-FFF2-40B4-BE49-F238E27FC236}">
              <a16:creationId xmlns:a16="http://schemas.microsoft.com/office/drawing/2014/main" id="{AC4BA0EC-126E-495A-BCB2-3DFBF33B14FC}"/>
            </a:ext>
          </a:extLst>
        </xdr:cNvPr>
        <xdr:cNvPicPr>
          <a:picLocks noChangeAspect="1"/>
        </xdr:cNvPicPr>
      </xdr:nvPicPr>
      <xdr:blipFill>
        <a:blip xmlns:r="http://schemas.openxmlformats.org/officeDocument/2006/relationships" r:embed="rId3"/>
        <a:stretch>
          <a:fillRect/>
        </a:stretch>
      </xdr:blipFill>
      <xdr:spPr>
        <a:xfrm>
          <a:off x="10267037" y="7241597"/>
          <a:ext cx="1558383" cy="1556039"/>
        </a:xfrm>
        <a:prstGeom prst="rect">
          <a:avLst/>
        </a:prstGeom>
      </xdr:spPr>
    </xdr:pic>
    <xdr:clientData/>
  </xdr:twoCellAnchor>
  <xdr:twoCellAnchor editAs="oneCell">
    <xdr:from>
      <xdr:col>4</xdr:col>
      <xdr:colOff>25976</xdr:colOff>
      <xdr:row>18</xdr:row>
      <xdr:rowOff>25978</xdr:rowOff>
    </xdr:from>
    <xdr:to>
      <xdr:col>4</xdr:col>
      <xdr:colOff>1387185</xdr:colOff>
      <xdr:row>18</xdr:row>
      <xdr:rowOff>1560500</xdr:rowOff>
    </xdr:to>
    <xdr:pic>
      <xdr:nvPicPr>
        <xdr:cNvPr id="7" name="Imagen 6">
          <a:extLst>
            <a:ext uri="{FF2B5EF4-FFF2-40B4-BE49-F238E27FC236}">
              <a16:creationId xmlns:a16="http://schemas.microsoft.com/office/drawing/2014/main" id="{482AF0FA-9305-4A50-967B-49FBC303D54A}"/>
            </a:ext>
          </a:extLst>
        </xdr:cNvPr>
        <xdr:cNvPicPr>
          <a:picLocks noChangeAspect="1"/>
        </xdr:cNvPicPr>
      </xdr:nvPicPr>
      <xdr:blipFill>
        <a:blip xmlns:r="http://schemas.openxmlformats.org/officeDocument/2006/relationships" r:embed="rId4"/>
        <a:stretch>
          <a:fillRect/>
        </a:stretch>
      </xdr:blipFill>
      <xdr:spPr>
        <a:xfrm>
          <a:off x="10278340" y="8892887"/>
          <a:ext cx="1532659" cy="1534522"/>
        </a:xfrm>
        <a:prstGeom prst="rect">
          <a:avLst/>
        </a:prstGeom>
      </xdr:spPr>
    </xdr:pic>
    <xdr:clientData/>
  </xdr:twoCellAnchor>
  <xdr:twoCellAnchor editAs="oneCell">
    <xdr:from>
      <xdr:col>4</xdr:col>
      <xdr:colOff>34637</xdr:colOff>
      <xdr:row>19</xdr:row>
      <xdr:rowOff>25977</xdr:rowOff>
    </xdr:from>
    <xdr:to>
      <xdr:col>4</xdr:col>
      <xdr:colOff>1387198</xdr:colOff>
      <xdr:row>19</xdr:row>
      <xdr:rowOff>1619250</xdr:rowOff>
    </xdr:to>
    <xdr:pic>
      <xdr:nvPicPr>
        <xdr:cNvPr id="8" name="Imagen 7">
          <a:extLst>
            <a:ext uri="{FF2B5EF4-FFF2-40B4-BE49-F238E27FC236}">
              <a16:creationId xmlns:a16="http://schemas.microsoft.com/office/drawing/2014/main" id="{36C897B1-9B60-4A1D-9991-A46E0138F70E}"/>
            </a:ext>
          </a:extLst>
        </xdr:cNvPr>
        <xdr:cNvPicPr>
          <a:picLocks noChangeAspect="1"/>
        </xdr:cNvPicPr>
      </xdr:nvPicPr>
      <xdr:blipFill>
        <a:blip xmlns:r="http://schemas.openxmlformats.org/officeDocument/2006/relationships" r:embed="rId5"/>
        <a:stretch>
          <a:fillRect/>
        </a:stretch>
      </xdr:blipFill>
      <xdr:spPr>
        <a:xfrm>
          <a:off x="10287001" y="10538113"/>
          <a:ext cx="1543061" cy="1593273"/>
        </a:xfrm>
        <a:prstGeom prst="rect">
          <a:avLst/>
        </a:prstGeom>
      </xdr:spPr>
    </xdr:pic>
    <xdr:clientData/>
  </xdr:twoCellAnchor>
  <xdr:twoCellAnchor editAs="oneCell">
    <xdr:from>
      <xdr:col>1</xdr:col>
      <xdr:colOff>259772</xdr:colOff>
      <xdr:row>0</xdr:row>
      <xdr:rowOff>25977</xdr:rowOff>
    </xdr:from>
    <xdr:to>
      <xdr:col>1</xdr:col>
      <xdr:colOff>1220931</xdr:colOff>
      <xdr:row>1</xdr:row>
      <xdr:rowOff>519545</xdr:rowOff>
    </xdr:to>
    <xdr:pic>
      <xdr:nvPicPr>
        <xdr:cNvPr id="9" name="Imagen 8">
          <a:extLst>
            <a:ext uri="{FF2B5EF4-FFF2-40B4-BE49-F238E27FC236}">
              <a16:creationId xmlns:a16="http://schemas.microsoft.com/office/drawing/2014/main" id="{5459C500-2959-4A46-8E9F-489FD352E950}"/>
            </a:ext>
          </a:extLst>
        </xdr:cNvPr>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857249" y="25977"/>
          <a:ext cx="961159" cy="969818"/>
        </a:xfrm>
        <a:prstGeom prst="rect">
          <a:avLst/>
        </a:prstGeom>
        <a:noFill/>
      </xdr:spPr>
    </xdr:pic>
    <xdr:clientData/>
  </xdr:twoCellAnchor>
  <xdr:twoCellAnchor editAs="oneCell">
    <xdr:from>
      <xdr:col>4</xdr:col>
      <xdr:colOff>25979</xdr:colOff>
      <xdr:row>20</xdr:row>
      <xdr:rowOff>207819</xdr:rowOff>
    </xdr:from>
    <xdr:to>
      <xdr:col>4</xdr:col>
      <xdr:colOff>1392154</xdr:colOff>
      <xdr:row>20</xdr:row>
      <xdr:rowOff>1117023</xdr:rowOff>
    </xdr:to>
    <xdr:pic>
      <xdr:nvPicPr>
        <xdr:cNvPr id="10" name="Imagen 9">
          <a:extLst>
            <a:ext uri="{FF2B5EF4-FFF2-40B4-BE49-F238E27FC236}">
              <a16:creationId xmlns:a16="http://schemas.microsoft.com/office/drawing/2014/main" id="{37466470-9EF3-4851-915B-E49577B11E60}"/>
            </a:ext>
          </a:extLst>
        </xdr:cNvPr>
        <xdr:cNvPicPr>
          <a:picLocks noChangeAspect="1"/>
        </xdr:cNvPicPr>
      </xdr:nvPicPr>
      <xdr:blipFill>
        <a:blip xmlns:r="http://schemas.openxmlformats.org/officeDocument/2006/relationships" r:embed="rId7"/>
        <a:stretch>
          <a:fillRect/>
        </a:stretch>
      </xdr:blipFill>
      <xdr:spPr>
        <a:xfrm>
          <a:off x="10278343" y="12555683"/>
          <a:ext cx="1537625" cy="909204"/>
        </a:xfrm>
        <a:prstGeom prst="rect">
          <a:avLst/>
        </a:prstGeom>
      </xdr:spPr>
    </xdr:pic>
    <xdr:clientData/>
  </xdr:twoCellAnchor>
  <xdr:twoCellAnchor editAs="oneCell">
    <xdr:from>
      <xdr:col>4</xdr:col>
      <xdr:colOff>34636</xdr:colOff>
      <xdr:row>14</xdr:row>
      <xdr:rowOff>235527</xdr:rowOff>
    </xdr:from>
    <xdr:to>
      <xdr:col>5</xdr:col>
      <xdr:colOff>2291</xdr:colOff>
      <xdr:row>14</xdr:row>
      <xdr:rowOff>1200150</xdr:rowOff>
    </xdr:to>
    <xdr:pic>
      <xdr:nvPicPr>
        <xdr:cNvPr id="11" name="Imagen 10">
          <a:extLst>
            <a:ext uri="{FF2B5EF4-FFF2-40B4-BE49-F238E27FC236}">
              <a16:creationId xmlns:a16="http://schemas.microsoft.com/office/drawing/2014/main" id="{ECF2E207-CD07-4A08-BEE2-8CFD3782CDFC}"/>
            </a:ext>
          </a:extLst>
        </xdr:cNvPr>
        <xdr:cNvPicPr>
          <a:picLocks noChangeAspect="1"/>
        </xdr:cNvPicPr>
      </xdr:nvPicPr>
      <xdr:blipFill>
        <a:blip xmlns:r="http://schemas.openxmlformats.org/officeDocument/2006/relationships" r:embed="rId8"/>
        <a:stretch>
          <a:fillRect/>
        </a:stretch>
      </xdr:blipFill>
      <xdr:spPr>
        <a:xfrm>
          <a:off x="10293061" y="5293302"/>
          <a:ext cx="1513087" cy="96462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IED%20San%20Bernardino/Contrataci&#243;n/Obra%20civil/Estudio%20de%20mercado/Estudio%20de%20merca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s>
    <sheetDataSet>
      <sheetData sheetId="0">
        <row r="8">
          <cell r="H8">
            <v>55000</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54"/>
  <sheetViews>
    <sheetView showGridLines="0" tabSelected="1" zoomScale="80" zoomScaleNormal="80" workbookViewId="0">
      <selection activeCell="A41" sqref="A41:H41"/>
    </sheetView>
  </sheetViews>
  <sheetFormatPr baseColWidth="10" defaultColWidth="11.375" defaultRowHeight="14.25"/>
  <cols>
    <col min="1" max="1" width="10" style="23" customWidth="1"/>
    <col min="2" max="2" width="90.25" style="24" customWidth="1"/>
    <col min="3" max="3" width="11.375" style="23"/>
    <col min="4" max="4" width="25.125" style="23" customWidth="1"/>
    <col min="5" max="5" width="20.875" style="23" customWidth="1"/>
    <col min="6" max="6" width="30.75" style="37" customWidth="1"/>
    <col min="7" max="7" width="29.875" style="23" bestFit="1" customWidth="1"/>
    <col min="8" max="8" width="24.25" style="23" bestFit="1" customWidth="1"/>
    <col min="9" max="9" width="24.25" style="23" customWidth="1"/>
    <col min="10" max="10" width="11.375" style="1"/>
    <col min="11" max="11" width="28.625" style="1" bestFit="1" customWidth="1"/>
    <col min="12" max="16384" width="11.375" style="1"/>
  </cols>
  <sheetData>
    <row r="1" spans="1:9" ht="37.5" customHeight="1">
      <c r="A1" s="41" t="s">
        <v>41</v>
      </c>
      <c r="B1" s="41"/>
      <c r="C1" s="41"/>
      <c r="D1" s="41"/>
      <c r="E1" s="41"/>
      <c r="F1" s="41"/>
      <c r="G1" s="41"/>
      <c r="H1" s="41"/>
      <c r="I1" s="41"/>
    </row>
    <row r="2" spans="1:9" ht="45" customHeight="1">
      <c r="A2" s="41"/>
      <c r="B2" s="41"/>
      <c r="C2" s="41"/>
      <c r="D2" s="41"/>
      <c r="E2" s="41"/>
      <c r="F2" s="41"/>
      <c r="G2" s="41"/>
      <c r="H2" s="41"/>
      <c r="I2" s="41"/>
    </row>
    <row r="3" spans="1:9" ht="27.75" customHeight="1">
      <c r="A3" s="42" t="s">
        <v>49</v>
      </c>
      <c r="B3" s="43"/>
      <c r="C3" s="43"/>
      <c r="D3" s="43"/>
      <c r="E3" s="43"/>
      <c r="F3" s="43"/>
      <c r="G3" s="43"/>
      <c r="H3" s="43"/>
      <c r="I3" s="44"/>
    </row>
    <row r="4" spans="1:9" ht="27.75" customHeight="1">
      <c r="A4" s="33" t="s">
        <v>50</v>
      </c>
      <c r="B4" s="33"/>
      <c r="C4" s="41" t="s">
        <v>51</v>
      </c>
      <c r="D4" s="41"/>
      <c r="E4" s="32" t="s">
        <v>52</v>
      </c>
      <c r="F4" s="34"/>
      <c r="G4" s="32" t="s">
        <v>53</v>
      </c>
      <c r="H4" s="49"/>
      <c r="I4" s="50"/>
    </row>
    <row r="5" spans="1:9" ht="35.25" customHeight="1">
      <c r="A5" s="45" t="s">
        <v>26</v>
      </c>
      <c r="B5" s="45"/>
      <c r="C5" s="45"/>
      <c r="D5" s="45"/>
      <c r="E5" s="45"/>
      <c r="F5" s="45"/>
      <c r="G5" s="45"/>
      <c r="H5" s="45"/>
      <c r="I5" s="45"/>
    </row>
    <row r="6" spans="1:9">
      <c r="A6" s="46"/>
      <c r="B6" s="47"/>
      <c r="C6" s="47"/>
      <c r="D6" s="47"/>
      <c r="E6" s="47"/>
      <c r="F6" s="47"/>
      <c r="G6" s="47"/>
      <c r="H6" s="47"/>
      <c r="I6" s="48"/>
    </row>
    <row r="7" spans="1:9" ht="45">
      <c r="A7" s="31" t="s">
        <v>0</v>
      </c>
      <c r="B7" s="31" t="s">
        <v>1</v>
      </c>
      <c r="C7" s="31" t="s">
        <v>2</v>
      </c>
      <c r="D7" s="31" t="s">
        <v>3</v>
      </c>
      <c r="E7" s="31" t="s">
        <v>17</v>
      </c>
      <c r="F7" s="35" t="s">
        <v>48</v>
      </c>
      <c r="G7" s="31" t="s">
        <v>16</v>
      </c>
      <c r="H7" s="31" t="s">
        <v>4</v>
      </c>
      <c r="I7" s="31" t="s">
        <v>47</v>
      </c>
    </row>
    <row r="8" spans="1:9" ht="15">
      <c r="A8" s="25">
        <v>1</v>
      </c>
      <c r="B8" s="40" t="s">
        <v>37</v>
      </c>
      <c r="C8" s="40"/>
      <c r="D8" s="40"/>
      <c r="E8" s="40"/>
      <c r="F8" s="40"/>
      <c r="G8" s="40"/>
      <c r="H8" s="40"/>
      <c r="I8" s="30"/>
    </row>
    <row r="9" spans="1:9" ht="38.25">
      <c r="A9" s="2">
        <v>1.1000000000000001</v>
      </c>
      <c r="B9" s="3" t="s">
        <v>32</v>
      </c>
      <c r="C9" s="4" t="s">
        <v>5</v>
      </c>
      <c r="D9" s="2">
        <v>1</v>
      </c>
      <c r="E9" s="2" t="s">
        <v>18</v>
      </c>
      <c r="F9" s="5">
        <f>+[1]Presupuesto!$H$8</f>
        <v>55000</v>
      </c>
      <c r="G9" s="5"/>
      <c r="H9" s="5">
        <f>+G9*D9</f>
        <v>0</v>
      </c>
      <c r="I9" s="5"/>
    </row>
    <row r="10" spans="1:9" ht="38.25">
      <c r="A10" s="2">
        <v>1.2</v>
      </c>
      <c r="B10" s="3" t="s">
        <v>33</v>
      </c>
      <c r="C10" s="4" t="s">
        <v>5</v>
      </c>
      <c r="D10" s="2">
        <v>1</v>
      </c>
      <c r="E10" s="2" t="s">
        <v>18</v>
      </c>
      <c r="F10" s="5">
        <v>47250</v>
      </c>
      <c r="G10" s="5"/>
      <c r="H10" s="5">
        <f>+G10*D10</f>
        <v>0</v>
      </c>
      <c r="I10" s="2"/>
    </row>
    <row r="11" spans="1:9" ht="38.25">
      <c r="A11" s="2">
        <v>1.3</v>
      </c>
      <c r="B11" s="6" t="s">
        <v>34</v>
      </c>
      <c r="C11" s="4" t="s">
        <v>5</v>
      </c>
      <c r="D11" s="2">
        <v>1</v>
      </c>
      <c r="E11" s="2" t="s">
        <v>18</v>
      </c>
      <c r="F11" s="5">
        <v>73400</v>
      </c>
      <c r="G11" s="5"/>
      <c r="H11" s="5">
        <f>+G11*D11</f>
        <v>0</v>
      </c>
      <c r="I11" s="5"/>
    </row>
    <row r="12" spans="1:9" ht="38.25">
      <c r="A12" s="2">
        <v>1.4</v>
      </c>
      <c r="B12" s="7" t="s">
        <v>21</v>
      </c>
      <c r="C12" s="4" t="s">
        <v>6</v>
      </c>
      <c r="D12" s="2">
        <v>1</v>
      </c>
      <c r="E12" s="2" t="s">
        <v>18</v>
      </c>
      <c r="F12" s="5">
        <v>27950</v>
      </c>
      <c r="G12" s="5"/>
      <c r="H12" s="5">
        <f>+G12*D12</f>
        <v>0</v>
      </c>
      <c r="I12" s="5" t="s">
        <v>18</v>
      </c>
    </row>
    <row r="13" spans="1:9" ht="15">
      <c r="A13" s="25">
        <v>2</v>
      </c>
      <c r="B13" s="40" t="s">
        <v>20</v>
      </c>
      <c r="C13" s="40"/>
      <c r="D13" s="40"/>
      <c r="E13" s="40"/>
      <c r="F13" s="40"/>
      <c r="G13" s="40"/>
      <c r="H13" s="40"/>
      <c r="I13" s="30"/>
    </row>
    <row r="14" spans="1:9" ht="25.5">
      <c r="A14" s="2">
        <v>2.1</v>
      </c>
      <c r="B14" s="7" t="s">
        <v>22</v>
      </c>
      <c r="C14" s="4" t="s">
        <v>5</v>
      </c>
      <c r="D14" s="2">
        <v>1</v>
      </c>
      <c r="E14" s="2" t="s">
        <v>18</v>
      </c>
      <c r="F14" s="5">
        <v>98500</v>
      </c>
      <c r="G14" s="5"/>
      <c r="H14" s="5">
        <f>+G14*D14</f>
        <v>0</v>
      </c>
      <c r="I14" s="5"/>
    </row>
    <row r="15" spans="1:9" ht="129.94999999999999" customHeight="1">
      <c r="A15" s="2">
        <v>2.2000000000000002</v>
      </c>
      <c r="B15" s="7" t="s">
        <v>46</v>
      </c>
      <c r="C15" s="4" t="s">
        <v>6</v>
      </c>
      <c r="D15" s="2">
        <v>1</v>
      </c>
      <c r="E15" s="2"/>
      <c r="F15" s="5">
        <v>64450</v>
      </c>
      <c r="G15" s="5"/>
      <c r="H15" s="5">
        <f>+G15*D15</f>
        <v>0</v>
      </c>
      <c r="I15" s="5" t="s">
        <v>18</v>
      </c>
    </row>
    <row r="16" spans="1:9" ht="16.5" customHeight="1">
      <c r="A16" s="25">
        <v>3</v>
      </c>
      <c r="B16" s="40" t="s">
        <v>36</v>
      </c>
      <c r="C16" s="40"/>
      <c r="D16" s="40"/>
      <c r="E16" s="40"/>
      <c r="F16" s="40"/>
      <c r="G16" s="40"/>
      <c r="H16" s="40"/>
      <c r="I16" s="30"/>
    </row>
    <row r="17" spans="1:9" ht="129.94999999999999" customHeight="1">
      <c r="A17" s="2">
        <v>3.1</v>
      </c>
      <c r="B17" s="8" t="s">
        <v>40</v>
      </c>
      <c r="C17" s="4" t="s">
        <v>7</v>
      </c>
      <c r="D17" s="2">
        <v>1</v>
      </c>
      <c r="E17" s="2"/>
      <c r="F17" s="5">
        <v>670000</v>
      </c>
      <c r="G17" s="5"/>
      <c r="H17" s="5">
        <f>+G17*D17</f>
        <v>0</v>
      </c>
      <c r="I17" s="5"/>
    </row>
    <row r="18" spans="1:9" ht="129.94999999999999" customHeight="1">
      <c r="A18" s="2">
        <v>3.2</v>
      </c>
      <c r="B18" s="8" t="s">
        <v>39</v>
      </c>
      <c r="C18" s="4" t="s">
        <v>7</v>
      </c>
      <c r="D18" s="2">
        <v>1</v>
      </c>
      <c r="E18" s="2"/>
      <c r="F18" s="5">
        <v>610000</v>
      </c>
      <c r="G18" s="5"/>
      <c r="H18" s="5">
        <f>+G18*D18</f>
        <v>0</v>
      </c>
      <c r="I18" s="5"/>
    </row>
    <row r="19" spans="1:9" ht="129.94999999999999" customHeight="1">
      <c r="A19" s="2">
        <v>3.3</v>
      </c>
      <c r="B19" s="8" t="s">
        <v>38</v>
      </c>
      <c r="C19" s="4" t="s">
        <v>7</v>
      </c>
      <c r="D19" s="2">
        <v>1</v>
      </c>
      <c r="E19" s="2"/>
      <c r="F19" s="5">
        <v>369250</v>
      </c>
      <c r="G19" s="5"/>
      <c r="H19" s="5">
        <f>+G19*D19</f>
        <v>0</v>
      </c>
      <c r="I19" s="5"/>
    </row>
    <row r="20" spans="1:9" ht="129.94999999999999" customHeight="1">
      <c r="A20" s="2">
        <v>3.4</v>
      </c>
      <c r="B20" s="8" t="s">
        <v>45</v>
      </c>
      <c r="C20" s="4" t="s">
        <v>7</v>
      </c>
      <c r="D20" s="2">
        <v>1</v>
      </c>
      <c r="E20" s="2"/>
      <c r="F20" s="5">
        <v>359250</v>
      </c>
      <c r="G20" s="5"/>
      <c r="H20" s="5">
        <f>+G20*D20</f>
        <v>0</v>
      </c>
      <c r="I20" s="5"/>
    </row>
    <row r="21" spans="1:9" ht="129.94999999999999" customHeight="1">
      <c r="A21" s="2">
        <v>3.5</v>
      </c>
      <c r="B21" s="8" t="s">
        <v>43</v>
      </c>
      <c r="C21" s="4" t="s">
        <v>7</v>
      </c>
      <c r="D21" s="2">
        <v>1</v>
      </c>
      <c r="E21" s="2"/>
      <c r="F21" s="5">
        <v>1700000</v>
      </c>
      <c r="G21" s="5"/>
      <c r="H21" s="5">
        <f>+G21*D21</f>
        <v>0</v>
      </c>
      <c r="I21" s="5"/>
    </row>
    <row r="22" spans="1:9" ht="51" customHeight="1">
      <c r="A22" s="2">
        <v>3.6</v>
      </c>
      <c r="B22" s="9" t="s">
        <v>24</v>
      </c>
      <c r="C22" s="4" t="s">
        <v>6</v>
      </c>
      <c r="D22" s="2">
        <v>1</v>
      </c>
      <c r="E22" s="2" t="s">
        <v>18</v>
      </c>
      <c r="F22" s="5">
        <v>24750</v>
      </c>
      <c r="G22" s="5"/>
      <c r="H22" s="5">
        <f>+G22*D22</f>
        <v>0</v>
      </c>
      <c r="I22" s="5" t="s">
        <v>18</v>
      </c>
    </row>
    <row r="23" spans="1:9" ht="51" customHeight="1">
      <c r="A23" s="2">
        <v>3.7</v>
      </c>
      <c r="B23" s="9" t="s">
        <v>27</v>
      </c>
      <c r="C23" s="4" t="s">
        <v>7</v>
      </c>
      <c r="D23" s="2">
        <v>1</v>
      </c>
      <c r="E23" s="2" t="s">
        <v>18</v>
      </c>
      <c r="F23" s="5">
        <v>165000</v>
      </c>
      <c r="G23" s="5"/>
      <c r="H23" s="5">
        <f>+G23*D23</f>
        <v>0</v>
      </c>
      <c r="I23" s="5" t="s">
        <v>18</v>
      </c>
    </row>
    <row r="24" spans="1:9" ht="51" customHeight="1">
      <c r="A24" s="2">
        <v>3.8</v>
      </c>
      <c r="B24" s="9" t="s">
        <v>28</v>
      </c>
      <c r="C24" s="4" t="s">
        <v>6</v>
      </c>
      <c r="D24" s="2">
        <v>1</v>
      </c>
      <c r="E24" s="2" t="s">
        <v>18</v>
      </c>
      <c r="F24" s="5">
        <v>23750</v>
      </c>
      <c r="G24" s="5"/>
      <c r="H24" s="5">
        <f>+G24*D24</f>
        <v>0</v>
      </c>
      <c r="I24" s="5"/>
    </row>
    <row r="25" spans="1:9" ht="51" customHeight="1">
      <c r="A25" s="2">
        <v>3.9</v>
      </c>
      <c r="B25" s="9" t="s">
        <v>29</v>
      </c>
      <c r="C25" s="4" t="s">
        <v>7</v>
      </c>
      <c r="D25" s="2">
        <v>1</v>
      </c>
      <c r="E25" s="2" t="s">
        <v>18</v>
      </c>
      <c r="F25" s="5">
        <v>32450</v>
      </c>
      <c r="G25" s="5"/>
      <c r="H25" s="5">
        <f>+G25*D25</f>
        <v>0</v>
      </c>
      <c r="I25" s="5"/>
    </row>
    <row r="26" spans="1:9" ht="51" customHeight="1">
      <c r="A26" s="10">
        <v>3.1</v>
      </c>
      <c r="B26" s="9" t="s">
        <v>30</v>
      </c>
      <c r="C26" s="4" t="s">
        <v>7</v>
      </c>
      <c r="D26" s="2">
        <v>1</v>
      </c>
      <c r="E26" s="2" t="s">
        <v>18</v>
      </c>
      <c r="F26" s="5">
        <v>15950</v>
      </c>
      <c r="G26" s="5"/>
      <c r="H26" s="5">
        <f>+G26*D26</f>
        <v>0</v>
      </c>
      <c r="I26" s="5"/>
    </row>
    <row r="27" spans="1:9" ht="51" customHeight="1">
      <c r="A27" s="2">
        <v>3.11</v>
      </c>
      <c r="B27" s="9" t="s">
        <v>31</v>
      </c>
      <c r="C27" s="4" t="s">
        <v>7</v>
      </c>
      <c r="D27" s="2">
        <v>1</v>
      </c>
      <c r="E27" s="2" t="s">
        <v>18</v>
      </c>
      <c r="F27" s="5">
        <v>15950</v>
      </c>
      <c r="G27" s="5"/>
      <c r="H27" s="5">
        <f>+G27*D27</f>
        <v>0</v>
      </c>
      <c r="I27" s="5"/>
    </row>
    <row r="28" spans="1:9" ht="15">
      <c r="A28" s="25">
        <v>4</v>
      </c>
      <c r="B28" s="40" t="s">
        <v>19</v>
      </c>
      <c r="C28" s="40"/>
      <c r="D28" s="40"/>
      <c r="E28" s="40"/>
      <c r="F28" s="40"/>
      <c r="G28" s="40"/>
      <c r="H28" s="40"/>
      <c r="I28" s="30"/>
    </row>
    <row r="29" spans="1:9" ht="51" customHeight="1">
      <c r="A29" s="2">
        <v>4.0999999999999996</v>
      </c>
      <c r="B29" s="9" t="s">
        <v>25</v>
      </c>
      <c r="C29" s="4" t="s">
        <v>5</v>
      </c>
      <c r="D29" s="2">
        <v>1</v>
      </c>
      <c r="E29" s="2" t="s">
        <v>18</v>
      </c>
      <c r="F29" s="5">
        <v>38950</v>
      </c>
      <c r="G29" s="5"/>
      <c r="H29" s="5">
        <f>+G29*D29</f>
        <v>0</v>
      </c>
      <c r="I29" s="5" t="s">
        <v>18</v>
      </c>
    </row>
    <row r="30" spans="1:9" ht="51" customHeight="1">
      <c r="A30" s="2">
        <v>4.2</v>
      </c>
      <c r="B30" s="3" t="s">
        <v>35</v>
      </c>
      <c r="C30" s="4" t="s">
        <v>5</v>
      </c>
      <c r="D30" s="2">
        <v>1</v>
      </c>
      <c r="E30" s="2" t="s">
        <v>18</v>
      </c>
      <c r="F30" s="5">
        <v>45750</v>
      </c>
      <c r="G30" s="5"/>
      <c r="H30" s="5">
        <f>+G30*D30</f>
        <v>0</v>
      </c>
      <c r="I30" s="5"/>
    </row>
    <row r="31" spans="1:9" ht="51" customHeight="1">
      <c r="A31" s="2">
        <v>4.3</v>
      </c>
      <c r="B31" s="3" t="s">
        <v>44</v>
      </c>
      <c r="C31" s="4" t="s">
        <v>7</v>
      </c>
      <c r="D31" s="2">
        <v>1</v>
      </c>
      <c r="E31" s="2" t="s">
        <v>18</v>
      </c>
      <c r="F31" s="5">
        <v>79250</v>
      </c>
      <c r="G31" s="5"/>
      <c r="H31" s="5">
        <f>+G31*D31</f>
        <v>0</v>
      </c>
      <c r="I31" s="5"/>
    </row>
    <row r="32" spans="1:9" ht="51" customHeight="1">
      <c r="A32" s="2">
        <v>4.4000000000000004</v>
      </c>
      <c r="B32" s="7" t="s">
        <v>42</v>
      </c>
      <c r="C32" s="4" t="s">
        <v>5</v>
      </c>
      <c r="D32" s="2">
        <v>1</v>
      </c>
      <c r="E32" s="2" t="s">
        <v>18</v>
      </c>
      <c r="F32" s="5">
        <v>33450</v>
      </c>
      <c r="G32" s="5"/>
      <c r="H32" s="5">
        <f>+G32*D32</f>
        <v>0</v>
      </c>
      <c r="I32" s="5"/>
    </row>
    <row r="33" spans="1:11" ht="15">
      <c r="A33" s="53" t="s">
        <v>8</v>
      </c>
      <c r="B33" s="53"/>
      <c r="C33" s="11"/>
      <c r="D33" s="11"/>
      <c r="E33" s="11"/>
      <c r="F33" s="11"/>
      <c r="G33" s="12"/>
      <c r="H33" s="12">
        <f>SUM(H8:H32)</f>
        <v>0</v>
      </c>
      <c r="I33" s="12"/>
    </row>
    <row r="34" spans="1:11" ht="15" customHeight="1">
      <c r="A34" s="53" t="s">
        <v>14</v>
      </c>
      <c r="B34" s="53"/>
      <c r="C34" s="11"/>
      <c r="D34" s="11"/>
      <c r="E34" s="11"/>
      <c r="F34" s="13">
        <v>6.5000000000000002E-2</v>
      </c>
      <c r="G34" s="13">
        <v>0</v>
      </c>
      <c r="H34" s="14">
        <f>+H33*G34</f>
        <v>0</v>
      </c>
      <c r="I34" s="14"/>
    </row>
    <row r="35" spans="1:11" ht="18.75" customHeight="1">
      <c r="A35" s="53" t="s">
        <v>15</v>
      </c>
      <c r="B35" s="53"/>
      <c r="C35" s="11"/>
      <c r="D35" s="11"/>
      <c r="E35" s="11"/>
      <c r="F35" s="15"/>
      <c r="G35" s="15"/>
      <c r="H35" s="14">
        <f>+H33+H34</f>
        <v>0</v>
      </c>
      <c r="I35" s="14"/>
      <c r="K35" s="16"/>
    </row>
    <row r="36" spans="1:11" ht="14.25" customHeight="1">
      <c r="A36" s="41"/>
      <c r="B36" s="41"/>
      <c r="C36" s="54" t="s">
        <v>9</v>
      </c>
      <c r="D36" s="54"/>
      <c r="E36" s="27"/>
      <c r="F36" s="13">
        <v>4.4999999999999998E-2</v>
      </c>
      <c r="G36" s="13">
        <v>0</v>
      </c>
      <c r="H36" s="17">
        <f>$H$35*G36</f>
        <v>0</v>
      </c>
      <c r="I36" s="17"/>
      <c r="K36" s="16"/>
    </row>
    <row r="37" spans="1:11" ht="14.25" customHeight="1">
      <c r="A37" s="41"/>
      <c r="B37" s="41"/>
      <c r="C37" s="54" t="s">
        <v>10</v>
      </c>
      <c r="D37" s="54"/>
      <c r="E37" s="27"/>
      <c r="F37" s="13">
        <v>2.5000000000000001E-2</v>
      </c>
      <c r="G37" s="13">
        <v>0</v>
      </c>
      <c r="H37" s="17">
        <f>$H$35*G37</f>
        <v>0</v>
      </c>
      <c r="I37" s="17"/>
      <c r="K37" s="16"/>
    </row>
    <row r="38" spans="1:11" ht="14.25" customHeight="1">
      <c r="A38" s="41"/>
      <c r="B38" s="41"/>
      <c r="C38" s="54" t="s">
        <v>11</v>
      </c>
      <c r="D38" s="54"/>
      <c r="E38" s="27"/>
      <c r="F38" s="13">
        <v>3.5000000000000003E-2</v>
      </c>
      <c r="G38" s="13">
        <v>0</v>
      </c>
      <c r="H38" s="17">
        <f>$H$35*G38</f>
        <v>0</v>
      </c>
      <c r="I38" s="17"/>
      <c r="K38" s="16"/>
    </row>
    <row r="39" spans="1:11" ht="14.25" customHeight="1">
      <c r="A39" s="41"/>
      <c r="B39" s="41"/>
      <c r="C39" s="55" t="s">
        <v>12</v>
      </c>
      <c r="D39" s="55"/>
      <c r="E39" s="28"/>
      <c r="F39" s="18">
        <v>0.19</v>
      </c>
      <c r="G39" s="18">
        <v>0.19</v>
      </c>
      <c r="H39" s="17">
        <f>H38*G39</f>
        <v>0</v>
      </c>
      <c r="I39" s="17"/>
      <c r="K39" s="16"/>
    </row>
    <row r="40" spans="1:11" s="20" customFormat="1" ht="49.5" customHeight="1">
      <c r="A40" s="41"/>
      <c r="B40" s="41"/>
      <c r="C40" s="56" t="s">
        <v>13</v>
      </c>
      <c r="D40" s="56"/>
      <c r="E40" s="29"/>
      <c r="F40" s="36"/>
      <c r="G40" s="19"/>
      <c r="H40" s="19">
        <f>SUM(H35:H39)</f>
        <v>0</v>
      </c>
      <c r="I40" s="19"/>
      <c r="K40" s="21"/>
    </row>
    <row r="41" spans="1:11">
      <c r="A41" s="52" t="s">
        <v>23</v>
      </c>
      <c r="B41" s="52"/>
      <c r="C41" s="52"/>
      <c r="D41" s="52"/>
      <c r="E41" s="52"/>
      <c r="F41" s="52"/>
      <c r="G41" s="52"/>
      <c r="H41" s="52"/>
      <c r="I41" s="26"/>
      <c r="K41" s="22"/>
    </row>
    <row r="43" spans="1:11" s="23" customFormat="1">
      <c r="A43" s="38" t="s">
        <v>54</v>
      </c>
      <c r="B43"/>
      <c r="C43" s="38"/>
      <c r="D43" s="38"/>
      <c r="E43" s="38"/>
      <c r="F43" s="39"/>
      <c r="G43" s="38"/>
      <c r="H43" s="38"/>
    </row>
    <row r="44" spans="1:11" ht="236.25" customHeight="1">
      <c r="A44" s="51" t="s">
        <v>55</v>
      </c>
      <c r="B44" s="51"/>
      <c r="C44" s="51"/>
      <c r="D44" s="51"/>
      <c r="E44" s="51"/>
      <c r="F44" s="51"/>
      <c r="G44" s="51"/>
      <c r="H44" s="51"/>
    </row>
    <row r="45" spans="1:11" s="23" customFormat="1">
      <c r="A45" s="38"/>
      <c r="B45"/>
      <c r="C45" s="38"/>
      <c r="D45" s="38"/>
      <c r="E45" s="38"/>
      <c r="F45" s="39"/>
      <c r="G45" s="38"/>
      <c r="H45" s="38"/>
    </row>
    <row r="46" spans="1:11">
      <c r="A46" s="38"/>
      <c r="B46"/>
      <c r="C46" s="38"/>
      <c r="D46" s="38"/>
      <c r="E46" s="38"/>
      <c r="F46" s="39"/>
      <c r="G46" s="38"/>
      <c r="H46" s="38"/>
    </row>
    <row r="47" spans="1:11">
      <c r="A47" s="38"/>
      <c r="B47"/>
      <c r="C47" s="38"/>
      <c r="D47" s="38"/>
      <c r="E47" s="38"/>
      <c r="F47" s="39"/>
      <c r="G47" s="38"/>
      <c r="H47" s="38"/>
    </row>
    <row r="48" spans="1:11" s="23" customFormat="1">
      <c r="A48" s="38"/>
      <c r="B48"/>
      <c r="C48" s="38"/>
      <c r="D48" s="38"/>
      <c r="E48" s="38"/>
      <c r="F48" s="39"/>
      <c r="G48" s="38"/>
      <c r="H48" s="38"/>
    </row>
    <row r="49" spans="1:8" s="23" customFormat="1">
      <c r="A49" s="38"/>
      <c r="B49"/>
      <c r="C49" s="38"/>
      <c r="D49" s="38"/>
      <c r="E49" s="38"/>
      <c r="F49" s="39"/>
      <c r="G49" s="38"/>
      <c r="H49" s="38"/>
    </row>
    <row r="50" spans="1:8">
      <c r="A50" s="38"/>
      <c r="B50"/>
      <c r="C50" s="38"/>
      <c r="D50" s="38"/>
      <c r="E50" s="38"/>
      <c r="F50" s="39"/>
      <c r="G50" s="38"/>
      <c r="H50" s="38"/>
    </row>
    <row r="51" spans="1:8" s="23" customFormat="1">
      <c r="A51" t="s">
        <v>56</v>
      </c>
      <c r="B51"/>
      <c r="C51" s="38"/>
      <c r="D51" s="38"/>
      <c r="E51" s="38"/>
      <c r="F51" s="39"/>
      <c r="G51" s="38"/>
      <c r="H51" s="38"/>
    </row>
    <row r="52" spans="1:8">
      <c r="A52" t="s">
        <v>57</v>
      </c>
      <c r="B52"/>
      <c r="C52" s="38"/>
      <c r="D52" s="38"/>
      <c r="E52" s="38"/>
      <c r="F52" s="39"/>
      <c r="G52" s="38"/>
      <c r="H52" s="38"/>
    </row>
    <row r="53" spans="1:8">
      <c r="A53" t="s">
        <v>58</v>
      </c>
      <c r="B53"/>
      <c r="C53" s="38"/>
      <c r="D53" s="38"/>
      <c r="E53" s="38"/>
      <c r="F53" s="39"/>
      <c r="G53" s="38"/>
      <c r="H53" s="38"/>
    </row>
    <row r="54" spans="1:8">
      <c r="A54" t="s">
        <v>59</v>
      </c>
      <c r="B54"/>
      <c r="C54" s="38"/>
      <c r="D54" s="38"/>
      <c r="E54" s="38"/>
      <c r="F54" s="39"/>
      <c r="G54" s="38"/>
      <c r="H54" s="38"/>
    </row>
  </sheetData>
  <sheetProtection selectLockedCells="1" selectUnlockedCells="1"/>
  <mergeCells count="21">
    <mergeCell ref="A44:H44"/>
    <mergeCell ref="A41:H41"/>
    <mergeCell ref="A33:B33"/>
    <mergeCell ref="A36:B40"/>
    <mergeCell ref="C36:D36"/>
    <mergeCell ref="C37:D37"/>
    <mergeCell ref="C38:D38"/>
    <mergeCell ref="C39:D39"/>
    <mergeCell ref="C40:D40"/>
    <mergeCell ref="A34:B34"/>
    <mergeCell ref="A35:B35"/>
    <mergeCell ref="B28:H28"/>
    <mergeCell ref="B16:H16"/>
    <mergeCell ref="B8:H8"/>
    <mergeCell ref="B13:H13"/>
    <mergeCell ref="A1:I2"/>
    <mergeCell ref="A3:I3"/>
    <mergeCell ref="A5:I5"/>
    <mergeCell ref="A6:I6"/>
    <mergeCell ref="C4:D4"/>
    <mergeCell ref="H4:I4"/>
  </mergeCells>
  <pageMargins left="0.7" right="0.7" top="0.75" bottom="0.75" header="0.3" footer="0.3"/>
  <pageSetup paperSize="120" scale="52"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vt:lpstr>
    </vt:vector>
  </TitlesOfParts>
  <Manager/>
  <Company>Rama Judicial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Almacén Desaj - Quindío - Armenia</dc:creator>
  <cp:keywords/>
  <dc:description/>
  <cp:lastModifiedBy>PAGADURIA</cp:lastModifiedBy>
  <cp:revision/>
  <dcterms:created xsi:type="dcterms:W3CDTF">2025-03-25T22:12:57Z</dcterms:created>
  <dcterms:modified xsi:type="dcterms:W3CDTF">2026-06-18T14:13:42Z</dcterms:modified>
  <cp:category/>
  <cp:contentStatus/>
</cp:coreProperties>
</file>