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09"/>
  <workbookPr checkCompatibility="1" autoCompressPictures="0"/>
  <mc:AlternateContent xmlns:mc="http://schemas.openxmlformats.org/markup-compatibility/2006">
    <mc:Choice Requires="x15">
      <x15ac:absPath xmlns:x15ac="http://schemas.microsoft.com/office/spreadsheetml/2010/11/ac" url="/Users/juanboterocure/Library/CloudStorage/GoogleDrive-juanboteroc93@gmail.com/Mi unidad/TEMAS JN ALCALDÍA/Alcaldía 2024-2027/Contratación/PROCESOS 2026/MINIMA CUANTIA/MC-MPX-042-2026 SUMINISTRO MONTO AGOTABLE MATERIALES FERRETERIA V2/"/>
    </mc:Choice>
  </mc:AlternateContent>
  <xr:revisionPtr revIDLastSave="0" documentId="13_ncr:1_{99D4E7B2-B29F-8C45-BF98-45F56F479DD1}" xr6:coauthVersionLast="47" xr6:coauthVersionMax="47" xr10:uidLastSave="{00000000-0000-0000-0000-000000000000}"/>
  <bookViews>
    <workbookView xWindow="0" yWindow="760" windowWidth="20740" windowHeight="11040" tabRatio="433" xr2:uid="{00000000-000D-0000-FFFF-FFFF00000000}"/>
  </bookViews>
  <sheets>
    <sheet name="MATRIZ DE RIESGOS" sheetId="16" r:id="rId1"/>
    <sheet name="ANEXO A" sheetId="8" r:id="rId2"/>
  </sheets>
  <definedNames>
    <definedName name="_xlnm.Print_Area" localSheetId="1">'ANEXO A'!$A$1:$X$38</definedName>
    <definedName name="_xlnm.Print_Area" localSheetId="0">'MATRIZ DE RIESGOS'!$A$1:$AI$78</definedName>
    <definedName name="Excel_BuiltIn_Print_Area" localSheetId="1">#REF!</definedName>
    <definedName name="_xlnm.Print_Titles" localSheetId="1">'ANEXO A'!#REF!</definedName>
    <definedName name="_xlnm.Print_Titles" localSheetId="0">'MATRIZ DE RIESGOS'!$1:$15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U7" i="16" l="1"/>
  <c r="U6" i="16"/>
  <c r="U5" i="16"/>
  <c r="AB17" i="16"/>
  <c r="Q17" i="16"/>
  <c r="AB16" i="16"/>
  <c r="Q16" i="16"/>
  <c r="O4" i="16"/>
  <c r="AB33" i="16"/>
  <c r="Q33" i="16"/>
  <c r="AB34" i="16"/>
  <c r="Q34" i="16"/>
  <c r="J23" i="8"/>
  <c r="AB74" i="16"/>
  <c r="Q74" i="16"/>
  <c r="AB73" i="16"/>
  <c r="Q73" i="16"/>
  <c r="AB72" i="16"/>
  <c r="Q72" i="16"/>
  <c r="AB71" i="16"/>
  <c r="Q71" i="16"/>
  <c r="AB70" i="16"/>
  <c r="Q70" i="16"/>
  <c r="AB69" i="16"/>
  <c r="Q69" i="16"/>
  <c r="AB68" i="16"/>
  <c r="Q68" i="16"/>
  <c r="AB67" i="16"/>
  <c r="Q67" i="16"/>
  <c r="AB66" i="16"/>
  <c r="Q66" i="16"/>
  <c r="AB65" i="16"/>
  <c r="Q65" i="16"/>
  <c r="AB64" i="16"/>
  <c r="Q64" i="16"/>
  <c r="AB63" i="16"/>
  <c r="Q63" i="16"/>
  <c r="AB62" i="16"/>
  <c r="Q62" i="16"/>
  <c r="AB61" i="16"/>
  <c r="Q61" i="16"/>
  <c r="AB60" i="16"/>
  <c r="Q60" i="16"/>
  <c r="AB59" i="16"/>
  <c r="Q59" i="16"/>
  <c r="AB58" i="16"/>
  <c r="Q58" i="16"/>
  <c r="AB57" i="16"/>
  <c r="Q57" i="16"/>
  <c r="AB52" i="16"/>
  <c r="Q52" i="16"/>
  <c r="AB51" i="16"/>
  <c r="Q51" i="16"/>
  <c r="AB50" i="16"/>
  <c r="Q50" i="16"/>
  <c r="AB49" i="16"/>
  <c r="Q49" i="16"/>
  <c r="AB48" i="16"/>
  <c r="Q48" i="16"/>
  <c r="AB47" i="16"/>
  <c r="Q47" i="16"/>
  <c r="AB56" i="16"/>
  <c r="Q56" i="16"/>
  <c r="AB46" i="16"/>
  <c r="Q46" i="16"/>
  <c r="AB45" i="16"/>
  <c r="Q45" i="16"/>
  <c r="AB44" i="16"/>
  <c r="Q44" i="16"/>
  <c r="AB43" i="16"/>
  <c r="Q43" i="16"/>
  <c r="AB40" i="16"/>
  <c r="Q40" i="16"/>
  <c r="AB39" i="16"/>
  <c r="Q39" i="16"/>
  <c r="AB38" i="16"/>
  <c r="Q38" i="16"/>
  <c r="AB37" i="16"/>
  <c r="Q37" i="16"/>
  <c r="AB36" i="16"/>
  <c r="Q36" i="16"/>
  <c r="AB35" i="16"/>
  <c r="Q35" i="16"/>
  <c r="AB32" i="16"/>
  <c r="Q32" i="16"/>
  <c r="AB31" i="16"/>
  <c r="Q31" i="16"/>
  <c r="AB30" i="16"/>
  <c r="Q30" i="16"/>
  <c r="AB29" i="16"/>
  <c r="Q29" i="16"/>
  <c r="AB28" i="16"/>
  <c r="Q28" i="16"/>
  <c r="AB55" i="16"/>
  <c r="Q55" i="16"/>
  <c r="AB54" i="16"/>
  <c r="Q54" i="16"/>
  <c r="AB53" i="16"/>
  <c r="Q53" i="16"/>
  <c r="AB42" i="16"/>
  <c r="Q42" i="16"/>
  <c r="AB41" i="16"/>
  <c r="Q41" i="16"/>
  <c r="O3" i="16"/>
  <c r="AB19" i="16"/>
  <c r="Q19" i="16"/>
  <c r="AB22" i="16"/>
  <c r="Q22" i="16"/>
  <c r="AB27" i="16"/>
  <c r="Q27" i="16"/>
  <c r="AB26" i="16"/>
  <c r="Q26" i="16"/>
  <c r="AB25" i="16"/>
  <c r="Q25" i="16"/>
  <c r="AB24" i="16"/>
  <c r="Q24" i="16"/>
  <c r="AB23" i="16"/>
  <c r="Q23" i="16"/>
  <c r="AB21" i="16"/>
  <c r="Q21" i="16"/>
  <c r="R23" i="8"/>
  <c r="P23" i="8"/>
  <c r="O23" i="8"/>
  <c r="N23" i="8"/>
  <c r="AB18" i="16"/>
  <c r="AB20" i="16"/>
  <c r="Q20" i="16"/>
  <c r="Q18" i="16"/>
  <c r="O30" i="8"/>
  <c r="N30" i="8"/>
  <c r="J30" i="8"/>
  <c r="O29" i="8"/>
  <c r="N29" i="8"/>
  <c r="J29" i="8"/>
  <c r="O28" i="8"/>
  <c r="N28" i="8"/>
  <c r="J28" i="8"/>
  <c r="O27" i="8"/>
  <c r="N27" i="8"/>
  <c r="J27" i="8"/>
  <c r="O26" i="8"/>
  <c r="N26" i="8"/>
  <c r="J26" i="8"/>
</calcChain>
</file>

<file path=xl/sharedStrings.xml><?xml version="1.0" encoding="utf-8"?>
<sst xmlns="http://schemas.openxmlformats.org/spreadsheetml/2006/main" count="1082" uniqueCount="372">
  <si>
    <t>IDENTIFICACION Y COBERTURA DEL RIESGO</t>
  </si>
  <si>
    <t>1. CONTEXTO DEL PROCESO DE CONTRATACIÓN:</t>
  </si>
  <si>
    <t>2. IDENTIFICACION Y CLASIFICACION DE LOS RIESGOS</t>
  </si>
  <si>
    <t xml:space="preserve">3. EVALUACIÓN Y CALIFICACION DEL RIESGO </t>
  </si>
  <si>
    <t xml:space="preserve">3.1. PROBABILIDAD  DEL RIESGO </t>
  </si>
  <si>
    <t>CATEGORIA</t>
  </si>
  <si>
    <t xml:space="preserve">VALORACIÓN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</si>
  <si>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</si>
  <si>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</si>
  <si>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</si>
  <si>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</si>
  <si>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</si>
  <si>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</si>
  <si>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</si>
  <si>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</si>
  <si>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</si>
  <si>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</si>
  <si>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</si>
  <si>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</si>
  <si>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</si>
  <si>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</si>
  <si>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</si>
  <si>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</si>
  <si>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</si>
  <si>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</si>
  <si>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</si>
  <si>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</si>
  <si>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</si>
  <si>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</si>
  <si>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</si>
  <si>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</si>
  <si>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</si>
  <si>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</si>
  <si>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</si>
  <si>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 xml:space="preserve">3.4. CATEGORIA  DEL RIESGO </t>
  </si>
  <si>
    <t>10, 9 Y 8</t>
  </si>
  <si>
    <t>Riesgo Extremo</t>
  </si>
  <si>
    <t>6 Y 7</t>
  </si>
  <si>
    <t>Riesgo Alto</t>
  </si>
  <si>
    <t>Riesgo Medio</t>
  </si>
  <si>
    <t>2,3  Y 4</t>
  </si>
  <si>
    <t>Riesgo Bajo</t>
  </si>
  <si>
    <t xml:space="preserve">4. ASIGNACION Y TRATAMIENTO DE LOS RIESGOS </t>
  </si>
  <si>
    <t xml:space="preserve">Clase </t>
  </si>
  <si>
    <t>Fuente</t>
  </si>
  <si>
    <t>Etapa</t>
  </si>
  <si>
    <t>Tipo</t>
  </si>
  <si>
    <t>Probabilidad</t>
  </si>
  <si>
    <t>Categoría</t>
  </si>
  <si>
    <t>Impacto Después Del Tratamiento</t>
  </si>
  <si>
    <t>Persona Responsable Por Implementar El Tratamiento</t>
  </si>
  <si>
    <t>Fecha  (Tratamiento Completo)</t>
  </si>
  <si>
    <t xml:space="preserve">Monitoreo Y Revisión </t>
  </si>
  <si>
    <t xml:space="preserve">Impacto </t>
  </si>
  <si>
    <t xml:space="preserve">Valoración </t>
  </si>
  <si>
    <t>Periodicidad ¿cuando?</t>
  </si>
  <si>
    <t>Medio</t>
  </si>
  <si>
    <t>Bajo</t>
  </si>
  <si>
    <t xml:space="preserve">CALIFICACIÓN  MONETARIA </t>
  </si>
  <si>
    <t>Incrementa el valor del contrato entre quince por ciento (15%) y el treinta por ciento (30%)</t>
  </si>
  <si>
    <t>Alto</t>
  </si>
  <si>
    <t>PROBABILIDAD</t>
  </si>
  <si>
    <t>Casi cierto ( ocurre en la mayoria de circunstancias)</t>
  </si>
  <si>
    <t>Dificulta la ejecución  del contrato de manera baja. Aplicando medidas mínimas se puede lograr el objeto contractual.</t>
  </si>
  <si>
    <t>Afecta la ejecución del contrato sin altererar el beneficio para las partes.</t>
  </si>
  <si>
    <t>Casi cierto</t>
  </si>
  <si>
    <t>No.</t>
  </si>
  <si>
    <t>Valoración  del Riesgo (No.)</t>
  </si>
  <si>
    <t>Fecha   
(Inicio del Tratamiento)</t>
  </si>
  <si>
    <t>CALIFICACIÓN  MONETARIA</t>
  </si>
  <si>
    <t>Tratamiento / Controles a Seguir Implementando</t>
  </si>
  <si>
    <t>¿A quién se le asigna?</t>
  </si>
  <si>
    <t>¿Cómo se realiza el monitoreo?</t>
  </si>
  <si>
    <t>Las variaciones en la legislación tributaria tales como: tarifas impositivas, creación de nuevos impuestos, la supresión o modificación de los existentes y en general cualquier evento que modifique las condiciones tributarias existentes al momento de la presentación de la Propuesta</t>
  </si>
  <si>
    <t xml:space="preserve">Consecuencia de la ocurrencia del riesgo </t>
  </si>
  <si>
    <t>Semanal</t>
  </si>
  <si>
    <t>Mensual</t>
  </si>
  <si>
    <t>A la liquidación del contrato con el cierre ambiental</t>
  </si>
  <si>
    <t>A la terminación de la ocurrencia del evento</t>
  </si>
  <si>
    <t>Cuando se presenta el evento</t>
  </si>
  <si>
    <t>A partir de la detección de las acciones se toman las medidas a seguir.</t>
  </si>
  <si>
    <t>Posible ocurrencia de actos terroristas, paros, huelgas y demás que afecten el orden público.</t>
  </si>
  <si>
    <t>FORMATO</t>
  </si>
  <si>
    <t>MATRIZ DE RIESGOS DEL PROCESO DE CONTRATACIÓN</t>
  </si>
  <si>
    <t xml:space="preserve">LUGAR DE EJECUCION: </t>
  </si>
  <si>
    <t>Para la identificación  Riesgos se tuvo en cuenta la clasificación de clase, fuente, etapa del proceso  y tipo de riesgo definidos en el “Manual para la identificación y Cobertura del riesgo en los Procesos de Contratación” expedido por Colombia Compra Eficiente y el Eficiente y el Documento CONPES 3714 de 2011,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</si>
  <si>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ANEXO A</t>
  </si>
  <si>
    <t>Para la Evaluación y la clasificación del Riesgo se tuvo en cuenta los lineamientos establecidos en el “Manual para la identificación y Cobertura del riesgo en los Procesos de Contratación” expedido por Colombia Compra Eficiente y el Eficiente. (Ver anexo A)</t>
  </si>
  <si>
    <t>PRESUPUESTO OFICIAL:</t>
  </si>
  <si>
    <t>Entidad</t>
  </si>
  <si>
    <t xml:space="preserve">PRESUPUESTO OFICIAL: </t>
  </si>
  <si>
    <t>Diario - Durante el proceso de planeacion</t>
  </si>
  <si>
    <t>Ejecución de contratos sin tener las coberturas necesarias en caso de que se materialicen riesgos durante el tiempo de ejecución</t>
  </si>
  <si>
    <t xml:space="preserve">Entidad </t>
  </si>
  <si>
    <t>Específico</t>
  </si>
  <si>
    <t>General</t>
  </si>
  <si>
    <t>Interno</t>
  </si>
  <si>
    <t>Externo</t>
  </si>
  <si>
    <t>Planeación</t>
  </si>
  <si>
    <t>Ejecución</t>
  </si>
  <si>
    <t>Selección</t>
  </si>
  <si>
    <t>Contratación</t>
  </si>
  <si>
    <t>Operacional</t>
  </si>
  <si>
    <t>Ambiental</t>
  </si>
  <si>
    <t>Social o Político</t>
  </si>
  <si>
    <t>Financiero</t>
  </si>
  <si>
    <t>Regulatorio</t>
  </si>
  <si>
    <t>Económico</t>
  </si>
  <si>
    <t>Verificación de la formula de reajuste económico</t>
  </si>
  <si>
    <t>Superación de circunstancias externas</t>
  </si>
  <si>
    <r>
      <t xml:space="preserve">Descripción
</t>
    </r>
    <r>
      <rPr>
        <sz val="10"/>
        <color indexed="8"/>
        <rFont val="Arial Narrow"/>
        <family val="2"/>
      </rPr>
      <t>(Qué puede pasar y cómo puede ocurrir)</t>
    </r>
  </si>
  <si>
    <r>
      <t>Impacto</t>
    </r>
    <r>
      <rPr>
        <sz val="10"/>
        <color indexed="8"/>
        <rFont val="Arial Narrow"/>
        <family val="2"/>
      </rPr>
      <t xml:space="preserve"> </t>
    </r>
  </si>
  <si>
    <t>Liquidacion</t>
  </si>
  <si>
    <t>Por cambios normativos o por la expedición de normas posteriores  al cierre del proceso de contratación,  que afecten las condiciones económicas y/o  técnicas inicialmente pactadas.</t>
  </si>
  <si>
    <t>PRESUPUESTO OFICIAL EN LETRAS:</t>
  </si>
  <si>
    <t>PRESUPUESTO OFICIAL EN LETRAS</t>
  </si>
  <si>
    <t>Proceso precontractual con las normas aplicables vigentes. Revisión de los cambios sustanciales de normas que se produzcan posterior al cierre del proceso de contratacion que afecten el normal desarrollo del contrato, con el fin de estudiar los ajustes pertinentes a que hubiere lugar.</t>
  </si>
  <si>
    <t>Dificulta de manera grave el cumplimiento del objeto del contrato.</t>
  </si>
  <si>
    <t>Al inicio de la ejecución del contrato</t>
  </si>
  <si>
    <t>A la terminación de la ejecución del contrato</t>
  </si>
  <si>
    <t>En la liquidación del contrato</t>
  </si>
  <si>
    <t>Extremo</t>
  </si>
  <si>
    <t>A la terminación de la ejecución y liquidación del contrato</t>
  </si>
  <si>
    <t>Seguimiento y revision de cuentas radicadas y pagadas.</t>
  </si>
  <si>
    <t>Durante la etapa de ejecución, terminacion y liquidación del contrato</t>
  </si>
  <si>
    <t xml:space="preserve">Afectación del desarrollo del contrato previsto con la normatividad existente al cierre del proceso de selección </t>
  </si>
  <si>
    <t>Naturaleza</t>
  </si>
  <si>
    <t>Conflicto de intereses: situación que pueda restar independencia, equidad, u objetividad en las actuaciones o que puedan llevar a adoptar decisiones o a ejecutar actos que vayan en beneficio propio o de terceros y en detrimento de los intereses de la Entidad.</t>
  </si>
  <si>
    <t>Colusión: pacto o confabulación que acuerdan dos o más personas u organizaciones con el fin de perjudicar a un tercero o limitar la libre competencia de los mercados.</t>
  </si>
  <si>
    <t>Uso indebido de información: omisión, falsificación, sustitución, adulteración de documentación.</t>
  </si>
  <si>
    <t>Indebida constitución y/o expedición tardía de las garantías contractuales exigidas</t>
  </si>
  <si>
    <t>Por una solo vez, previo al inicio de ejecución.</t>
  </si>
  <si>
    <t>Adopción y aplicación de Pliegos Tipo en los términos del Decreto 342 de 2019. Adopcion de la ley 1474 de 2011 y de la Ley 599/2000 codigo penal.</t>
  </si>
  <si>
    <t>Verificación objetiva, responsable y detallada de los documentos que conforman el proceso.</t>
  </si>
  <si>
    <t>Malversación de fondos: empleo de recursos a una destinación diferente al establecido por la entidad contratante.</t>
  </si>
  <si>
    <t>Posible afectación a los principios que rigen la función pública y obstrucción en el desarrollo idoneo del proceso contractual. Relación directa con riesgo reputacional.</t>
  </si>
  <si>
    <t>Adopción y aplicación de Pliegos Tipo en los términos del Decreto 342 de 2019.Adopcion y aplicación de la ley 1474 de 2011 y de la Ley 599/2000 codigo penal.</t>
  </si>
  <si>
    <t>Estricta atención a los indicios que según la SIC configuran colusión en los procesos de selección. Adopcion y aplicación de la ley 1474 de 2011 y de la Ley 599/2000 codigo penal.</t>
  </si>
  <si>
    <t>Posible afectación a los principios que rigen la función pública y obstrucción en el desarrollo idoneo del proceso contractual. Obstrucción real a la selección objetiva. Relación directa con riesgo reputacional.</t>
  </si>
  <si>
    <t>Diario durante la etapa de selección</t>
  </si>
  <si>
    <t>Diario durante la etapa de contratación</t>
  </si>
  <si>
    <t>Indebida y/o tardía aprobación de polizas.</t>
  </si>
  <si>
    <t>Ejecución de contratos sin las coberturas requeridas. En caso de que se materialicen riesgos durante el tiempo de ejecución, no poder hacer efectiva adecuadamente la garantía y el cobro correspondiente.</t>
  </si>
  <si>
    <t>Cada vez que se requiera aprobación de polizas</t>
  </si>
  <si>
    <t>Cada vez que se requiera expedicion y aprobación de polizas</t>
  </si>
  <si>
    <t>A la liquidación del contrato.</t>
  </si>
  <si>
    <t xml:space="preserve">A la liquidación del contrato </t>
  </si>
  <si>
    <t>Dilatación y dificultades en el cierre del contrato. Inestabilidad juridica de la relación contractual.</t>
  </si>
  <si>
    <t xml:space="preserve">A la terminacion del contrato </t>
  </si>
  <si>
    <t xml:space="preserve">Afectación del balance economico del contrato, detrimento patrimonial, demandas, sanciones displinarias, fiscales y pago de intereses </t>
  </si>
  <si>
    <t>Seguimiento y revision de cuentas radicadas y pagadas. Adecuado control y vigilancia del programa mensualizado de caja del contrato.</t>
  </si>
  <si>
    <t>Durante la etapa de Planeación hasta la etapa de liquidacion.</t>
  </si>
  <si>
    <t>Mayores costos y desequilibrio economico.</t>
  </si>
  <si>
    <t>Información sobre orden público en la zona de trabajo a cargo del Contratista. Aseguramiento de bienes por parte del Contratista. Medidas de contingencia para superar atrasos. Coordinación de actividades con las autoridades competentes de salvaguarda al orden público.</t>
  </si>
  <si>
    <t>Disponibilidad de los elementos de protección adecuados para evitar el contagio.</t>
  </si>
  <si>
    <t>Entidad - Contratista</t>
  </si>
  <si>
    <t>Contratista/Entidad</t>
  </si>
  <si>
    <t>Impacto negativo por efectos en la ejecución de las actividades objeto del presente proceso de seleccion; procesos disciplinarios, de responsabilidad fiscal y penales por parte de la autoridad competente. Relación directa con riesgo reputacional y riesgo financiero.</t>
  </si>
  <si>
    <t xml:space="preserve">Genera alteraciones al mercado y a la libre competencia impidiendo escoger la mejor oferta para la Entidad. Impacto negativo en el cumplimiento del objeto contractual. Impacto negativo por efectos en la ejecución de las actividades objeto del presente proceso; procesos de responsabilidad fiscal y penales por parte de la autoridad competente   </t>
  </si>
  <si>
    <t>Genera alteraciones al mercado y a la libre competencia impidiendo escoger la mejor oferta para la Entidad. Impacto negativo en el cumplimiento del objeto contractual. Impacto negativo por efectos en la ejecución del contrato; procesos disciplinarios, de responsabilidad fiscal y penales por parte de la autoridad competente. Relación directa con riesgo reputacional.</t>
  </si>
  <si>
    <t>Contratista</t>
  </si>
  <si>
    <t>Sanciones o compensaciones derivadas por permitir la ejecución de actividades que no estaban aprobadas por la autoridad ambiental y licencias ambientales. Daños técnicos y/o ambientales causados por inadecuadas prácticas de las actividades y/o intervenciones realizadas.</t>
  </si>
  <si>
    <t>Existencia de condiciones climáticas , ambientales o geográficas anormales y/o existencia de desastres naturales y/o fenomenos ambientales que generan retraso o, dificultad en la ejecución de actividades y/o intervenciones.</t>
  </si>
  <si>
    <t xml:space="preserve">Impacto negativo en el desarrollo del objeto contractual, retrasos en la ejecución de las actividades y/o intervenciones y costos adicionales.	</t>
  </si>
  <si>
    <t>Adopción de medidas de bioseguridad implementadas por el Gobierno Nacional. Elaboración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</si>
  <si>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Impacto negativo en el desarrollo del objeto contractual, retrasos en la ejecución de contrato.</t>
  </si>
  <si>
    <t>Implementar  en el menor tiempo posible las medidas de bioseguridad exigidas por el Gobierno Nacional. Entregar en el menor tiempo posible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</si>
  <si>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Suspensión de las actividades para evitar y prevenir contagios, impacto negativo en el desarrollo del objeto contractual, retrasos en la ejecución del contrato.</t>
  </si>
  <si>
    <t>Mayores costos y plazos</t>
  </si>
  <si>
    <t>Planeación debida del contrato y previsibilidad de intervención de terceros.</t>
  </si>
  <si>
    <t>Plazo de ejecución</t>
  </si>
  <si>
    <t>Diario durante el proceso de ejecución.</t>
  </si>
  <si>
    <t>Mayores costos y plazos - deficiencias en el control y calidad de actividades.</t>
  </si>
  <si>
    <t xml:space="preserve"> Adopcion y aplicación de la ley 1474 de 2011 y de la Ley 599/2000 codigo penal. Control financiero de la supervisión al contratista en el cumplimiento de sus obligaciones.</t>
  </si>
  <si>
    <t>Adopcion y aplicación de la ley 1474 de 2011 y de la Ley 1952/2000 codigo disciplinario. Control y vigilancia de la supervisión al contratista en el cumplimiento de sus obligaciones.</t>
  </si>
  <si>
    <t>Retrasos en el inicio de las obras objeto del presente proceso de selección.</t>
  </si>
  <si>
    <t>Diario</t>
  </si>
  <si>
    <t>Ejecución inadecuada del proyecto, impacto negativo en el logro de las metas del alcance del proyecto</t>
  </si>
  <si>
    <t xml:space="preserve">Impacto negativo en la ejecución del proyecto. Desfases económicos en la utilización del presupuesto del proyecto. </t>
  </si>
  <si>
    <t>Permanente en la ejecución de la obra.</t>
  </si>
  <si>
    <t>Contratación con el fin de que el Contratista adquiera y contemple las condiciones de almacén de la materia prima, los costos de compra y almacén y con cargo al porcentaje de Administración del contrato, disminuyendo el riesgo por desabastecimiento. Así mismo el Contratista debe prever planes de contingencia para evitar este tipo de riesgo, por ser la parte con conocimiento del mercado.</t>
  </si>
  <si>
    <t>Cálculo real de las cantidades confrontadas en sitio de obras, así como inclusión del ítem suministro e instalación, lo cual implica la responsabilidad de instalar los elementos adquiridos bajo cuenta y riesgo del Contratista. En los demás casos, se pagará a los precios de los ítem contractuales que se utilicen para su ejecución.</t>
  </si>
  <si>
    <t>Variación de precios (No regulados): fluctuación de precios y/o reajustes ocasionados durante la ejecución del contrato en el costo de insumos, tarifas, jornales, materiales, asesorias, honorarios, etc. no regulados por el Gobierno</t>
  </si>
  <si>
    <t>Mayores costos</t>
  </si>
  <si>
    <t>Terminacion del contrato.</t>
  </si>
  <si>
    <t>Ajuste de las actividades del contratista</t>
  </si>
  <si>
    <t>Ajuste del cronograma de actividades</t>
  </si>
  <si>
    <t>Acta de recibo final a satisfaccion</t>
  </si>
  <si>
    <t>Retraso en los pagos por parte de la Entidad. Ocurre en aquellos casos, cuando la entidad sin justa causa y a pesar del cumplimiento del lleno de los requisitos para el pago de las obras ejecutadas y recibidas, incurre en mora en los mismos.</t>
  </si>
  <si>
    <t>Verificación de consecución de materiales e insumos  de acuerdo con requerimientos del proyecto. Retroalimentación en los procedimientos adelantados por los responsables del tratamiento</t>
  </si>
  <si>
    <t>Diario durante el proceso de planeacion y contratación</t>
  </si>
  <si>
    <t>Deficiencias en la programación mensualizada de caja de las fuentes de financiación relacionadas en el certificado de disponibilidad presupuestal - CDP  que soporta la inversión.</t>
  </si>
  <si>
    <t>Velar por el estricto cumplimiento de la programación mensualizada de caja de las fuentes de financiación relacionadas en el certificado de disponibilidad presupuestal- CDP  que soporta la inversión.</t>
  </si>
  <si>
    <t>Insolvencia o iliquidez del Contratista para cumplir con la programación de obra o plan de trabajo propuesto de las obras objeto del presente proceso de selección.</t>
  </si>
  <si>
    <t>Incumplimiento de las obligaciones contractuales.</t>
  </si>
  <si>
    <t>Gestión ambiental: demora en la obtención o modificación de licencias de explotación comercial o permisos por inadecuada presentación de soportes y estudios</t>
  </si>
  <si>
    <t>Una vez obtenida la licencia, permiso y/o autorización</t>
  </si>
  <si>
    <t>Pasivos ambientales: pasivos ambientales generados en el proceso constructivo, desde el punto de vista ambiental; pasivos administrativos generados por el no cumplimiento de obligaciones de la cesión de licencias y permisos ambientales</t>
  </si>
  <si>
    <t>Impacto negativo por efectos en la ejecución del proyecto; procesos sancionatorios por parte de la autoridad ambiental</t>
  </si>
  <si>
    <t>Genera incumplimiento ambiental que puede afectar la ejecución del proyecto y ocasiona sanciones de las entidades ambientales competentes</t>
  </si>
  <si>
    <t xml:space="preserve">Demora en la ejecución de la obra  por correctivos necesarios.   </t>
  </si>
  <si>
    <t xml:space="preserve">A la terminación del contrato </t>
  </si>
  <si>
    <t>Permanente.</t>
  </si>
  <si>
    <t>Aplicación de la normatividad ambiental y exigencia de la licencia y/o permisos y/o autorizaciones ambientales al Contratista de obra. Verificación de cumplimiento del Contratista de las obligaciones que emanan de los mismos. De ser necesario llevar a cabo procesos sancionatorios para conminar su cumplimiento o sancionar el incumplimiento.</t>
  </si>
  <si>
    <t>Incumplimiento de los plazos establecidos para la ejecución de las obras objeto del presente proceso de seleccion y costos adicionales.</t>
  </si>
  <si>
    <t>Incumplimiento de los plazos establecidos para la ejecución de las obras objeto del presente proceso seleccion y costos adicionales.</t>
  </si>
  <si>
    <t>Contagio de COVID-19 al personal involucrado en el proceso de ejecucion de las actividades y/o intervenciones objeto del presente proceso de selección.</t>
  </si>
  <si>
    <t>Impacto negativo por efectos en la ejecución de las actividades objeto del presente proceso de seleccion; procesos disciplinarios, de responsabilidad fiscal y penales por parte de la autoridad competente. Relación directa con riesgo reputacional.</t>
  </si>
  <si>
    <t>Retrasos en la legalización del contrato, pólizas y acta de Inicio en lo concerniente a los tramites que debe adelantar el contratista para el cumplimiento de esta obligación. Afecta directamente el inicio de la ejecución contractual.</t>
  </si>
  <si>
    <t>Superado el perjuicio a tercero</t>
  </si>
  <si>
    <t>Contratación con el fin de que el contratista adquiera y contemple las condiciones de almacén de la materia prima, los costos de compra y almacén y con cargo al porcentaje de Administración del contrato, disminuyendo las fluctuaciones y especificaciones del mercado. Adicionalmente, la celebración de un contrato a precios unitarios, los cuales debe mantener el Contratista seleccionado, a menos que el incremento sea producto de la regulación del Gobierno nacional o local.</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</si>
  <si>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</si>
  <si>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Demandas a la Entidad y al contratista por el daño causado, Incumplimiento de los objetivos del proceso de contratación.</t>
  </si>
  <si>
    <t>Retrasos en la ejecución de las actividades objeto del presente proceso de selección. Mayores costos y plazos.</t>
  </si>
  <si>
    <t>Modificación de especificaciones TECNICAS.</t>
  </si>
  <si>
    <t xml:space="preserve">Condiciones de trabajo inadecuadas que afecta el medio ambiente y la salud en el trabajo. Demandas laborales por accidentes de trabajo, enfermedades profesionales y licencias.  Demandas judiciales en contra del Distrito. </t>
  </si>
  <si>
    <t>Verificar el cumplimiento en la ejecucion del contrato de las obligaciones del sistema de riesgos laborales y salud ocupacional de conformidad con la ley 1562 de 2012 reglamentada por el decreto 723 de 2013.</t>
  </si>
  <si>
    <t>En la terminación del contrato</t>
  </si>
  <si>
    <t xml:space="preserve"> Informes de seguimiento semanal Semanal </t>
  </si>
  <si>
    <t>Sobrecostos y retrasos en la ejecucion de las actividades objeto del presente proceso de selección.</t>
  </si>
  <si>
    <t>Etapa Ejecución</t>
  </si>
  <si>
    <t>Periodico</t>
  </si>
  <si>
    <t>Soborno/ Cohecho: ofrecer, prometer, dar o aceptar regalos, invitaciones o favores (hospitalidades) a cambio de realizar u omitir un acto inherente a su cargo en el presente proceso de selección.</t>
  </si>
  <si>
    <t>Incumplimiento de los objetivos del proceso de contratación y demandas judiciales en contra del Distrito.</t>
  </si>
  <si>
    <t>Entidad -Interventor</t>
  </si>
  <si>
    <t>Atrasos por falta de recursos logísticos, equipos y maquinarias con las especificaciones y caracteristicas tecnicas exigidas para la adecuada ejecución de las actividades objeto del presente proceso de selección.</t>
  </si>
  <si>
    <t>Obras discontínuas, inconclusas ó con problemas para garantizar la estabilidad de obra ejecutada</t>
  </si>
  <si>
    <t>Ejecución de mayores cantidades de obra no autorizadas, por materiales y/o procedimientos constructivos inadecuados, y/o por deficiente programación de ejecución de las obras</t>
  </si>
  <si>
    <t>Interventoría permanente en la ejecución de las obras, para controlar obras autorizadas, materiales, procedimientos constructivos , ajustados a las obras requeridas y especificaciones técnicas contractuales.</t>
  </si>
  <si>
    <t>Riesgo presentado por accidentalidad y/o muerte de personal del contratista desde la adjudicación y/o durante la ejecución del contrato, por causas externas al proyecto o por ausencia o falta o deficiencia del sistema de seguridad industrial y ocupacional.</t>
  </si>
  <si>
    <t>Implementación de un plan de seguridad industrial y ocupacional de acuerdo con las normas y reglamentos vigentes. Tomar todas aquellas precauciones necesarias para evitar que se produzcan en las zonas de sus campamentos de trabajo, accidentes o condiciones insalubres; así como dotar a su personal y asegurar el uso adecuado de los elementos de protección personal (EPP). Tomar todas las medidas requeridas para trabajos en altura.</t>
  </si>
  <si>
    <t>Informes de seguimiento del contrato. - El Contratista está obligado al seguimiento y constancia de la utilización de los implementos de seguridad y señalización, también deberá garantizar que los trabajos a desarrollarse en alturas sean ejecutados por personal calificado en caso de que este sea necesario.</t>
  </si>
  <si>
    <t>Dificulta de manera baja el cumplimiento del objeto del contrato. Afecta economicamente al contratista. Posibilidad de que el contratista solicite la liquidación del contrato. Posibles demandas en contra de la entidad y pagos de intereses, generando detrimento del erario publico.</t>
  </si>
  <si>
    <t>Desastres naturales y/o ocurrencia de fenómenos ambientales tales como: terremotos, inundaciones, incendio, sequías,  fenomeno del tipo niño, la niña o las tormentas tropicales.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</si>
  <si>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</si>
  <si>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t>Planeación, revisión, ajuste  y seguimiento en la fase precontractual. En caso de que el error sea detectado en la etapa contractual se verificará con el área jurídica como proceder.</t>
  </si>
  <si>
    <t>Demoras en la contratación y por ende demoras en la  ejecución de las actividades objeto del presente proceso de selección.</t>
  </si>
  <si>
    <t>1. Verificar que las garantías incluidas en las polizas entregadas por parte del contratista correspondan a las exigidas en el proceso.                                       2. Verificación de que en las garantias otorgadas se cumpla con los requisitos señalados en las clausulas contractuales y aprobación correcta de las mismas.
3. Designar desde el área jurídica a la persona encargada de aprobar las polizas.</t>
  </si>
  <si>
    <t>Configuración de circunstancias externas que impiden el cumplimiento de las obligaciones contractuales</t>
  </si>
  <si>
    <t>Dificultad para entregar las actividades y/ o intervenciones requeridas en los tiempos estipulados.</t>
  </si>
  <si>
    <t>1. Identificación por parte de la supervisión del contrato y el contratista de las circunstancias externas que impiden el cumplimiento de las obligaciones, y plantear las alternativas de solución que permitan alcanzar lo planteado en el contrato.
2. En caso de que sea necesario, deberá ser ampliado el plazo de
ejecución del contrato mediante otrosí con el fin permitir superar las</t>
  </si>
  <si>
    <t>Acompañamiento desde el área jurídica respecto al proceder que se debe implementar en caso de la materialización del riesgo</t>
  </si>
  <si>
    <t>Demoras en la prestación del servicio o en la adquisición de los elementos requeridos por parte del cliente.
Incumplimiento del contrato</t>
  </si>
  <si>
    <t>1. Se establecen alternativas de solución para la entrega oportuna de los ítems adquirido o de la prestación del servicio
2. Se requiere al contratista en caso de que se evidencie que se están presentando demoras en la entrega de los elementos contratos.
3. Se informa a la aseguradora los requerimientos realizados al contratista.</t>
  </si>
  <si>
    <t>Perjuicios causados a terceros en la ejecución del contrato.</t>
  </si>
  <si>
    <t>Demandas a la Entidad y al contratista por el daño causado.</t>
  </si>
  <si>
    <t>Repetición de sanciones o multas a la Entidad por el daño causado</t>
  </si>
  <si>
    <t>1. Atender los requerimientos por causa de daños causados a terceros sean allegados en el desarrollo del contrato.
2. Notificar a la aseguradora respecto al perjuicio causado en la ejecución del contrato
3. Verificar con el contratista las causas que derivaron en el perjuicio causado, y a partir de allí determinar el plan de acción a seguir.
4. Acompañamiento del área jurídica en el tratamiento de la materialización del riesgo a implementar</t>
  </si>
  <si>
    <t>1. Atender los requerimientos que por causa de daños causados a terceros sean allegados en el desarrollo del contrato.
2. Notificar a la aseguradora respecto al perjuicio causado en la ejecución del contrato
3. Verificar con el contratista las causas que derivaron en el perjuicio causado, y a partir de allí determinar el plan de acción a seguir.
4. Acompañamiento del área jurídica en el tratamiento de la materialización del riesgo a implementar</t>
  </si>
  <si>
    <t>Incumplimiento en las especificaciones técnicas exigidas</t>
  </si>
  <si>
    <t>1. Verificar las especificaciones técnicas de los elementos entregados vs los adquiridos.
2. Solicitarle al contratista el cambio de los elementos contratados en caso de que estos no cumplan con las especificaciones técnicas del proceso
3. No recibir a satisfacción los elementos contratados hasta tanto el contratista entregue conforme a lo requerido en el contrato.
4. Incluir como requisito de pago en el contrato el recibo a satisfacción de los elementos contratados por parte de la supervisión de la ESU.
5. No realizar el tramite de los pagos que se encuentren pendientes.</t>
  </si>
  <si>
    <t>No concurrencia del contratista para suscribir el documento de liquidación</t>
  </si>
  <si>
    <t>Incumplimiento del contrato</t>
  </si>
  <si>
    <t>1.  Acompañamiento del área jurídica para hacer efectiva la liquidación del contrato.
2. Liquidar unilateralmente el contrato en caso de que no pueda ser tramitada la liquidación bilateral.</t>
  </si>
  <si>
    <t>Incumplimiento del plazo contractual por circunstancias imputables al contratista y que generen demoras en el desarrollo de las actividades objeto del contrato</t>
  </si>
  <si>
    <t>Demoras en la entrega de actividades.
Incumplimiento del contrato</t>
  </si>
  <si>
    <t>1. Se establecen alternativas de solución para la entrega oportuna de los ítems adquiridos o del objeto contractual.
2. Se requiere al contratista en caso de que se evidencie que se están presentando demoras en la entrega de las actividades contratadas.
3. Se informa a la aseguradora los requerimientos realizados al contratista.</t>
  </si>
  <si>
    <t>Incumplimiento en las especificaciones técnicas exigidas -  mala calidad de las obras ejecutadas.</t>
  </si>
  <si>
    <t>1. Verificar las especificaciones técnicas de los elementos y actividades ejecutadas vs contratadas.
2. Solicitarle al contratista el cambio de los elementos o actividades contratadas en caso de que estos no cumplan con las especificaciones técnicas del proceso.
3. No recibir a satisfacción los elementos o actividades contratadas hasta tanto el contratista las  entregue conforme a lo requerido en el contrato.
4. Incluir como requisito de pago en el contrato el recibo a satisfacción de los elementos o actividades contratadas por parte de la interventoría de la entidad.
5. No realizar el tramite de los pagos que se encuentren pendientes hasta que se reciban las obras a satisfacción, con calidad y especificaciones tecnicas exigidas..</t>
  </si>
  <si>
    <t>En la Ejecucion del Contrato</t>
  </si>
  <si>
    <t>Incumplimiento en la ejecucion del contrato con relación a las obligaciones del sistema de riesgos laborales y salud ocupacional de conformidad con la ley 1562 de 2012 reglamentada por el decreto 723 de 2013.</t>
  </si>
  <si>
    <t>Al inicio de la ejecución</t>
  </si>
  <si>
    <t>Supervisión, reuniones períodicas supervision - Contratista.</t>
  </si>
  <si>
    <t>Riesgo presentado por la demora en la asignacion de la supervision.</t>
  </si>
  <si>
    <t>Nepotismo: uso inadecuado del poder con el fin de dar preferencia para la adjudicación del contrato a familiares o amigos sin importar el mérito para adjudicar el contrato.</t>
  </si>
  <si>
    <t>Retrasos en los tiempos estipulados para la adjudicación del contrato.</t>
  </si>
  <si>
    <t xml:space="preserve">Identificación de las dinámicas de cada una de las etapas del proceso de seleccion para dar estricto cumplimiento al cronograma estipulado.
</t>
  </si>
  <si>
    <t>1. Verificar y analizar que las garantías incluidas en las polizas cumplan con las exigencias establecidas en los estudios previos y en la minuta del contrato.
2. Verificación de que en las garantias otorgadas se cumpla con los requisitos señalados en las clausulas contractuales y aprobación correcta de las mismas.
3. Designar desde el área jurídica a la persona encargada de aprobar las polizas.</t>
  </si>
  <si>
    <t xml:space="preserve">Incumplimiento en la ejecucion del contrato con relación a las obligaciones del contratista en lo concerniente al: cumplimiento general del contrato, Pago de salarios, prestaciones sociales legales e indemnizaciones laborales del personal que el Contratista haya de utilizar en el territorio nacional para la ejecución del contrato, o  la calidad del servicio por los perjuicios derivados de la deficiente calidad de las obras contratadas.
</t>
  </si>
  <si>
    <t xml:space="preserve">Control, seguimiento y verificación por parte del supervisor asignado a las obligaciones del contratista. Acompañamiento desde el área jurídica respecto al proceder que se debe implementar en caso de la materialización del riesgo. Declaratoria de caducidad y del siniestro de conformidad con lo estipulado en la ley 1474/2011.     </t>
  </si>
  <si>
    <t>Entidad -Supervisor</t>
  </si>
  <si>
    <t xml:space="preserve">Verificacion permanente por parte de la supervisión asignada. </t>
  </si>
  <si>
    <t>Señalar en los estudios previos, anexo tecnico y minuta del contrato interadministrativo del presente proceso de seleccion requisitos habiltantes financieros y tecnicos que permitan la escogencia de un oferente con capacidad financiera, tecnica  y organizacional para ejecutar el contrato. Ssupervisión y control permanente durante la ejecucion del contrato, solicitar informes semanales para poder verificar el cumplimiento de las obligaciones contractuales y el plan de trabajo presentado de acuerdo a la oferta economica y disponibilidad de equipos.</t>
  </si>
  <si>
    <t>Supervision y reuniones períodicas con el contratista.</t>
  </si>
  <si>
    <t>1. Identificación por parte de la supervisión del contrato y el contratista de las circunstancias externas que impiden el cumplimiento de las obligaciones, y plantear las alternativas de solución que permitan alcanzar lo plasmado en el contrato.
2. En caso de que sea necesario, deberá ser ampliado el plazo de
ejecución del contrato mediante otrosí con el fin permitir superar las circunstancias externas.</t>
  </si>
  <si>
    <t>Entidad/ Supervision/ Contratista</t>
  </si>
  <si>
    <t>La Supervisión debe efectuar seguimiento, control y vigilancia permanente y realizar reuniones períodicas con la supervision y el Contratista.</t>
  </si>
  <si>
    <t>Falta de planificacion y organizacion de la zona de trabajo y no utilizacion de los elementos de proteccion adecuados para operaciones de pintura e impermeabilización.</t>
  </si>
  <si>
    <t>Accidentes laborales. Caidas e interferencias entre trabajadores de las otras zonas de trabajo. Mayores costos y plazos.</t>
  </si>
  <si>
    <t>Utilizacion de los productos para operaciones de pintura e impermeabilización sin seguir las instruciones del fabricante.</t>
  </si>
  <si>
    <t xml:space="preserve">Control y seguimiento en el uso de los productos para la ejecucion de las actividades de pintura e impermeabilzacion de tal forma que se cumpla con las instrucciones del fabricante. Mantener los envases cerrados cuando no se esten utilizando. uso de elementos de protección adecuados para el tipo de producto a utilizar. </t>
  </si>
  <si>
    <t>Control y seguimiento en el cumplimiento de la planificación y organización aprobada para la ejecucion de las actividades de pintura e impermeabilizacion, cumplimientos de las normas de seguridad en el trabajo, uso de elementos de protección adecuados y señalizacion de las zonas de trabajo. Generar ventilacion de la zona donde se esten realizando los trabajos. Se extremara la higiene personal. No beber ni fumar durante los trabajos de pintura e impermeabilización para evitar una posible intoxicación.</t>
  </si>
  <si>
    <t>Deficiencia en la ejecución de las obras, por no contar el Contratista con el personal profesional idóneo requerido de acuerdo con lo estipulado en el anexo tecnico y estudios previos del presente proceso de selección.</t>
  </si>
  <si>
    <t>Entidad/Supervisor</t>
  </si>
  <si>
    <t>Entidad/ Supervisor/ Contratista</t>
  </si>
  <si>
    <t>Riesgo por deficiencias en el control y seguimiento a la señalización preventiva en obra, y de seguridad industrial y de señalización y dotación de los operarios y trabajadores ,etc., a cargo del CONTRATISTA que pueda ocasionar accidentes y/o perjuicios, que debió ser observada y corregida por el Supervisor. Que se apliquen a el tipo de obra objeto del presente proceso de seleccion</t>
  </si>
  <si>
    <t>El Supervisor debe exigir el estricto cumplimiento de la normatividad vigente sobre señalización temporal de obras y seguridad industrial, cumplimiento de las medidas estrictas de seguridad requeridas para el tipo de obra objeto del presente proceso de selección, verificar permanentemente su implementación, recurrir a medidas sancionatorias contractuales de ser necesario.</t>
  </si>
  <si>
    <t>Supervisión y reuniones períodicas supervisión y Contratista de obra, arreglo y reparacion de daños causados.</t>
  </si>
  <si>
    <t>Pago inoportuno por parte del CONTRATISTA, a toda clase de proveedores en relación con compras, alquileres, servicios, contratos, etc.</t>
  </si>
  <si>
    <t xml:space="preserve">Verificacion permanente por parte de la supervision asignada. </t>
  </si>
  <si>
    <t>Deficiencia en la ejecución de las obras, por no contar el Contratista con el personal profesional y obrero idóneo requerido de acuerdo con lo estipulado en el anexo tecnico y estudios previos del presente proceso de selección. Mala calidad en las actividades ejecutadas. Incumplimiento del objeto contractual.</t>
  </si>
  <si>
    <t xml:space="preserve">El Supervisor asignado debe exigir el estricto cumplimiento de los requisitos para el personal profesional y obrero de la obra establecido en el anexo tecnico y estudios previos del presente proceso de selección y velar por la utilización del personal aprobado, mínimo con la dedicación prevista en el mismo.  El supervisor del Contrato deberá observar cualquier irregularidad al respecto cuando la advierta, exigiéndole el cumplimiento de sus obligaciones al contratista. </t>
  </si>
  <si>
    <t>Control y vigilancia permanente del Supervisor a la ejecución de la obra, de manera que el Contratista cumpla, entre otros, con el personal profesional mínimo exigido en el anexo tecnico y estudios previos, tanto en idoneidad como en dedicación. Supervisión y reuniones períodicas  supervision y Contratista de obra.</t>
  </si>
  <si>
    <t xml:space="preserve">Deficiencias en el control y seguimiento a la programación de actividades en obra que pudieran llevar a obras discontínuas, inconclusas ó con problemas para garantizar la estabilidad de obra ejecutada.  </t>
  </si>
  <si>
    <t>Contratista/Supervisor</t>
  </si>
  <si>
    <t xml:space="preserve">El Supervisor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</si>
  <si>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Supervisor</t>
  </si>
  <si>
    <t xml:space="preserve">Seguimiento permanente del Supervisor a la ejecución de las obras en cumplimiento de la programación de las mismas. Revisiones periódicas de la programación de obras del proyecto, realización de los ajustes necesarios. Seguimiento a Informes de obra y al cumplimiento en la ejecución del programa de inversiones aprobado vigente.   </t>
  </si>
  <si>
    <t>Semanal o cuando el supervisor lo considere necesario.</t>
  </si>
  <si>
    <t xml:space="preserve">Riesgo por deficiencias en el control y seguimiento a los frentes obligatorios de obra. </t>
  </si>
  <si>
    <t xml:space="preserve">El Supervisor debe exigir al Contratista de Obra los frentes obligatorios de obra y efectuar el seguimiento de manera que se cumpla la ejecución de las obras previstas en dichos frentes.  </t>
  </si>
  <si>
    <t>Permanente del supervisor.</t>
  </si>
  <si>
    <t xml:space="preserve">Demora o ausencia en la toma de decisiones correspondientes a la supervision, que llegaren a generar efectos económicos al proyecto.  </t>
  </si>
  <si>
    <t>Control y vigilancia permanente del supervisor a la ejecución de la obra, de manera que detecte a tiempo los problemas que se presenten, los analice y los resuelva oportunamente.</t>
  </si>
  <si>
    <t xml:space="preserve"> Reuniones periodicas supervision y Contratista. Requerimientos permanentes y oportunos al contratista para que se presente a liquidar.</t>
  </si>
  <si>
    <t>Mayores plazos de ejecución del contrato en sus diferentes etapas - Impacto negativo en el desarrollo del objeto contractual.</t>
  </si>
  <si>
    <t>Entidad/ Supervisor/</t>
  </si>
  <si>
    <t xml:space="preserve">Control permanente por parte del supervispr y aprobación del Distrito, de las reparaciones identificadas y solicitadas y del cumplimiento de especificaciones técnicas.  </t>
  </si>
  <si>
    <t>Supervisión del Distrito y reuniones períodicas supervision  -   Contratista</t>
  </si>
  <si>
    <t>Sobre ejecución por parte del contratista en el desarrollo de sus obligaciones.</t>
  </si>
  <si>
    <t>Supervision y reuniones períodicas supervision  -Contratista.</t>
  </si>
  <si>
    <t>Entrega de elementos y actividades sin cumplir con las especificaciones técnicas requeridas.</t>
  </si>
  <si>
    <t xml:space="preserve">Señalar en los estudios previos y anexo tecnico del presente proceso de seleccion las especificaciones tecnicas adecuadas para ejecutar el contrato. </t>
  </si>
  <si>
    <t>Control por parte de la entidad, la supervision asignada para el pago oportuno.</t>
  </si>
  <si>
    <t>Exigir en los estudios previos, anexo tecnico y minuta del presente proceso de selección indicadores financieros, tecnicos  adecuados con el fin de lograr  contratar un oferente con excelente capacidad financiera y flujo de caja. Las condiciones de habilitación y requisitos exigidos debe ser los optimos para brindar seguridad financiera al Distrito.</t>
  </si>
  <si>
    <t>Informes mensuales financieros por parte del contratista, seguimiento del supervisor.</t>
  </si>
  <si>
    <t>Verificación de la gestión realizada y sus resultados, por parte del supervisor. Comités técnicos, seguimiento a informes ambientales por parte de la supervision, requerimientos escritos, retroalimentación en los procedimientos adelantados por los responsables del tratamiento.</t>
  </si>
  <si>
    <t>Seguimiento por parte del supervisor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De ser necesario llevar a cabo procesos sancionatorios para conminar su cumplimiento o sancionar el incumplimiento.</t>
  </si>
  <si>
    <t>Comités técnicos, seguimiento a informes ambientales por parte de la supervision, requerimientos escritos, retroalimentación en los procedimientos adelantados por los responsables del tratamiento</t>
  </si>
  <si>
    <t xml:space="preserve">Verificación del cumplimiento de las normas ambientales y de las obligaciones ambientales del contratista. Visitas e informes de los especialistas ambientales del proyecto. Informes en cuanto a la parte ambiental. Requerimientos escritos. Retroalimentación en los procedimientos adelantados por los responsables del tratamiento. </t>
  </si>
  <si>
    <t>Verificación del cumplimiento de las normas ambientales y de las obligaciones ambientales del contratista. Informes en cuanto a la parte ambiental. Requerimientos escritos. Retroalimentación en los procedimientos adelantados por los responsables del tratamiento.</t>
  </si>
  <si>
    <t>Riesgos presentados por daños técnicos y/o ambientales causados por inadecuadas prácticas del proceso constructivo autorizados y/o aprobados por el supervisor.</t>
  </si>
  <si>
    <t xml:space="preserve">Supervision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</si>
  <si>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Entidad/ Supervisor</t>
  </si>
  <si>
    <t xml:space="preserve">Control permanente por parte del supervisor de la ejecución de las obras requeridas del proyecto y del cumplimiento de especificaciones técnicas.  </t>
  </si>
  <si>
    <t>Pérdida de bienes del contratista, daños causados en obras del proyecto cuasados por disturbios violentos, Interferencia en el desarrollo del contrato.</t>
  </si>
  <si>
    <t>A partir de la información oficial, información del supervisor, del Distrito, se determinan acciones a seguir, para procurar la menor afectación al proyecto.</t>
  </si>
  <si>
    <t>El supervisor exigira al contratista planes de trabajo adecuados con el fin de cumplir con el cronograma de actividades y/o intervenciones establecido. Implementacion de acciones de mitigación.</t>
  </si>
  <si>
    <t>Seguimiento por parte de la supervision a la programación de actividades y/o intervenciones, informes semanales de avance del contrato. Segumiento por parte del supervisor a las acciones de mitigación.</t>
  </si>
  <si>
    <t>Seguimiento por parte de la supervision a la programación de actividades y/o intervenciones, informes semanales de avance del contrato. Segumiento por parte de la supervision a las acciones de mitigación.</t>
  </si>
  <si>
    <t>Seguimiento y control permanente por parte del supervisor asignado.</t>
  </si>
  <si>
    <t>Seguimiento y control permanente por parte del supervisor asignado. A partir de la detección de las acciones se toman las medidas a seguir.</t>
  </si>
  <si>
    <t>Obstruye la ejecución  del contrato de manera intrascendente</t>
  </si>
  <si>
    <t>TIPO DE PROCESO: MINIMA CUANTÍA</t>
  </si>
  <si>
    <r>
      <rPr>
        <sz val="10"/>
        <rFont val="Arial Narrow"/>
        <family val="2"/>
      </rPr>
      <t>Especificaciones solicitadas por fuera del alcance de los interesados a presentarse</t>
    </r>
  </si>
  <si>
    <r>
      <rPr>
        <sz val="10"/>
        <rFont val="Arial Narrow"/>
        <family val="2"/>
      </rPr>
      <t>Afecta  la obtención o cubrimiento de las necesidades requeridas en el objeto contractual.</t>
    </r>
  </si>
  <si>
    <r>
      <rPr>
        <sz val="10"/>
        <rFont val="Arial Narrow"/>
        <family val="2"/>
      </rPr>
      <t>Planeación, revisión, ajuste  y seguimiento en la fase precontractual. En caso de que el error sea detectado en la etapa contractual se verificará con el área jurídica como proceder.</t>
    </r>
  </si>
  <si>
    <t xml:space="preserve">Revisión por parte del equipo de contratación - UIC </t>
  </si>
  <si>
    <t>Planeación, revisión, ajuste y seguimiento en la fase precontractual. En caso de que el error sea detectado en la etapa contractual se verificará con el área jurídica como proceder.</t>
  </si>
  <si>
    <r>
      <rPr>
        <sz val="10"/>
        <rFont val="Arial Narrow"/>
        <family val="2"/>
      </rPr>
      <t>Realización incompleta o inoportuna del estudio de mercado</t>
    </r>
  </si>
  <si>
    <r>
      <rPr>
        <sz val="10"/>
        <rFont val="Arial Narrow"/>
        <family val="2"/>
      </rPr>
      <t>Afecta la proyección del presupuesto, la selección de la modalidad de contratación y la verificación en el mercado de la existencia de los ítems,  a adquirir en las condiciones estipuladas</t>
    </r>
  </si>
  <si>
    <t xml:space="preserve"> Errores involuntarios que hayan quedado en el anexo tecnico, minuta del contrato, unidades, Cantidades, especificaciones, descripción del proyecto y/o estudios previos, operaciones aritméticas, etc.</t>
  </si>
  <si>
    <t>Asignar de manera oportuna el supervisor del contrato objeto del presente proceso de seleccion para ejercer control permanente durante la ejecucion de las actividades, solicitar informes semanales al contratista.</t>
  </si>
  <si>
    <t>Revisión por parte del equipo de contratación - UIC, si el contrato del presente proceso de seleccion tiene asignao supervisión.</t>
  </si>
  <si>
    <t>Concusión: solicitud de cobros injustificados y arbitrarios que exige o hace pagar un funcionario o contratista en provecho propio. Solicitud de cobro adicional por instalación anticipada de servicios o agilización de trámites. Solicitud de cobro por parte del administrador de contratos hacia el contratista por realizar u omitir actividades del proceso.</t>
  </si>
  <si>
    <t>Retrasos en la legalización del contrato, pólizas y acta de Inicio en lo concerniente a los tramites que debe adelantar la entidad para el cumplimiento de esta obligación. Afecta directamente el inicio de la ejecución contractual.</t>
  </si>
  <si>
    <t>1. Expedición del contrato una vez este culminado el informe de evaluación del proceso y este sea aprobado, en caso que aplique, por el comité de Contratación o la unidad interna de contratación _UIC; enviarla a revisión jurídica y hacerle seguimiento a los tiempos de revisión.
2. Enviar oportunamente la minuta en PDF al contratista con el fin de que sea iniciado el trámite de expedición de pólizas, en caso que esta gestión se pueda realizar de esta manera con la aseguradora.
3.  Requerir al contratista  para que ejecute oportunamente ante la pagina Colombia Compra Eficiente - SECOP 2  los tramites pertinentes para la firma de la minuta del contrato y sus documentos anexos.</t>
  </si>
  <si>
    <t xml:space="preserve">Revisión por parte del equipo de contratación UIC - o personal juridico de la entidad </t>
  </si>
  <si>
    <t>Mala calidad en las actividades ejecutadas desde el punto de vista de seguridad, funcionabilidad y estabilidad. Toxicidad del trabajador por el inadecuado manejo del producto. Mayores costos y plazos.</t>
  </si>
  <si>
    <t xml:space="preserve">Riesgo por autorizar y/o aprobar el personal del CONTRATISTA DE OBRA, sin que cumpla requisitos de acuerdo con las exigencias del presente proceso de seleccion  y la normatividad vigente. Por permitir que el CONTRATISTA de Obra ejecute los trabajos sin un Ingeniero Residente y/o Director, y/o Especialistas, y/o Personal Profesional, HSEQ o Siso debidamente aprobado. </t>
  </si>
  <si>
    <t xml:space="preserve">El Supervisor asignado debe exigir el estricto cumplimiento de los requisitos para el personal profesional de la obra establecido en el anexo tecnico y estudios previos del presente proceso de selección y velar por la utilización del personal aprobado, mínimo con la dedicación prevista en el mismo. El supervisor del Contrato deberá observar cualquier irregularidad al respecto cuando la advierta, exigiéndole el cumplimiento de sus obligaciones al contratista. </t>
  </si>
  <si>
    <t>Control y vigilancia permanente del Supervisor a la ejecución de la obra, de manera que el Contratista cumpla, entre otros, con el personal profesional mínimo exigido en el anexo tecnico y estudios previos, tanto en idoneidad como en dedicación. Reuniones períodicas supervision  y Contratista de obra.</t>
  </si>
  <si>
    <t>Impacto Negativo en el proyecto por la probable ocurrencia de accidentes de usuarios del sitio objeto del presente proceso de selección y/o estructura objeto de ejecución, y trabajadores de la obra, Inconformidad con la obra por parte de la comunidad.</t>
  </si>
  <si>
    <t>Inspecciones diarias del supervisor. ComitesTécnicos, Seguimiento a informes, requerimientos escritos-Retroalimentacion en los procedimientos adelantados por los responsables del tratamiento.</t>
  </si>
  <si>
    <t xml:space="preserve">Riesgo por tener en obra personal inadecuado, sin experiencia en trabajos en altura, sin que cumpla con los requisitos de acuerdo con las exigencias del presente proceso de seleccion,  y la normatividad vigente. Por ejecutar los trabajos sin un Ingeniero Residente y/o Director, y/o Especialistas, y/o Personal Profesional, HSEQ o Siso debidamente aprobado. </t>
  </si>
  <si>
    <t>Seguimiento permanente del Supervisor a la ejecución de las obras en los frentes obligatorios de obra. Seguimiento a informes de obra. Monitoreo permanente del supervisor.</t>
  </si>
  <si>
    <t>Control y vigilancia de la ejecución del proyecto por parte del Supervisor. Análisis por parte del supervisor de los problemas que se presenten, apoyándose en su personal, que le permitan adoptar las decisiones correspondientes en forma oportuna y eficaz, para no afectar la ejecución del proyecto.</t>
  </si>
  <si>
    <t>Supervision del Distrito y reuniones períodicas supervisión - Contratista</t>
  </si>
  <si>
    <t>Revisión por parte del equipo de contratación - UIC -</t>
  </si>
  <si>
    <t>Limitación, Escasez de cualquier tipo de material, maquinarias o insumos  para la ejecución de las actividades objeto del presente contrato.</t>
  </si>
  <si>
    <t>Equipo de trabjato Unidad Interna de Contratación  - UIC.</t>
  </si>
  <si>
    <t xml:space="preserve">Seguimiento a la implementación de la nueva normatividad que aplique al proyecto, y a las medidas tomadas para mitigar su efecto en el contrato. Informes, requerimientos escritos. </t>
  </si>
  <si>
    <t>Seguimiento por parte del supervisor a la gestión documentada del Contratista para la obtención de licencias, permisos y autorizaciones ambientales. Reuniones con las autoridades ambientales programadas por el Contratista.</t>
  </si>
  <si>
    <t>Ambiental: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y de la ejecución de actividades como la explotación minera, ocupación de cauces e intervenciones forestales sin los debidos permisos de las autoridades ambientales.</t>
  </si>
  <si>
    <t>Limitación en la ejecucion de las
actividades propias del contratista de obra por
problemas de acceso, restricciones por
seguridad, emergencias sanitarias y de
salud, pandemias (Pandemia covid- 19) y factores
logísticos en los lugares de ejecución.</t>
  </si>
  <si>
    <t>Limitación /Demoras en el ingreso personal contratado por el contratista al inicio de la ejecución por problemas relacionados con la Pandemia - Covid 19.</t>
  </si>
  <si>
    <t>DISTRITO DE SANTA CRUZ DE MOMPOX</t>
  </si>
  <si>
    <r>
      <t>Intervención de otras Entidades: hace referencia a la falta de coordinación institucional cuando algunas actividades o cantidades de obra a ejecutar, dependen de la intervención y/o decisión de otras entidades diferentes a</t>
    </r>
    <r>
      <rPr>
        <b/>
        <sz val="10"/>
        <rFont val="Arial Narrow"/>
        <family val="2"/>
      </rPr>
      <t xml:space="preserve"> LA ENTIDAD </t>
    </r>
    <r>
      <rPr>
        <sz val="10"/>
        <rFont val="Arial Narrow"/>
        <family val="2"/>
      </rPr>
      <t>o el Contratista, serán asumidas en partes iguales siempre que la gestión de la obra deba coadyuvarla el Distrito</t>
    </r>
  </si>
  <si>
    <t>Ejecución de mayores cantidades de obra por reparaciones: la Entidad asume las variaciones de las cantidades de obra técnicamente requeridas para la ejecución del proyecto y el Contratista asume el riesgo de ejecutar las cantidades de obra en las variaciones que sean necesarias sin afectar el plazo del contrato.</t>
  </si>
  <si>
    <t>Ambiental: requerimientos adicionales de autoridades ambientales o dla Entidad para la protección del medio ambiente, la corrección de problemas detectados a lo largo de todo el proyecto, o la realización de obras ambientales complementarias y/o necesarias. Riesgo que asume el Contratista en el sentido de su deber de realizar la ejecución de las actividades, y riesgo que asume el Distrito mediante el pago de las actividades que sean objeto de pago. Para ello procede inclusive el procedimiento reglado en el acta de modificación de cantidades de obra y la modificación de provisiones</t>
  </si>
  <si>
    <t>CUARENTA Y NUEVE MILLONES DE PESOS M/CTE</t>
  </si>
  <si>
    <t>SUMINISTRO DE MATERIALES DE CONSTRUCCIÓN, FERRETERÍA, PLOMERÍA, ELECTRICIDAD Y DEMÁS INSUMOS NECESARIOS PARA LA ADECUACIÓN, MANTENIMIENTO Y REPARACIÓN DE LOS BIENES FISCALES Y DE USO PÚBLICO DEL DISTRITO DE SANTA CRUZ DE MOMPÓS – BOLÍVAR Y SUS CORREGIMIENTOS, POR EL SISTEMA DE MONTO AGOTABLE Y PRECIOS UNITARIOS FIJOS SIN FÓRMULA DE REAJUSTE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</si>
</sst>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 #,##0.00_-;\-* #,##0.00_-;_-* &quot;-&quot;_-;_-@_-"/>
    <numFmt numFmtId="166" formatCode="#,##0.00_ ;\-#,##0.00\ "/>
  </numFmts>
  <fonts count="22" x14ac:knownFonts="1">
    <font>
      <sz val="11"/>
      <color indexed="8"/>
      <name val="Calibri"/>
      <family val="2"/>
    </font>
    <font>
      <sz val="10"/>
      <name val="Arial"/>
      <family val="2"/>
    </font>
    <font>
      <sz val="10"/>
      <color indexed="8"/>
      <name val="Calibri"/>
      <family val="2"/>
    </font>
    <font>
      <sz val="10"/>
      <color theme="1"/>
      <name val="Arial"/>
      <family val="2"/>
    </font>
    <font>
      <b/>
      <sz val="10"/>
      <color theme="1"/>
      <name val="Arial"/>
      <family val="2"/>
    </font>
    <font>
      <sz val="10"/>
      <color theme="1"/>
      <name val="Calibri"/>
      <family val="2"/>
    </font>
    <font>
      <u/>
      <sz val="11"/>
      <color theme="10"/>
      <name val="Calibri"/>
      <family val="2"/>
    </font>
    <font>
      <u/>
      <sz val="11"/>
      <color theme="11"/>
      <name val="Calibri"/>
      <family val="2"/>
    </font>
    <font>
      <b/>
      <sz val="10"/>
      <name val="Arial"/>
      <family val="2"/>
    </font>
    <font>
      <b/>
      <sz val="10"/>
      <color indexed="8"/>
      <name val="Arial"/>
      <family val="2"/>
    </font>
    <font>
      <sz val="11"/>
      <color theme="1"/>
      <name val="Arial"/>
      <family val="2"/>
    </font>
    <font>
      <b/>
      <sz val="14"/>
      <name val="Arial"/>
      <family val="2"/>
    </font>
    <font>
      <sz val="11"/>
      <color indexed="8"/>
      <name val="Arial Narrow"/>
      <family val="2"/>
    </font>
    <font>
      <b/>
      <sz val="10"/>
      <color theme="1"/>
      <name val="Arial Narrow"/>
      <family val="2"/>
    </font>
    <font>
      <sz val="10"/>
      <color indexed="8"/>
      <name val="Arial Narrow"/>
      <family val="2"/>
    </font>
    <font>
      <sz val="10"/>
      <name val="Arial Narrow"/>
      <family val="2"/>
    </font>
    <font>
      <sz val="8"/>
      <name val="Calibri"/>
      <family val="2"/>
    </font>
    <font>
      <sz val="10"/>
      <name val="Calibri"/>
      <family val="2"/>
      <scheme val="minor"/>
    </font>
    <font>
      <b/>
      <sz val="10"/>
      <name val="Arial Narrow"/>
      <family val="2"/>
    </font>
    <font>
      <sz val="11"/>
      <name val="Calibri"/>
      <family val="2"/>
    </font>
    <font>
      <sz val="10"/>
      <color theme="1"/>
      <name val="Arial Narrow"/>
      <family val="2"/>
    </font>
    <font>
      <sz val="10"/>
      <color rgb="FF000000"/>
      <name val="Arial Narrow"/>
      <family val="2"/>
    </font>
  </fonts>
  <fills count="14">
    <fill>
      <patternFill patternType="none"/>
    </fill>
    <fill>
      <patternFill patternType="gray125"/>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55"/>
        <bgColor indexed="22"/>
      </patternFill>
    </fill>
    <fill>
      <patternFill patternType="solid">
        <fgColor theme="6" tint="0.59999389629810485"/>
        <bgColor indexed="64"/>
      </patternFill>
    </fill>
    <fill>
      <patternFill patternType="solid">
        <fgColor theme="0"/>
        <bgColor indexed="64"/>
      </patternFill>
    </fill>
    <fill>
      <patternFill patternType="solid">
        <fgColor theme="6" tint="0.59999389629810485"/>
        <bgColor indexed="22"/>
      </patternFill>
    </fill>
    <fill>
      <patternFill patternType="solid">
        <fgColor theme="6" tint="0.59999389629810485"/>
        <bgColor indexed="31"/>
      </patternFill>
    </fill>
    <fill>
      <patternFill patternType="solid">
        <fgColor rgb="FF33CC66"/>
        <bgColor indexed="57"/>
      </patternFill>
    </fill>
    <fill>
      <patternFill patternType="solid">
        <fgColor rgb="FF33CC66"/>
        <bgColor indexed="49"/>
      </patternFill>
    </fill>
    <fill>
      <patternFill patternType="solid">
        <fgColor theme="0"/>
        <bgColor indexed="22"/>
      </patternFill>
    </fill>
  </fills>
  <borders count="21">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top style="thin">
        <color rgb="FF000000"/>
      </top>
      <bottom style="thin">
        <color rgb="FF000000"/>
      </bottom>
      <diagonal/>
    </border>
    <border>
      <left/>
      <right style="thin">
        <color auto="1"/>
      </right>
      <top style="thin">
        <color rgb="FF000000"/>
      </top>
      <bottom style="thin">
        <color rgb="FF000000"/>
      </bottom>
      <diagonal/>
    </border>
  </borders>
  <cellStyleXfs count="668">
    <xf numFmtId="0" fontId="0" fillId="0" borderId="0"/>
    <xf numFmtId="164" fontId="1"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245">
    <xf numFmtId="0" fontId="0" fillId="0" borderId="0" xfId="0"/>
    <xf numFmtId="0" fontId="3" fillId="0" borderId="0" xfId="0" applyFont="1" applyAlignment="1">
      <alignment horizontal="justify" vertical="center" wrapText="1"/>
    </xf>
    <xf numFmtId="0" fontId="3" fillId="0" borderId="2" xfId="0" applyFont="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xf>
    <xf numFmtId="164" fontId="3" fillId="0" borderId="3" xfId="1" applyFont="1" applyBorder="1" applyAlignment="1">
      <alignment horizontal="center" vertical="center"/>
    </xf>
    <xf numFmtId="164" fontId="3" fillId="0" borderId="3" xfId="1" applyFont="1" applyBorder="1" applyAlignment="1">
      <alignment vertical="center"/>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2" borderId="3" xfId="0" applyFont="1" applyFill="1" applyBorder="1" applyAlignment="1">
      <alignment horizontal="center" vertical="center"/>
    </xf>
    <xf numFmtId="0" fontId="3" fillId="3" borderId="3" xfId="0" applyFont="1" applyFill="1" applyBorder="1" applyAlignment="1">
      <alignment horizontal="center" vertical="center"/>
    </xf>
    <xf numFmtId="0" fontId="3" fillId="4" borderId="3" xfId="0" applyFont="1" applyFill="1" applyBorder="1" applyAlignment="1">
      <alignment horizontal="center" vertical="center"/>
    </xf>
    <xf numFmtId="0" fontId="3" fillId="0" borderId="0" xfId="0" applyFont="1" applyAlignment="1">
      <alignment horizontal="justify" vertical="center" textRotation="90" wrapText="1"/>
    </xf>
    <xf numFmtId="0" fontId="8" fillId="0" borderId="10" xfId="0" applyFont="1" applyBorder="1" applyAlignment="1">
      <alignment vertical="center"/>
    </xf>
    <xf numFmtId="0" fontId="8" fillId="0" borderId="12" xfId="0" applyFont="1" applyBorder="1" applyAlignment="1">
      <alignment vertical="center"/>
    </xf>
    <xf numFmtId="0" fontId="8" fillId="0" borderId="3" xfId="0" applyFont="1" applyBorder="1" applyAlignment="1">
      <alignment vertical="center"/>
    </xf>
    <xf numFmtId="0" fontId="8" fillId="8" borderId="12" xfId="0" applyFont="1" applyFill="1" applyBorder="1" applyAlignment="1">
      <alignment vertical="center"/>
    </xf>
    <xf numFmtId="0" fontId="4" fillId="10" borderId="3" xfId="0" applyFont="1" applyFill="1" applyBorder="1" applyAlignment="1">
      <alignment horizontal="center" vertical="center"/>
    </xf>
    <xf numFmtId="0" fontId="4" fillId="10" borderId="10" xfId="0" applyFont="1" applyFill="1" applyBorder="1" applyAlignment="1">
      <alignment vertical="center"/>
    </xf>
    <xf numFmtId="0" fontId="13" fillId="9" borderId="3" xfId="0" applyFont="1" applyFill="1" applyBorder="1" applyAlignment="1">
      <alignment horizontal="center" vertical="center" textRotation="90" wrapText="1"/>
    </xf>
    <xf numFmtId="10" fontId="13" fillId="9" borderId="3" xfId="0" applyNumberFormat="1" applyFont="1" applyFill="1" applyBorder="1" applyAlignment="1">
      <alignment horizontal="center" vertical="center" textRotation="90" wrapText="1"/>
    </xf>
    <xf numFmtId="0" fontId="13" fillId="9" borderId="3" xfId="0" applyFont="1" applyFill="1" applyBorder="1" applyAlignment="1">
      <alignment horizontal="center" vertical="center" wrapText="1"/>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4" fillId="10" borderId="10" xfId="0" applyFont="1" applyFill="1" applyBorder="1" applyAlignment="1">
      <alignment horizontal="center" vertical="center"/>
    </xf>
    <xf numFmtId="0" fontId="3" fillId="2" borderId="10" xfId="0" applyFont="1" applyFill="1" applyBorder="1" applyAlignment="1">
      <alignment horizontal="center" vertical="center"/>
    </xf>
    <xf numFmtId="0" fontId="3" fillId="4" borderId="10" xfId="0" applyFont="1" applyFill="1" applyBorder="1" applyAlignment="1">
      <alignment horizontal="center" vertical="center"/>
    </xf>
    <xf numFmtId="0" fontId="3" fillId="3" borderId="10" xfId="0" applyFont="1" applyFill="1" applyBorder="1" applyAlignment="1">
      <alignment horizontal="center" vertical="center"/>
    </xf>
    <xf numFmtId="0" fontId="3" fillId="5" borderId="10" xfId="0" applyFont="1" applyFill="1" applyBorder="1" applyAlignment="1">
      <alignment horizontal="center" vertical="center"/>
    </xf>
    <xf numFmtId="0" fontId="0" fillId="8" borderId="0" xfId="0" applyFill="1"/>
    <xf numFmtId="0" fontId="3" fillId="8" borderId="0" xfId="0" applyFont="1" applyFill="1" applyAlignment="1">
      <alignment horizontal="center" vertical="center" wrapText="1"/>
    </xf>
    <xf numFmtId="0" fontId="8" fillId="8" borderId="10" xfId="0" applyFont="1" applyFill="1" applyBorder="1" applyAlignment="1">
      <alignment horizontal="left" vertical="center"/>
    </xf>
    <xf numFmtId="0" fontId="8" fillId="8" borderId="13" xfId="0" applyFont="1" applyFill="1" applyBorder="1" applyAlignment="1">
      <alignment horizontal="left" vertical="center"/>
    </xf>
    <xf numFmtId="0" fontId="8" fillId="8" borderId="12" xfId="0" applyFont="1" applyFill="1" applyBorder="1" applyAlignment="1">
      <alignment horizontal="left" vertical="center"/>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2" fillId="8" borderId="7" xfId="0" applyFont="1" applyFill="1" applyBorder="1"/>
    <xf numFmtId="0" fontId="2" fillId="8" borderId="8" xfId="0" applyFont="1" applyFill="1" applyBorder="1"/>
    <xf numFmtId="0" fontId="2" fillId="8" borderId="9" xfId="0" applyFont="1" applyFill="1" applyBorder="1"/>
    <xf numFmtId="0" fontId="3" fillId="8" borderId="1" xfId="0" applyFont="1" applyFill="1" applyBorder="1" applyAlignment="1">
      <alignment horizontal="justify" vertical="center" textRotation="90" wrapText="1"/>
    </xf>
    <xf numFmtId="0" fontId="3" fillId="8" borderId="2" xfId="0" applyFont="1" applyFill="1" applyBorder="1" applyAlignment="1">
      <alignment horizontal="justify" vertical="center" textRotation="90" wrapText="1"/>
    </xf>
    <xf numFmtId="0" fontId="3" fillId="8" borderId="3" xfId="0" applyFont="1" applyFill="1" applyBorder="1" applyAlignment="1">
      <alignment horizontal="justify" vertical="center" wrapText="1"/>
    </xf>
    <xf numFmtId="0" fontId="3" fillId="8" borderId="2" xfId="0" applyFont="1" applyFill="1" applyBorder="1" applyAlignment="1">
      <alignment horizontal="justify" vertical="center" wrapText="1"/>
    </xf>
    <xf numFmtId="0" fontId="3" fillId="8" borderId="4" xfId="0" applyFont="1" applyFill="1" applyBorder="1" applyAlignment="1">
      <alignment horizontal="justify" vertical="center" wrapText="1"/>
    </xf>
    <xf numFmtId="0" fontId="3" fillId="8" borderId="5" xfId="0" applyFont="1" applyFill="1" applyBorder="1" applyAlignment="1">
      <alignment horizontal="justify" vertical="center" textRotation="90" wrapText="1"/>
    </xf>
    <xf numFmtId="0" fontId="3" fillId="8" borderId="0" xfId="0" applyFont="1" applyFill="1" applyAlignment="1">
      <alignment horizontal="justify" vertical="center" textRotation="90" wrapText="1"/>
    </xf>
    <xf numFmtId="0" fontId="3" fillId="8" borderId="0" xfId="0" applyFont="1" applyFill="1" applyAlignment="1">
      <alignment horizontal="justify" vertical="center" wrapText="1"/>
    </xf>
    <xf numFmtId="0" fontId="3" fillId="8" borderId="6" xfId="0" applyFont="1" applyFill="1" applyBorder="1" applyAlignment="1">
      <alignment horizontal="justify" vertical="center" wrapText="1"/>
    </xf>
    <xf numFmtId="0" fontId="3" fillId="8" borderId="7" xfId="0" applyFont="1" applyFill="1" applyBorder="1" applyAlignment="1">
      <alignment horizontal="justify" vertical="center" textRotation="90" wrapText="1"/>
    </xf>
    <xf numFmtId="0" fontId="3" fillId="8" borderId="8" xfId="0" applyFont="1" applyFill="1" applyBorder="1" applyAlignment="1">
      <alignment horizontal="justify" vertical="center" textRotation="90" wrapText="1"/>
    </xf>
    <xf numFmtId="0" fontId="3" fillId="8" borderId="8" xfId="0" applyFont="1" applyFill="1" applyBorder="1" applyAlignment="1">
      <alignment horizontal="justify" vertical="center" wrapText="1"/>
    </xf>
    <xf numFmtId="0" fontId="3" fillId="8" borderId="9" xfId="0" applyFont="1" applyFill="1" applyBorder="1" applyAlignment="1">
      <alignment horizontal="justify" vertical="center" wrapText="1"/>
    </xf>
    <xf numFmtId="0" fontId="4" fillId="8" borderId="0" xfId="0" applyFont="1" applyFill="1" applyAlignment="1">
      <alignment vertical="center" wrapText="1"/>
    </xf>
    <xf numFmtId="0" fontId="3" fillId="8" borderId="0" xfId="0" applyFont="1" applyFill="1" applyAlignment="1">
      <alignment vertical="center"/>
    </xf>
    <xf numFmtId="0" fontId="3" fillId="8" borderId="0" xfId="0" applyFont="1" applyFill="1" applyAlignment="1">
      <alignment horizontal="center" vertical="center"/>
    </xf>
    <xf numFmtId="0" fontId="3" fillId="8" borderId="2" xfId="0" applyFont="1" applyFill="1" applyBorder="1" applyAlignment="1">
      <alignment vertical="center"/>
    </xf>
    <xf numFmtId="164" fontId="3" fillId="0" borderId="10" xfId="1" applyFont="1" applyBorder="1" applyAlignment="1">
      <alignment vertical="center"/>
    </xf>
    <xf numFmtId="0" fontId="4" fillId="8" borderId="0" xfId="0" applyFont="1" applyFill="1" applyAlignment="1">
      <alignment horizontal="center" vertical="center" wrapText="1"/>
    </xf>
    <xf numFmtId="0" fontId="4" fillId="8" borderId="0" xfId="0" applyFont="1" applyFill="1" applyAlignment="1">
      <alignment vertical="center"/>
    </xf>
    <xf numFmtId="0" fontId="4" fillId="8" borderId="11" xfId="0" applyFont="1" applyFill="1" applyBorder="1" applyAlignment="1">
      <alignment horizontal="center" vertical="center" wrapText="1"/>
    </xf>
    <xf numFmtId="0" fontId="3" fillId="8" borderId="14" xfId="0" applyFont="1" applyFill="1" applyBorder="1" applyAlignment="1">
      <alignment vertical="center"/>
    </xf>
    <xf numFmtId="164" fontId="3" fillId="8" borderId="14" xfId="1" applyFont="1" applyFill="1" applyBorder="1" applyAlignment="1">
      <alignment vertical="center"/>
    </xf>
    <xf numFmtId="0" fontId="4" fillId="8" borderId="14" xfId="0" applyFont="1" applyFill="1" applyBorder="1" applyAlignment="1">
      <alignment vertical="center"/>
    </xf>
    <xf numFmtId="0" fontId="3" fillId="8" borderId="15" xfId="0" applyFont="1" applyFill="1" applyBorder="1" applyAlignment="1">
      <alignment vertical="center"/>
    </xf>
    <xf numFmtId="0" fontId="3" fillId="8" borderId="8" xfId="0" applyFont="1" applyFill="1" applyBorder="1" applyAlignment="1">
      <alignment vertical="center"/>
    </xf>
    <xf numFmtId="0" fontId="3" fillId="8" borderId="8" xfId="0" applyFont="1" applyFill="1" applyBorder="1" applyAlignment="1">
      <alignment horizontal="center" vertical="center"/>
    </xf>
    <xf numFmtId="0" fontId="3" fillId="8" borderId="5" xfId="0" applyFont="1" applyFill="1" applyBorder="1" applyAlignment="1">
      <alignment horizontal="center" vertical="center" textRotation="90" wrapText="1"/>
    </xf>
    <xf numFmtId="0" fontId="3" fillId="8" borderId="0" xfId="0" applyFont="1" applyFill="1" applyAlignment="1">
      <alignment horizontal="center" vertical="center" textRotation="90" wrapText="1"/>
    </xf>
    <xf numFmtId="0" fontId="3" fillId="8" borderId="7" xfId="0" applyFont="1" applyFill="1" applyBorder="1" applyAlignment="1">
      <alignment horizontal="center" vertical="center" textRotation="90" wrapText="1"/>
    </xf>
    <xf numFmtId="0" fontId="3" fillId="8" borderId="8" xfId="0" applyFont="1" applyFill="1" applyBorder="1" applyAlignment="1">
      <alignment horizontal="center" vertical="center" textRotation="90" wrapText="1"/>
    </xf>
    <xf numFmtId="0" fontId="5" fillId="8" borderId="0" xfId="0" applyFont="1" applyFill="1" applyAlignment="1">
      <alignment vertical="center"/>
    </xf>
    <xf numFmtId="0" fontId="4" fillId="8" borderId="5" xfId="0" applyFont="1" applyFill="1" applyBorder="1" applyAlignment="1">
      <alignment vertical="center" textRotation="90" wrapText="1"/>
    </xf>
    <xf numFmtId="0" fontId="4" fillId="8" borderId="7" xfId="0" applyFont="1" applyFill="1" applyBorder="1" applyAlignment="1">
      <alignment vertical="center" textRotation="90" wrapText="1"/>
    </xf>
    <xf numFmtId="0" fontId="3" fillId="8" borderId="1" xfId="0" applyFont="1" applyFill="1" applyBorder="1" applyAlignment="1">
      <alignment horizontal="justify" vertical="center" wrapText="1"/>
    </xf>
    <xf numFmtId="0" fontId="3" fillId="8" borderId="4" xfId="0" applyFont="1" applyFill="1" applyBorder="1" applyAlignment="1">
      <alignment horizontal="justify" vertical="center" textRotation="90" wrapText="1"/>
    </xf>
    <xf numFmtId="0" fontId="3" fillId="8" borderId="6" xfId="0" applyFont="1" applyFill="1" applyBorder="1" applyAlignment="1">
      <alignment horizontal="justify" vertical="center" textRotation="90" wrapText="1"/>
    </xf>
    <xf numFmtId="0" fontId="3" fillId="8" borderId="9" xfId="0" applyFont="1" applyFill="1" applyBorder="1" applyAlignment="1">
      <alignment horizontal="justify" vertical="center" textRotation="90" wrapText="1"/>
    </xf>
    <xf numFmtId="0" fontId="4" fillId="8" borderId="11" xfId="0" applyFont="1" applyFill="1" applyBorder="1" applyAlignment="1">
      <alignment vertical="center" wrapText="1"/>
    </xf>
    <xf numFmtId="0" fontId="4" fillId="8" borderId="14" xfId="0" applyFont="1" applyFill="1" applyBorder="1" applyAlignment="1">
      <alignment horizontal="center" vertical="center"/>
    </xf>
    <xf numFmtId="0" fontId="3" fillId="8" borderId="15" xfId="0" applyFont="1" applyFill="1" applyBorder="1" applyAlignment="1">
      <alignment horizontal="center" vertical="center"/>
    </xf>
    <xf numFmtId="0" fontId="12" fillId="8" borderId="0" xfId="0" applyFont="1" applyFill="1"/>
    <xf numFmtId="0" fontId="13" fillId="9" borderId="4"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8" fillId="8" borderId="6" xfId="0" applyFont="1" applyFill="1" applyBorder="1" applyAlignment="1">
      <alignment vertical="center" textRotation="90" wrapText="1"/>
    </xf>
    <xf numFmtId="0" fontId="15" fillId="8" borderId="3" xfId="0" applyFont="1" applyFill="1" applyBorder="1" applyAlignment="1">
      <alignment horizontal="center" vertical="center" textRotation="90" wrapText="1"/>
    </xf>
    <xf numFmtId="0" fontId="1" fillId="8" borderId="0" xfId="0" applyFont="1" applyFill="1" applyAlignment="1">
      <alignment horizontal="center" vertical="center" wrapText="1"/>
    </xf>
    <xf numFmtId="0" fontId="15" fillId="8" borderId="10" xfId="0" applyFont="1" applyFill="1" applyBorder="1" applyAlignment="1">
      <alignment horizontal="center" vertical="center" textRotation="90" wrapText="1"/>
    </xf>
    <xf numFmtId="0" fontId="17" fillId="8" borderId="3" xfId="0" applyFont="1" applyFill="1" applyBorder="1" applyAlignment="1">
      <alignment horizontal="center" vertical="center"/>
    </xf>
    <xf numFmtId="0" fontId="17" fillId="8" borderId="3" xfId="0" applyFont="1" applyFill="1" applyBorder="1" applyAlignment="1">
      <alignment horizontal="center" vertical="center" wrapText="1"/>
    </xf>
    <xf numFmtId="0" fontId="19" fillId="8" borderId="0" xfId="0" applyFont="1" applyFill="1"/>
    <xf numFmtId="0" fontId="15" fillId="8" borderId="0" xfId="0" applyFont="1" applyFill="1"/>
    <xf numFmtId="1" fontId="15" fillId="8" borderId="3" xfId="0" applyNumberFormat="1" applyFont="1" applyFill="1" applyBorder="1" applyAlignment="1">
      <alignment horizontal="center" vertical="center" shrinkToFit="1"/>
    </xf>
    <xf numFmtId="1" fontId="15" fillId="8" borderId="16" xfId="0" applyNumberFormat="1" applyFont="1" applyFill="1" applyBorder="1" applyAlignment="1">
      <alignment horizontal="center" vertical="center" shrinkToFit="1"/>
    </xf>
    <xf numFmtId="0" fontId="15" fillId="8" borderId="3" xfId="0" applyFont="1" applyFill="1" applyBorder="1" applyAlignment="1">
      <alignment horizontal="center" vertical="center" wrapText="1"/>
    </xf>
    <xf numFmtId="0" fontId="8" fillId="8" borderId="6" xfId="0" applyFont="1" applyFill="1" applyBorder="1" applyAlignment="1">
      <alignment horizontal="center" vertical="center" textRotation="90" wrapText="1"/>
    </xf>
    <xf numFmtId="0" fontId="4" fillId="8" borderId="6" xfId="0" applyFont="1" applyFill="1" applyBorder="1" applyAlignment="1">
      <alignment vertical="center" textRotation="90" wrapText="1"/>
    </xf>
    <xf numFmtId="0" fontId="20" fillId="8" borderId="3" xfId="0" applyFont="1" applyFill="1" applyBorder="1" applyAlignment="1">
      <alignment horizontal="center" vertical="center" wrapText="1"/>
    </xf>
    <xf numFmtId="0" fontId="20" fillId="8" borderId="3" xfId="0" applyFont="1" applyFill="1" applyBorder="1" applyAlignment="1">
      <alignment horizontal="center" vertical="center" textRotation="90" wrapText="1"/>
    </xf>
    <xf numFmtId="1" fontId="21" fillId="8" borderId="3" xfId="0" applyNumberFormat="1" applyFont="1" applyFill="1" applyBorder="1" applyAlignment="1">
      <alignment horizontal="center" vertical="center" shrinkToFit="1"/>
    </xf>
    <xf numFmtId="1" fontId="20" fillId="8" borderId="3" xfId="0" applyNumberFormat="1" applyFont="1" applyFill="1" applyBorder="1" applyAlignment="1">
      <alignment horizontal="center" vertical="center" wrapText="1"/>
    </xf>
    <xf numFmtId="1" fontId="15" fillId="8" borderId="3" xfId="0" applyNumberFormat="1" applyFont="1" applyFill="1" applyBorder="1" applyAlignment="1">
      <alignment horizontal="center" vertical="center" wrapText="1"/>
    </xf>
    <xf numFmtId="0" fontId="15" fillId="8" borderId="10" xfId="0" applyFont="1" applyFill="1" applyBorder="1" applyAlignment="1">
      <alignment horizontal="center" vertical="center" wrapText="1"/>
    </xf>
    <xf numFmtId="0" fontId="15" fillId="8" borderId="13"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8" fillId="8" borderId="6" xfId="0" applyFont="1" applyFill="1" applyBorder="1" applyAlignment="1">
      <alignment horizontal="center" vertical="center" textRotation="90" wrapText="1"/>
    </xf>
    <xf numFmtId="0" fontId="15" fillId="8" borderId="3" xfId="0" applyFont="1" applyFill="1" applyBorder="1" applyAlignment="1">
      <alignment horizontal="center" vertical="center" wrapText="1"/>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7" borderId="3" xfId="0" applyFont="1" applyFill="1" applyBorder="1" applyAlignment="1">
      <alignment horizontal="left" vertical="center"/>
    </xf>
    <xf numFmtId="0" fontId="8" fillId="0" borderId="3" xfId="0" applyFont="1" applyBorder="1" applyAlignment="1">
      <alignment horizontal="left" vertical="center"/>
    </xf>
    <xf numFmtId="165" fontId="8" fillId="8" borderId="10" xfId="0" applyNumberFormat="1" applyFont="1" applyFill="1" applyBorder="1" applyAlignment="1">
      <alignment horizontal="left" vertical="center" wrapText="1"/>
    </xf>
    <xf numFmtId="165" fontId="8" fillId="8" borderId="13" xfId="0" applyNumberFormat="1" applyFont="1" applyFill="1" applyBorder="1" applyAlignment="1">
      <alignment horizontal="left" vertical="center" wrapText="1"/>
    </xf>
    <xf numFmtId="165" fontId="8" fillId="8" borderId="12" xfId="0" applyNumberFormat="1" applyFont="1" applyFill="1" applyBorder="1" applyAlignment="1">
      <alignment horizontal="left" vertical="center" wrapText="1"/>
    </xf>
    <xf numFmtId="0" fontId="8" fillId="0" borderId="10" xfId="0" applyFont="1" applyBorder="1" applyAlignment="1">
      <alignment horizontal="justify" vertical="center"/>
    </xf>
    <xf numFmtId="0" fontId="8" fillId="0" borderId="13" xfId="0" applyFont="1" applyBorder="1" applyAlignment="1">
      <alignment horizontal="justify" vertical="center"/>
    </xf>
    <xf numFmtId="0" fontId="8" fillId="0" borderId="12" xfId="0" applyFont="1" applyBorder="1" applyAlignment="1">
      <alignment horizontal="justify" vertical="center"/>
    </xf>
    <xf numFmtId="0" fontId="8" fillId="0" borderId="11" xfId="0" applyFont="1" applyBorder="1" applyAlignment="1">
      <alignment horizontal="left" vertical="center"/>
    </xf>
    <xf numFmtId="166" fontId="8" fillId="8" borderId="10" xfId="0" applyNumberFormat="1" applyFont="1" applyFill="1" applyBorder="1" applyAlignment="1">
      <alignment horizontal="left" vertical="center" wrapText="1"/>
    </xf>
    <xf numFmtId="166" fontId="8" fillId="8" borderId="13" xfId="0" applyNumberFormat="1" applyFont="1" applyFill="1" applyBorder="1" applyAlignment="1">
      <alignment horizontal="left" vertical="center" wrapText="1"/>
    </xf>
    <xf numFmtId="166" fontId="8" fillId="8" borderId="12" xfId="0" applyNumberFormat="1" applyFont="1" applyFill="1" applyBorder="1" applyAlignment="1">
      <alignment horizontal="left" vertical="center" wrapText="1"/>
    </xf>
    <xf numFmtId="0" fontId="8" fillId="0" borderId="3" xfId="0" applyFont="1" applyBorder="1" applyAlignment="1">
      <alignment horizontal="left"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0" fontId="9" fillId="7" borderId="10" xfId="0" applyFont="1" applyFill="1" applyBorder="1" applyAlignment="1">
      <alignment horizontal="center" vertical="center"/>
    </xf>
    <xf numFmtId="0" fontId="9" fillId="7" borderId="13" xfId="0" applyFont="1" applyFill="1" applyBorder="1" applyAlignment="1">
      <alignment horizontal="center" vertical="center"/>
    </xf>
    <xf numFmtId="0" fontId="9" fillId="7" borderId="12" xfId="0" applyFont="1" applyFill="1" applyBorder="1" applyAlignment="1">
      <alignment horizontal="center" vertical="center"/>
    </xf>
    <xf numFmtId="0" fontId="8" fillId="0" borderId="15" xfId="0" applyFont="1" applyBorder="1" applyAlignment="1">
      <alignment horizontal="left"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xf>
    <xf numFmtId="0" fontId="13" fillId="9" borderId="11" xfId="0" applyFont="1" applyFill="1" applyBorder="1" applyAlignment="1">
      <alignment horizontal="center" vertical="center" wrapText="1"/>
    </xf>
    <xf numFmtId="0" fontId="13" fillId="9" borderId="15"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4"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9" borderId="1" xfId="0" applyFont="1" applyFill="1" applyBorder="1" applyAlignment="1">
      <alignment horizontal="center" vertical="center" textRotation="90" wrapText="1"/>
    </xf>
    <xf numFmtId="0" fontId="13" fillId="9" borderId="7" xfId="0" applyFont="1" applyFill="1" applyBorder="1" applyAlignment="1">
      <alignment horizontal="center" vertical="center" textRotation="90" wrapText="1"/>
    </xf>
    <xf numFmtId="0" fontId="20" fillId="8" borderId="10" xfId="0" applyFont="1" applyFill="1" applyBorder="1" applyAlignment="1">
      <alignment horizontal="center" vertical="center" wrapText="1"/>
    </xf>
    <xf numFmtId="0" fontId="20" fillId="8" borderId="12" xfId="0" applyFont="1" applyFill="1" applyBorder="1" applyAlignment="1">
      <alignment horizontal="center" vertical="center" wrapText="1"/>
    </xf>
    <xf numFmtId="0" fontId="15" fillId="8" borderId="18" xfId="0" applyFont="1" applyFill="1" applyBorder="1" applyAlignment="1">
      <alignment horizontal="center" vertical="center" wrapText="1"/>
    </xf>
    <xf numFmtId="0" fontId="15" fillId="8" borderId="19" xfId="0" applyFont="1" applyFill="1" applyBorder="1" applyAlignment="1">
      <alignment horizontal="center" vertical="center" wrapText="1"/>
    </xf>
    <xf numFmtId="0" fontId="15" fillId="8" borderId="20" xfId="0" applyFont="1" applyFill="1" applyBorder="1" applyAlignment="1">
      <alignment horizontal="center" vertical="center" wrapText="1"/>
    </xf>
    <xf numFmtId="0" fontId="15" fillId="8" borderId="17"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11" fillId="0" borderId="10"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8" fillId="0" borderId="10"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8" fillId="0" borderId="10" xfId="0" applyFont="1" applyBorder="1" applyAlignment="1">
      <alignment horizontal="justify" vertical="center" wrapText="1"/>
    </xf>
    <xf numFmtId="0" fontId="8" fillId="7" borderId="3" xfId="0" applyFont="1" applyFill="1" applyBorder="1" applyAlignment="1">
      <alignment horizontal="center" vertical="center" wrapText="1"/>
    </xf>
    <xf numFmtId="166" fontId="8" fillId="0" borderId="10" xfId="0" applyNumberFormat="1" applyFont="1" applyBorder="1" applyAlignment="1">
      <alignment horizontal="left" vertical="center" indent="1"/>
    </xf>
    <xf numFmtId="166" fontId="8" fillId="0" borderId="13" xfId="0" applyNumberFormat="1" applyFont="1" applyBorder="1" applyAlignment="1">
      <alignment horizontal="left" vertical="center" indent="1"/>
    </xf>
    <xf numFmtId="166" fontId="8" fillId="0" borderId="12" xfId="0" applyNumberFormat="1" applyFont="1" applyBorder="1" applyAlignment="1">
      <alignment horizontal="left" vertical="center" indent="1"/>
    </xf>
    <xf numFmtId="0" fontId="4" fillId="8" borderId="10"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13" borderId="10" xfId="0" applyFont="1" applyFill="1" applyBorder="1" applyAlignment="1">
      <alignment horizontal="center" vertical="center"/>
    </xf>
    <xf numFmtId="0" fontId="4" fillId="13" borderId="13" xfId="0" applyFont="1" applyFill="1" applyBorder="1" applyAlignment="1">
      <alignment horizontal="center" vertical="center"/>
    </xf>
    <xf numFmtId="0" fontId="4" fillId="13" borderId="12" xfId="0" applyFont="1" applyFill="1" applyBorder="1" applyAlignment="1">
      <alignment horizontal="center" vertical="center"/>
    </xf>
    <xf numFmtId="0" fontId="4" fillId="13" borderId="11" xfId="0" applyFont="1" applyFill="1" applyBorder="1" applyAlignment="1">
      <alignment horizontal="center" vertical="center" textRotation="90" wrapText="1"/>
    </xf>
    <xf numFmtId="0" fontId="4" fillId="13" borderId="14" xfId="0" applyFont="1" applyFill="1" applyBorder="1" applyAlignment="1">
      <alignment horizontal="center" vertical="center" textRotation="90" wrapText="1"/>
    </xf>
    <xf numFmtId="0" fontId="4" fillId="13" borderId="15" xfId="0" applyFont="1" applyFill="1" applyBorder="1" applyAlignment="1">
      <alignment horizontal="center" vertical="center" textRotation="90" wrapText="1"/>
    </xf>
    <xf numFmtId="0" fontId="3" fillId="8" borderId="10" xfId="0" applyFont="1" applyFill="1" applyBorder="1" applyAlignment="1">
      <alignment horizontal="left" vertical="center"/>
    </xf>
    <xf numFmtId="0" fontId="3" fillId="8" borderId="13" xfId="0" applyFont="1" applyFill="1" applyBorder="1" applyAlignment="1">
      <alignment horizontal="left" vertical="center"/>
    </xf>
    <xf numFmtId="0" fontId="3" fillId="8" borderId="12" xfId="0" applyFont="1" applyFill="1" applyBorder="1" applyAlignment="1">
      <alignment horizontal="left" vertical="center"/>
    </xf>
    <xf numFmtId="0" fontId="3" fillId="8" borderId="10" xfId="0" applyFont="1" applyFill="1" applyBorder="1" applyAlignment="1">
      <alignment horizontal="center" vertical="center"/>
    </xf>
    <xf numFmtId="0" fontId="3" fillId="8" borderId="13" xfId="0" applyFont="1" applyFill="1" applyBorder="1" applyAlignment="1">
      <alignment horizontal="center" vertical="center"/>
    </xf>
    <xf numFmtId="0" fontId="3" fillId="8" borderId="12" xfId="0" applyFont="1" applyFill="1" applyBorder="1" applyAlignment="1">
      <alignment horizontal="center" vertical="center"/>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4" xfId="0" applyFont="1" applyBorder="1" applyAlignment="1">
      <alignment horizontal="center" vertical="center" wrapText="1"/>
    </xf>
    <xf numFmtId="0" fontId="4" fillId="10" borderId="10"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1" xfId="0" applyFont="1" applyFill="1" applyBorder="1" applyAlignment="1">
      <alignment horizontal="center" vertical="center"/>
    </xf>
    <xf numFmtId="0" fontId="4" fillId="10" borderId="4" xfId="0" applyFont="1" applyFill="1" applyBorder="1" applyAlignment="1">
      <alignment horizontal="center" vertical="center"/>
    </xf>
    <xf numFmtId="0" fontId="4" fillId="10" borderId="7"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10" borderId="13" xfId="0" applyFont="1" applyFill="1" applyBorder="1" applyAlignment="1">
      <alignment horizontal="center" vertical="center"/>
    </xf>
    <xf numFmtId="0" fontId="4" fillId="10" borderId="12" xfId="0" applyFont="1" applyFill="1" applyBorder="1" applyAlignment="1">
      <alignment horizontal="center" vertical="center"/>
    </xf>
    <xf numFmtId="0" fontId="3" fillId="0" borderId="10" xfId="0" applyFont="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4" fillId="0" borderId="0" xfId="0" applyFont="1" applyAlignment="1">
      <alignment horizontal="left" vertical="center" wrapText="1"/>
    </xf>
    <xf numFmtId="164" fontId="3" fillId="0" borderId="10" xfId="1" applyFont="1" applyBorder="1" applyAlignment="1">
      <alignment horizontal="center" vertical="center"/>
    </xf>
    <xf numFmtId="164" fontId="3" fillId="0" borderId="13" xfId="1" applyFont="1" applyBorder="1" applyAlignment="1">
      <alignment horizontal="center" vertical="center"/>
    </xf>
    <xf numFmtId="164" fontId="3" fillId="0" borderId="12" xfId="1" applyFont="1" applyBorder="1" applyAlignment="1">
      <alignment horizontal="center" vertical="center"/>
    </xf>
    <xf numFmtId="0" fontId="4" fillId="0" borderId="6" xfId="0" applyFont="1" applyBorder="1" applyAlignment="1">
      <alignment horizontal="center" vertical="center" wrapText="1"/>
    </xf>
    <xf numFmtId="0" fontId="4" fillId="8" borderId="0" xfId="0" applyFont="1" applyFill="1" applyAlignment="1">
      <alignment horizontal="left" vertical="center" wrapText="1"/>
    </xf>
    <xf numFmtId="0" fontId="3" fillId="2" borderId="10"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2"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2"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12" xfId="0" applyFont="1" applyFill="1" applyBorder="1" applyAlignment="1">
      <alignment horizontal="center" vertical="center"/>
    </xf>
    <xf numFmtId="0" fontId="4" fillId="0" borderId="9" xfId="0" applyFont="1" applyBorder="1" applyAlignment="1">
      <alignment horizontal="center" vertical="center" wrapText="1"/>
    </xf>
    <xf numFmtId="0" fontId="4" fillId="9" borderId="11" xfId="0" applyFont="1" applyFill="1" applyBorder="1" applyAlignment="1">
      <alignment horizontal="center" vertical="center" textRotation="90" wrapText="1"/>
    </xf>
    <xf numFmtId="0" fontId="4" fillId="9" borderId="14" xfId="0" applyFont="1" applyFill="1" applyBorder="1" applyAlignment="1">
      <alignment horizontal="center" vertical="center" textRotation="90" wrapText="1"/>
    </xf>
    <xf numFmtId="0" fontId="4" fillId="9" borderId="15" xfId="0" applyFont="1" applyFill="1" applyBorder="1" applyAlignment="1">
      <alignment horizontal="center" vertical="center" textRotation="90" wrapText="1"/>
    </xf>
    <xf numFmtId="0" fontId="3" fillId="11" borderId="10" xfId="0" applyFont="1" applyFill="1" applyBorder="1" applyAlignment="1">
      <alignment horizontal="center" vertical="center"/>
    </xf>
    <xf numFmtId="0" fontId="3" fillId="11" borderId="13" xfId="0" applyFont="1" applyFill="1" applyBorder="1" applyAlignment="1">
      <alignment horizontal="center" vertical="center"/>
    </xf>
    <xf numFmtId="0" fontId="3" fillId="11" borderId="12" xfId="0" applyFont="1" applyFill="1" applyBorder="1" applyAlignment="1">
      <alignment horizontal="center" vertical="center"/>
    </xf>
    <xf numFmtId="0" fontId="3" fillId="4" borderId="13"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2" xfId="0" applyFont="1" applyFill="1" applyBorder="1" applyAlignment="1">
      <alignment horizontal="center" vertical="center"/>
    </xf>
    <xf numFmtId="0" fontId="3" fillId="12" borderId="10" xfId="0" applyFont="1" applyFill="1" applyBorder="1" applyAlignment="1">
      <alignment horizontal="center" vertical="center"/>
    </xf>
    <xf numFmtId="0" fontId="3" fillId="12" borderId="12" xfId="0" applyFont="1" applyFill="1" applyBorder="1" applyAlignment="1">
      <alignment horizontal="center" vertical="center"/>
    </xf>
  </cellXfs>
  <cellStyles count="66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xfId="414" builtinId="8" hidden="1"/>
    <cellStyle name="Hipervínculo" xfId="416" builtinId="8" hidden="1"/>
    <cellStyle name="Hipervínculo" xfId="418" builtinId="8" hidden="1"/>
    <cellStyle name="Hipervínculo" xfId="420" builtinId="8" hidden="1"/>
    <cellStyle name="Hipervínculo" xfId="422" builtinId="8" hidden="1"/>
    <cellStyle name="Hipervínculo" xfId="424" builtinId="8" hidden="1"/>
    <cellStyle name="Hipervínculo" xfId="426" builtinId="8" hidden="1"/>
    <cellStyle name="Hipervínculo" xfId="428" builtinId="8" hidden="1"/>
    <cellStyle name="Hipervínculo" xfId="430" builtinId="8" hidden="1"/>
    <cellStyle name="Hipervínculo" xfId="432" builtinId="8" hidden="1"/>
    <cellStyle name="Hipervínculo" xfId="434" builtinId="8" hidden="1"/>
    <cellStyle name="Hipervínculo" xfId="436" builtinId="8" hidden="1"/>
    <cellStyle name="Hipervínculo" xfId="438" builtinId="8" hidden="1"/>
    <cellStyle name="Hipervínculo" xfId="440" builtinId="8" hidden="1"/>
    <cellStyle name="Hipervínculo" xfId="442" builtinId="8" hidden="1"/>
    <cellStyle name="Hipervínculo" xfId="444" builtinId="8" hidden="1"/>
    <cellStyle name="Hipervínculo" xfId="446" builtinId="8" hidden="1"/>
    <cellStyle name="Hipervínculo" xfId="448" builtinId="8" hidden="1"/>
    <cellStyle name="Hipervínculo" xfId="450" builtinId="8" hidden="1"/>
    <cellStyle name="Hipervínculo" xfId="452" builtinId="8" hidden="1"/>
    <cellStyle name="Hipervínculo" xfId="454" builtinId="8" hidden="1"/>
    <cellStyle name="Hipervínculo" xfId="456" builtinId="8" hidden="1"/>
    <cellStyle name="Hipervínculo" xfId="458" builtinId="8" hidden="1"/>
    <cellStyle name="Hipervínculo" xfId="460" builtinId="8" hidden="1"/>
    <cellStyle name="Hipervínculo" xfId="462" builtinId="8" hidden="1"/>
    <cellStyle name="Hipervínculo" xfId="464" builtinId="8" hidden="1"/>
    <cellStyle name="Hipervínculo" xfId="466" builtinId="8" hidden="1"/>
    <cellStyle name="Hipervínculo" xfId="468" builtinId="8" hidden="1"/>
    <cellStyle name="Hipervínculo" xfId="470" builtinId="8" hidden="1"/>
    <cellStyle name="Hipervínculo" xfId="472" builtinId="8" hidden="1"/>
    <cellStyle name="Hipervínculo" xfId="474" builtinId="8" hidden="1"/>
    <cellStyle name="Hipervínculo" xfId="476" builtinId="8" hidden="1"/>
    <cellStyle name="Hipervínculo" xfId="478" builtinId="8" hidden="1"/>
    <cellStyle name="Hipervínculo" xfId="480" builtinId="8" hidden="1"/>
    <cellStyle name="Hipervínculo" xfId="482" builtinId="8" hidden="1"/>
    <cellStyle name="Hipervínculo" xfId="484" builtinId="8" hidden="1"/>
    <cellStyle name="Hipervínculo" xfId="486" builtinId="8" hidden="1"/>
    <cellStyle name="Hipervínculo" xfId="488" builtinId="8" hidden="1"/>
    <cellStyle name="Hipervínculo" xfId="490" builtinId="8" hidden="1"/>
    <cellStyle name="Hipervínculo" xfId="492" builtinId="8" hidden="1"/>
    <cellStyle name="Hipervínculo" xfId="494" builtinId="8" hidden="1"/>
    <cellStyle name="Hipervínculo" xfId="496" builtinId="8" hidden="1"/>
    <cellStyle name="Hipervínculo" xfId="498" builtinId="8" hidden="1"/>
    <cellStyle name="Hipervínculo" xfId="500" builtinId="8" hidden="1"/>
    <cellStyle name="Hipervínculo" xfId="502" builtinId="8" hidden="1"/>
    <cellStyle name="Hipervínculo" xfId="504" builtinId="8" hidden="1"/>
    <cellStyle name="Hipervínculo" xfId="506" builtinId="8" hidden="1"/>
    <cellStyle name="Hipervínculo" xfId="508" builtinId="8" hidden="1"/>
    <cellStyle name="Hipervínculo" xfId="510" builtinId="8" hidden="1"/>
    <cellStyle name="Hipervínculo" xfId="512" builtinId="8" hidden="1"/>
    <cellStyle name="Hipervínculo" xfId="514" builtinId="8" hidden="1"/>
    <cellStyle name="Hipervínculo" xfId="516" builtinId="8" hidden="1"/>
    <cellStyle name="Hipervínculo" xfId="518" builtinId="8" hidden="1"/>
    <cellStyle name="Hipervínculo" xfId="520" builtinId="8" hidden="1"/>
    <cellStyle name="Hipervínculo" xfId="522" builtinId="8" hidden="1"/>
    <cellStyle name="Hipervínculo" xfId="524" builtinId="8" hidden="1"/>
    <cellStyle name="Hipervínculo" xfId="526" builtinId="8" hidden="1"/>
    <cellStyle name="Hipervínculo" xfId="528" builtinId="8" hidden="1"/>
    <cellStyle name="Hipervínculo" xfId="530" builtinId="8" hidden="1"/>
    <cellStyle name="Hipervínculo" xfId="532" builtinId="8" hidden="1"/>
    <cellStyle name="Hipervínculo" xfId="534" builtinId="8" hidden="1"/>
    <cellStyle name="Hipervínculo" xfId="536" builtinId="8" hidden="1"/>
    <cellStyle name="Hipervínculo" xfId="538" builtinId="8" hidden="1"/>
    <cellStyle name="Hipervínculo" xfId="540" builtinId="8" hidden="1"/>
    <cellStyle name="Hipervínculo" xfId="542" builtinId="8" hidden="1"/>
    <cellStyle name="Hipervínculo" xfId="544" builtinId="8" hidden="1"/>
    <cellStyle name="Hipervínculo" xfId="546" builtinId="8" hidden="1"/>
    <cellStyle name="Hipervínculo" xfId="548" builtinId="8" hidden="1"/>
    <cellStyle name="Hipervínculo" xfId="550" builtinId="8" hidden="1"/>
    <cellStyle name="Hipervínculo" xfId="552" builtinId="8" hidden="1"/>
    <cellStyle name="Hipervínculo" xfId="554" builtinId="8" hidden="1"/>
    <cellStyle name="Hipervínculo" xfId="556" builtinId="8" hidden="1"/>
    <cellStyle name="Hipervínculo" xfId="558" builtinId="8" hidden="1"/>
    <cellStyle name="Hipervínculo" xfId="560" builtinId="8" hidden="1"/>
    <cellStyle name="Hipervínculo" xfId="562" builtinId="8" hidden="1"/>
    <cellStyle name="Hipervínculo" xfId="564" builtinId="8" hidden="1"/>
    <cellStyle name="Hipervínculo" xfId="566" builtinId="8" hidden="1"/>
    <cellStyle name="Hipervínculo" xfId="568" builtinId="8" hidden="1"/>
    <cellStyle name="Hipervínculo" xfId="570" builtinId="8" hidden="1"/>
    <cellStyle name="Hipervínculo" xfId="572" builtinId="8" hidden="1"/>
    <cellStyle name="Hipervínculo" xfId="574" builtinId="8" hidden="1"/>
    <cellStyle name="Hipervínculo" xfId="576" builtinId="8" hidden="1"/>
    <cellStyle name="Hipervínculo" xfId="578" builtinId="8" hidden="1"/>
    <cellStyle name="Hipervínculo" xfId="580" builtinId="8" hidden="1"/>
    <cellStyle name="Hipervínculo" xfId="582" builtinId="8" hidden="1"/>
    <cellStyle name="Hipervínculo" xfId="584" builtinId="8" hidden="1"/>
    <cellStyle name="Hipervínculo" xfId="586" builtinId="8" hidden="1"/>
    <cellStyle name="Hipervínculo" xfId="588" builtinId="8" hidden="1"/>
    <cellStyle name="Hipervínculo" xfId="590" builtinId="8" hidden="1"/>
    <cellStyle name="Hipervínculo" xfId="592" builtinId="8" hidden="1"/>
    <cellStyle name="Hipervínculo" xfId="594" builtinId="8" hidden="1"/>
    <cellStyle name="Hipervínculo" xfId="596" builtinId="8" hidden="1"/>
    <cellStyle name="Hipervínculo" xfId="598" builtinId="8" hidden="1"/>
    <cellStyle name="Hipervínculo" xfId="600" builtinId="8" hidden="1"/>
    <cellStyle name="Hipervínculo" xfId="602" builtinId="8" hidden="1"/>
    <cellStyle name="Hipervínculo" xfId="604" builtinId="8" hidden="1"/>
    <cellStyle name="Hipervínculo" xfId="606" builtinId="8" hidden="1"/>
    <cellStyle name="Hipervínculo" xfId="608" builtinId="8" hidden="1"/>
    <cellStyle name="Hipervínculo" xfId="610" builtinId="8" hidden="1"/>
    <cellStyle name="Hipervínculo" xfId="612" builtinId="8" hidden="1"/>
    <cellStyle name="Hipervínculo" xfId="614" builtinId="8" hidden="1"/>
    <cellStyle name="Hipervínculo" xfId="616" builtinId="8" hidden="1"/>
    <cellStyle name="Hipervínculo" xfId="618" builtinId="8" hidden="1"/>
    <cellStyle name="Hipervínculo" xfId="620" builtinId="8" hidden="1"/>
    <cellStyle name="Hipervínculo" xfId="622" builtinId="8" hidden="1"/>
    <cellStyle name="Hipervínculo" xfId="624" builtinId="8" hidden="1"/>
    <cellStyle name="Hipervínculo" xfId="626" builtinId="8" hidden="1"/>
    <cellStyle name="Hipervínculo" xfId="628" builtinId="8" hidden="1"/>
    <cellStyle name="Hipervínculo" xfId="630" builtinId="8" hidden="1"/>
    <cellStyle name="Hipervínculo" xfId="632" builtinId="8" hidden="1"/>
    <cellStyle name="Hipervínculo" xfId="634" builtinId="8" hidden="1"/>
    <cellStyle name="Hipervínculo" xfId="636" builtinId="8" hidden="1"/>
    <cellStyle name="Hipervínculo" xfId="638" builtinId="8" hidden="1"/>
    <cellStyle name="Hipervínculo" xfId="640" builtinId="8" hidden="1"/>
    <cellStyle name="Hipervínculo" xfId="642" builtinId="8" hidden="1"/>
    <cellStyle name="Hipervínculo" xfId="644" builtinId="8" hidden="1"/>
    <cellStyle name="Hipervínculo" xfId="646" builtinId="8" hidden="1"/>
    <cellStyle name="Hipervínculo" xfId="648" builtinId="8" hidden="1"/>
    <cellStyle name="Hipervínculo" xfId="650" builtinId="8" hidden="1"/>
    <cellStyle name="Hipervínculo" xfId="652" builtinId="8" hidden="1"/>
    <cellStyle name="Hipervínculo" xfId="654" builtinId="8" hidden="1"/>
    <cellStyle name="Hipervínculo" xfId="656" builtinId="8" hidden="1"/>
    <cellStyle name="Hipervínculo" xfId="658" builtinId="8" hidden="1"/>
    <cellStyle name="Hipervínculo" xfId="660" builtinId="8" hidden="1"/>
    <cellStyle name="Hipervínculo" xfId="662" builtinId="8" hidden="1"/>
    <cellStyle name="Hipervínculo" xfId="664" builtinId="8" hidden="1"/>
    <cellStyle name="Hipervínculo" xfId="66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Hipervínculo visitado" xfId="415" builtinId="9" hidden="1"/>
    <cellStyle name="Hipervínculo visitado" xfId="417" builtinId="9" hidden="1"/>
    <cellStyle name="Hipervínculo visitado" xfId="419" builtinId="9" hidden="1"/>
    <cellStyle name="Hipervínculo visitado" xfId="421" builtinId="9" hidden="1"/>
    <cellStyle name="Hipervínculo visitado" xfId="423" builtinId="9" hidden="1"/>
    <cellStyle name="Hipervínculo visitado" xfId="425" builtinId="9" hidden="1"/>
    <cellStyle name="Hipervínculo visitado" xfId="427" builtinId="9" hidden="1"/>
    <cellStyle name="Hipervínculo visitado" xfId="429" builtinId="9" hidden="1"/>
    <cellStyle name="Hipervínculo visitado" xfId="431" builtinId="9" hidden="1"/>
    <cellStyle name="Hipervínculo visitado" xfId="433" builtinId="9" hidden="1"/>
    <cellStyle name="Hipervínculo visitado" xfId="435" builtinId="9" hidden="1"/>
    <cellStyle name="Hipervínculo visitado" xfId="437" builtinId="9" hidden="1"/>
    <cellStyle name="Hipervínculo visitado" xfId="439" builtinId="9" hidden="1"/>
    <cellStyle name="Hipervínculo visitado" xfId="441" builtinId="9" hidden="1"/>
    <cellStyle name="Hipervínculo visitado" xfId="443" builtinId="9" hidden="1"/>
    <cellStyle name="Hipervínculo visitado" xfId="445" builtinId="9" hidden="1"/>
    <cellStyle name="Hipervínculo visitado" xfId="447" builtinId="9" hidden="1"/>
    <cellStyle name="Hipervínculo visitado" xfId="449" builtinId="9" hidden="1"/>
    <cellStyle name="Hipervínculo visitado" xfId="451" builtinId="9" hidden="1"/>
    <cellStyle name="Hipervínculo visitado" xfId="453" builtinId="9" hidden="1"/>
    <cellStyle name="Hipervínculo visitado" xfId="455" builtinId="9" hidden="1"/>
    <cellStyle name="Hipervínculo visitado" xfId="457" builtinId="9" hidden="1"/>
    <cellStyle name="Hipervínculo visitado" xfId="459" builtinId="9" hidden="1"/>
    <cellStyle name="Hipervínculo visitado" xfId="461" builtinId="9" hidden="1"/>
    <cellStyle name="Hipervínculo visitado" xfId="463" builtinId="9" hidden="1"/>
    <cellStyle name="Hipervínculo visitado" xfId="465" builtinId="9" hidden="1"/>
    <cellStyle name="Hipervínculo visitado" xfId="467" builtinId="9" hidden="1"/>
    <cellStyle name="Hipervínculo visitado" xfId="469" builtinId="9" hidden="1"/>
    <cellStyle name="Hipervínculo visitado" xfId="471" builtinId="9" hidden="1"/>
    <cellStyle name="Hipervínculo visitado" xfId="473" builtinId="9" hidden="1"/>
    <cellStyle name="Hipervínculo visitado" xfId="475" builtinId="9" hidden="1"/>
    <cellStyle name="Hipervínculo visitado" xfId="477" builtinId="9" hidden="1"/>
    <cellStyle name="Hipervínculo visitado" xfId="479" builtinId="9" hidden="1"/>
    <cellStyle name="Hipervínculo visitado" xfId="481" builtinId="9" hidden="1"/>
    <cellStyle name="Hipervínculo visitado" xfId="483" builtinId="9" hidden="1"/>
    <cellStyle name="Hipervínculo visitado" xfId="485" builtinId="9" hidden="1"/>
    <cellStyle name="Hipervínculo visitado" xfId="487" builtinId="9" hidden="1"/>
    <cellStyle name="Hipervínculo visitado" xfId="489" builtinId="9" hidden="1"/>
    <cellStyle name="Hipervínculo visitado" xfId="491" builtinId="9" hidden="1"/>
    <cellStyle name="Hipervínculo visitado" xfId="493" builtinId="9" hidden="1"/>
    <cellStyle name="Hipervínculo visitado" xfId="495" builtinId="9" hidden="1"/>
    <cellStyle name="Hipervínculo visitado" xfId="497" builtinId="9" hidden="1"/>
    <cellStyle name="Hipervínculo visitado" xfId="499" builtinId="9" hidden="1"/>
    <cellStyle name="Hipervínculo visitado" xfId="501" builtinId="9" hidden="1"/>
    <cellStyle name="Hipervínculo visitado" xfId="503" builtinId="9" hidden="1"/>
    <cellStyle name="Hipervínculo visitado" xfId="505" builtinId="9" hidden="1"/>
    <cellStyle name="Hipervínculo visitado" xfId="507" builtinId="9" hidden="1"/>
    <cellStyle name="Hipervínculo visitado" xfId="509" builtinId="9" hidden="1"/>
    <cellStyle name="Hipervínculo visitado" xfId="511" builtinId="9" hidden="1"/>
    <cellStyle name="Hipervínculo visitado" xfId="513" builtinId="9" hidden="1"/>
    <cellStyle name="Hipervínculo visitado" xfId="515" builtinId="9" hidden="1"/>
    <cellStyle name="Hipervínculo visitado" xfId="517" builtinId="9" hidden="1"/>
    <cellStyle name="Hipervínculo visitado" xfId="519" builtinId="9" hidden="1"/>
    <cellStyle name="Hipervínculo visitado" xfId="521" builtinId="9" hidden="1"/>
    <cellStyle name="Hipervínculo visitado" xfId="523" builtinId="9" hidden="1"/>
    <cellStyle name="Hipervínculo visitado" xfId="525" builtinId="9" hidden="1"/>
    <cellStyle name="Hipervínculo visitado" xfId="527" builtinId="9" hidden="1"/>
    <cellStyle name="Hipervínculo visitado" xfId="529" builtinId="9" hidden="1"/>
    <cellStyle name="Hipervínculo visitado" xfId="531" builtinId="9" hidden="1"/>
    <cellStyle name="Hipervínculo visitado" xfId="533" builtinId="9" hidden="1"/>
    <cellStyle name="Hipervínculo visitado" xfId="535" builtinId="9" hidden="1"/>
    <cellStyle name="Hipervínculo visitado" xfId="537" builtinId="9" hidden="1"/>
    <cellStyle name="Hipervínculo visitado" xfId="539" builtinId="9" hidden="1"/>
    <cellStyle name="Hipervínculo visitado" xfId="541" builtinId="9" hidden="1"/>
    <cellStyle name="Hipervínculo visitado" xfId="543" builtinId="9" hidden="1"/>
    <cellStyle name="Hipervínculo visitado" xfId="545" builtinId="9" hidden="1"/>
    <cellStyle name="Hipervínculo visitado" xfId="547" builtinId="9" hidden="1"/>
    <cellStyle name="Hipervínculo visitado" xfId="549" builtinId="9" hidden="1"/>
    <cellStyle name="Hipervínculo visitado" xfId="551" builtinId="9" hidden="1"/>
    <cellStyle name="Hipervínculo visitado" xfId="553" builtinId="9" hidden="1"/>
    <cellStyle name="Hipervínculo visitado" xfId="555" builtinId="9" hidden="1"/>
    <cellStyle name="Hipervínculo visitado" xfId="557" builtinId="9" hidden="1"/>
    <cellStyle name="Hipervínculo visitado" xfId="559" builtinId="9" hidden="1"/>
    <cellStyle name="Hipervínculo visitado" xfId="561" builtinId="9" hidden="1"/>
    <cellStyle name="Hipervínculo visitado" xfId="563" builtinId="9" hidden="1"/>
    <cellStyle name="Hipervínculo visitado" xfId="565" builtinId="9" hidden="1"/>
    <cellStyle name="Hipervínculo visitado" xfId="567" builtinId="9" hidden="1"/>
    <cellStyle name="Hipervínculo visitado" xfId="569" builtinId="9" hidden="1"/>
    <cellStyle name="Hipervínculo visitado" xfId="571" builtinId="9" hidden="1"/>
    <cellStyle name="Hipervínculo visitado" xfId="573" builtinId="9" hidden="1"/>
    <cellStyle name="Hipervínculo visitado" xfId="575" builtinId="9" hidden="1"/>
    <cellStyle name="Hipervínculo visitado" xfId="577" builtinId="9" hidden="1"/>
    <cellStyle name="Hipervínculo visitado" xfId="579" builtinId="9" hidden="1"/>
    <cellStyle name="Hipervínculo visitado" xfId="581" builtinId="9" hidden="1"/>
    <cellStyle name="Hipervínculo visitado" xfId="583" builtinId="9" hidden="1"/>
    <cellStyle name="Hipervínculo visitado" xfId="585" builtinId="9" hidden="1"/>
    <cellStyle name="Hipervínculo visitado" xfId="587" builtinId="9" hidden="1"/>
    <cellStyle name="Hipervínculo visitado" xfId="589" builtinId="9" hidden="1"/>
    <cellStyle name="Hipervínculo visitado" xfId="591" builtinId="9" hidden="1"/>
    <cellStyle name="Hipervínculo visitado" xfId="593" builtinId="9" hidden="1"/>
    <cellStyle name="Hipervínculo visitado" xfId="595" builtinId="9" hidden="1"/>
    <cellStyle name="Hipervínculo visitado" xfId="597" builtinId="9" hidden="1"/>
    <cellStyle name="Hipervínculo visitado" xfId="599" builtinId="9" hidden="1"/>
    <cellStyle name="Hipervínculo visitado" xfId="601" builtinId="9" hidden="1"/>
    <cellStyle name="Hipervínculo visitado" xfId="603" builtinId="9" hidden="1"/>
    <cellStyle name="Hipervínculo visitado" xfId="605" builtinId="9" hidden="1"/>
    <cellStyle name="Hipervínculo visitado" xfId="607" builtinId="9" hidden="1"/>
    <cellStyle name="Hipervínculo visitado" xfId="609" builtinId="9" hidden="1"/>
    <cellStyle name="Hipervínculo visitado" xfId="611" builtinId="9" hidden="1"/>
    <cellStyle name="Hipervínculo visitado" xfId="613" builtinId="9" hidden="1"/>
    <cellStyle name="Hipervínculo visitado" xfId="615" builtinId="9" hidden="1"/>
    <cellStyle name="Hipervínculo visitado" xfId="617" builtinId="9" hidden="1"/>
    <cellStyle name="Hipervínculo visitado" xfId="619" builtinId="9" hidden="1"/>
    <cellStyle name="Hipervínculo visitado" xfId="621" builtinId="9" hidden="1"/>
    <cellStyle name="Hipervínculo visitado" xfId="623" builtinId="9" hidden="1"/>
    <cellStyle name="Hipervínculo visitado" xfId="625" builtinId="9" hidden="1"/>
    <cellStyle name="Hipervínculo visitado" xfId="627" builtinId="9" hidden="1"/>
    <cellStyle name="Hipervínculo visitado" xfId="629" builtinId="9" hidden="1"/>
    <cellStyle name="Hipervínculo visitado" xfId="631" builtinId="9" hidden="1"/>
    <cellStyle name="Hipervínculo visitado" xfId="633" builtinId="9" hidden="1"/>
    <cellStyle name="Hipervínculo visitado" xfId="635" builtinId="9" hidden="1"/>
    <cellStyle name="Hipervínculo visitado" xfId="637" builtinId="9" hidden="1"/>
    <cellStyle name="Hipervínculo visitado" xfId="639" builtinId="9" hidden="1"/>
    <cellStyle name="Hipervínculo visitado" xfId="641" builtinId="9" hidden="1"/>
    <cellStyle name="Hipervínculo visitado" xfId="643" builtinId="9" hidden="1"/>
    <cellStyle name="Hipervínculo visitado" xfId="645" builtinId="9" hidden="1"/>
    <cellStyle name="Hipervínculo visitado" xfId="647" builtinId="9" hidden="1"/>
    <cellStyle name="Hipervínculo visitado" xfId="649" builtinId="9" hidden="1"/>
    <cellStyle name="Hipervínculo visitado" xfId="651" builtinId="9" hidden="1"/>
    <cellStyle name="Hipervínculo visitado" xfId="653" builtinId="9" hidden="1"/>
    <cellStyle name="Hipervínculo visitado" xfId="655" builtinId="9" hidden="1"/>
    <cellStyle name="Hipervínculo visitado" xfId="657" builtinId="9" hidden="1"/>
    <cellStyle name="Hipervínculo visitado" xfId="659" builtinId="9" hidden="1"/>
    <cellStyle name="Hipervínculo visitado" xfId="661" builtinId="9" hidden="1"/>
    <cellStyle name="Hipervínculo visitado" xfId="663" builtinId="9" hidden="1"/>
    <cellStyle name="Hipervínculo visitado" xfId="665" builtinId="9" hidden="1"/>
    <cellStyle name="Hipervínculo visitado" xfId="667" builtinId="9" hidden="1"/>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57150</xdr:colOff>
      <xdr:row>1</xdr:row>
      <xdr:rowOff>152400</xdr:rowOff>
    </xdr:from>
    <xdr:to>
      <xdr:col>13</xdr:col>
      <xdr:colOff>752475</xdr:colOff>
      <xdr:row>3</xdr:row>
      <xdr:rowOff>314325</xdr:rowOff>
    </xdr:to>
    <xdr:pic>
      <xdr:nvPicPr>
        <xdr:cNvPr id="4" name="Imagen 3">
          <a:extLst>
            <a:ext uri="{FF2B5EF4-FFF2-40B4-BE49-F238E27FC236}">
              <a16:creationId xmlns:a16="http://schemas.microsoft.com/office/drawing/2014/main" id="{583E7E02-5AAC-4487-BE79-275CF8EDEE6B}"/>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6588" b="23810"/>
        <a:stretch/>
      </xdr:blipFill>
      <xdr:spPr bwMode="auto">
        <a:xfrm>
          <a:off x="5476875" y="504825"/>
          <a:ext cx="1724025" cy="86677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180974</xdr:colOff>
      <xdr:row>0</xdr:row>
      <xdr:rowOff>266700</xdr:rowOff>
    </xdr:from>
    <xdr:to>
      <xdr:col>13</xdr:col>
      <xdr:colOff>1800225</xdr:colOff>
      <xdr:row>4</xdr:row>
      <xdr:rowOff>28575</xdr:rowOff>
    </xdr:to>
    <xdr:pic>
      <xdr:nvPicPr>
        <xdr:cNvPr id="4" name="Imagen 3">
          <a:extLst>
            <a:ext uri="{FF2B5EF4-FFF2-40B4-BE49-F238E27FC236}">
              <a16:creationId xmlns:a16="http://schemas.microsoft.com/office/drawing/2014/main" id="{7B4B2C1A-3D6B-46CD-AD66-A630CBCDA485}"/>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6588" b="23810"/>
        <a:stretch/>
      </xdr:blipFill>
      <xdr:spPr bwMode="auto">
        <a:xfrm>
          <a:off x="6562724" y="266700"/>
          <a:ext cx="2857501" cy="16192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O509"/>
  <sheetViews>
    <sheetView tabSelected="1" workbookViewId="0">
      <selection activeCell="O4" sqref="O4:AI4"/>
    </sheetView>
  </sheetViews>
  <sheetFormatPr baseColWidth="10" defaultRowHeight="15" x14ac:dyDescent="0.2"/>
  <cols>
    <col min="1" max="1" width="7.1640625" customWidth="1"/>
    <col min="2" max="2" width="3.5" bestFit="1" customWidth="1"/>
    <col min="3" max="3" width="5.6640625" bestFit="1" customWidth="1"/>
    <col min="4" max="4" width="3.33203125" bestFit="1" customWidth="1"/>
    <col min="5" max="6" width="5.6640625" bestFit="1" customWidth="1"/>
    <col min="7" max="7" width="6.83203125" customWidth="1"/>
    <col min="8" max="8" width="8.83203125" customWidth="1"/>
    <col min="9" max="9" width="6.83203125" customWidth="1"/>
    <col min="10" max="10" width="21.33203125" customWidth="1"/>
    <col min="11" max="11" width="6.5" customWidth="1"/>
    <col min="12" max="12" width="9" customWidth="1"/>
    <col min="13" max="13" width="6.5" customWidth="1"/>
    <col min="14" max="14" width="11.83203125" customWidth="1"/>
    <col min="15" max="15" width="5" customWidth="1"/>
    <col min="16" max="16" width="4.6640625" customWidth="1"/>
    <col min="17" max="17" width="6.83203125" customWidth="1"/>
    <col min="18" max="18" width="4.5" customWidth="1"/>
    <col min="19" max="19" width="7.83203125" customWidth="1"/>
    <col min="20" max="20" width="5.33203125" customWidth="1"/>
    <col min="21" max="21" width="5" customWidth="1"/>
    <col min="22" max="22" width="4.83203125" customWidth="1"/>
    <col min="23" max="23" width="7.6640625" customWidth="1"/>
    <col min="24" max="24" width="4.83203125" customWidth="1"/>
    <col min="25" max="25" width="21.1640625" customWidth="1"/>
    <col min="26" max="27" width="4.83203125" customWidth="1"/>
    <col min="28" max="28" width="4.33203125" customWidth="1"/>
    <col min="29" max="29" width="4.5" customWidth="1"/>
    <col min="30" max="30" width="8.33203125" customWidth="1"/>
    <col min="31" max="31" width="12.83203125" customWidth="1"/>
    <col min="32" max="32" width="13.5" customWidth="1"/>
    <col min="34" max="34" width="28" customWidth="1"/>
    <col min="35" max="35" width="12.83203125" customWidth="1"/>
    <col min="36" max="457" width="10.83203125" style="30"/>
  </cols>
  <sheetData>
    <row r="1" spans="1:457" ht="28" customHeight="1" x14ac:dyDescent="0.2">
      <c r="A1" s="111" t="s">
        <v>82</v>
      </c>
      <c r="B1" s="112"/>
      <c r="C1" s="112"/>
      <c r="D1" s="112"/>
      <c r="E1" s="112"/>
      <c r="F1" s="112"/>
      <c r="G1" s="112"/>
      <c r="H1" s="112"/>
      <c r="I1" s="112"/>
      <c r="J1" s="112"/>
      <c r="K1" s="113"/>
      <c r="L1" s="114"/>
      <c r="M1" s="115"/>
      <c r="N1" s="116"/>
      <c r="O1" s="124" t="s">
        <v>0</v>
      </c>
      <c r="P1" s="124"/>
      <c r="Q1" s="124"/>
      <c r="R1" s="124"/>
      <c r="S1" s="124"/>
      <c r="T1" s="124"/>
      <c r="U1" s="124"/>
      <c r="V1" s="124"/>
      <c r="W1" s="124"/>
      <c r="X1" s="124"/>
      <c r="Y1" s="124"/>
      <c r="Z1" s="124"/>
      <c r="AA1" s="124"/>
      <c r="AB1" s="124"/>
      <c r="AC1" s="124"/>
      <c r="AD1" s="124"/>
      <c r="AE1" s="124"/>
      <c r="AF1" s="124"/>
      <c r="AG1" s="124"/>
      <c r="AH1" s="124"/>
      <c r="AI1" s="124"/>
    </row>
    <row r="2" spans="1:457" ht="28" customHeight="1" x14ac:dyDescent="0.2">
      <c r="A2" s="35"/>
      <c r="B2" s="36"/>
      <c r="C2" s="36"/>
      <c r="D2" s="36"/>
      <c r="E2" s="36"/>
      <c r="F2" s="36"/>
      <c r="G2" s="36"/>
      <c r="H2" s="36"/>
      <c r="I2" s="36"/>
      <c r="J2" s="36"/>
      <c r="K2" s="37"/>
      <c r="L2" s="117"/>
      <c r="M2" s="118"/>
      <c r="N2" s="119"/>
      <c r="O2" s="123" t="s">
        <v>1</v>
      </c>
      <c r="P2" s="123"/>
      <c r="Q2" s="123"/>
      <c r="R2" s="123"/>
      <c r="S2" s="123"/>
      <c r="T2" s="123"/>
      <c r="U2" s="123"/>
      <c r="V2" s="123"/>
      <c r="W2" s="123"/>
      <c r="X2" s="123"/>
      <c r="Y2" s="123"/>
      <c r="Z2" s="123"/>
      <c r="AA2" s="123"/>
      <c r="AB2" s="123"/>
      <c r="AC2" s="123"/>
      <c r="AD2" s="123"/>
      <c r="AE2" s="123"/>
      <c r="AF2" s="123"/>
      <c r="AG2" s="123"/>
      <c r="AH2" s="123"/>
      <c r="AI2" s="123"/>
    </row>
    <row r="3" spans="1:457" ht="28" customHeight="1" x14ac:dyDescent="0.2">
      <c r="A3" s="114" t="s">
        <v>83</v>
      </c>
      <c r="B3" s="115"/>
      <c r="C3" s="115"/>
      <c r="D3" s="115"/>
      <c r="E3" s="115"/>
      <c r="F3" s="115"/>
      <c r="G3" s="115"/>
      <c r="H3" s="115"/>
      <c r="I3" s="115"/>
      <c r="J3" s="115"/>
      <c r="K3" s="116"/>
      <c r="L3" s="117"/>
      <c r="M3" s="118"/>
      <c r="N3" s="119"/>
      <c r="O3" s="124" t="str">
        <f>+'ANEXO A'!O1:X1</f>
        <v>TIPO DE PROCESO: MINIMA CUANTÍA</v>
      </c>
      <c r="P3" s="124"/>
      <c r="Q3" s="124"/>
      <c r="R3" s="124"/>
      <c r="S3" s="124"/>
      <c r="T3" s="124"/>
      <c r="U3" s="124"/>
      <c r="V3" s="124"/>
      <c r="W3" s="124"/>
      <c r="X3" s="124"/>
      <c r="Y3" s="124"/>
      <c r="Z3" s="124"/>
      <c r="AA3" s="124"/>
      <c r="AB3" s="124"/>
      <c r="AC3" s="124"/>
      <c r="AD3" s="124"/>
      <c r="AE3" s="124"/>
      <c r="AF3" s="124"/>
      <c r="AG3" s="124"/>
      <c r="AH3" s="124"/>
      <c r="AI3" s="124"/>
    </row>
    <row r="4" spans="1:457" ht="51" customHeight="1" x14ac:dyDescent="0.2">
      <c r="A4" s="117"/>
      <c r="B4" s="118"/>
      <c r="C4" s="118"/>
      <c r="D4" s="118"/>
      <c r="E4" s="118"/>
      <c r="F4" s="118"/>
      <c r="G4" s="118"/>
      <c r="H4" s="118"/>
      <c r="I4" s="118"/>
      <c r="J4" s="118"/>
      <c r="K4" s="119"/>
      <c r="L4" s="117"/>
      <c r="M4" s="118"/>
      <c r="N4" s="119"/>
      <c r="O4" s="128" t="str">
        <f>+'ANEXO A'!O2:X2</f>
        <v>SUMINISTRO DE MATERIALES DE CONSTRUCCIÓN, FERRETERÍA, PLOMERÍA, ELECTRICIDAD Y DEMÁS INSUMOS NECESARIOS PARA LA ADECUACIÓN, MANTENIMIENTO Y REPARACIÓN DE LOS BIENES FISCALES Y DE USO PÚBLICO DEL DISTRITO DE SANTA CRUZ DE MOMPÓS – BOLÍVAR Y SUS CORREGIMIENTOS, POR EL SISTEMA DE MONTO AGOTABLE Y PRECIOS UNITARIOS FIJOS SIN FÓRMULA DE REAJUSTE</v>
      </c>
      <c r="P4" s="129"/>
      <c r="Q4" s="129"/>
      <c r="R4" s="129"/>
      <c r="S4" s="129"/>
      <c r="T4" s="129"/>
      <c r="U4" s="129"/>
      <c r="V4" s="129"/>
      <c r="W4" s="129"/>
      <c r="X4" s="129"/>
      <c r="Y4" s="129"/>
      <c r="Z4" s="129"/>
      <c r="AA4" s="129"/>
      <c r="AB4" s="129"/>
      <c r="AC4" s="129"/>
      <c r="AD4" s="129"/>
      <c r="AE4" s="129"/>
      <c r="AF4" s="129"/>
      <c r="AG4" s="129"/>
      <c r="AH4" s="129"/>
      <c r="AI4" s="130"/>
    </row>
    <row r="5" spans="1:457" ht="28" customHeight="1" x14ac:dyDescent="0.2">
      <c r="A5" s="120"/>
      <c r="B5" s="121"/>
      <c r="C5" s="121"/>
      <c r="D5" s="121"/>
      <c r="E5" s="121"/>
      <c r="F5" s="121"/>
      <c r="G5" s="121"/>
      <c r="H5" s="121"/>
      <c r="I5" s="121"/>
      <c r="J5" s="121"/>
      <c r="K5" s="122"/>
      <c r="L5" s="120"/>
      <c r="M5" s="121"/>
      <c r="N5" s="122"/>
      <c r="O5" s="131" t="s">
        <v>90</v>
      </c>
      <c r="P5" s="131"/>
      <c r="Q5" s="131"/>
      <c r="R5" s="131"/>
      <c r="S5" s="131"/>
      <c r="T5" s="131"/>
      <c r="U5" s="132">
        <f>'ANEXO A'!$Q$3</f>
        <v>49000000</v>
      </c>
      <c r="V5" s="133"/>
      <c r="W5" s="133"/>
      <c r="X5" s="133"/>
      <c r="Y5" s="133"/>
      <c r="Z5" s="133"/>
      <c r="AA5" s="133"/>
      <c r="AB5" s="133"/>
      <c r="AC5" s="133"/>
      <c r="AD5" s="133"/>
      <c r="AE5" s="133"/>
      <c r="AF5" s="133"/>
      <c r="AG5" s="133"/>
      <c r="AH5" s="133"/>
      <c r="AI5" s="134"/>
    </row>
    <row r="6" spans="1:457" ht="28" customHeight="1" x14ac:dyDescent="0.2">
      <c r="A6" s="38"/>
      <c r="B6" s="39"/>
      <c r="C6" s="39"/>
      <c r="D6" s="39"/>
      <c r="E6" s="39"/>
      <c r="F6" s="39"/>
      <c r="G6" s="39"/>
      <c r="H6" s="39"/>
      <c r="I6" s="39"/>
      <c r="J6" s="39"/>
      <c r="K6" s="39"/>
      <c r="L6" s="39"/>
      <c r="M6" s="39"/>
      <c r="N6" s="40"/>
      <c r="O6" s="32" t="s">
        <v>114</v>
      </c>
      <c r="P6" s="33"/>
      <c r="Q6" s="33"/>
      <c r="R6" s="33"/>
      <c r="S6" s="33"/>
      <c r="T6" s="34"/>
      <c r="U6" s="125" t="str">
        <f>'ANEXO A'!$Q$4</f>
        <v>CUARENTA Y NUEVE MILLONES DE PESOS M/CTE</v>
      </c>
      <c r="V6" s="126"/>
      <c r="W6" s="126"/>
      <c r="X6" s="126"/>
      <c r="Y6" s="126"/>
      <c r="Z6" s="126"/>
      <c r="AA6" s="126"/>
      <c r="AB6" s="126"/>
      <c r="AC6" s="126"/>
      <c r="AD6" s="126"/>
      <c r="AE6" s="126"/>
      <c r="AF6" s="126"/>
      <c r="AG6" s="126"/>
      <c r="AH6" s="126"/>
      <c r="AI6" s="127"/>
    </row>
    <row r="7" spans="1:457" ht="28" customHeight="1" x14ac:dyDescent="0.2">
      <c r="A7" s="41"/>
      <c r="B7" s="42"/>
      <c r="C7" s="42"/>
      <c r="D7" s="42"/>
      <c r="E7" s="42"/>
      <c r="F7" s="42"/>
      <c r="G7" s="42"/>
      <c r="H7" s="42"/>
      <c r="I7" s="42"/>
      <c r="J7" s="42"/>
      <c r="K7" s="42"/>
      <c r="L7" s="42"/>
      <c r="M7" s="42"/>
      <c r="N7" s="43"/>
      <c r="O7" s="142" t="s">
        <v>84</v>
      </c>
      <c r="P7" s="142"/>
      <c r="Q7" s="142"/>
      <c r="R7" s="142"/>
      <c r="S7" s="142"/>
      <c r="T7" s="142"/>
      <c r="U7" s="135" t="str">
        <f>'ANEXO A'!$Q$5</f>
        <v>DISTRITO DE SANTA CRUZ DE MOMPOX</v>
      </c>
      <c r="V7" s="135"/>
      <c r="W7" s="135"/>
      <c r="X7" s="135"/>
      <c r="Y7" s="135"/>
      <c r="Z7" s="135"/>
      <c r="AA7" s="135"/>
      <c r="AB7" s="135"/>
      <c r="AC7" s="135"/>
      <c r="AD7" s="135"/>
      <c r="AE7" s="135"/>
      <c r="AF7" s="135"/>
      <c r="AG7" s="135"/>
      <c r="AH7" s="135"/>
      <c r="AI7" s="135"/>
    </row>
    <row r="8" spans="1:457" ht="28" customHeight="1" x14ac:dyDescent="0.2">
      <c r="A8" s="143"/>
      <c r="B8" s="144"/>
      <c r="C8" s="144"/>
      <c r="D8" s="144"/>
      <c r="E8" s="144"/>
      <c r="F8" s="144"/>
      <c r="G8" s="144"/>
      <c r="H8" s="144"/>
      <c r="I8" s="144"/>
      <c r="J8" s="144"/>
      <c r="K8" s="144"/>
      <c r="L8" s="144"/>
      <c r="M8" s="144"/>
      <c r="N8" s="144"/>
      <c r="O8" s="144"/>
      <c r="P8" s="144"/>
      <c r="Q8" s="144"/>
      <c r="R8" s="144"/>
      <c r="S8" s="144"/>
      <c r="T8" s="144"/>
      <c r="U8" s="144"/>
      <c r="V8" s="144"/>
      <c r="W8" s="144"/>
      <c r="X8" s="144"/>
      <c r="Y8" s="144"/>
      <c r="Z8" s="144"/>
      <c r="AA8" s="144"/>
      <c r="AB8" s="144"/>
      <c r="AC8" s="144"/>
      <c r="AD8" s="144"/>
      <c r="AE8" s="144"/>
      <c r="AF8" s="144"/>
      <c r="AG8" s="144"/>
      <c r="AH8" s="144"/>
      <c r="AI8" s="145"/>
    </row>
    <row r="9" spans="1:457" ht="28" customHeight="1" x14ac:dyDescent="0.2">
      <c r="A9" s="139" t="s">
        <v>2</v>
      </c>
      <c r="B9" s="140"/>
      <c r="C9" s="140"/>
      <c r="D9" s="140"/>
      <c r="E9" s="140"/>
      <c r="F9" s="140"/>
      <c r="G9" s="140"/>
      <c r="H9" s="140"/>
      <c r="I9" s="140"/>
      <c r="J9" s="140"/>
      <c r="K9" s="140"/>
      <c r="L9" s="140"/>
      <c r="M9" s="140"/>
      <c r="N9" s="140"/>
      <c r="O9" s="140"/>
      <c r="P9" s="140"/>
      <c r="Q9" s="140"/>
      <c r="R9" s="140"/>
      <c r="S9" s="140"/>
      <c r="T9" s="140"/>
      <c r="U9" s="140"/>
      <c r="V9" s="140"/>
      <c r="W9" s="140"/>
      <c r="X9" s="140"/>
      <c r="Y9" s="140"/>
      <c r="Z9" s="140"/>
      <c r="AA9" s="140"/>
      <c r="AB9" s="140"/>
      <c r="AC9" s="140"/>
      <c r="AD9" s="140"/>
      <c r="AE9" s="140"/>
      <c r="AF9" s="140"/>
      <c r="AG9" s="140"/>
      <c r="AH9" s="140"/>
      <c r="AI9" s="141"/>
    </row>
    <row r="10" spans="1:457" ht="67" customHeight="1" x14ac:dyDescent="0.2">
      <c r="A10" s="136" t="s">
        <v>85</v>
      </c>
      <c r="B10" s="137"/>
      <c r="C10" s="137"/>
      <c r="D10" s="137"/>
      <c r="E10" s="137"/>
      <c r="F10" s="137"/>
      <c r="G10" s="137"/>
      <c r="H10" s="137"/>
      <c r="I10" s="137"/>
      <c r="J10" s="137"/>
      <c r="K10" s="137"/>
      <c r="L10" s="137"/>
      <c r="M10" s="137"/>
      <c r="N10" s="137"/>
      <c r="O10" s="137"/>
      <c r="P10" s="137"/>
      <c r="Q10" s="137"/>
      <c r="R10" s="137"/>
      <c r="S10" s="137"/>
      <c r="T10" s="137"/>
      <c r="U10" s="137"/>
      <c r="V10" s="137"/>
      <c r="W10" s="137"/>
      <c r="X10" s="137"/>
      <c r="Y10" s="137"/>
      <c r="Z10" s="137"/>
      <c r="AA10" s="137"/>
      <c r="AB10" s="137"/>
      <c r="AC10" s="137"/>
      <c r="AD10" s="137"/>
      <c r="AE10" s="137"/>
      <c r="AF10" s="137"/>
      <c r="AG10" s="137"/>
      <c r="AH10" s="137"/>
      <c r="AI10" s="138"/>
    </row>
    <row r="11" spans="1:457" ht="28" customHeight="1" x14ac:dyDescent="0.2">
      <c r="A11" s="139" t="s">
        <v>3</v>
      </c>
      <c r="B11" s="140"/>
      <c r="C11" s="140"/>
      <c r="D11" s="140"/>
      <c r="E11" s="140"/>
      <c r="F11" s="140"/>
      <c r="G11" s="140"/>
      <c r="H11" s="140"/>
      <c r="I11" s="140"/>
      <c r="J11" s="140"/>
      <c r="K11" s="140"/>
      <c r="L11" s="140"/>
      <c r="M11" s="140"/>
      <c r="N11" s="140"/>
      <c r="O11" s="140"/>
      <c r="P11" s="140"/>
      <c r="Q11" s="140"/>
      <c r="R11" s="140"/>
      <c r="S11" s="140"/>
      <c r="T11" s="140"/>
      <c r="U11" s="140"/>
      <c r="V11" s="140"/>
      <c r="W11" s="140"/>
      <c r="X11" s="140"/>
      <c r="Y11" s="140"/>
      <c r="Z11" s="140"/>
      <c r="AA11" s="140"/>
      <c r="AB11" s="140"/>
      <c r="AC11" s="140"/>
      <c r="AD11" s="140"/>
      <c r="AE11" s="140"/>
      <c r="AF11" s="140"/>
      <c r="AG11" s="140"/>
      <c r="AH11" s="140"/>
      <c r="AI11" s="141"/>
    </row>
    <row r="12" spans="1:457" ht="55" customHeight="1" x14ac:dyDescent="0.2">
      <c r="A12" s="136" t="s">
        <v>87</v>
      </c>
      <c r="B12" s="137"/>
      <c r="C12" s="137"/>
      <c r="D12" s="137"/>
      <c r="E12" s="137"/>
      <c r="F12" s="137"/>
      <c r="G12" s="137"/>
      <c r="H12" s="137"/>
      <c r="I12" s="137"/>
      <c r="J12" s="137"/>
      <c r="K12" s="137"/>
      <c r="L12" s="137"/>
      <c r="M12" s="137"/>
      <c r="N12" s="137"/>
      <c r="O12" s="137"/>
      <c r="P12" s="137"/>
      <c r="Q12" s="137"/>
      <c r="R12" s="137"/>
      <c r="S12" s="137"/>
      <c r="T12" s="137"/>
      <c r="U12" s="137"/>
      <c r="V12" s="137"/>
      <c r="W12" s="137"/>
      <c r="X12" s="137"/>
      <c r="Y12" s="137"/>
      <c r="Z12" s="137"/>
      <c r="AA12" s="137"/>
      <c r="AB12" s="137"/>
      <c r="AC12" s="137"/>
      <c r="AD12" s="137"/>
      <c r="AE12" s="137"/>
      <c r="AF12" s="137"/>
      <c r="AG12" s="137"/>
      <c r="AH12" s="137"/>
      <c r="AI12" s="138"/>
    </row>
    <row r="13" spans="1:457" ht="28" customHeight="1" x14ac:dyDescent="0.2">
      <c r="A13" s="139" t="s">
        <v>42</v>
      </c>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1"/>
    </row>
    <row r="14" spans="1:457" ht="27" customHeight="1" x14ac:dyDescent="0.2">
      <c r="A14" s="30"/>
      <c r="B14" s="85"/>
      <c r="C14" s="85"/>
      <c r="D14" s="85"/>
      <c r="E14" s="85"/>
      <c r="F14" s="85"/>
      <c r="G14" s="85"/>
      <c r="H14" s="85"/>
      <c r="I14" s="85"/>
      <c r="J14" s="85"/>
      <c r="K14" s="85"/>
      <c r="L14" s="85"/>
      <c r="M14" s="85"/>
      <c r="N14" s="85"/>
      <c r="O14" s="85"/>
      <c r="P14" s="85"/>
      <c r="Q14" s="85"/>
      <c r="R14" s="85"/>
      <c r="S14" s="85"/>
      <c r="T14" s="151" t="s">
        <v>70</v>
      </c>
      <c r="U14" s="152"/>
      <c r="V14" s="152"/>
      <c r="W14" s="152"/>
      <c r="X14" s="152"/>
      <c r="Y14" s="153"/>
      <c r="Z14" s="148" t="s">
        <v>49</v>
      </c>
      <c r="AA14" s="149"/>
      <c r="AB14" s="149"/>
      <c r="AC14" s="150"/>
      <c r="AD14" s="157" t="s">
        <v>50</v>
      </c>
      <c r="AE14" s="146" t="s">
        <v>68</v>
      </c>
      <c r="AF14" s="146" t="s">
        <v>51</v>
      </c>
      <c r="AG14" s="148" t="s">
        <v>52</v>
      </c>
      <c r="AH14" s="149"/>
      <c r="AI14" s="150"/>
    </row>
    <row r="15" spans="1:457" s="4" customFormat="1" ht="83" customHeight="1" x14ac:dyDescent="0.2">
      <c r="A15" s="87"/>
      <c r="B15" s="86" t="s">
        <v>66</v>
      </c>
      <c r="C15" s="20" t="s">
        <v>43</v>
      </c>
      <c r="D15" s="20" t="s">
        <v>44</v>
      </c>
      <c r="E15" s="20" t="s">
        <v>45</v>
      </c>
      <c r="F15" s="21" t="s">
        <v>46</v>
      </c>
      <c r="G15" s="148" t="s">
        <v>110</v>
      </c>
      <c r="H15" s="149"/>
      <c r="I15" s="149"/>
      <c r="J15" s="150"/>
      <c r="K15" s="148" t="s">
        <v>74</v>
      </c>
      <c r="L15" s="149"/>
      <c r="M15" s="149"/>
      <c r="N15" s="150"/>
      <c r="O15" s="20" t="s">
        <v>47</v>
      </c>
      <c r="P15" s="20" t="s">
        <v>111</v>
      </c>
      <c r="Q15" s="20" t="s">
        <v>67</v>
      </c>
      <c r="R15" s="20" t="s">
        <v>48</v>
      </c>
      <c r="S15" s="20" t="s">
        <v>71</v>
      </c>
      <c r="T15" s="154"/>
      <c r="U15" s="155"/>
      <c r="V15" s="155"/>
      <c r="W15" s="155"/>
      <c r="X15" s="155"/>
      <c r="Y15" s="156"/>
      <c r="Z15" s="20" t="s">
        <v>47</v>
      </c>
      <c r="AA15" s="20" t="s">
        <v>53</v>
      </c>
      <c r="AB15" s="20" t="s">
        <v>54</v>
      </c>
      <c r="AC15" s="20" t="s">
        <v>48</v>
      </c>
      <c r="AD15" s="158"/>
      <c r="AE15" s="147"/>
      <c r="AF15" s="147"/>
      <c r="AG15" s="148" t="s">
        <v>72</v>
      </c>
      <c r="AH15" s="150"/>
      <c r="AI15" s="22" t="s">
        <v>55</v>
      </c>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row>
    <row r="16" spans="1:457" s="31" customFormat="1" ht="73" customHeight="1" x14ac:dyDescent="0.2">
      <c r="A16" s="100"/>
      <c r="B16" s="101">
        <v>1</v>
      </c>
      <c r="C16" s="102" t="s">
        <v>95</v>
      </c>
      <c r="D16" s="102" t="s">
        <v>96</v>
      </c>
      <c r="E16" s="102" t="s">
        <v>98</v>
      </c>
      <c r="F16" s="102" t="s">
        <v>102</v>
      </c>
      <c r="G16" s="165" t="s">
        <v>334</v>
      </c>
      <c r="H16" s="165"/>
      <c r="I16" s="165"/>
      <c r="J16" s="165"/>
      <c r="K16" s="165" t="s">
        <v>335</v>
      </c>
      <c r="L16" s="165"/>
      <c r="M16" s="165"/>
      <c r="N16" s="165"/>
      <c r="O16" s="103">
        <v>2</v>
      </c>
      <c r="P16" s="103">
        <v>2</v>
      </c>
      <c r="Q16" s="104">
        <f>+O16+P16</f>
        <v>4</v>
      </c>
      <c r="R16" s="102" t="s">
        <v>57</v>
      </c>
      <c r="S16" s="102" t="s">
        <v>89</v>
      </c>
      <c r="T16" s="110" t="s">
        <v>338</v>
      </c>
      <c r="U16" s="165"/>
      <c r="V16" s="165"/>
      <c r="W16" s="165"/>
      <c r="X16" s="165"/>
      <c r="Y16" s="165"/>
      <c r="Z16" s="101">
        <v>1</v>
      </c>
      <c r="AA16" s="101">
        <v>1</v>
      </c>
      <c r="AB16" s="101">
        <f>+Z16+AA16</f>
        <v>2</v>
      </c>
      <c r="AC16" s="102" t="s">
        <v>57</v>
      </c>
      <c r="AD16" s="102" t="s">
        <v>89</v>
      </c>
      <c r="AE16" s="101" t="s">
        <v>98</v>
      </c>
      <c r="AF16" s="101" t="s">
        <v>101</v>
      </c>
      <c r="AG16" s="159" t="s">
        <v>337</v>
      </c>
      <c r="AH16" s="160"/>
      <c r="AI16" s="101" t="s">
        <v>91</v>
      </c>
    </row>
    <row r="17" spans="1:35" s="31" customFormat="1" ht="54" customHeight="1" x14ac:dyDescent="0.2">
      <c r="A17" s="100"/>
      <c r="B17" s="101">
        <v>2</v>
      </c>
      <c r="C17" s="102" t="s">
        <v>95</v>
      </c>
      <c r="D17" s="102" t="s">
        <v>96</v>
      </c>
      <c r="E17" s="102" t="s">
        <v>98</v>
      </c>
      <c r="F17" s="102" t="s">
        <v>102</v>
      </c>
      <c r="G17" s="165" t="s">
        <v>339</v>
      </c>
      <c r="H17" s="165"/>
      <c r="I17" s="165"/>
      <c r="J17" s="165"/>
      <c r="K17" s="165" t="s">
        <v>340</v>
      </c>
      <c r="L17" s="165"/>
      <c r="M17" s="165"/>
      <c r="N17" s="165"/>
      <c r="O17" s="103">
        <v>2</v>
      </c>
      <c r="P17" s="103">
        <v>2</v>
      </c>
      <c r="Q17" s="104">
        <f t="shared" ref="Q17" si="0">+O17+P17</f>
        <v>4</v>
      </c>
      <c r="R17" s="102" t="s">
        <v>57</v>
      </c>
      <c r="S17" s="102" t="s">
        <v>89</v>
      </c>
      <c r="T17" s="165" t="s">
        <v>336</v>
      </c>
      <c r="U17" s="165"/>
      <c r="V17" s="165"/>
      <c r="W17" s="165"/>
      <c r="X17" s="165"/>
      <c r="Y17" s="165"/>
      <c r="Z17" s="101">
        <v>1</v>
      </c>
      <c r="AA17" s="101">
        <v>1</v>
      </c>
      <c r="AB17" s="101">
        <f t="shared" ref="AB17" si="1">+Z17+AA17</f>
        <v>2</v>
      </c>
      <c r="AC17" s="102" t="s">
        <v>57</v>
      </c>
      <c r="AD17" s="102" t="s">
        <v>89</v>
      </c>
      <c r="AE17" s="101" t="s">
        <v>98</v>
      </c>
      <c r="AF17" s="101" t="s">
        <v>101</v>
      </c>
      <c r="AG17" s="159" t="s">
        <v>337</v>
      </c>
      <c r="AH17" s="160"/>
      <c r="AI17" s="101" t="s">
        <v>91</v>
      </c>
    </row>
    <row r="18" spans="1:35" s="90" customFormat="1" ht="87" customHeight="1" x14ac:dyDescent="0.2">
      <c r="A18" s="88"/>
      <c r="B18" s="101">
        <v>3</v>
      </c>
      <c r="C18" s="89" t="s">
        <v>95</v>
      </c>
      <c r="D18" s="89" t="s">
        <v>96</v>
      </c>
      <c r="E18" s="89" t="s">
        <v>98</v>
      </c>
      <c r="F18" s="89" t="s">
        <v>102</v>
      </c>
      <c r="G18" s="110" t="s">
        <v>341</v>
      </c>
      <c r="H18" s="110"/>
      <c r="I18" s="110"/>
      <c r="J18" s="110"/>
      <c r="K18" s="106" t="s">
        <v>236</v>
      </c>
      <c r="L18" s="107"/>
      <c r="M18" s="107"/>
      <c r="N18" s="108"/>
      <c r="O18" s="96">
        <v>2</v>
      </c>
      <c r="P18" s="96">
        <v>5</v>
      </c>
      <c r="Q18" s="105">
        <f t="shared" ref="Q18:Q27" si="2">+O18+P18</f>
        <v>7</v>
      </c>
      <c r="R18" s="89" t="s">
        <v>60</v>
      </c>
      <c r="S18" s="89" t="s">
        <v>89</v>
      </c>
      <c r="T18" s="110" t="s">
        <v>235</v>
      </c>
      <c r="U18" s="110"/>
      <c r="V18" s="110"/>
      <c r="W18" s="110"/>
      <c r="X18" s="110"/>
      <c r="Y18" s="110"/>
      <c r="Z18" s="98">
        <v>1</v>
      </c>
      <c r="AA18" s="98">
        <v>2</v>
      </c>
      <c r="AB18" s="98">
        <f t="shared" ref="AB18:AB46" si="3">+Z18+AA18</f>
        <v>3</v>
      </c>
      <c r="AC18" s="89" t="s">
        <v>57</v>
      </c>
      <c r="AD18" s="89" t="s">
        <v>89</v>
      </c>
      <c r="AE18" s="98" t="s">
        <v>98</v>
      </c>
      <c r="AF18" s="98" t="s">
        <v>101</v>
      </c>
      <c r="AG18" s="159" t="s">
        <v>337</v>
      </c>
      <c r="AH18" s="160"/>
      <c r="AI18" s="98" t="s">
        <v>91</v>
      </c>
    </row>
    <row r="19" spans="1:35" s="90" customFormat="1" ht="80" customHeight="1" x14ac:dyDescent="0.2">
      <c r="A19" s="88"/>
      <c r="B19" s="101">
        <v>4</v>
      </c>
      <c r="C19" s="89" t="s">
        <v>94</v>
      </c>
      <c r="D19" s="89" t="s">
        <v>97</v>
      </c>
      <c r="E19" s="89" t="s">
        <v>98</v>
      </c>
      <c r="F19" s="89" t="s">
        <v>102</v>
      </c>
      <c r="G19" s="106" t="s">
        <v>367</v>
      </c>
      <c r="H19" s="107"/>
      <c r="I19" s="107"/>
      <c r="J19" s="108"/>
      <c r="K19" s="106" t="s">
        <v>168</v>
      </c>
      <c r="L19" s="107"/>
      <c r="M19" s="107"/>
      <c r="N19" s="108"/>
      <c r="O19" s="98">
        <v>3</v>
      </c>
      <c r="P19" s="98">
        <v>3</v>
      </c>
      <c r="Q19" s="98">
        <f t="shared" si="2"/>
        <v>6</v>
      </c>
      <c r="R19" s="89" t="s">
        <v>60</v>
      </c>
      <c r="S19" s="89" t="s">
        <v>156</v>
      </c>
      <c r="T19" s="106" t="s">
        <v>169</v>
      </c>
      <c r="U19" s="107"/>
      <c r="V19" s="107"/>
      <c r="W19" s="107"/>
      <c r="X19" s="107"/>
      <c r="Y19" s="108"/>
      <c r="Z19" s="98">
        <v>1</v>
      </c>
      <c r="AA19" s="98">
        <v>2</v>
      </c>
      <c r="AB19" s="98">
        <f t="shared" si="3"/>
        <v>3</v>
      </c>
      <c r="AC19" s="89" t="s">
        <v>57</v>
      </c>
      <c r="AD19" s="89" t="s">
        <v>156</v>
      </c>
      <c r="AE19" s="98" t="s">
        <v>98</v>
      </c>
      <c r="AF19" s="98" t="s">
        <v>99</v>
      </c>
      <c r="AG19" s="106" t="s">
        <v>262</v>
      </c>
      <c r="AH19" s="108"/>
      <c r="AI19" s="98" t="s">
        <v>171</v>
      </c>
    </row>
    <row r="20" spans="1:35" s="90" customFormat="1" ht="82" customHeight="1" x14ac:dyDescent="0.2">
      <c r="A20" s="88"/>
      <c r="B20" s="101">
        <v>5</v>
      </c>
      <c r="C20" s="89" t="s">
        <v>95</v>
      </c>
      <c r="D20" s="89" t="s">
        <v>96</v>
      </c>
      <c r="E20" s="89" t="s">
        <v>98</v>
      </c>
      <c r="F20" s="89" t="s">
        <v>102</v>
      </c>
      <c r="G20" s="106" t="s">
        <v>263</v>
      </c>
      <c r="H20" s="107"/>
      <c r="I20" s="107"/>
      <c r="J20" s="108"/>
      <c r="K20" s="110" t="s">
        <v>172</v>
      </c>
      <c r="L20" s="110"/>
      <c r="M20" s="110"/>
      <c r="N20" s="110"/>
      <c r="O20" s="98">
        <v>1</v>
      </c>
      <c r="P20" s="98">
        <v>3</v>
      </c>
      <c r="Q20" s="98">
        <f t="shared" si="2"/>
        <v>4</v>
      </c>
      <c r="R20" s="89" t="s">
        <v>57</v>
      </c>
      <c r="S20" s="89" t="s">
        <v>89</v>
      </c>
      <c r="T20" s="106" t="s">
        <v>342</v>
      </c>
      <c r="U20" s="107"/>
      <c r="V20" s="107"/>
      <c r="W20" s="107"/>
      <c r="X20" s="107"/>
      <c r="Y20" s="108"/>
      <c r="Z20" s="98">
        <v>1</v>
      </c>
      <c r="AA20" s="98">
        <v>2</v>
      </c>
      <c r="AB20" s="98">
        <f t="shared" si="3"/>
        <v>3</v>
      </c>
      <c r="AC20" s="89" t="s">
        <v>57</v>
      </c>
      <c r="AD20" s="89" t="s">
        <v>89</v>
      </c>
      <c r="AE20" s="98" t="s">
        <v>101</v>
      </c>
      <c r="AF20" s="98" t="s">
        <v>99</v>
      </c>
      <c r="AG20" s="110" t="s">
        <v>343</v>
      </c>
      <c r="AH20" s="110"/>
      <c r="AI20" s="98" t="s">
        <v>131</v>
      </c>
    </row>
    <row r="21" spans="1:35" s="90" customFormat="1" ht="104" customHeight="1" x14ac:dyDescent="0.2">
      <c r="A21" s="88"/>
      <c r="B21" s="101">
        <v>6</v>
      </c>
      <c r="C21" s="89" t="s">
        <v>95</v>
      </c>
      <c r="D21" s="89" t="s">
        <v>97</v>
      </c>
      <c r="E21" s="89" t="s">
        <v>98</v>
      </c>
      <c r="F21" s="89" t="s">
        <v>102</v>
      </c>
      <c r="G21" s="110" t="s">
        <v>222</v>
      </c>
      <c r="H21" s="110"/>
      <c r="I21" s="110"/>
      <c r="J21" s="110"/>
      <c r="K21" s="110" t="s">
        <v>207</v>
      </c>
      <c r="L21" s="110"/>
      <c r="M21" s="110"/>
      <c r="N21" s="110"/>
      <c r="O21" s="98">
        <v>2</v>
      </c>
      <c r="P21" s="98">
        <v>3</v>
      </c>
      <c r="Q21" s="98">
        <f t="shared" si="2"/>
        <v>5</v>
      </c>
      <c r="R21" s="89" t="s">
        <v>56</v>
      </c>
      <c r="S21" s="89" t="s">
        <v>156</v>
      </c>
      <c r="T21" s="110" t="s">
        <v>132</v>
      </c>
      <c r="U21" s="110"/>
      <c r="V21" s="110"/>
      <c r="W21" s="110"/>
      <c r="X21" s="110"/>
      <c r="Y21" s="110"/>
      <c r="Z21" s="98">
        <v>1</v>
      </c>
      <c r="AA21" s="98">
        <v>1</v>
      </c>
      <c r="AB21" s="98">
        <f t="shared" si="3"/>
        <v>2</v>
      </c>
      <c r="AC21" s="89" t="s">
        <v>57</v>
      </c>
      <c r="AD21" s="89" t="s">
        <v>89</v>
      </c>
      <c r="AE21" s="98" t="s">
        <v>98</v>
      </c>
      <c r="AF21" s="98" t="s">
        <v>99</v>
      </c>
      <c r="AG21" s="110" t="s">
        <v>80</v>
      </c>
      <c r="AH21" s="110"/>
      <c r="AI21" s="98" t="s">
        <v>79</v>
      </c>
    </row>
    <row r="22" spans="1:35" s="90" customFormat="1" ht="104" customHeight="1" x14ac:dyDescent="0.2">
      <c r="A22" s="88"/>
      <c r="B22" s="101">
        <v>7</v>
      </c>
      <c r="C22" s="89" t="s">
        <v>95</v>
      </c>
      <c r="D22" s="89" t="s">
        <v>97</v>
      </c>
      <c r="E22" s="89" t="s">
        <v>98</v>
      </c>
      <c r="F22" s="89" t="s">
        <v>102</v>
      </c>
      <c r="G22" s="110" t="s">
        <v>129</v>
      </c>
      <c r="H22" s="110"/>
      <c r="I22" s="110"/>
      <c r="J22" s="110"/>
      <c r="K22" s="110" t="s">
        <v>158</v>
      </c>
      <c r="L22" s="110"/>
      <c r="M22" s="110"/>
      <c r="N22" s="110"/>
      <c r="O22" s="98">
        <v>2</v>
      </c>
      <c r="P22" s="98">
        <v>4</v>
      </c>
      <c r="Q22" s="98">
        <f t="shared" si="2"/>
        <v>6</v>
      </c>
      <c r="R22" s="89" t="s">
        <v>60</v>
      </c>
      <c r="S22" s="89" t="s">
        <v>156</v>
      </c>
      <c r="T22" s="110" t="s">
        <v>133</v>
      </c>
      <c r="U22" s="110"/>
      <c r="V22" s="110"/>
      <c r="W22" s="110"/>
      <c r="X22" s="110"/>
      <c r="Y22" s="110"/>
      <c r="Z22" s="98">
        <v>1</v>
      </c>
      <c r="AA22" s="98">
        <v>1</v>
      </c>
      <c r="AB22" s="98">
        <f t="shared" si="3"/>
        <v>2</v>
      </c>
      <c r="AC22" s="89" t="s">
        <v>57</v>
      </c>
      <c r="AD22" s="89" t="s">
        <v>89</v>
      </c>
      <c r="AE22" s="98" t="s">
        <v>98</v>
      </c>
      <c r="AF22" s="98" t="s">
        <v>99</v>
      </c>
      <c r="AG22" s="110" t="s">
        <v>80</v>
      </c>
      <c r="AH22" s="110"/>
      <c r="AI22" s="98" t="s">
        <v>79</v>
      </c>
    </row>
    <row r="23" spans="1:35" s="90" customFormat="1" ht="104" customHeight="1" x14ac:dyDescent="0.2">
      <c r="A23" s="88"/>
      <c r="B23" s="101">
        <v>8</v>
      </c>
      <c r="C23" s="89" t="s">
        <v>95</v>
      </c>
      <c r="D23" s="89" t="s">
        <v>96</v>
      </c>
      <c r="E23" s="89" t="s">
        <v>98</v>
      </c>
      <c r="F23" s="89" t="s">
        <v>102</v>
      </c>
      <c r="G23" s="110" t="s">
        <v>134</v>
      </c>
      <c r="H23" s="110"/>
      <c r="I23" s="110"/>
      <c r="J23" s="110"/>
      <c r="K23" s="110" t="s">
        <v>157</v>
      </c>
      <c r="L23" s="110"/>
      <c r="M23" s="110"/>
      <c r="N23" s="110"/>
      <c r="O23" s="98">
        <v>3</v>
      </c>
      <c r="P23" s="98">
        <v>4</v>
      </c>
      <c r="Q23" s="98">
        <f t="shared" si="2"/>
        <v>7</v>
      </c>
      <c r="R23" s="89" t="s">
        <v>60</v>
      </c>
      <c r="S23" s="89" t="s">
        <v>156</v>
      </c>
      <c r="T23" s="110" t="s">
        <v>173</v>
      </c>
      <c r="U23" s="110"/>
      <c r="V23" s="110"/>
      <c r="W23" s="110"/>
      <c r="X23" s="110"/>
      <c r="Y23" s="110"/>
      <c r="Z23" s="98">
        <v>1</v>
      </c>
      <c r="AA23" s="98">
        <v>1</v>
      </c>
      <c r="AB23" s="98">
        <f t="shared" si="3"/>
        <v>2</v>
      </c>
      <c r="AC23" s="89" t="s">
        <v>57</v>
      </c>
      <c r="AD23" s="89" t="s">
        <v>89</v>
      </c>
      <c r="AE23" s="98" t="s">
        <v>118</v>
      </c>
      <c r="AF23" s="98" t="s">
        <v>119</v>
      </c>
      <c r="AG23" s="110" t="s">
        <v>80</v>
      </c>
      <c r="AH23" s="110"/>
      <c r="AI23" s="98" t="s">
        <v>79</v>
      </c>
    </row>
    <row r="24" spans="1:35" s="90" customFormat="1" ht="104" customHeight="1" x14ac:dyDescent="0.2">
      <c r="A24" s="88"/>
      <c r="B24" s="101">
        <v>9</v>
      </c>
      <c r="C24" s="89" t="s">
        <v>95</v>
      </c>
      <c r="D24" s="89" t="s">
        <v>96</v>
      </c>
      <c r="E24" s="89" t="s">
        <v>98</v>
      </c>
      <c r="F24" s="89" t="s">
        <v>102</v>
      </c>
      <c r="G24" s="110" t="s">
        <v>344</v>
      </c>
      <c r="H24" s="110"/>
      <c r="I24" s="110"/>
      <c r="J24" s="110"/>
      <c r="K24" s="110" t="s">
        <v>157</v>
      </c>
      <c r="L24" s="110"/>
      <c r="M24" s="110"/>
      <c r="N24" s="110"/>
      <c r="O24" s="98">
        <v>2</v>
      </c>
      <c r="P24" s="98">
        <v>4</v>
      </c>
      <c r="Q24" s="98">
        <f t="shared" si="2"/>
        <v>6</v>
      </c>
      <c r="R24" s="89" t="s">
        <v>60</v>
      </c>
      <c r="S24" s="89" t="s">
        <v>156</v>
      </c>
      <c r="T24" s="110" t="s">
        <v>173</v>
      </c>
      <c r="U24" s="110"/>
      <c r="V24" s="110"/>
      <c r="W24" s="110"/>
      <c r="X24" s="110"/>
      <c r="Y24" s="110"/>
      <c r="Z24" s="98">
        <v>1</v>
      </c>
      <c r="AA24" s="98">
        <v>1</v>
      </c>
      <c r="AB24" s="98">
        <f t="shared" si="3"/>
        <v>2</v>
      </c>
      <c r="AC24" s="89" t="s">
        <v>57</v>
      </c>
      <c r="AD24" s="89" t="s">
        <v>89</v>
      </c>
      <c r="AE24" s="98" t="s">
        <v>98</v>
      </c>
      <c r="AF24" s="98" t="s">
        <v>99</v>
      </c>
      <c r="AG24" s="110" t="s">
        <v>80</v>
      </c>
      <c r="AH24" s="110"/>
      <c r="AI24" s="98" t="s">
        <v>79</v>
      </c>
    </row>
    <row r="25" spans="1:35" s="90" customFormat="1" ht="90" customHeight="1" x14ac:dyDescent="0.2">
      <c r="A25" s="88"/>
      <c r="B25" s="101">
        <v>10</v>
      </c>
      <c r="C25" s="89" t="s">
        <v>95</v>
      </c>
      <c r="D25" s="89" t="s">
        <v>97</v>
      </c>
      <c r="E25" s="89" t="s">
        <v>98</v>
      </c>
      <c r="F25" s="89" t="s">
        <v>102</v>
      </c>
      <c r="G25" s="110" t="s">
        <v>127</v>
      </c>
      <c r="H25" s="110"/>
      <c r="I25" s="110"/>
      <c r="J25" s="110"/>
      <c r="K25" s="110" t="s">
        <v>135</v>
      </c>
      <c r="L25" s="110"/>
      <c r="M25" s="110"/>
      <c r="N25" s="110"/>
      <c r="O25" s="98">
        <v>2</v>
      </c>
      <c r="P25" s="98">
        <v>3</v>
      </c>
      <c r="Q25" s="98">
        <f t="shared" si="2"/>
        <v>5</v>
      </c>
      <c r="R25" s="89" t="s">
        <v>56</v>
      </c>
      <c r="S25" s="89" t="s">
        <v>156</v>
      </c>
      <c r="T25" s="110" t="s">
        <v>136</v>
      </c>
      <c r="U25" s="110"/>
      <c r="V25" s="110"/>
      <c r="W25" s="110"/>
      <c r="X25" s="110"/>
      <c r="Y25" s="110"/>
      <c r="Z25" s="98">
        <v>1</v>
      </c>
      <c r="AA25" s="98">
        <v>1</v>
      </c>
      <c r="AB25" s="98">
        <f t="shared" si="3"/>
        <v>2</v>
      </c>
      <c r="AC25" s="89" t="s">
        <v>57</v>
      </c>
      <c r="AD25" s="89" t="s">
        <v>155</v>
      </c>
      <c r="AE25" s="98" t="s">
        <v>98</v>
      </c>
      <c r="AF25" s="98" t="s">
        <v>99</v>
      </c>
      <c r="AG25" s="110" t="s">
        <v>80</v>
      </c>
      <c r="AH25" s="110"/>
      <c r="AI25" s="98" t="s">
        <v>79</v>
      </c>
    </row>
    <row r="26" spans="1:35" s="90" customFormat="1" ht="110" customHeight="1" x14ac:dyDescent="0.2">
      <c r="A26" s="88"/>
      <c r="B26" s="101">
        <v>11</v>
      </c>
      <c r="C26" s="89" t="s">
        <v>95</v>
      </c>
      <c r="D26" s="89" t="s">
        <v>97</v>
      </c>
      <c r="E26" s="89" t="s">
        <v>100</v>
      </c>
      <c r="F26" s="89" t="s">
        <v>102</v>
      </c>
      <c r="G26" s="110" t="s">
        <v>128</v>
      </c>
      <c r="H26" s="110"/>
      <c r="I26" s="110"/>
      <c r="J26" s="110"/>
      <c r="K26" s="110" t="s">
        <v>159</v>
      </c>
      <c r="L26" s="110"/>
      <c r="M26" s="110"/>
      <c r="N26" s="110"/>
      <c r="O26" s="98">
        <v>3</v>
      </c>
      <c r="P26" s="98">
        <v>4</v>
      </c>
      <c r="Q26" s="98">
        <f t="shared" si="2"/>
        <v>7</v>
      </c>
      <c r="R26" s="89" t="s">
        <v>60</v>
      </c>
      <c r="S26" s="89" t="s">
        <v>160</v>
      </c>
      <c r="T26" s="110" t="s">
        <v>137</v>
      </c>
      <c r="U26" s="110"/>
      <c r="V26" s="110"/>
      <c r="W26" s="110"/>
      <c r="X26" s="110"/>
      <c r="Y26" s="110"/>
      <c r="Z26" s="98">
        <v>1</v>
      </c>
      <c r="AA26" s="98">
        <v>1</v>
      </c>
      <c r="AB26" s="98">
        <f t="shared" si="3"/>
        <v>2</v>
      </c>
      <c r="AC26" s="89" t="s">
        <v>57</v>
      </c>
      <c r="AD26" s="89" t="s">
        <v>89</v>
      </c>
      <c r="AE26" s="98" t="s">
        <v>98</v>
      </c>
      <c r="AF26" s="98" t="s">
        <v>99</v>
      </c>
      <c r="AG26" s="110" t="s">
        <v>80</v>
      </c>
      <c r="AH26" s="110"/>
      <c r="AI26" s="98" t="s">
        <v>79</v>
      </c>
    </row>
    <row r="27" spans="1:35" s="90" customFormat="1" ht="104" customHeight="1" x14ac:dyDescent="0.2">
      <c r="A27" s="88"/>
      <c r="B27" s="101">
        <v>12</v>
      </c>
      <c r="C27" s="89" t="s">
        <v>95</v>
      </c>
      <c r="D27" s="89" t="s">
        <v>96</v>
      </c>
      <c r="E27" s="89" t="s">
        <v>100</v>
      </c>
      <c r="F27" s="89" t="s">
        <v>102</v>
      </c>
      <c r="G27" s="110" t="s">
        <v>264</v>
      </c>
      <c r="H27" s="110"/>
      <c r="I27" s="110"/>
      <c r="J27" s="110"/>
      <c r="K27" s="110" t="s">
        <v>138</v>
      </c>
      <c r="L27" s="110"/>
      <c r="M27" s="110"/>
      <c r="N27" s="110"/>
      <c r="O27" s="98">
        <v>2</v>
      </c>
      <c r="P27" s="98">
        <v>3</v>
      </c>
      <c r="Q27" s="98">
        <f t="shared" si="2"/>
        <v>5</v>
      </c>
      <c r="R27" s="89" t="s">
        <v>56</v>
      </c>
      <c r="S27" s="89" t="s">
        <v>89</v>
      </c>
      <c r="T27" s="110" t="s">
        <v>174</v>
      </c>
      <c r="U27" s="110"/>
      <c r="V27" s="110"/>
      <c r="W27" s="110"/>
      <c r="X27" s="110"/>
      <c r="Y27" s="110"/>
      <c r="Z27" s="98">
        <v>1</v>
      </c>
      <c r="AA27" s="98">
        <v>1</v>
      </c>
      <c r="AB27" s="98">
        <f t="shared" si="3"/>
        <v>2</v>
      </c>
      <c r="AC27" s="89" t="s">
        <v>57</v>
      </c>
      <c r="AD27" s="89" t="s">
        <v>89</v>
      </c>
      <c r="AE27" s="98" t="s">
        <v>98</v>
      </c>
      <c r="AF27" s="98" t="s">
        <v>99</v>
      </c>
      <c r="AG27" s="110" t="s">
        <v>80</v>
      </c>
      <c r="AH27" s="110"/>
      <c r="AI27" s="98" t="s">
        <v>79</v>
      </c>
    </row>
    <row r="28" spans="1:35" s="90" customFormat="1" ht="73" customHeight="1" x14ac:dyDescent="0.2">
      <c r="A28" s="88"/>
      <c r="B28" s="101">
        <v>13</v>
      </c>
      <c r="C28" s="89" t="s">
        <v>95</v>
      </c>
      <c r="D28" s="89" t="s">
        <v>97</v>
      </c>
      <c r="E28" s="89" t="s">
        <v>100</v>
      </c>
      <c r="F28" s="89" t="s">
        <v>102</v>
      </c>
      <c r="G28" s="110" t="s">
        <v>265</v>
      </c>
      <c r="H28" s="110"/>
      <c r="I28" s="110"/>
      <c r="J28" s="110"/>
      <c r="K28" s="161" t="s">
        <v>175</v>
      </c>
      <c r="L28" s="162"/>
      <c r="M28" s="162"/>
      <c r="N28" s="163"/>
      <c r="O28" s="96">
        <v>2</v>
      </c>
      <c r="P28" s="96">
        <v>2</v>
      </c>
      <c r="Q28" s="98">
        <f t="shared" ref="Q28:Q39" si="4">+O28+P28</f>
        <v>4</v>
      </c>
      <c r="R28" s="89" t="s">
        <v>57</v>
      </c>
      <c r="S28" s="89" t="s">
        <v>89</v>
      </c>
      <c r="T28" s="110" t="s">
        <v>266</v>
      </c>
      <c r="U28" s="110"/>
      <c r="V28" s="110"/>
      <c r="W28" s="110"/>
      <c r="X28" s="110"/>
      <c r="Y28" s="110"/>
      <c r="Z28" s="96">
        <v>1</v>
      </c>
      <c r="AA28" s="96">
        <v>1</v>
      </c>
      <c r="AB28" s="98">
        <f t="shared" si="3"/>
        <v>2</v>
      </c>
      <c r="AC28" s="89" t="s">
        <v>57</v>
      </c>
      <c r="AD28" s="89" t="s">
        <v>89</v>
      </c>
      <c r="AE28" s="98" t="s">
        <v>100</v>
      </c>
      <c r="AF28" s="98" t="s">
        <v>101</v>
      </c>
      <c r="AG28" s="106" t="s">
        <v>337</v>
      </c>
      <c r="AH28" s="108"/>
      <c r="AI28" s="98" t="s">
        <v>139</v>
      </c>
    </row>
    <row r="29" spans="1:35" s="90" customFormat="1" ht="176.25" customHeight="1" x14ac:dyDescent="0.2">
      <c r="A29" s="88"/>
      <c r="B29" s="101">
        <v>14</v>
      </c>
      <c r="C29" s="89" t="s">
        <v>94</v>
      </c>
      <c r="D29" s="89" t="s">
        <v>96</v>
      </c>
      <c r="E29" s="89" t="s">
        <v>101</v>
      </c>
      <c r="F29" s="89" t="s">
        <v>102</v>
      </c>
      <c r="G29" s="110" t="s">
        <v>345</v>
      </c>
      <c r="H29" s="110"/>
      <c r="I29" s="110"/>
      <c r="J29" s="110"/>
      <c r="K29" s="161" t="s">
        <v>175</v>
      </c>
      <c r="L29" s="162"/>
      <c r="M29" s="162"/>
      <c r="N29" s="163"/>
      <c r="O29" s="96">
        <v>2</v>
      </c>
      <c r="P29" s="96">
        <v>2</v>
      </c>
      <c r="Q29" s="98">
        <f t="shared" si="4"/>
        <v>4</v>
      </c>
      <c r="R29" s="89" t="s">
        <v>57</v>
      </c>
      <c r="S29" s="89" t="s">
        <v>89</v>
      </c>
      <c r="T29" s="110" t="s">
        <v>346</v>
      </c>
      <c r="U29" s="165"/>
      <c r="V29" s="165"/>
      <c r="W29" s="165"/>
      <c r="X29" s="165"/>
      <c r="Y29" s="165"/>
      <c r="Z29" s="96">
        <v>1</v>
      </c>
      <c r="AA29" s="96">
        <v>1</v>
      </c>
      <c r="AB29" s="98">
        <f t="shared" si="3"/>
        <v>2</v>
      </c>
      <c r="AC29" s="89" t="s">
        <v>57</v>
      </c>
      <c r="AD29" s="89" t="s">
        <v>155</v>
      </c>
      <c r="AE29" s="98" t="s">
        <v>101</v>
      </c>
      <c r="AF29" s="98" t="s">
        <v>99</v>
      </c>
      <c r="AG29" s="110" t="s">
        <v>347</v>
      </c>
      <c r="AH29" s="110"/>
      <c r="AI29" s="98" t="s">
        <v>140</v>
      </c>
    </row>
    <row r="30" spans="1:35" s="90" customFormat="1" ht="166.5" customHeight="1" x14ac:dyDescent="0.2">
      <c r="A30" s="88"/>
      <c r="B30" s="101">
        <v>15</v>
      </c>
      <c r="C30" s="89" t="s">
        <v>94</v>
      </c>
      <c r="D30" s="89" t="s">
        <v>97</v>
      </c>
      <c r="E30" s="89" t="s">
        <v>101</v>
      </c>
      <c r="F30" s="89" t="s">
        <v>102</v>
      </c>
      <c r="G30" s="110" t="s">
        <v>208</v>
      </c>
      <c r="H30" s="110"/>
      <c r="I30" s="110"/>
      <c r="J30" s="110"/>
      <c r="K30" s="161" t="s">
        <v>175</v>
      </c>
      <c r="L30" s="162"/>
      <c r="M30" s="162"/>
      <c r="N30" s="163"/>
      <c r="O30" s="96">
        <v>2</v>
      </c>
      <c r="P30" s="96">
        <v>2</v>
      </c>
      <c r="Q30" s="98">
        <f>+O30+P30</f>
        <v>4</v>
      </c>
      <c r="R30" s="89" t="s">
        <v>57</v>
      </c>
      <c r="S30" s="89" t="s">
        <v>160</v>
      </c>
      <c r="T30" s="110" t="s">
        <v>346</v>
      </c>
      <c r="U30" s="165"/>
      <c r="V30" s="165"/>
      <c r="W30" s="165"/>
      <c r="X30" s="165"/>
      <c r="Y30" s="165"/>
      <c r="Z30" s="96">
        <v>1</v>
      </c>
      <c r="AA30" s="96">
        <v>1</v>
      </c>
      <c r="AB30" s="98">
        <f t="shared" si="3"/>
        <v>2</v>
      </c>
      <c r="AC30" s="89" t="s">
        <v>57</v>
      </c>
      <c r="AD30" s="89" t="s">
        <v>155</v>
      </c>
      <c r="AE30" s="98" t="s">
        <v>101</v>
      </c>
      <c r="AF30" s="98" t="s">
        <v>99</v>
      </c>
      <c r="AG30" s="110" t="s">
        <v>347</v>
      </c>
      <c r="AH30" s="110"/>
      <c r="AI30" s="98" t="s">
        <v>140</v>
      </c>
    </row>
    <row r="31" spans="1:35" s="90" customFormat="1" ht="103" customHeight="1" x14ac:dyDescent="0.2">
      <c r="A31" s="88"/>
      <c r="B31" s="101">
        <v>16</v>
      </c>
      <c r="C31" s="89" t="s">
        <v>95</v>
      </c>
      <c r="D31" s="89" t="s">
        <v>96</v>
      </c>
      <c r="E31" s="89" t="s">
        <v>101</v>
      </c>
      <c r="F31" s="89" t="s">
        <v>102</v>
      </c>
      <c r="G31" s="110" t="s">
        <v>141</v>
      </c>
      <c r="H31" s="110"/>
      <c r="I31" s="110"/>
      <c r="J31" s="110"/>
      <c r="K31" s="110" t="s">
        <v>142</v>
      </c>
      <c r="L31" s="110"/>
      <c r="M31" s="110"/>
      <c r="N31" s="110"/>
      <c r="O31" s="96">
        <v>2</v>
      </c>
      <c r="P31" s="96">
        <v>2</v>
      </c>
      <c r="Q31" s="98">
        <f>+O31+P31</f>
        <v>4</v>
      </c>
      <c r="R31" s="89" t="s">
        <v>57</v>
      </c>
      <c r="S31" s="89" t="s">
        <v>89</v>
      </c>
      <c r="T31" s="110" t="s">
        <v>267</v>
      </c>
      <c r="U31" s="110"/>
      <c r="V31" s="110"/>
      <c r="W31" s="110"/>
      <c r="X31" s="110"/>
      <c r="Y31" s="110"/>
      <c r="Z31" s="96">
        <v>1</v>
      </c>
      <c r="AA31" s="96">
        <v>1</v>
      </c>
      <c r="AB31" s="98">
        <f t="shared" si="3"/>
        <v>2</v>
      </c>
      <c r="AC31" s="89" t="s">
        <v>57</v>
      </c>
      <c r="AD31" s="89" t="s">
        <v>93</v>
      </c>
      <c r="AE31" s="98" t="s">
        <v>101</v>
      </c>
      <c r="AF31" s="98" t="s">
        <v>99</v>
      </c>
      <c r="AG31" s="110" t="s">
        <v>347</v>
      </c>
      <c r="AH31" s="110"/>
      <c r="AI31" s="98" t="s">
        <v>143</v>
      </c>
    </row>
    <row r="32" spans="1:35" s="90" customFormat="1" ht="103" customHeight="1" x14ac:dyDescent="0.2">
      <c r="A32" s="88"/>
      <c r="B32" s="101">
        <v>17</v>
      </c>
      <c r="C32" s="89" t="s">
        <v>95</v>
      </c>
      <c r="D32" s="89" t="s">
        <v>97</v>
      </c>
      <c r="E32" s="89" t="s">
        <v>101</v>
      </c>
      <c r="F32" s="89" t="s">
        <v>102</v>
      </c>
      <c r="G32" s="110" t="s">
        <v>130</v>
      </c>
      <c r="H32" s="110"/>
      <c r="I32" s="110"/>
      <c r="J32" s="110"/>
      <c r="K32" s="110" t="s">
        <v>92</v>
      </c>
      <c r="L32" s="110"/>
      <c r="M32" s="110"/>
      <c r="N32" s="110"/>
      <c r="O32" s="96">
        <v>3</v>
      </c>
      <c r="P32" s="96">
        <v>3</v>
      </c>
      <c r="Q32" s="98">
        <f>+O32+P32</f>
        <v>6</v>
      </c>
      <c r="R32" s="89" t="s">
        <v>60</v>
      </c>
      <c r="S32" s="89" t="s">
        <v>160</v>
      </c>
      <c r="T32" s="110" t="s">
        <v>237</v>
      </c>
      <c r="U32" s="110"/>
      <c r="V32" s="110"/>
      <c r="W32" s="110"/>
      <c r="X32" s="110"/>
      <c r="Y32" s="110"/>
      <c r="Z32" s="96">
        <v>1</v>
      </c>
      <c r="AA32" s="96">
        <v>1</v>
      </c>
      <c r="AB32" s="98">
        <f t="shared" si="3"/>
        <v>2</v>
      </c>
      <c r="AC32" s="89" t="s">
        <v>57</v>
      </c>
      <c r="AD32" s="89" t="s">
        <v>155</v>
      </c>
      <c r="AE32" s="98" t="s">
        <v>101</v>
      </c>
      <c r="AF32" s="98" t="s">
        <v>99</v>
      </c>
      <c r="AG32" s="110" t="s">
        <v>347</v>
      </c>
      <c r="AH32" s="110"/>
      <c r="AI32" s="98" t="s">
        <v>144</v>
      </c>
    </row>
    <row r="33" spans="1:35" s="90" customFormat="1" ht="80" customHeight="1" x14ac:dyDescent="0.2">
      <c r="A33" s="88"/>
      <c r="B33" s="101">
        <v>18</v>
      </c>
      <c r="C33" s="89" t="s">
        <v>94</v>
      </c>
      <c r="D33" s="89" t="s">
        <v>97</v>
      </c>
      <c r="E33" s="89" t="s">
        <v>99</v>
      </c>
      <c r="F33" s="89" t="s">
        <v>102</v>
      </c>
      <c r="G33" s="106" t="s">
        <v>279</v>
      </c>
      <c r="H33" s="107"/>
      <c r="I33" s="107"/>
      <c r="J33" s="108"/>
      <c r="K33" s="106" t="s">
        <v>348</v>
      </c>
      <c r="L33" s="107"/>
      <c r="M33" s="107"/>
      <c r="N33" s="108"/>
      <c r="O33" s="98">
        <v>5</v>
      </c>
      <c r="P33" s="98">
        <v>5</v>
      </c>
      <c r="Q33" s="98">
        <f t="shared" ref="Q33" si="5">+O33+P33</f>
        <v>10</v>
      </c>
      <c r="R33" s="89" t="s">
        <v>121</v>
      </c>
      <c r="S33" s="89" t="s">
        <v>160</v>
      </c>
      <c r="T33" s="106" t="s">
        <v>280</v>
      </c>
      <c r="U33" s="107"/>
      <c r="V33" s="107"/>
      <c r="W33" s="107"/>
      <c r="X33" s="107"/>
      <c r="Y33" s="108"/>
      <c r="Z33" s="98">
        <v>1</v>
      </c>
      <c r="AA33" s="98">
        <v>2</v>
      </c>
      <c r="AB33" s="98">
        <f t="shared" ref="AB33" si="6">+Z33+AA33</f>
        <v>3</v>
      </c>
      <c r="AC33" s="89" t="s">
        <v>57</v>
      </c>
      <c r="AD33" s="89" t="s">
        <v>156</v>
      </c>
      <c r="AE33" s="98" t="s">
        <v>261</v>
      </c>
      <c r="AF33" s="98" t="s">
        <v>201</v>
      </c>
      <c r="AG33" s="106" t="s">
        <v>262</v>
      </c>
      <c r="AH33" s="108"/>
      <c r="AI33" s="98" t="s">
        <v>171</v>
      </c>
    </row>
    <row r="34" spans="1:35" s="90" customFormat="1" ht="110.25" customHeight="1" x14ac:dyDescent="0.2">
      <c r="A34" s="88"/>
      <c r="B34" s="101">
        <v>19</v>
      </c>
      <c r="C34" s="89" t="s">
        <v>94</v>
      </c>
      <c r="D34" s="89" t="s">
        <v>97</v>
      </c>
      <c r="E34" s="89" t="s">
        <v>99</v>
      </c>
      <c r="F34" s="89" t="s">
        <v>102</v>
      </c>
      <c r="G34" s="106" t="s">
        <v>277</v>
      </c>
      <c r="H34" s="107"/>
      <c r="I34" s="107"/>
      <c r="J34" s="108"/>
      <c r="K34" s="106" t="s">
        <v>278</v>
      </c>
      <c r="L34" s="107"/>
      <c r="M34" s="107"/>
      <c r="N34" s="108"/>
      <c r="O34" s="98">
        <v>4</v>
      </c>
      <c r="P34" s="98">
        <v>5</v>
      </c>
      <c r="Q34" s="98">
        <f t="shared" ref="Q34" si="7">+O34+P34</f>
        <v>9</v>
      </c>
      <c r="R34" s="89" t="s">
        <v>121</v>
      </c>
      <c r="S34" s="89" t="s">
        <v>160</v>
      </c>
      <c r="T34" s="106" t="s">
        <v>281</v>
      </c>
      <c r="U34" s="107"/>
      <c r="V34" s="107"/>
      <c r="W34" s="107"/>
      <c r="X34" s="107"/>
      <c r="Y34" s="108"/>
      <c r="Z34" s="98">
        <v>1</v>
      </c>
      <c r="AA34" s="98">
        <v>2</v>
      </c>
      <c r="AB34" s="98">
        <f t="shared" ref="AB34" si="8">+Z34+AA34</f>
        <v>3</v>
      </c>
      <c r="AC34" s="89" t="s">
        <v>57</v>
      </c>
      <c r="AD34" s="89" t="s">
        <v>156</v>
      </c>
      <c r="AE34" s="98" t="s">
        <v>261</v>
      </c>
      <c r="AF34" s="98" t="s">
        <v>201</v>
      </c>
      <c r="AG34" s="106" t="s">
        <v>262</v>
      </c>
      <c r="AH34" s="108"/>
      <c r="AI34" s="98" t="s">
        <v>171</v>
      </c>
    </row>
    <row r="35" spans="1:35" s="90" customFormat="1" ht="118" customHeight="1" x14ac:dyDescent="0.2">
      <c r="A35" s="88"/>
      <c r="B35" s="101">
        <v>20</v>
      </c>
      <c r="C35" s="89" t="s">
        <v>95</v>
      </c>
      <c r="D35" s="89" t="s">
        <v>97</v>
      </c>
      <c r="E35" s="89" t="s">
        <v>99</v>
      </c>
      <c r="F35" s="89" t="s">
        <v>102</v>
      </c>
      <c r="G35" s="110" t="s">
        <v>268</v>
      </c>
      <c r="H35" s="110"/>
      <c r="I35" s="110"/>
      <c r="J35" s="110"/>
      <c r="K35" s="110" t="s">
        <v>223</v>
      </c>
      <c r="L35" s="110"/>
      <c r="M35" s="110"/>
      <c r="N35" s="110"/>
      <c r="O35" s="96">
        <v>3</v>
      </c>
      <c r="P35" s="96">
        <v>5</v>
      </c>
      <c r="Q35" s="98">
        <f>+O35+P35</f>
        <v>8</v>
      </c>
      <c r="R35" s="89" t="s">
        <v>121</v>
      </c>
      <c r="S35" s="89" t="s">
        <v>160</v>
      </c>
      <c r="T35" s="110" t="s">
        <v>269</v>
      </c>
      <c r="U35" s="110"/>
      <c r="V35" s="110"/>
      <c r="W35" s="110"/>
      <c r="X35" s="110"/>
      <c r="Y35" s="110"/>
      <c r="Z35" s="96">
        <v>2</v>
      </c>
      <c r="AA35" s="96">
        <v>2</v>
      </c>
      <c r="AB35" s="98">
        <f t="shared" si="3"/>
        <v>4</v>
      </c>
      <c r="AC35" s="89" t="s">
        <v>57</v>
      </c>
      <c r="AD35" s="89" t="s">
        <v>270</v>
      </c>
      <c r="AE35" s="98" t="s">
        <v>118</v>
      </c>
      <c r="AF35" s="98" t="s">
        <v>145</v>
      </c>
      <c r="AG35" s="110" t="s">
        <v>271</v>
      </c>
      <c r="AH35" s="110"/>
      <c r="AI35" s="98" t="s">
        <v>75</v>
      </c>
    </row>
    <row r="36" spans="1:35" s="90" customFormat="1" ht="133.5" customHeight="1" x14ac:dyDescent="0.2">
      <c r="A36" s="88"/>
      <c r="B36" s="101">
        <v>21</v>
      </c>
      <c r="C36" s="89" t="s">
        <v>94</v>
      </c>
      <c r="D36" s="89" t="s">
        <v>97</v>
      </c>
      <c r="E36" s="89" t="s">
        <v>99</v>
      </c>
      <c r="F36" s="89" t="s">
        <v>102</v>
      </c>
      <c r="G36" s="110" t="s">
        <v>225</v>
      </c>
      <c r="H36" s="110"/>
      <c r="I36" s="110"/>
      <c r="J36" s="110"/>
      <c r="K36" s="110" t="s">
        <v>117</v>
      </c>
      <c r="L36" s="110"/>
      <c r="M36" s="110"/>
      <c r="N36" s="110"/>
      <c r="O36" s="98">
        <v>2</v>
      </c>
      <c r="P36" s="98">
        <v>5</v>
      </c>
      <c r="Q36" s="98">
        <f>+O36+P36</f>
        <v>7</v>
      </c>
      <c r="R36" s="89" t="s">
        <v>60</v>
      </c>
      <c r="S36" s="89" t="s">
        <v>160</v>
      </c>
      <c r="T36" s="110" t="s">
        <v>272</v>
      </c>
      <c r="U36" s="110"/>
      <c r="V36" s="110"/>
      <c r="W36" s="110"/>
      <c r="X36" s="110"/>
      <c r="Y36" s="110"/>
      <c r="Z36" s="98">
        <v>1</v>
      </c>
      <c r="AA36" s="98">
        <v>2</v>
      </c>
      <c r="AB36" s="98">
        <f t="shared" si="3"/>
        <v>3</v>
      </c>
      <c r="AC36" s="89" t="s">
        <v>57</v>
      </c>
      <c r="AD36" s="89" t="s">
        <v>270</v>
      </c>
      <c r="AE36" s="98" t="s">
        <v>101</v>
      </c>
      <c r="AF36" s="98" t="s">
        <v>146</v>
      </c>
      <c r="AG36" s="110" t="s">
        <v>273</v>
      </c>
      <c r="AH36" s="110"/>
      <c r="AI36" s="98" t="s">
        <v>75</v>
      </c>
    </row>
    <row r="37" spans="1:35" s="90" customFormat="1" ht="99" customHeight="1" x14ac:dyDescent="0.2">
      <c r="A37" s="88"/>
      <c r="B37" s="101">
        <v>22</v>
      </c>
      <c r="C37" s="89" t="s">
        <v>95</v>
      </c>
      <c r="D37" s="89" t="s">
        <v>97</v>
      </c>
      <c r="E37" s="89" t="s">
        <v>99</v>
      </c>
      <c r="F37" s="89" t="s">
        <v>102</v>
      </c>
      <c r="G37" s="110" t="s">
        <v>238</v>
      </c>
      <c r="H37" s="110"/>
      <c r="I37" s="110"/>
      <c r="J37" s="110"/>
      <c r="K37" s="110" t="s">
        <v>239</v>
      </c>
      <c r="L37" s="110"/>
      <c r="M37" s="110"/>
      <c r="N37" s="110"/>
      <c r="O37" s="96">
        <v>2</v>
      </c>
      <c r="P37" s="96">
        <v>3</v>
      </c>
      <c r="Q37" s="98">
        <f t="shared" si="4"/>
        <v>5</v>
      </c>
      <c r="R37" s="89" t="s">
        <v>56</v>
      </c>
      <c r="S37" s="89" t="s">
        <v>156</v>
      </c>
      <c r="T37" s="110" t="s">
        <v>274</v>
      </c>
      <c r="U37" s="110" t="s">
        <v>240</v>
      </c>
      <c r="V37" s="110" t="s">
        <v>240</v>
      </c>
      <c r="W37" s="110" t="s">
        <v>240</v>
      </c>
      <c r="X37" s="110" t="s">
        <v>240</v>
      </c>
      <c r="Y37" s="110" t="s">
        <v>240</v>
      </c>
      <c r="Z37" s="96">
        <v>1</v>
      </c>
      <c r="AA37" s="96">
        <v>2</v>
      </c>
      <c r="AB37" s="98">
        <f t="shared" si="3"/>
        <v>3</v>
      </c>
      <c r="AC37" s="89" t="s">
        <v>57</v>
      </c>
      <c r="AD37" s="91" t="s">
        <v>275</v>
      </c>
      <c r="AE37" s="98" t="s">
        <v>118</v>
      </c>
      <c r="AF37" s="98" t="s">
        <v>109</v>
      </c>
      <c r="AG37" s="110" t="s">
        <v>276</v>
      </c>
      <c r="AH37" s="110"/>
      <c r="AI37" s="98" t="s">
        <v>75</v>
      </c>
    </row>
    <row r="38" spans="1:35" s="90" customFormat="1" ht="105" customHeight="1" x14ac:dyDescent="0.2">
      <c r="A38" s="88"/>
      <c r="B38" s="101">
        <v>23</v>
      </c>
      <c r="C38" s="89" t="s">
        <v>94</v>
      </c>
      <c r="D38" s="89" t="s">
        <v>96</v>
      </c>
      <c r="E38" s="89" t="s">
        <v>99</v>
      </c>
      <c r="F38" s="89" t="s">
        <v>102</v>
      </c>
      <c r="G38" s="106" t="s">
        <v>349</v>
      </c>
      <c r="H38" s="107"/>
      <c r="I38" s="107"/>
      <c r="J38" s="108"/>
      <c r="K38" s="106" t="s">
        <v>282</v>
      </c>
      <c r="L38" s="107"/>
      <c r="M38" s="107"/>
      <c r="N38" s="164"/>
      <c r="O38" s="97">
        <v>2</v>
      </c>
      <c r="P38" s="97">
        <v>5</v>
      </c>
      <c r="Q38" s="98">
        <f t="shared" si="4"/>
        <v>7</v>
      </c>
      <c r="R38" s="89" t="s">
        <v>60</v>
      </c>
      <c r="S38" s="89" t="s">
        <v>283</v>
      </c>
      <c r="T38" s="106" t="s">
        <v>350</v>
      </c>
      <c r="U38" s="107" t="s">
        <v>241</v>
      </c>
      <c r="V38" s="107" t="s">
        <v>241</v>
      </c>
      <c r="W38" s="107" t="s">
        <v>241</v>
      </c>
      <c r="X38" s="107" t="s">
        <v>241</v>
      </c>
      <c r="Y38" s="108" t="s">
        <v>241</v>
      </c>
      <c r="Z38" s="97">
        <v>1</v>
      </c>
      <c r="AA38" s="97">
        <v>2</v>
      </c>
      <c r="AB38" s="98">
        <f t="shared" si="3"/>
        <v>3</v>
      </c>
      <c r="AC38" s="89" t="s">
        <v>57</v>
      </c>
      <c r="AD38" s="91" t="s">
        <v>284</v>
      </c>
      <c r="AE38" s="98" t="s">
        <v>118</v>
      </c>
      <c r="AF38" s="98" t="s">
        <v>119</v>
      </c>
      <c r="AG38" s="106" t="s">
        <v>351</v>
      </c>
      <c r="AH38" s="108"/>
      <c r="AI38" s="98" t="s">
        <v>75</v>
      </c>
    </row>
    <row r="39" spans="1:35" s="90" customFormat="1" ht="132.75" customHeight="1" x14ac:dyDescent="0.2">
      <c r="A39" s="88"/>
      <c r="B39" s="101">
        <v>24</v>
      </c>
      <c r="C39" s="89" t="s">
        <v>95</v>
      </c>
      <c r="D39" s="89" t="s">
        <v>96</v>
      </c>
      <c r="E39" s="89" t="s">
        <v>99</v>
      </c>
      <c r="F39" s="89" t="s">
        <v>102</v>
      </c>
      <c r="G39" s="106" t="s">
        <v>285</v>
      </c>
      <c r="H39" s="107"/>
      <c r="I39" s="107"/>
      <c r="J39" s="108"/>
      <c r="K39" s="106" t="s">
        <v>352</v>
      </c>
      <c r="L39" s="107" t="s">
        <v>242</v>
      </c>
      <c r="M39" s="107" t="s">
        <v>242</v>
      </c>
      <c r="N39" s="108" t="s">
        <v>242</v>
      </c>
      <c r="O39" s="97">
        <v>3</v>
      </c>
      <c r="P39" s="97">
        <v>2</v>
      </c>
      <c r="Q39" s="98">
        <f t="shared" si="4"/>
        <v>5</v>
      </c>
      <c r="R39" s="89" t="s">
        <v>56</v>
      </c>
      <c r="S39" s="89" t="s">
        <v>283</v>
      </c>
      <c r="T39" s="106" t="s">
        <v>286</v>
      </c>
      <c r="U39" s="107" t="s">
        <v>243</v>
      </c>
      <c r="V39" s="107" t="s">
        <v>243</v>
      </c>
      <c r="W39" s="107" t="s">
        <v>243</v>
      </c>
      <c r="X39" s="107" t="s">
        <v>243</v>
      </c>
      <c r="Y39" s="108" t="s">
        <v>243</v>
      </c>
      <c r="Z39" s="97">
        <v>2</v>
      </c>
      <c r="AA39" s="97">
        <v>2</v>
      </c>
      <c r="AB39" s="98">
        <f t="shared" si="3"/>
        <v>4</v>
      </c>
      <c r="AC39" s="89" t="s">
        <v>57</v>
      </c>
      <c r="AD39" s="91" t="s">
        <v>284</v>
      </c>
      <c r="AE39" s="98" t="s">
        <v>118</v>
      </c>
      <c r="AF39" s="98" t="s">
        <v>119</v>
      </c>
      <c r="AG39" s="106" t="s">
        <v>353</v>
      </c>
      <c r="AH39" s="108"/>
      <c r="AI39" s="98" t="s">
        <v>176</v>
      </c>
    </row>
    <row r="40" spans="1:35" s="90" customFormat="1" ht="117.75" customHeight="1" x14ac:dyDescent="0.2">
      <c r="A40" s="88"/>
      <c r="B40" s="101">
        <v>25</v>
      </c>
      <c r="C40" s="89" t="s">
        <v>95</v>
      </c>
      <c r="D40" s="89" t="s">
        <v>97</v>
      </c>
      <c r="E40" s="89" t="s">
        <v>99</v>
      </c>
      <c r="F40" s="89" t="s">
        <v>102</v>
      </c>
      <c r="G40" s="106" t="s">
        <v>244</v>
      </c>
      <c r="H40" s="107"/>
      <c r="I40" s="107"/>
      <c r="J40" s="108"/>
      <c r="K40" s="106" t="s">
        <v>245</v>
      </c>
      <c r="L40" s="107" t="s">
        <v>246</v>
      </c>
      <c r="M40" s="107" t="s">
        <v>246</v>
      </c>
      <c r="N40" s="108" t="s">
        <v>246</v>
      </c>
      <c r="O40" s="97">
        <v>3</v>
      </c>
      <c r="P40" s="97">
        <v>3</v>
      </c>
      <c r="Q40" s="98">
        <f t="shared" ref="Q40:Q46" si="9">+O40+P40</f>
        <v>6</v>
      </c>
      <c r="R40" s="89" t="s">
        <v>60</v>
      </c>
      <c r="S40" s="89" t="s">
        <v>160</v>
      </c>
      <c r="T40" s="106" t="s">
        <v>247</v>
      </c>
      <c r="U40" s="107" t="s">
        <v>248</v>
      </c>
      <c r="V40" s="107" t="s">
        <v>248</v>
      </c>
      <c r="W40" s="107" t="s">
        <v>248</v>
      </c>
      <c r="X40" s="107" t="s">
        <v>248</v>
      </c>
      <c r="Y40" s="108" t="s">
        <v>248</v>
      </c>
      <c r="Z40" s="97">
        <v>3</v>
      </c>
      <c r="AA40" s="97">
        <v>3</v>
      </c>
      <c r="AB40" s="98">
        <f t="shared" si="3"/>
        <v>6</v>
      </c>
      <c r="AC40" s="89" t="s">
        <v>60</v>
      </c>
      <c r="AD40" s="91" t="s">
        <v>284</v>
      </c>
      <c r="AE40" s="98" t="s">
        <v>118</v>
      </c>
      <c r="AF40" s="98" t="s">
        <v>209</v>
      </c>
      <c r="AG40" s="106" t="s">
        <v>287</v>
      </c>
      <c r="AH40" s="108"/>
      <c r="AI40" s="98" t="s">
        <v>75</v>
      </c>
    </row>
    <row r="41" spans="1:35" s="90" customFormat="1" ht="118" customHeight="1" x14ac:dyDescent="0.2">
      <c r="A41" s="88"/>
      <c r="B41" s="101">
        <v>26</v>
      </c>
      <c r="C41" s="89" t="s">
        <v>95</v>
      </c>
      <c r="D41" s="89" t="s">
        <v>97</v>
      </c>
      <c r="E41" s="89" t="s">
        <v>99</v>
      </c>
      <c r="F41" s="89" t="s">
        <v>102</v>
      </c>
      <c r="G41" s="110" t="s">
        <v>288</v>
      </c>
      <c r="H41" s="110"/>
      <c r="I41" s="110"/>
      <c r="J41" s="110"/>
      <c r="K41" s="110" t="s">
        <v>212</v>
      </c>
      <c r="L41" s="110"/>
      <c r="M41" s="110"/>
      <c r="N41" s="110"/>
      <c r="O41" s="96">
        <v>4</v>
      </c>
      <c r="P41" s="96">
        <v>4</v>
      </c>
      <c r="Q41" s="98">
        <f t="shared" si="9"/>
        <v>8</v>
      </c>
      <c r="R41" s="89" t="s">
        <v>121</v>
      </c>
      <c r="S41" s="89" t="s">
        <v>160</v>
      </c>
      <c r="T41" s="110" t="s">
        <v>269</v>
      </c>
      <c r="U41" s="110"/>
      <c r="V41" s="110"/>
      <c r="W41" s="110"/>
      <c r="X41" s="110"/>
      <c r="Y41" s="110"/>
      <c r="Z41" s="96">
        <v>2</v>
      </c>
      <c r="AA41" s="96">
        <v>2</v>
      </c>
      <c r="AB41" s="98">
        <f t="shared" si="3"/>
        <v>4</v>
      </c>
      <c r="AC41" s="89" t="s">
        <v>57</v>
      </c>
      <c r="AD41" s="89" t="s">
        <v>270</v>
      </c>
      <c r="AE41" s="98" t="s">
        <v>118</v>
      </c>
      <c r="AF41" s="98" t="s">
        <v>145</v>
      </c>
      <c r="AG41" s="110" t="s">
        <v>289</v>
      </c>
      <c r="AH41" s="110"/>
      <c r="AI41" s="98" t="s">
        <v>75</v>
      </c>
    </row>
    <row r="42" spans="1:35" s="90" customFormat="1" ht="121" customHeight="1" x14ac:dyDescent="0.2">
      <c r="A42" s="88"/>
      <c r="B42" s="101">
        <v>27</v>
      </c>
      <c r="C42" s="89" t="s">
        <v>94</v>
      </c>
      <c r="D42" s="89" t="s">
        <v>97</v>
      </c>
      <c r="E42" s="89" t="s">
        <v>99</v>
      </c>
      <c r="F42" s="89" t="s">
        <v>102</v>
      </c>
      <c r="G42" s="106" t="s">
        <v>354</v>
      </c>
      <c r="H42" s="107"/>
      <c r="I42" s="107"/>
      <c r="J42" s="108"/>
      <c r="K42" s="106" t="s">
        <v>290</v>
      </c>
      <c r="L42" s="107"/>
      <c r="M42" s="107"/>
      <c r="N42" s="164"/>
      <c r="O42" s="97">
        <v>2</v>
      </c>
      <c r="P42" s="97">
        <v>5</v>
      </c>
      <c r="Q42" s="98">
        <f t="shared" si="9"/>
        <v>7</v>
      </c>
      <c r="R42" s="89" t="s">
        <v>60</v>
      </c>
      <c r="S42" s="89" t="s">
        <v>160</v>
      </c>
      <c r="T42" s="106" t="s">
        <v>291</v>
      </c>
      <c r="U42" s="107" t="s">
        <v>241</v>
      </c>
      <c r="V42" s="107" t="s">
        <v>241</v>
      </c>
      <c r="W42" s="107" t="s">
        <v>241</v>
      </c>
      <c r="X42" s="107" t="s">
        <v>241</v>
      </c>
      <c r="Y42" s="108" t="s">
        <v>241</v>
      </c>
      <c r="Z42" s="97">
        <v>1</v>
      </c>
      <c r="AA42" s="97">
        <v>2</v>
      </c>
      <c r="AB42" s="98">
        <f t="shared" si="3"/>
        <v>3</v>
      </c>
      <c r="AC42" s="89" t="s">
        <v>57</v>
      </c>
      <c r="AD42" s="91" t="s">
        <v>284</v>
      </c>
      <c r="AE42" s="98" t="s">
        <v>118</v>
      </c>
      <c r="AF42" s="98" t="s">
        <v>119</v>
      </c>
      <c r="AG42" s="106" t="s">
        <v>292</v>
      </c>
      <c r="AH42" s="108"/>
      <c r="AI42" s="98" t="s">
        <v>75</v>
      </c>
    </row>
    <row r="43" spans="1:35" s="90" customFormat="1" ht="120" customHeight="1" x14ac:dyDescent="0.2">
      <c r="A43" s="88"/>
      <c r="B43" s="101">
        <v>28</v>
      </c>
      <c r="C43" s="89" t="s">
        <v>94</v>
      </c>
      <c r="D43" s="89" t="s">
        <v>96</v>
      </c>
      <c r="E43" s="89" t="s">
        <v>99</v>
      </c>
      <c r="F43" s="89" t="s">
        <v>102</v>
      </c>
      <c r="G43" s="106" t="s">
        <v>293</v>
      </c>
      <c r="H43" s="107"/>
      <c r="I43" s="107"/>
      <c r="J43" s="108"/>
      <c r="K43" s="106" t="s">
        <v>226</v>
      </c>
      <c r="L43" s="107" t="s">
        <v>249</v>
      </c>
      <c r="M43" s="107" t="s">
        <v>249</v>
      </c>
      <c r="N43" s="108" t="s">
        <v>249</v>
      </c>
      <c r="O43" s="92">
        <v>3</v>
      </c>
      <c r="P43" s="92">
        <v>4</v>
      </c>
      <c r="Q43" s="98">
        <f t="shared" si="9"/>
        <v>7</v>
      </c>
      <c r="R43" s="89" t="s">
        <v>60</v>
      </c>
      <c r="S43" s="89" t="s">
        <v>294</v>
      </c>
      <c r="T43" s="106" t="s">
        <v>295</v>
      </c>
      <c r="U43" s="107" t="s">
        <v>250</v>
      </c>
      <c r="V43" s="107" t="s">
        <v>250</v>
      </c>
      <c r="W43" s="107" t="s">
        <v>250</v>
      </c>
      <c r="X43" s="107" t="s">
        <v>250</v>
      </c>
      <c r="Y43" s="108" t="s">
        <v>250</v>
      </c>
      <c r="Z43" s="93">
        <v>1</v>
      </c>
      <c r="AA43" s="93">
        <v>2</v>
      </c>
      <c r="AB43" s="98">
        <f t="shared" si="3"/>
        <v>3</v>
      </c>
      <c r="AC43" s="89" t="s">
        <v>57</v>
      </c>
      <c r="AD43" s="91" t="s">
        <v>296</v>
      </c>
      <c r="AE43" s="98" t="s">
        <v>118</v>
      </c>
      <c r="AF43" s="98" t="s">
        <v>119</v>
      </c>
      <c r="AG43" s="106" t="s">
        <v>297</v>
      </c>
      <c r="AH43" s="108"/>
      <c r="AI43" s="98" t="s">
        <v>298</v>
      </c>
    </row>
    <row r="44" spans="1:35" s="90" customFormat="1" ht="99" customHeight="1" x14ac:dyDescent="0.2">
      <c r="A44" s="88"/>
      <c r="B44" s="101">
        <v>29</v>
      </c>
      <c r="C44" s="89" t="s">
        <v>94</v>
      </c>
      <c r="D44" s="89" t="s">
        <v>96</v>
      </c>
      <c r="E44" s="89" t="s">
        <v>99</v>
      </c>
      <c r="F44" s="89" t="s">
        <v>102</v>
      </c>
      <c r="G44" s="106" t="s">
        <v>299</v>
      </c>
      <c r="H44" s="107"/>
      <c r="I44" s="107"/>
      <c r="J44" s="108"/>
      <c r="K44" s="106" t="s">
        <v>177</v>
      </c>
      <c r="L44" s="107" t="s">
        <v>249</v>
      </c>
      <c r="M44" s="107" t="s">
        <v>249</v>
      </c>
      <c r="N44" s="108" t="s">
        <v>249</v>
      </c>
      <c r="O44" s="92">
        <v>3</v>
      </c>
      <c r="P44" s="92">
        <v>5</v>
      </c>
      <c r="Q44" s="98">
        <f t="shared" si="9"/>
        <v>8</v>
      </c>
      <c r="R44" s="89" t="s">
        <v>121</v>
      </c>
      <c r="S44" s="89" t="s">
        <v>294</v>
      </c>
      <c r="T44" s="106" t="s">
        <v>300</v>
      </c>
      <c r="U44" s="107" t="s">
        <v>250</v>
      </c>
      <c r="V44" s="107" t="s">
        <v>250</v>
      </c>
      <c r="W44" s="107" t="s">
        <v>250</v>
      </c>
      <c r="X44" s="107" t="s">
        <v>250</v>
      </c>
      <c r="Y44" s="108" t="s">
        <v>250</v>
      </c>
      <c r="Z44" s="93">
        <v>2</v>
      </c>
      <c r="AA44" s="93">
        <v>2</v>
      </c>
      <c r="AB44" s="98">
        <f t="shared" si="3"/>
        <v>4</v>
      </c>
      <c r="AC44" s="89" t="s">
        <v>57</v>
      </c>
      <c r="AD44" s="91" t="s">
        <v>284</v>
      </c>
      <c r="AE44" s="98" t="s">
        <v>118</v>
      </c>
      <c r="AF44" s="98" t="s">
        <v>119</v>
      </c>
      <c r="AG44" s="106" t="s">
        <v>355</v>
      </c>
      <c r="AH44" s="108"/>
      <c r="AI44" s="98" t="s">
        <v>301</v>
      </c>
    </row>
    <row r="45" spans="1:35" s="90" customFormat="1" ht="165.75" customHeight="1" x14ac:dyDescent="0.2">
      <c r="A45" s="88"/>
      <c r="B45" s="101">
        <v>30</v>
      </c>
      <c r="C45" s="89" t="s">
        <v>94</v>
      </c>
      <c r="D45" s="89" t="s">
        <v>96</v>
      </c>
      <c r="E45" s="89" t="s">
        <v>99</v>
      </c>
      <c r="F45" s="89" t="s">
        <v>102</v>
      </c>
      <c r="G45" s="106" t="s">
        <v>302</v>
      </c>
      <c r="H45" s="107"/>
      <c r="I45" s="107"/>
      <c r="J45" s="108"/>
      <c r="K45" s="106" t="s">
        <v>178</v>
      </c>
      <c r="L45" s="107" t="s">
        <v>249</v>
      </c>
      <c r="M45" s="107" t="s">
        <v>249</v>
      </c>
      <c r="N45" s="108" t="s">
        <v>249</v>
      </c>
      <c r="O45" s="92">
        <v>2</v>
      </c>
      <c r="P45" s="92">
        <v>4</v>
      </c>
      <c r="Q45" s="98">
        <f t="shared" si="9"/>
        <v>6</v>
      </c>
      <c r="R45" s="89" t="s">
        <v>60</v>
      </c>
      <c r="S45" s="89" t="s">
        <v>283</v>
      </c>
      <c r="T45" s="106" t="s">
        <v>356</v>
      </c>
      <c r="U45" s="107" t="s">
        <v>250</v>
      </c>
      <c r="V45" s="107" t="s">
        <v>250</v>
      </c>
      <c r="W45" s="107" t="s">
        <v>250</v>
      </c>
      <c r="X45" s="107" t="s">
        <v>250</v>
      </c>
      <c r="Y45" s="108" t="s">
        <v>250</v>
      </c>
      <c r="Z45" s="93">
        <v>2</v>
      </c>
      <c r="AA45" s="93">
        <v>2</v>
      </c>
      <c r="AB45" s="98">
        <f t="shared" si="3"/>
        <v>4</v>
      </c>
      <c r="AC45" s="89" t="s">
        <v>57</v>
      </c>
      <c r="AD45" s="91" t="s">
        <v>270</v>
      </c>
      <c r="AE45" s="98" t="s">
        <v>118</v>
      </c>
      <c r="AF45" s="98" t="s">
        <v>119</v>
      </c>
      <c r="AG45" s="106" t="s">
        <v>303</v>
      </c>
      <c r="AH45" s="108"/>
      <c r="AI45" s="98" t="s">
        <v>179</v>
      </c>
    </row>
    <row r="46" spans="1:35" s="90" customFormat="1" ht="99" customHeight="1" x14ac:dyDescent="0.2">
      <c r="A46" s="88"/>
      <c r="B46" s="101">
        <v>31</v>
      </c>
      <c r="C46" s="89" t="s">
        <v>95</v>
      </c>
      <c r="D46" s="89" t="s">
        <v>97</v>
      </c>
      <c r="E46" s="89" t="s">
        <v>99</v>
      </c>
      <c r="F46" s="89" t="s">
        <v>102</v>
      </c>
      <c r="G46" s="110" t="s">
        <v>251</v>
      </c>
      <c r="H46" s="110"/>
      <c r="I46" s="110"/>
      <c r="J46" s="110"/>
      <c r="K46" s="110" t="s">
        <v>147</v>
      </c>
      <c r="L46" s="110" t="s">
        <v>252</v>
      </c>
      <c r="M46" s="110" t="s">
        <v>252</v>
      </c>
      <c r="N46" s="110" t="s">
        <v>252</v>
      </c>
      <c r="O46" s="96">
        <v>3</v>
      </c>
      <c r="P46" s="96">
        <v>2</v>
      </c>
      <c r="Q46" s="98">
        <f t="shared" si="9"/>
        <v>5</v>
      </c>
      <c r="R46" s="89" t="s">
        <v>56</v>
      </c>
      <c r="S46" s="89" t="s">
        <v>160</v>
      </c>
      <c r="T46" s="110" t="s">
        <v>253</v>
      </c>
      <c r="U46" s="110" t="s">
        <v>253</v>
      </c>
      <c r="V46" s="110" t="s">
        <v>253</v>
      </c>
      <c r="W46" s="110" t="s">
        <v>253</v>
      </c>
      <c r="X46" s="110" t="s">
        <v>253</v>
      </c>
      <c r="Y46" s="110" t="s">
        <v>253</v>
      </c>
      <c r="Z46" s="96">
        <v>1</v>
      </c>
      <c r="AA46" s="96">
        <v>2</v>
      </c>
      <c r="AB46" s="98">
        <f t="shared" si="3"/>
        <v>3</v>
      </c>
      <c r="AC46" s="89" t="s">
        <v>57</v>
      </c>
      <c r="AD46" s="89" t="s">
        <v>89</v>
      </c>
      <c r="AE46" s="98" t="s">
        <v>148</v>
      </c>
      <c r="AF46" s="98" t="s">
        <v>112</v>
      </c>
      <c r="AG46" s="110" t="s">
        <v>304</v>
      </c>
      <c r="AH46" s="110"/>
      <c r="AI46" s="98" t="s">
        <v>120</v>
      </c>
    </row>
    <row r="47" spans="1:35" s="90" customFormat="1" ht="54" customHeight="1" x14ac:dyDescent="0.2">
      <c r="A47" s="88"/>
      <c r="B47" s="101">
        <v>32</v>
      </c>
      <c r="C47" s="89" t="s">
        <v>94</v>
      </c>
      <c r="D47" s="89" t="s">
        <v>96</v>
      </c>
      <c r="E47" s="89" t="s">
        <v>99</v>
      </c>
      <c r="F47" s="89" t="s">
        <v>102</v>
      </c>
      <c r="G47" s="106" t="s">
        <v>227</v>
      </c>
      <c r="H47" s="107"/>
      <c r="I47" s="107"/>
      <c r="J47" s="108"/>
      <c r="K47" s="106" t="s">
        <v>168</v>
      </c>
      <c r="L47" s="107"/>
      <c r="M47" s="107"/>
      <c r="N47" s="108"/>
      <c r="O47" s="98">
        <v>2</v>
      </c>
      <c r="P47" s="98">
        <v>2</v>
      </c>
      <c r="Q47" s="98">
        <f t="shared" ref="Q47:Q52" si="10">+O47+P47</f>
        <v>4</v>
      </c>
      <c r="R47" s="89" t="s">
        <v>57</v>
      </c>
      <c r="S47" s="89" t="s">
        <v>160</v>
      </c>
      <c r="T47" s="106" t="s">
        <v>228</v>
      </c>
      <c r="U47" s="107"/>
      <c r="V47" s="107"/>
      <c r="W47" s="107"/>
      <c r="X47" s="107"/>
      <c r="Y47" s="108"/>
      <c r="Z47" s="98">
        <v>1</v>
      </c>
      <c r="AA47" s="98">
        <v>1</v>
      </c>
      <c r="AB47" s="98">
        <f t="shared" ref="AB47:AB52" si="11">+Z47+AA47</f>
        <v>2</v>
      </c>
      <c r="AC47" s="89" t="s">
        <v>57</v>
      </c>
      <c r="AD47" s="91" t="s">
        <v>224</v>
      </c>
      <c r="AE47" s="98" t="s">
        <v>98</v>
      </c>
      <c r="AF47" s="98" t="s">
        <v>99</v>
      </c>
      <c r="AG47" s="106" t="s">
        <v>357</v>
      </c>
      <c r="AH47" s="108"/>
      <c r="AI47" s="98" t="s">
        <v>176</v>
      </c>
    </row>
    <row r="48" spans="1:35" s="90" customFormat="1" ht="105" customHeight="1" x14ac:dyDescent="0.2">
      <c r="A48" s="88"/>
      <c r="B48" s="101">
        <v>33</v>
      </c>
      <c r="C48" s="89" t="s">
        <v>94</v>
      </c>
      <c r="D48" s="89" t="s">
        <v>96</v>
      </c>
      <c r="E48" s="89" t="s">
        <v>99</v>
      </c>
      <c r="F48" s="89" t="s">
        <v>102</v>
      </c>
      <c r="G48" s="106" t="s">
        <v>368</v>
      </c>
      <c r="H48" s="107"/>
      <c r="I48" s="107"/>
      <c r="J48" s="108"/>
      <c r="K48" s="106" t="s">
        <v>168</v>
      </c>
      <c r="L48" s="107"/>
      <c r="M48" s="107"/>
      <c r="N48" s="108"/>
      <c r="O48" s="98">
        <v>3</v>
      </c>
      <c r="P48" s="98">
        <v>3</v>
      </c>
      <c r="Q48" s="98">
        <f t="shared" si="10"/>
        <v>6</v>
      </c>
      <c r="R48" s="89" t="s">
        <v>56</v>
      </c>
      <c r="S48" s="89" t="s">
        <v>156</v>
      </c>
      <c r="T48" s="106" t="s">
        <v>181</v>
      </c>
      <c r="U48" s="107"/>
      <c r="V48" s="107"/>
      <c r="W48" s="107"/>
      <c r="X48" s="107"/>
      <c r="Y48" s="108"/>
      <c r="Z48" s="98">
        <v>1</v>
      </c>
      <c r="AA48" s="98">
        <v>1</v>
      </c>
      <c r="AB48" s="98">
        <f t="shared" si="11"/>
        <v>2</v>
      </c>
      <c r="AC48" s="89" t="s">
        <v>57</v>
      </c>
      <c r="AD48" s="91" t="s">
        <v>306</v>
      </c>
      <c r="AE48" s="98" t="s">
        <v>118</v>
      </c>
      <c r="AF48" s="98" t="s">
        <v>184</v>
      </c>
      <c r="AG48" s="106" t="s">
        <v>307</v>
      </c>
      <c r="AH48" s="108"/>
      <c r="AI48" s="98" t="s">
        <v>176</v>
      </c>
    </row>
    <row r="49" spans="1:35" s="90" customFormat="1" ht="108" customHeight="1" x14ac:dyDescent="0.2">
      <c r="A49" s="88"/>
      <c r="B49" s="101">
        <v>34</v>
      </c>
      <c r="C49" s="89" t="s">
        <v>95</v>
      </c>
      <c r="D49" s="89" t="s">
        <v>97</v>
      </c>
      <c r="E49" s="89" t="s">
        <v>99</v>
      </c>
      <c r="F49" s="89" t="s">
        <v>102</v>
      </c>
      <c r="G49" s="106" t="s">
        <v>182</v>
      </c>
      <c r="H49" s="107"/>
      <c r="I49" s="107"/>
      <c r="J49" s="108"/>
      <c r="K49" s="106" t="s">
        <v>183</v>
      </c>
      <c r="L49" s="107"/>
      <c r="M49" s="107"/>
      <c r="N49" s="108"/>
      <c r="O49" s="98">
        <v>2</v>
      </c>
      <c r="P49" s="98">
        <v>2</v>
      </c>
      <c r="Q49" s="98">
        <f t="shared" si="10"/>
        <v>4</v>
      </c>
      <c r="R49" s="89" t="s">
        <v>57</v>
      </c>
      <c r="S49" s="89" t="s">
        <v>160</v>
      </c>
      <c r="T49" s="106" t="s">
        <v>210</v>
      </c>
      <c r="U49" s="107"/>
      <c r="V49" s="107"/>
      <c r="W49" s="107"/>
      <c r="X49" s="107"/>
      <c r="Y49" s="108"/>
      <c r="Z49" s="98">
        <v>1</v>
      </c>
      <c r="AA49" s="98">
        <v>1</v>
      </c>
      <c r="AB49" s="98">
        <f t="shared" si="11"/>
        <v>2</v>
      </c>
      <c r="AC49" s="89" t="s">
        <v>57</v>
      </c>
      <c r="AD49" s="91" t="s">
        <v>89</v>
      </c>
      <c r="AE49" s="98" t="s">
        <v>98</v>
      </c>
      <c r="AF49" s="98" t="s">
        <v>99</v>
      </c>
      <c r="AG49" s="106" t="s">
        <v>308</v>
      </c>
      <c r="AH49" s="108"/>
      <c r="AI49" s="98" t="s">
        <v>170</v>
      </c>
    </row>
    <row r="50" spans="1:35" s="90" customFormat="1" ht="99" customHeight="1" x14ac:dyDescent="0.2">
      <c r="A50" s="88"/>
      <c r="B50" s="101">
        <v>35</v>
      </c>
      <c r="C50" s="89" t="s">
        <v>95</v>
      </c>
      <c r="D50" s="89" t="s">
        <v>97</v>
      </c>
      <c r="E50" s="89" t="s">
        <v>99</v>
      </c>
      <c r="F50" s="89" t="s">
        <v>102</v>
      </c>
      <c r="G50" s="106" t="s">
        <v>309</v>
      </c>
      <c r="H50" s="107"/>
      <c r="I50" s="107"/>
      <c r="J50" s="108"/>
      <c r="K50" s="106" t="s">
        <v>252</v>
      </c>
      <c r="L50" s="107"/>
      <c r="M50" s="107"/>
      <c r="N50" s="164"/>
      <c r="O50" s="97">
        <v>1</v>
      </c>
      <c r="P50" s="97">
        <v>4</v>
      </c>
      <c r="Q50" s="98">
        <f t="shared" si="10"/>
        <v>5</v>
      </c>
      <c r="R50" s="89" t="s">
        <v>56</v>
      </c>
      <c r="S50" s="89" t="s">
        <v>156</v>
      </c>
      <c r="T50" s="106" t="s">
        <v>241</v>
      </c>
      <c r="U50" s="107" t="s">
        <v>241</v>
      </c>
      <c r="V50" s="107" t="s">
        <v>241</v>
      </c>
      <c r="W50" s="107" t="s">
        <v>241</v>
      </c>
      <c r="X50" s="107" t="s">
        <v>241</v>
      </c>
      <c r="Y50" s="108" t="s">
        <v>241</v>
      </c>
      <c r="Z50" s="97">
        <v>1</v>
      </c>
      <c r="AA50" s="97">
        <v>2</v>
      </c>
      <c r="AB50" s="98">
        <f t="shared" si="11"/>
        <v>3</v>
      </c>
      <c r="AC50" s="89" t="s">
        <v>57</v>
      </c>
      <c r="AD50" s="91" t="s">
        <v>284</v>
      </c>
      <c r="AE50" s="98" t="s">
        <v>118</v>
      </c>
      <c r="AF50" s="98" t="s">
        <v>185</v>
      </c>
      <c r="AG50" s="106" t="s">
        <v>310</v>
      </c>
      <c r="AH50" s="108"/>
      <c r="AI50" s="98" t="s">
        <v>75</v>
      </c>
    </row>
    <row r="51" spans="1:35" s="90" customFormat="1" ht="99" customHeight="1" x14ac:dyDescent="0.2">
      <c r="A51" s="88"/>
      <c r="B51" s="101">
        <v>36</v>
      </c>
      <c r="C51" s="89" t="s">
        <v>95</v>
      </c>
      <c r="D51" s="89" t="s">
        <v>97</v>
      </c>
      <c r="E51" s="89" t="s">
        <v>99</v>
      </c>
      <c r="F51" s="89" t="s">
        <v>102</v>
      </c>
      <c r="G51" s="106" t="s">
        <v>254</v>
      </c>
      <c r="H51" s="107"/>
      <c r="I51" s="107"/>
      <c r="J51" s="108"/>
      <c r="K51" s="106" t="s">
        <v>255</v>
      </c>
      <c r="L51" s="107" t="s">
        <v>242</v>
      </c>
      <c r="M51" s="107" t="s">
        <v>242</v>
      </c>
      <c r="N51" s="108" t="s">
        <v>242</v>
      </c>
      <c r="O51" s="97">
        <v>3</v>
      </c>
      <c r="P51" s="97">
        <v>5</v>
      </c>
      <c r="Q51" s="98">
        <f t="shared" si="10"/>
        <v>8</v>
      </c>
      <c r="R51" s="89" t="s">
        <v>121</v>
      </c>
      <c r="S51" s="89" t="s">
        <v>160</v>
      </c>
      <c r="T51" s="106" t="s">
        <v>256</v>
      </c>
      <c r="U51" s="107" t="s">
        <v>243</v>
      </c>
      <c r="V51" s="107" t="s">
        <v>243</v>
      </c>
      <c r="W51" s="107" t="s">
        <v>243</v>
      </c>
      <c r="X51" s="107" t="s">
        <v>243</v>
      </c>
      <c r="Y51" s="108" t="s">
        <v>243</v>
      </c>
      <c r="Z51" s="97">
        <v>2</v>
      </c>
      <c r="AA51" s="97">
        <v>3</v>
      </c>
      <c r="AB51" s="98">
        <f t="shared" si="11"/>
        <v>5</v>
      </c>
      <c r="AC51" s="89" t="s">
        <v>56</v>
      </c>
      <c r="AD51" s="91" t="s">
        <v>284</v>
      </c>
      <c r="AE51" s="98" t="s">
        <v>118</v>
      </c>
      <c r="AF51" s="98" t="s">
        <v>186</v>
      </c>
      <c r="AG51" s="106" t="s">
        <v>310</v>
      </c>
      <c r="AH51" s="108"/>
      <c r="AI51" s="98" t="s">
        <v>75</v>
      </c>
    </row>
    <row r="52" spans="1:35" s="90" customFormat="1" ht="176.25" customHeight="1" x14ac:dyDescent="0.2">
      <c r="A52" s="88"/>
      <c r="B52" s="101">
        <v>37</v>
      </c>
      <c r="C52" s="89" t="s">
        <v>95</v>
      </c>
      <c r="D52" s="89" t="s">
        <v>97</v>
      </c>
      <c r="E52" s="89" t="s">
        <v>99</v>
      </c>
      <c r="F52" s="89" t="s">
        <v>102</v>
      </c>
      <c r="G52" s="106" t="s">
        <v>311</v>
      </c>
      <c r="H52" s="107"/>
      <c r="I52" s="107"/>
      <c r="J52" s="108"/>
      <c r="K52" s="106" t="s">
        <v>257</v>
      </c>
      <c r="L52" s="107" t="s">
        <v>249</v>
      </c>
      <c r="M52" s="107" t="s">
        <v>249</v>
      </c>
      <c r="N52" s="108" t="s">
        <v>249</v>
      </c>
      <c r="O52" s="97">
        <v>2</v>
      </c>
      <c r="P52" s="97">
        <v>2</v>
      </c>
      <c r="Q52" s="98">
        <f t="shared" si="10"/>
        <v>4</v>
      </c>
      <c r="R52" s="89" t="s">
        <v>57</v>
      </c>
      <c r="S52" s="89" t="s">
        <v>160</v>
      </c>
      <c r="T52" s="106" t="s">
        <v>258</v>
      </c>
      <c r="U52" s="107" t="s">
        <v>250</v>
      </c>
      <c r="V52" s="107" t="s">
        <v>250</v>
      </c>
      <c r="W52" s="107" t="s">
        <v>250</v>
      </c>
      <c r="X52" s="107" t="s">
        <v>250</v>
      </c>
      <c r="Y52" s="108" t="s">
        <v>250</v>
      </c>
      <c r="Z52" s="97">
        <v>1</v>
      </c>
      <c r="AA52" s="97">
        <v>1</v>
      </c>
      <c r="AB52" s="98">
        <f t="shared" si="11"/>
        <v>2</v>
      </c>
      <c r="AC52" s="89" t="s">
        <v>57</v>
      </c>
      <c r="AD52" s="91" t="s">
        <v>284</v>
      </c>
      <c r="AE52" s="98" t="s">
        <v>118</v>
      </c>
      <c r="AF52" s="98" t="s">
        <v>187</v>
      </c>
      <c r="AG52" s="106" t="s">
        <v>310</v>
      </c>
      <c r="AH52" s="108"/>
      <c r="AI52" s="98" t="s">
        <v>75</v>
      </c>
    </row>
    <row r="53" spans="1:35" s="90" customFormat="1" ht="75" customHeight="1" x14ac:dyDescent="0.2">
      <c r="A53" s="88"/>
      <c r="B53" s="101">
        <v>38</v>
      </c>
      <c r="C53" s="89" t="s">
        <v>95</v>
      </c>
      <c r="D53" s="89" t="s">
        <v>97</v>
      </c>
      <c r="E53" s="89" t="s">
        <v>99</v>
      </c>
      <c r="F53" s="89" t="s">
        <v>102</v>
      </c>
      <c r="G53" s="106" t="s">
        <v>214</v>
      </c>
      <c r="H53" s="107"/>
      <c r="I53" s="107"/>
      <c r="J53" s="108"/>
      <c r="K53" s="106" t="s">
        <v>213</v>
      </c>
      <c r="L53" s="107"/>
      <c r="M53" s="107"/>
      <c r="N53" s="108"/>
      <c r="O53" s="97">
        <v>2</v>
      </c>
      <c r="P53" s="97">
        <v>2</v>
      </c>
      <c r="Q53" s="98">
        <f t="shared" ref="Q53:Q74" si="12">+O53+P53</f>
        <v>4</v>
      </c>
      <c r="R53" s="89" t="s">
        <v>57</v>
      </c>
      <c r="S53" s="89" t="s">
        <v>89</v>
      </c>
      <c r="T53" s="106" t="s">
        <v>312</v>
      </c>
      <c r="U53" s="107" t="s">
        <v>250</v>
      </c>
      <c r="V53" s="107" t="s">
        <v>250</v>
      </c>
      <c r="W53" s="107" t="s">
        <v>250</v>
      </c>
      <c r="X53" s="107" t="s">
        <v>250</v>
      </c>
      <c r="Y53" s="108" t="s">
        <v>250</v>
      </c>
      <c r="Z53" s="97">
        <v>1</v>
      </c>
      <c r="AA53" s="97">
        <v>1</v>
      </c>
      <c r="AB53" s="98">
        <f t="shared" ref="AB53:AB65" si="13">+Z53+AA53</f>
        <v>2</v>
      </c>
      <c r="AC53" s="89" t="s">
        <v>57</v>
      </c>
      <c r="AD53" s="91" t="s">
        <v>89</v>
      </c>
      <c r="AE53" s="98" t="s">
        <v>98</v>
      </c>
      <c r="AF53" s="98" t="s">
        <v>101</v>
      </c>
      <c r="AG53" s="106" t="s">
        <v>358</v>
      </c>
      <c r="AH53" s="108"/>
      <c r="AI53" s="98" t="s">
        <v>190</v>
      </c>
    </row>
    <row r="54" spans="1:35" s="90" customFormat="1" ht="108" customHeight="1" x14ac:dyDescent="0.2">
      <c r="A54" s="88"/>
      <c r="B54" s="101">
        <v>39</v>
      </c>
      <c r="C54" s="89" t="s">
        <v>95</v>
      </c>
      <c r="D54" s="89" t="s">
        <v>97</v>
      </c>
      <c r="E54" s="89" t="s">
        <v>99</v>
      </c>
      <c r="F54" s="89" t="s">
        <v>102</v>
      </c>
      <c r="G54" s="106" t="s">
        <v>260</v>
      </c>
      <c r="H54" s="107"/>
      <c r="I54" s="107"/>
      <c r="J54" s="108"/>
      <c r="K54" s="106" t="s">
        <v>215</v>
      </c>
      <c r="L54" s="107"/>
      <c r="M54" s="107"/>
      <c r="N54" s="108"/>
      <c r="O54" s="98">
        <v>3</v>
      </c>
      <c r="P54" s="98">
        <v>3</v>
      </c>
      <c r="Q54" s="98">
        <f t="shared" si="12"/>
        <v>6</v>
      </c>
      <c r="R54" s="89" t="s">
        <v>60</v>
      </c>
      <c r="S54" s="89" t="s">
        <v>160</v>
      </c>
      <c r="T54" s="106" t="s">
        <v>216</v>
      </c>
      <c r="U54" s="107"/>
      <c r="V54" s="107"/>
      <c r="W54" s="107"/>
      <c r="X54" s="107"/>
      <c r="Y54" s="108"/>
      <c r="Z54" s="98">
        <v>1</v>
      </c>
      <c r="AA54" s="98">
        <v>2</v>
      </c>
      <c r="AB54" s="98">
        <f t="shared" si="13"/>
        <v>3</v>
      </c>
      <c r="AC54" s="89" t="s">
        <v>57</v>
      </c>
      <c r="AD54" s="91" t="s">
        <v>284</v>
      </c>
      <c r="AE54" s="98" t="s">
        <v>259</v>
      </c>
      <c r="AF54" s="98" t="s">
        <v>217</v>
      </c>
      <c r="AG54" s="106" t="s">
        <v>218</v>
      </c>
      <c r="AH54" s="108"/>
      <c r="AI54" s="98" t="s">
        <v>75</v>
      </c>
    </row>
    <row r="55" spans="1:35" s="90" customFormat="1" ht="108" customHeight="1" x14ac:dyDescent="0.2">
      <c r="A55" s="88"/>
      <c r="B55" s="101">
        <v>40</v>
      </c>
      <c r="C55" s="89" t="s">
        <v>95</v>
      </c>
      <c r="D55" s="89" t="s">
        <v>97</v>
      </c>
      <c r="E55" s="89" t="s">
        <v>99</v>
      </c>
      <c r="F55" s="89" t="s">
        <v>102</v>
      </c>
      <c r="G55" s="106" t="s">
        <v>229</v>
      </c>
      <c r="H55" s="107"/>
      <c r="I55" s="107"/>
      <c r="J55" s="108"/>
      <c r="K55" s="106" t="s">
        <v>219</v>
      </c>
      <c r="L55" s="107"/>
      <c r="M55" s="107"/>
      <c r="N55" s="108"/>
      <c r="O55" s="98">
        <v>3</v>
      </c>
      <c r="P55" s="98">
        <v>1</v>
      </c>
      <c r="Q55" s="98">
        <f t="shared" si="12"/>
        <v>4</v>
      </c>
      <c r="R55" s="89" t="s">
        <v>57</v>
      </c>
      <c r="S55" s="89" t="s">
        <v>160</v>
      </c>
      <c r="T55" s="106" t="s">
        <v>230</v>
      </c>
      <c r="U55" s="107"/>
      <c r="V55" s="107"/>
      <c r="W55" s="107"/>
      <c r="X55" s="107"/>
      <c r="Y55" s="108"/>
      <c r="Z55" s="98">
        <v>2</v>
      </c>
      <c r="AA55" s="98">
        <v>1</v>
      </c>
      <c r="AB55" s="98">
        <f t="shared" si="13"/>
        <v>3</v>
      </c>
      <c r="AC55" s="89" t="s">
        <v>57</v>
      </c>
      <c r="AD55" s="91" t="s">
        <v>284</v>
      </c>
      <c r="AE55" s="98" t="s">
        <v>220</v>
      </c>
      <c r="AF55" s="98" t="s">
        <v>217</v>
      </c>
      <c r="AG55" s="106" t="s">
        <v>231</v>
      </c>
      <c r="AH55" s="108"/>
      <c r="AI55" s="98" t="s">
        <v>221</v>
      </c>
    </row>
    <row r="56" spans="1:35" s="90" customFormat="1" ht="108" customHeight="1" x14ac:dyDescent="0.2">
      <c r="A56" s="88"/>
      <c r="B56" s="101">
        <v>41</v>
      </c>
      <c r="C56" s="89" t="s">
        <v>95</v>
      </c>
      <c r="D56" s="89" t="s">
        <v>97</v>
      </c>
      <c r="E56" s="89" t="s">
        <v>99</v>
      </c>
      <c r="F56" s="89" t="s">
        <v>107</v>
      </c>
      <c r="G56" s="106" t="s">
        <v>359</v>
      </c>
      <c r="H56" s="107"/>
      <c r="I56" s="107"/>
      <c r="J56" s="108"/>
      <c r="K56" s="106" t="s">
        <v>305</v>
      </c>
      <c r="L56" s="107"/>
      <c r="M56" s="107"/>
      <c r="N56" s="108"/>
      <c r="O56" s="98">
        <v>2</v>
      </c>
      <c r="P56" s="98">
        <v>2</v>
      </c>
      <c r="Q56" s="98">
        <f>+O56+P56</f>
        <v>4</v>
      </c>
      <c r="R56" s="89" t="s">
        <v>57</v>
      </c>
      <c r="S56" s="89" t="s">
        <v>160</v>
      </c>
      <c r="T56" s="106" t="s">
        <v>180</v>
      </c>
      <c r="U56" s="107"/>
      <c r="V56" s="107"/>
      <c r="W56" s="107"/>
      <c r="X56" s="107"/>
      <c r="Y56" s="108"/>
      <c r="Z56" s="98">
        <v>1</v>
      </c>
      <c r="AA56" s="98">
        <v>1</v>
      </c>
      <c r="AB56" s="98">
        <f>+Z56+AA56</f>
        <v>2</v>
      </c>
      <c r="AC56" s="89" t="s">
        <v>57</v>
      </c>
      <c r="AD56" s="91" t="s">
        <v>284</v>
      </c>
      <c r="AE56" s="98" t="s">
        <v>118</v>
      </c>
      <c r="AF56" s="98" t="s">
        <v>119</v>
      </c>
      <c r="AG56" s="106" t="s">
        <v>189</v>
      </c>
      <c r="AH56" s="108"/>
      <c r="AI56" s="98" t="s">
        <v>75</v>
      </c>
    </row>
    <row r="57" spans="1:35" s="90" customFormat="1" ht="131" customHeight="1" x14ac:dyDescent="0.2">
      <c r="A57" s="99"/>
      <c r="B57" s="101">
        <v>42</v>
      </c>
      <c r="C57" s="89" t="s">
        <v>95</v>
      </c>
      <c r="D57" s="89" t="s">
        <v>97</v>
      </c>
      <c r="E57" s="89" t="s">
        <v>99</v>
      </c>
      <c r="F57" s="89" t="s">
        <v>107</v>
      </c>
      <c r="G57" s="106" t="s">
        <v>188</v>
      </c>
      <c r="H57" s="107"/>
      <c r="I57" s="107"/>
      <c r="J57" s="108"/>
      <c r="K57" s="110" t="s">
        <v>232</v>
      </c>
      <c r="L57" s="110"/>
      <c r="M57" s="110"/>
      <c r="N57" s="110"/>
      <c r="O57" s="92">
        <v>2</v>
      </c>
      <c r="P57" s="92">
        <v>3</v>
      </c>
      <c r="Q57" s="98">
        <f t="shared" si="12"/>
        <v>5</v>
      </c>
      <c r="R57" s="89" t="s">
        <v>56</v>
      </c>
      <c r="S57" s="89" t="s">
        <v>89</v>
      </c>
      <c r="T57" s="110" t="s">
        <v>313</v>
      </c>
      <c r="U57" s="110"/>
      <c r="V57" s="110"/>
      <c r="W57" s="110"/>
      <c r="X57" s="110"/>
      <c r="Y57" s="110"/>
      <c r="Z57" s="93">
        <v>1</v>
      </c>
      <c r="AA57" s="93">
        <v>1</v>
      </c>
      <c r="AB57" s="98">
        <f t="shared" si="13"/>
        <v>2</v>
      </c>
      <c r="AC57" s="89" t="s">
        <v>57</v>
      </c>
      <c r="AD57" s="89" t="s">
        <v>89</v>
      </c>
      <c r="AE57" s="98" t="s">
        <v>118</v>
      </c>
      <c r="AF57" s="98" t="s">
        <v>122</v>
      </c>
      <c r="AG57" s="110" t="s">
        <v>123</v>
      </c>
      <c r="AH57" s="110"/>
      <c r="AI57" s="98" t="s">
        <v>124</v>
      </c>
    </row>
    <row r="58" spans="1:35" s="90" customFormat="1" ht="131" customHeight="1" x14ac:dyDescent="0.2">
      <c r="A58" s="99"/>
      <c r="B58" s="101">
        <v>43</v>
      </c>
      <c r="C58" s="89" t="s">
        <v>95</v>
      </c>
      <c r="D58" s="89" t="s">
        <v>96</v>
      </c>
      <c r="E58" s="89" t="s">
        <v>98</v>
      </c>
      <c r="F58" s="89" t="s">
        <v>105</v>
      </c>
      <c r="G58" s="110" t="s">
        <v>191</v>
      </c>
      <c r="H58" s="110"/>
      <c r="I58" s="110"/>
      <c r="J58" s="110"/>
      <c r="K58" s="110" t="s">
        <v>149</v>
      </c>
      <c r="L58" s="110"/>
      <c r="M58" s="110"/>
      <c r="N58" s="110"/>
      <c r="O58" s="98">
        <v>3</v>
      </c>
      <c r="P58" s="98">
        <v>5</v>
      </c>
      <c r="Q58" s="98">
        <f t="shared" si="12"/>
        <v>8</v>
      </c>
      <c r="R58" s="89" t="s">
        <v>121</v>
      </c>
      <c r="S58" s="89" t="s">
        <v>89</v>
      </c>
      <c r="T58" s="110" t="s">
        <v>192</v>
      </c>
      <c r="U58" s="110"/>
      <c r="V58" s="110"/>
      <c r="W58" s="110"/>
      <c r="X58" s="110"/>
      <c r="Y58" s="110"/>
      <c r="Z58" s="98">
        <v>1</v>
      </c>
      <c r="AA58" s="98">
        <v>1</v>
      </c>
      <c r="AB58" s="98">
        <f t="shared" si="13"/>
        <v>2</v>
      </c>
      <c r="AC58" s="89" t="s">
        <v>57</v>
      </c>
      <c r="AD58" s="89" t="s">
        <v>89</v>
      </c>
      <c r="AE58" s="98" t="s">
        <v>98</v>
      </c>
      <c r="AF58" s="98" t="s">
        <v>146</v>
      </c>
      <c r="AG58" s="110" t="s">
        <v>150</v>
      </c>
      <c r="AH58" s="110"/>
      <c r="AI58" s="98" t="s">
        <v>151</v>
      </c>
    </row>
    <row r="59" spans="1:35" s="90" customFormat="1" ht="92.25" customHeight="1" x14ac:dyDescent="0.2">
      <c r="A59" s="99"/>
      <c r="B59" s="101">
        <v>44</v>
      </c>
      <c r="C59" s="89" t="s">
        <v>94</v>
      </c>
      <c r="D59" s="89" t="s">
        <v>97</v>
      </c>
      <c r="E59" s="89" t="s">
        <v>99</v>
      </c>
      <c r="F59" s="89" t="s">
        <v>105</v>
      </c>
      <c r="G59" s="106" t="s">
        <v>193</v>
      </c>
      <c r="H59" s="107"/>
      <c r="I59" s="107"/>
      <c r="J59" s="108"/>
      <c r="K59" s="106" t="s">
        <v>194</v>
      </c>
      <c r="L59" s="107"/>
      <c r="M59" s="107"/>
      <c r="N59" s="108"/>
      <c r="O59" s="98">
        <v>1</v>
      </c>
      <c r="P59" s="98">
        <v>4</v>
      </c>
      <c r="Q59" s="98">
        <f t="shared" si="12"/>
        <v>5</v>
      </c>
      <c r="R59" s="89" t="s">
        <v>56</v>
      </c>
      <c r="S59" s="89" t="s">
        <v>160</v>
      </c>
      <c r="T59" s="106" t="s">
        <v>314</v>
      </c>
      <c r="U59" s="107"/>
      <c r="V59" s="107"/>
      <c r="W59" s="107"/>
      <c r="X59" s="107"/>
      <c r="Y59" s="108"/>
      <c r="Z59" s="98">
        <v>1</v>
      </c>
      <c r="AA59" s="98">
        <v>2</v>
      </c>
      <c r="AB59" s="98">
        <f t="shared" si="13"/>
        <v>3</v>
      </c>
      <c r="AC59" s="89" t="s">
        <v>57</v>
      </c>
      <c r="AD59" s="91" t="s">
        <v>89</v>
      </c>
      <c r="AE59" s="98" t="s">
        <v>98</v>
      </c>
      <c r="AF59" s="98" t="s">
        <v>101</v>
      </c>
      <c r="AG59" s="106" t="s">
        <v>360</v>
      </c>
      <c r="AH59" s="108"/>
      <c r="AI59" s="98" t="s">
        <v>190</v>
      </c>
    </row>
    <row r="60" spans="1:35" s="90" customFormat="1" ht="72.75" customHeight="1" x14ac:dyDescent="0.2">
      <c r="A60" s="109"/>
      <c r="B60" s="101">
        <v>45</v>
      </c>
      <c r="C60" s="89" t="s">
        <v>95</v>
      </c>
      <c r="D60" s="89" t="s">
        <v>97</v>
      </c>
      <c r="E60" s="89" t="s">
        <v>99</v>
      </c>
      <c r="F60" s="89" t="s">
        <v>106</v>
      </c>
      <c r="G60" s="110" t="s">
        <v>113</v>
      </c>
      <c r="H60" s="110"/>
      <c r="I60" s="110"/>
      <c r="J60" s="110"/>
      <c r="K60" s="110" t="s">
        <v>125</v>
      </c>
      <c r="L60" s="110"/>
      <c r="M60" s="110"/>
      <c r="N60" s="110"/>
      <c r="O60" s="98">
        <v>2</v>
      </c>
      <c r="P60" s="98">
        <v>3</v>
      </c>
      <c r="Q60" s="98">
        <f t="shared" si="12"/>
        <v>5</v>
      </c>
      <c r="R60" s="89" t="s">
        <v>56</v>
      </c>
      <c r="S60" s="89" t="s">
        <v>89</v>
      </c>
      <c r="T60" s="110" t="s">
        <v>116</v>
      </c>
      <c r="U60" s="110"/>
      <c r="V60" s="110"/>
      <c r="W60" s="110"/>
      <c r="X60" s="110"/>
      <c r="Y60" s="110"/>
      <c r="Z60" s="98">
        <v>1</v>
      </c>
      <c r="AA60" s="98">
        <v>1</v>
      </c>
      <c r="AB60" s="98">
        <f t="shared" si="13"/>
        <v>2</v>
      </c>
      <c r="AC60" s="89" t="s">
        <v>57</v>
      </c>
      <c r="AD60" s="89" t="s">
        <v>89</v>
      </c>
      <c r="AE60" s="98" t="s">
        <v>98</v>
      </c>
      <c r="AF60" s="98" t="s">
        <v>101</v>
      </c>
      <c r="AG60" s="110" t="s">
        <v>361</v>
      </c>
      <c r="AH60" s="110"/>
      <c r="AI60" s="98" t="s">
        <v>76</v>
      </c>
    </row>
    <row r="61" spans="1:35" s="90" customFormat="1" ht="76" customHeight="1" x14ac:dyDescent="0.2">
      <c r="A61" s="109"/>
      <c r="B61" s="101">
        <v>46</v>
      </c>
      <c r="C61" s="89" t="s">
        <v>95</v>
      </c>
      <c r="D61" s="89" t="s">
        <v>97</v>
      </c>
      <c r="E61" s="89" t="s">
        <v>99</v>
      </c>
      <c r="F61" s="89" t="s">
        <v>106</v>
      </c>
      <c r="G61" s="110" t="s">
        <v>73</v>
      </c>
      <c r="H61" s="110"/>
      <c r="I61" s="110"/>
      <c r="J61" s="110"/>
      <c r="K61" s="110" t="s">
        <v>152</v>
      </c>
      <c r="L61" s="110"/>
      <c r="M61" s="110"/>
      <c r="N61" s="110"/>
      <c r="O61" s="98">
        <v>2</v>
      </c>
      <c r="P61" s="98">
        <v>3</v>
      </c>
      <c r="Q61" s="98">
        <f t="shared" si="12"/>
        <v>5</v>
      </c>
      <c r="R61" s="89" t="s">
        <v>56</v>
      </c>
      <c r="S61" s="89" t="s">
        <v>89</v>
      </c>
      <c r="T61" s="106" t="s">
        <v>108</v>
      </c>
      <c r="U61" s="107"/>
      <c r="V61" s="107"/>
      <c r="W61" s="107"/>
      <c r="X61" s="107"/>
      <c r="Y61" s="108"/>
      <c r="Z61" s="98">
        <v>1</v>
      </c>
      <c r="AA61" s="98">
        <v>1</v>
      </c>
      <c r="AB61" s="98">
        <f t="shared" si="13"/>
        <v>2</v>
      </c>
      <c r="AC61" s="89" t="s">
        <v>57</v>
      </c>
      <c r="AD61" s="89" t="s">
        <v>89</v>
      </c>
      <c r="AE61" s="98" t="s">
        <v>118</v>
      </c>
      <c r="AF61" s="98" t="s">
        <v>145</v>
      </c>
      <c r="AG61" s="110" t="s">
        <v>315</v>
      </c>
      <c r="AH61" s="110"/>
      <c r="AI61" s="98" t="s">
        <v>79</v>
      </c>
    </row>
    <row r="62" spans="1:35" s="90" customFormat="1" ht="105" customHeight="1" x14ac:dyDescent="0.2">
      <c r="A62" s="88"/>
      <c r="B62" s="101">
        <v>47</v>
      </c>
      <c r="C62" s="89" t="s">
        <v>95</v>
      </c>
      <c r="D62" s="89" t="s">
        <v>97</v>
      </c>
      <c r="E62" s="89" t="s">
        <v>99</v>
      </c>
      <c r="F62" s="89" t="s">
        <v>103</v>
      </c>
      <c r="G62" s="106" t="s">
        <v>195</v>
      </c>
      <c r="H62" s="107"/>
      <c r="I62" s="107"/>
      <c r="J62" s="108"/>
      <c r="K62" s="106" t="s">
        <v>168</v>
      </c>
      <c r="L62" s="107"/>
      <c r="M62" s="107"/>
      <c r="N62" s="108"/>
      <c r="O62" s="98">
        <v>2</v>
      </c>
      <c r="P62" s="98">
        <v>3</v>
      </c>
      <c r="Q62" s="98">
        <f t="shared" si="12"/>
        <v>5</v>
      </c>
      <c r="R62" s="89" t="s">
        <v>56</v>
      </c>
      <c r="S62" s="89" t="s">
        <v>160</v>
      </c>
      <c r="T62" s="106" t="s">
        <v>362</v>
      </c>
      <c r="U62" s="107"/>
      <c r="V62" s="107"/>
      <c r="W62" s="107"/>
      <c r="X62" s="107"/>
      <c r="Y62" s="108"/>
      <c r="Z62" s="98">
        <v>1</v>
      </c>
      <c r="AA62" s="98">
        <v>1</v>
      </c>
      <c r="AB62" s="98">
        <f t="shared" si="13"/>
        <v>2</v>
      </c>
      <c r="AC62" s="89" t="s">
        <v>57</v>
      </c>
      <c r="AD62" s="91" t="s">
        <v>284</v>
      </c>
      <c r="AE62" s="98" t="s">
        <v>118</v>
      </c>
      <c r="AF62" s="98" t="s">
        <v>196</v>
      </c>
      <c r="AG62" s="106" t="s">
        <v>316</v>
      </c>
      <c r="AH62" s="108"/>
      <c r="AI62" s="98" t="s">
        <v>75</v>
      </c>
    </row>
    <row r="63" spans="1:35" s="90" customFormat="1" ht="102.75" customHeight="1" x14ac:dyDescent="0.2">
      <c r="A63" s="88"/>
      <c r="B63" s="101">
        <v>48</v>
      </c>
      <c r="C63" s="89" t="s">
        <v>95</v>
      </c>
      <c r="D63" s="89" t="s">
        <v>97</v>
      </c>
      <c r="E63" s="89" t="s">
        <v>99</v>
      </c>
      <c r="F63" s="89" t="s">
        <v>103</v>
      </c>
      <c r="G63" s="106" t="s">
        <v>197</v>
      </c>
      <c r="H63" s="107"/>
      <c r="I63" s="107"/>
      <c r="J63" s="108"/>
      <c r="K63" s="106" t="s">
        <v>198</v>
      </c>
      <c r="L63" s="107"/>
      <c r="M63" s="107"/>
      <c r="N63" s="108"/>
      <c r="O63" s="98">
        <v>1</v>
      </c>
      <c r="P63" s="98">
        <v>2</v>
      </c>
      <c r="Q63" s="98">
        <f t="shared" si="12"/>
        <v>3</v>
      </c>
      <c r="R63" s="89" t="s">
        <v>57</v>
      </c>
      <c r="S63" s="89" t="s">
        <v>160</v>
      </c>
      <c r="T63" s="106" t="s">
        <v>317</v>
      </c>
      <c r="U63" s="107"/>
      <c r="V63" s="107"/>
      <c r="W63" s="107"/>
      <c r="X63" s="107"/>
      <c r="Y63" s="108"/>
      <c r="Z63" s="98">
        <v>1</v>
      </c>
      <c r="AA63" s="98">
        <v>1</v>
      </c>
      <c r="AB63" s="98">
        <f t="shared" si="13"/>
        <v>2</v>
      </c>
      <c r="AC63" s="89" t="s">
        <v>57</v>
      </c>
      <c r="AD63" s="91" t="s">
        <v>284</v>
      </c>
      <c r="AE63" s="98" t="s">
        <v>118</v>
      </c>
      <c r="AF63" s="98" t="s">
        <v>119</v>
      </c>
      <c r="AG63" s="106" t="s">
        <v>318</v>
      </c>
      <c r="AH63" s="108"/>
      <c r="AI63" s="98" t="s">
        <v>75</v>
      </c>
    </row>
    <row r="64" spans="1:35" s="90" customFormat="1" ht="124" customHeight="1" x14ac:dyDescent="0.2">
      <c r="A64" s="88"/>
      <c r="B64" s="101">
        <v>49</v>
      </c>
      <c r="C64" s="89" t="s">
        <v>95</v>
      </c>
      <c r="D64" s="89" t="s">
        <v>97</v>
      </c>
      <c r="E64" s="89" t="s">
        <v>99</v>
      </c>
      <c r="F64" s="89" t="s">
        <v>103</v>
      </c>
      <c r="G64" s="106" t="s">
        <v>363</v>
      </c>
      <c r="H64" s="107"/>
      <c r="I64" s="107"/>
      <c r="J64" s="108"/>
      <c r="K64" s="106" t="s">
        <v>199</v>
      </c>
      <c r="L64" s="107"/>
      <c r="M64" s="107"/>
      <c r="N64" s="108"/>
      <c r="O64" s="98">
        <v>2</v>
      </c>
      <c r="P64" s="98">
        <v>4</v>
      </c>
      <c r="Q64" s="98">
        <f t="shared" si="12"/>
        <v>6</v>
      </c>
      <c r="R64" s="89" t="s">
        <v>60</v>
      </c>
      <c r="S64" s="89" t="s">
        <v>160</v>
      </c>
      <c r="T64" s="106" t="s">
        <v>211</v>
      </c>
      <c r="U64" s="107"/>
      <c r="V64" s="107"/>
      <c r="W64" s="107"/>
      <c r="X64" s="107"/>
      <c r="Y64" s="108"/>
      <c r="Z64" s="98">
        <v>1</v>
      </c>
      <c r="AA64" s="98">
        <v>2</v>
      </c>
      <c r="AB64" s="98">
        <f t="shared" si="13"/>
        <v>3</v>
      </c>
      <c r="AC64" s="89" t="s">
        <v>57</v>
      </c>
      <c r="AD64" s="91" t="s">
        <v>284</v>
      </c>
      <c r="AE64" s="98" t="s">
        <v>118</v>
      </c>
      <c r="AF64" s="98" t="s">
        <v>77</v>
      </c>
      <c r="AG64" s="106" t="s">
        <v>319</v>
      </c>
      <c r="AH64" s="108"/>
      <c r="AI64" s="98" t="s">
        <v>76</v>
      </c>
    </row>
    <row r="65" spans="1:35" s="90" customFormat="1" ht="153" customHeight="1" x14ac:dyDescent="0.2">
      <c r="A65" s="88"/>
      <c r="B65" s="101">
        <v>50</v>
      </c>
      <c r="C65" s="89" t="s">
        <v>95</v>
      </c>
      <c r="D65" s="89" t="s">
        <v>97</v>
      </c>
      <c r="E65" s="89" t="s">
        <v>99</v>
      </c>
      <c r="F65" s="89" t="s">
        <v>103</v>
      </c>
      <c r="G65" s="106" t="s">
        <v>369</v>
      </c>
      <c r="H65" s="107"/>
      <c r="I65" s="107"/>
      <c r="J65" s="108"/>
      <c r="K65" s="106" t="s">
        <v>199</v>
      </c>
      <c r="L65" s="107"/>
      <c r="M65" s="107"/>
      <c r="N65" s="108"/>
      <c r="O65" s="98">
        <v>2</v>
      </c>
      <c r="P65" s="98">
        <v>4</v>
      </c>
      <c r="Q65" s="98">
        <f t="shared" si="12"/>
        <v>6</v>
      </c>
      <c r="R65" s="89" t="s">
        <v>60</v>
      </c>
      <c r="S65" s="89" t="s">
        <v>156</v>
      </c>
      <c r="T65" s="106" t="s">
        <v>234</v>
      </c>
      <c r="U65" s="107"/>
      <c r="V65" s="107"/>
      <c r="W65" s="107"/>
      <c r="X65" s="107"/>
      <c r="Y65" s="108"/>
      <c r="Z65" s="98">
        <v>2</v>
      </c>
      <c r="AA65" s="98">
        <v>2</v>
      </c>
      <c r="AB65" s="98">
        <f t="shared" si="13"/>
        <v>4</v>
      </c>
      <c r="AC65" s="89" t="s">
        <v>57</v>
      </c>
      <c r="AD65" s="91" t="s">
        <v>284</v>
      </c>
      <c r="AE65" s="98" t="s">
        <v>118</v>
      </c>
      <c r="AF65" s="98" t="s">
        <v>77</v>
      </c>
      <c r="AG65" s="106" t="s">
        <v>319</v>
      </c>
      <c r="AH65" s="108"/>
      <c r="AI65" s="98" t="s">
        <v>76</v>
      </c>
    </row>
    <row r="66" spans="1:35" s="90" customFormat="1" ht="89" customHeight="1" x14ac:dyDescent="0.2">
      <c r="A66" s="99"/>
      <c r="B66" s="101">
        <v>51</v>
      </c>
      <c r="C66" s="89" t="s">
        <v>95</v>
      </c>
      <c r="D66" s="89" t="s">
        <v>97</v>
      </c>
      <c r="E66" s="89" t="s">
        <v>99</v>
      </c>
      <c r="F66" s="89" t="s">
        <v>103</v>
      </c>
      <c r="G66" s="110" t="s">
        <v>161</v>
      </c>
      <c r="H66" s="110"/>
      <c r="I66" s="110"/>
      <c r="J66" s="110"/>
      <c r="K66" s="106" t="s">
        <v>199</v>
      </c>
      <c r="L66" s="107"/>
      <c r="M66" s="107"/>
      <c r="N66" s="108"/>
      <c r="O66" s="98">
        <v>2</v>
      </c>
      <c r="P66" s="98">
        <v>4</v>
      </c>
      <c r="Q66" s="98">
        <f t="shared" si="12"/>
        <v>6</v>
      </c>
      <c r="R66" s="89" t="s">
        <v>60</v>
      </c>
      <c r="S66" s="89" t="s">
        <v>160</v>
      </c>
      <c r="T66" s="110" t="s">
        <v>203</v>
      </c>
      <c r="U66" s="110"/>
      <c r="V66" s="110"/>
      <c r="W66" s="110"/>
      <c r="X66" s="110"/>
      <c r="Y66" s="110"/>
      <c r="Z66" s="98">
        <v>1</v>
      </c>
      <c r="AA66" s="98">
        <v>2</v>
      </c>
      <c r="AB66" s="98">
        <f t="shared" ref="AB66:AB72" si="14">+Z66+AA66</f>
        <v>3</v>
      </c>
      <c r="AC66" s="89" t="s">
        <v>57</v>
      </c>
      <c r="AD66" s="91" t="s">
        <v>284</v>
      </c>
      <c r="AE66" s="98" t="s">
        <v>118</v>
      </c>
      <c r="AF66" s="98" t="s">
        <v>77</v>
      </c>
      <c r="AG66" s="106" t="s">
        <v>320</v>
      </c>
      <c r="AH66" s="108"/>
      <c r="AI66" s="98" t="s">
        <v>76</v>
      </c>
    </row>
    <row r="67" spans="1:35" s="90" customFormat="1" ht="124" customHeight="1" x14ac:dyDescent="0.2">
      <c r="A67" s="88"/>
      <c r="B67" s="101">
        <v>52</v>
      </c>
      <c r="C67" s="89" t="s">
        <v>94</v>
      </c>
      <c r="D67" s="89" t="s">
        <v>97</v>
      </c>
      <c r="E67" s="89" t="s">
        <v>99</v>
      </c>
      <c r="F67" s="89" t="s">
        <v>103</v>
      </c>
      <c r="G67" s="106" t="s">
        <v>321</v>
      </c>
      <c r="H67" s="107"/>
      <c r="I67" s="107"/>
      <c r="J67" s="108"/>
      <c r="K67" s="106" t="s">
        <v>200</v>
      </c>
      <c r="L67" s="107"/>
      <c r="M67" s="107"/>
      <c r="N67" s="108"/>
      <c r="O67" s="98">
        <v>3</v>
      </c>
      <c r="P67" s="98">
        <v>2</v>
      </c>
      <c r="Q67" s="98">
        <f t="shared" si="12"/>
        <v>5</v>
      </c>
      <c r="R67" s="89" t="s">
        <v>56</v>
      </c>
      <c r="S67" s="89" t="s">
        <v>283</v>
      </c>
      <c r="T67" s="106" t="s">
        <v>322</v>
      </c>
      <c r="U67" s="107"/>
      <c r="V67" s="107"/>
      <c r="W67" s="107"/>
      <c r="X67" s="107"/>
      <c r="Y67" s="108"/>
      <c r="Z67" s="98">
        <v>1</v>
      </c>
      <c r="AA67" s="98">
        <v>1</v>
      </c>
      <c r="AB67" s="98">
        <f t="shared" si="14"/>
        <v>2</v>
      </c>
      <c r="AC67" s="89" t="s">
        <v>57</v>
      </c>
      <c r="AD67" s="91" t="s">
        <v>323</v>
      </c>
      <c r="AE67" s="98" t="s">
        <v>118</v>
      </c>
      <c r="AF67" s="98" t="s">
        <v>201</v>
      </c>
      <c r="AG67" s="106" t="s">
        <v>324</v>
      </c>
      <c r="AH67" s="108"/>
      <c r="AI67" s="98" t="s">
        <v>202</v>
      </c>
    </row>
    <row r="68" spans="1:35" s="90" customFormat="1" ht="104" customHeight="1" x14ac:dyDescent="0.2">
      <c r="A68" s="99"/>
      <c r="B68" s="101">
        <v>53</v>
      </c>
      <c r="C68" s="89" t="s">
        <v>95</v>
      </c>
      <c r="D68" s="89" t="s">
        <v>97</v>
      </c>
      <c r="E68" s="89" t="s">
        <v>99</v>
      </c>
      <c r="F68" s="89" t="s">
        <v>104</v>
      </c>
      <c r="G68" s="110" t="s">
        <v>81</v>
      </c>
      <c r="H68" s="110"/>
      <c r="I68" s="110"/>
      <c r="J68" s="110"/>
      <c r="K68" s="110" t="s">
        <v>325</v>
      </c>
      <c r="L68" s="110"/>
      <c r="M68" s="110"/>
      <c r="N68" s="110"/>
      <c r="O68" s="98">
        <v>2</v>
      </c>
      <c r="P68" s="98">
        <v>3</v>
      </c>
      <c r="Q68" s="98">
        <f t="shared" si="12"/>
        <v>5</v>
      </c>
      <c r="R68" s="89" t="s">
        <v>56</v>
      </c>
      <c r="S68" s="89" t="s">
        <v>89</v>
      </c>
      <c r="T68" s="110" t="s">
        <v>153</v>
      </c>
      <c r="U68" s="110"/>
      <c r="V68" s="110"/>
      <c r="W68" s="110"/>
      <c r="X68" s="110"/>
      <c r="Y68" s="110"/>
      <c r="Z68" s="98">
        <v>1</v>
      </c>
      <c r="AA68" s="98">
        <v>2</v>
      </c>
      <c r="AB68" s="98">
        <f t="shared" si="14"/>
        <v>3</v>
      </c>
      <c r="AC68" s="89" t="s">
        <v>57</v>
      </c>
      <c r="AD68" s="91" t="s">
        <v>323</v>
      </c>
      <c r="AE68" s="98" t="s">
        <v>118</v>
      </c>
      <c r="AF68" s="98" t="s">
        <v>78</v>
      </c>
      <c r="AG68" s="110" t="s">
        <v>326</v>
      </c>
      <c r="AH68" s="110"/>
      <c r="AI68" s="98" t="s">
        <v>79</v>
      </c>
    </row>
    <row r="69" spans="1:35" s="90" customFormat="1" ht="104" customHeight="1" x14ac:dyDescent="0.2">
      <c r="A69" s="99"/>
      <c r="B69" s="101">
        <v>54</v>
      </c>
      <c r="C69" s="89" t="s">
        <v>95</v>
      </c>
      <c r="D69" s="89" t="s">
        <v>97</v>
      </c>
      <c r="E69" s="89" t="s">
        <v>99</v>
      </c>
      <c r="F69" s="89" t="s">
        <v>126</v>
      </c>
      <c r="G69" s="110" t="s">
        <v>162</v>
      </c>
      <c r="H69" s="110"/>
      <c r="I69" s="110"/>
      <c r="J69" s="110"/>
      <c r="K69" s="110" t="s">
        <v>205</v>
      </c>
      <c r="L69" s="110"/>
      <c r="M69" s="110"/>
      <c r="N69" s="110"/>
      <c r="O69" s="98">
        <v>4</v>
      </c>
      <c r="P69" s="98">
        <v>3</v>
      </c>
      <c r="Q69" s="98">
        <f t="shared" si="12"/>
        <v>7</v>
      </c>
      <c r="R69" s="89" t="s">
        <v>60</v>
      </c>
      <c r="S69" s="89" t="s">
        <v>156</v>
      </c>
      <c r="T69" s="110" t="s">
        <v>327</v>
      </c>
      <c r="U69" s="110"/>
      <c r="V69" s="110"/>
      <c r="W69" s="110"/>
      <c r="X69" s="110"/>
      <c r="Y69" s="110"/>
      <c r="Z69" s="98">
        <v>3</v>
      </c>
      <c r="AA69" s="98">
        <v>1</v>
      </c>
      <c r="AB69" s="98">
        <f t="shared" si="14"/>
        <v>4</v>
      </c>
      <c r="AC69" s="89" t="s">
        <v>57</v>
      </c>
      <c r="AD69" s="91" t="s">
        <v>323</v>
      </c>
      <c r="AE69" s="98" t="s">
        <v>118</v>
      </c>
      <c r="AF69" s="98" t="s">
        <v>119</v>
      </c>
      <c r="AG69" s="110" t="s">
        <v>328</v>
      </c>
      <c r="AH69" s="110"/>
      <c r="AI69" s="98" t="s">
        <v>79</v>
      </c>
    </row>
    <row r="70" spans="1:35" s="90" customFormat="1" ht="104" customHeight="1" x14ac:dyDescent="0.2">
      <c r="A70" s="99"/>
      <c r="B70" s="101">
        <v>55</v>
      </c>
      <c r="C70" s="89" t="s">
        <v>95</v>
      </c>
      <c r="D70" s="89" t="s">
        <v>97</v>
      </c>
      <c r="E70" s="89" t="s">
        <v>99</v>
      </c>
      <c r="F70" s="89" t="s">
        <v>126</v>
      </c>
      <c r="G70" s="106" t="s">
        <v>233</v>
      </c>
      <c r="H70" s="107"/>
      <c r="I70" s="107"/>
      <c r="J70" s="108"/>
      <c r="K70" s="106" t="s">
        <v>204</v>
      </c>
      <c r="L70" s="107"/>
      <c r="M70" s="107"/>
      <c r="N70" s="108"/>
      <c r="O70" s="98">
        <v>4</v>
      </c>
      <c r="P70" s="98">
        <v>3</v>
      </c>
      <c r="Q70" s="98">
        <f t="shared" si="12"/>
        <v>7</v>
      </c>
      <c r="R70" s="89" t="s">
        <v>60</v>
      </c>
      <c r="S70" s="89" t="s">
        <v>156</v>
      </c>
      <c r="T70" s="110" t="s">
        <v>327</v>
      </c>
      <c r="U70" s="110"/>
      <c r="V70" s="110"/>
      <c r="W70" s="110"/>
      <c r="X70" s="110"/>
      <c r="Y70" s="110"/>
      <c r="Z70" s="98">
        <v>3</v>
      </c>
      <c r="AA70" s="98">
        <v>1</v>
      </c>
      <c r="AB70" s="98">
        <f t="shared" si="14"/>
        <v>4</v>
      </c>
      <c r="AC70" s="89" t="s">
        <v>57</v>
      </c>
      <c r="AD70" s="91" t="s">
        <v>323</v>
      </c>
      <c r="AE70" s="98" t="s">
        <v>118</v>
      </c>
      <c r="AF70" s="98" t="s">
        <v>119</v>
      </c>
      <c r="AG70" s="110" t="s">
        <v>329</v>
      </c>
      <c r="AH70" s="110"/>
      <c r="AI70" s="98" t="s">
        <v>79</v>
      </c>
    </row>
    <row r="71" spans="1:35" s="90" customFormat="1" ht="104" customHeight="1" x14ac:dyDescent="0.2">
      <c r="A71" s="88"/>
      <c r="B71" s="101">
        <v>56</v>
      </c>
      <c r="C71" s="89" t="s">
        <v>95</v>
      </c>
      <c r="D71" s="89" t="s">
        <v>97</v>
      </c>
      <c r="E71" s="89" t="s">
        <v>99</v>
      </c>
      <c r="F71" s="89" t="s">
        <v>126</v>
      </c>
      <c r="G71" s="110" t="s">
        <v>364</v>
      </c>
      <c r="H71" s="110"/>
      <c r="I71" s="110"/>
      <c r="J71" s="110"/>
      <c r="K71" s="110" t="s">
        <v>163</v>
      </c>
      <c r="L71" s="110"/>
      <c r="M71" s="110"/>
      <c r="N71" s="110"/>
      <c r="O71" s="98">
        <v>4</v>
      </c>
      <c r="P71" s="98">
        <v>3</v>
      </c>
      <c r="Q71" s="98">
        <f t="shared" si="12"/>
        <v>7</v>
      </c>
      <c r="R71" s="89" t="s">
        <v>60</v>
      </c>
      <c r="S71" s="89" t="s">
        <v>156</v>
      </c>
      <c r="T71" s="110" t="s">
        <v>164</v>
      </c>
      <c r="U71" s="110"/>
      <c r="V71" s="110"/>
      <c r="W71" s="110"/>
      <c r="X71" s="110"/>
      <c r="Y71" s="110"/>
      <c r="Z71" s="98">
        <v>4</v>
      </c>
      <c r="AA71" s="98">
        <v>2</v>
      </c>
      <c r="AB71" s="98">
        <f t="shared" si="14"/>
        <v>6</v>
      </c>
      <c r="AC71" s="89" t="s">
        <v>60</v>
      </c>
      <c r="AD71" s="91" t="s">
        <v>323</v>
      </c>
      <c r="AE71" s="98" t="s">
        <v>118</v>
      </c>
      <c r="AF71" s="98" t="s">
        <v>119</v>
      </c>
      <c r="AG71" s="110" t="s">
        <v>330</v>
      </c>
      <c r="AH71" s="110"/>
      <c r="AI71" s="98" t="s">
        <v>79</v>
      </c>
    </row>
    <row r="72" spans="1:35" s="90" customFormat="1" ht="104" customHeight="1" x14ac:dyDescent="0.2">
      <c r="A72" s="88"/>
      <c r="B72" s="101">
        <v>57</v>
      </c>
      <c r="C72" s="89" t="s">
        <v>95</v>
      </c>
      <c r="D72" s="89" t="s">
        <v>97</v>
      </c>
      <c r="E72" s="89" t="s">
        <v>99</v>
      </c>
      <c r="F72" s="89" t="s">
        <v>126</v>
      </c>
      <c r="G72" s="110" t="s">
        <v>365</v>
      </c>
      <c r="H72" s="110"/>
      <c r="I72" s="110"/>
      <c r="J72" s="110"/>
      <c r="K72" s="110" t="s">
        <v>165</v>
      </c>
      <c r="L72" s="110"/>
      <c r="M72" s="110"/>
      <c r="N72" s="110"/>
      <c r="O72" s="98">
        <v>4</v>
      </c>
      <c r="P72" s="98">
        <v>3</v>
      </c>
      <c r="Q72" s="98">
        <f t="shared" si="12"/>
        <v>7</v>
      </c>
      <c r="R72" s="89" t="s">
        <v>60</v>
      </c>
      <c r="S72" s="89" t="s">
        <v>160</v>
      </c>
      <c r="T72" s="110" t="s">
        <v>166</v>
      </c>
      <c r="U72" s="110"/>
      <c r="V72" s="110"/>
      <c r="W72" s="110"/>
      <c r="X72" s="110"/>
      <c r="Y72" s="110"/>
      <c r="Z72" s="98">
        <v>2</v>
      </c>
      <c r="AA72" s="98">
        <v>2</v>
      </c>
      <c r="AB72" s="98">
        <f t="shared" si="14"/>
        <v>4</v>
      </c>
      <c r="AC72" s="89" t="s">
        <v>57</v>
      </c>
      <c r="AD72" s="91" t="s">
        <v>284</v>
      </c>
      <c r="AE72" s="98" t="s">
        <v>118</v>
      </c>
      <c r="AF72" s="98" t="s">
        <v>119</v>
      </c>
      <c r="AG72" s="110" t="s">
        <v>330</v>
      </c>
      <c r="AH72" s="110"/>
      <c r="AI72" s="98" t="s">
        <v>79</v>
      </c>
    </row>
    <row r="73" spans="1:35" s="90" customFormat="1" ht="104" customHeight="1" x14ac:dyDescent="0.2">
      <c r="A73" s="88"/>
      <c r="B73" s="101">
        <v>58</v>
      </c>
      <c r="C73" s="89" t="s">
        <v>95</v>
      </c>
      <c r="D73" s="89" t="s">
        <v>97</v>
      </c>
      <c r="E73" s="89" t="s">
        <v>99</v>
      </c>
      <c r="F73" s="89" t="s">
        <v>126</v>
      </c>
      <c r="G73" s="110" t="s">
        <v>154</v>
      </c>
      <c r="H73" s="110"/>
      <c r="I73" s="110"/>
      <c r="J73" s="110"/>
      <c r="K73" s="110" t="s">
        <v>165</v>
      </c>
      <c r="L73" s="110"/>
      <c r="M73" s="110"/>
      <c r="N73" s="110"/>
      <c r="O73" s="98">
        <v>4</v>
      </c>
      <c r="P73" s="98">
        <v>3</v>
      </c>
      <c r="Q73" s="98">
        <f t="shared" si="12"/>
        <v>7</v>
      </c>
      <c r="R73" s="89" t="s">
        <v>60</v>
      </c>
      <c r="S73" s="89" t="s">
        <v>160</v>
      </c>
      <c r="T73" s="110" t="s">
        <v>164</v>
      </c>
      <c r="U73" s="110"/>
      <c r="V73" s="110"/>
      <c r="W73" s="110"/>
      <c r="X73" s="110"/>
      <c r="Y73" s="110"/>
      <c r="Z73" s="98">
        <v>2</v>
      </c>
      <c r="AA73" s="98">
        <v>2</v>
      </c>
      <c r="AB73" s="98">
        <f>+Z73+AA73</f>
        <v>4</v>
      </c>
      <c r="AC73" s="89" t="s">
        <v>57</v>
      </c>
      <c r="AD73" s="91" t="s">
        <v>284</v>
      </c>
      <c r="AE73" s="98" t="s">
        <v>118</v>
      </c>
      <c r="AF73" s="98" t="s">
        <v>119</v>
      </c>
      <c r="AG73" s="106" t="s">
        <v>331</v>
      </c>
      <c r="AH73" s="108"/>
      <c r="AI73" s="98" t="s">
        <v>79</v>
      </c>
    </row>
    <row r="74" spans="1:35" s="90" customFormat="1" ht="104" customHeight="1" x14ac:dyDescent="0.2">
      <c r="A74" s="88"/>
      <c r="B74" s="101">
        <v>59</v>
      </c>
      <c r="C74" s="89" t="s">
        <v>95</v>
      </c>
      <c r="D74" s="89" t="s">
        <v>97</v>
      </c>
      <c r="E74" s="89" t="s">
        <v>99</v>
      </c>
      <c r="F74" s="89" t="s">
        <v>126</v>
      </c>
      <c r="G74" s="110" t="s">
        <v>206</v>
      </c>
      <c r="H74" s="110"/>
      <c r="I74" s="110"/>
      <c r="J74" s="110"/>
      <c r="K74" s="110" t="s">
        <v>167</v>
      </c>
      <c r="L74" s="110"/>
      <c r="M74" s="110"/>
      <c r="N74" s="110"/>
      <c r="O74" s="98">
        <v>4</v>
      </c>
      <c r="P74" s="98">
        <v>5</v>
      </c>
      <c r="Q74" s="98">
        <f t="shared" si="12"/>
        <v>9</v>
      </c>
      <c r="R74" s="89" t="s">
        <v>121</v>
      </c>
      <c r="S74" s="89" t="s">
        <v>160</v>
      </c>
      <c r="T74" s="110" t="s">
        <v>164</v>
      </c>
      <c r="U74" s="110"/>
      <c r="V74" s="110"/>
      <c r="W74" s="110"/>
      <c r="X74" s="110"/>
      <c r="Y74" s="110"/>
      <c r="Z74" s="98">
        <v>3</v>
      </c>
      <c r="AA74" s="98">
        <v>2</v>
      </c>
      <c r="AB74" s="98">
        <f>+Z74+AA74</f>
        <v>5</v>
      </c>
      <c r="AC74" s="89" t="s">
        <v>56</v>
      </c>
      <c r="AD74" s="91" t="s">
        <v>284</v>
      </c>
      <c r="AE74" s="98" t="s">
        <v>118</v>
      </c>
      <c r="AF74" s="98" t="s">
        <v>119</v>
      </c>
      <c r="AG74" s="106" t="s">
        <v>331</v>
      </c>
      <c r="AH74" s="108"/>
      <c r="AI74" s="98" t="s">
        <v>79</v>
      </c>
    </row>
    <row r="75" spans="1:35" s="94" customFormat="1" ht="28" customHeight="1" x14ac:dyDescent="0.2"/>
    <row r="76" spans="1:35" s="95" customFormat="1" ht="28" customHeight="1" x14ac:dyDescent="0.15"/>
    <row r="77" spans="1:35" s="95" customFormat="1" ht="10" customHeight="1" x14ac:dyDescent="0.15"/>
    <row r="78" spans="1:35" s="94" customFormat="1" ht="28" customHeight="1" x14ac:dyDescent="0.2"/>
    <row r="79" spans="1:35" s="94" customFormat="1" ht="28" customHeight="1" x14ac:dyDescent="0.2"/>
    <row r="80" spans="1:35" s="94" customFormat="1" ht="28" customHeight="1" x14ac:dyDescent="0.2"/>
    <row r="81" s="30" customFormat="1" ht="28" customHeight="1" x14ac:dyDescent="0.2"/>
    <row r="82" s="30" customFormat="1" ht="28" customHeight="1" x14ac:dyDescent="0.2"/>
    <row r="83" s="30" customFormat="1" ht="28" customHeight="1" x14ac:dyDescent="0.2"/>
    <row r="84" s="30" customFormat="1" ht="28" customHeight="1" x14ac:dyDescent="0.2"/>
    <row r="85" s="30" customFormat="1" ht="28" customHeight="1" x14ac:dyDescent="0.2"/>
    <row r="86" s="30" customFormat="1" ht="28" customHeight="1" x14ac:dyDescent="0.2"/>
    <row r="87" s="30" customFormat="1" ht="28" customHeight="1" x14ac:dyDescent="0.2"/>
    <row r="88" s="30" customFormat="1" ht="28" customHeight="1" x14ac:dyDescent="0.2"/>
    <row r="89" s="30" customFormat="1" x14ac:dyDescent="0.2"/>
    <row r="90" s="30" customFormat="1" x14ac:dyDescent="0.2"/>
    <row r="91" s="30" customFormat="1" x14ac:dyDescent="0.2"/>
    <row r="92" s="30" customFormat="1" x14ac:dyDescent="0.2"/>
    <row r="93" s="30" customFormat="1" x14ac:dyDescent="0.2"/>
    <row r="94" s="30" customFormat="1" x14ac:dyDescent="0.2"/>
    <row r="95" s="30" customFormat="1" x14ac:dyDescent="0.2"/>
    <row r="96" s="30" customFormat="1" x14ac:dyDescent="0.2"/>
    <row r="97" s="30" customFormat="1" x14ac:dyDescent="0.2"/>
    <row r="98" s="30" customFormat="1" x14ac:dyDescent="0.2"/>
    <row r="99" s="30" customFormat="1" x14ac:dyDescent="0.2"/>
    <row r="100" s="30" customFormat="1" x14ac:dyDescent="0.2"/>
    <row r="101" s="30" customFormat="1" x14ac:dyDescent="0.2"/>
    <row r="102" s="30" customFormat="1" x14ac:dyDescent="0.2"/>
    <row r="103" s="30" customFormat="1" x14ac:dyDescent="0.2"/>
    <row r="104" s="30" customFormat="1" x14ac:dyDescent="0.2"/>
    <row r="105" s="30" customFormat="1" x14ac:dyDescent="0.2"/>
    <row r="106" s="30" customFormat="1" x14ac:dyDescent="0.2"/>
    <row r="107" s="30" customFormat="1" x14ac:dyDescent="0.2"/>
    <row r="108" s="30" customFormat="1" x14ac:dyDescent="0.2"/>
    <row r="109" s="30" customFormat="1" x14ac:dyDescent="0.2"/>
    <row r="110" s="30" customFormat="1" x14ac:dyDescent="0.2"/>
    <row r="111" s="30" customFormat="1" x14ac:dyDescent="0.2"/>
    <row r="112" s="30" customFormat="1" x14ac:dyDescent="0.2"/>
    <row r="113" s="30" customFormat="1" x14ac:dyDescent="0.2"/>
    <row r="114" s="30" customFormat="1" x14ac:dyDescent="0.2"/>
    <row r="115" s="30" customFormat="1" x14ac:dyDescent="0.2"/>
    <row r="116" s="30" customFormat="1" x14ac:dyDescent="0.2"/>
    <row r="117" s="30" customFormat="1" x14ac:dyDescent="0.2"/>
    <row r="118" s="30" customFormat="1" x14ac:dyDescent="0.2"/>
    <row r="119" s="30" customFormat="1" x14ac:dyDescent="0.2"/>
    <row r="120" s="30" customFormat="1" x14ac:dyDescent="0.2"/>
    <row r="121" s="30" customFormat="1" x14ac:dyDescent="0.2"/>
    <row r="122" s="30" customFormat="1" x14ac:dyDescent="0.2"/>
    <row r="123" s="30" customFormat="1" x14ac:dyDescent="0.2"/>
    <row r="124" s="30" customFormat="1" x14ac:dyDescent="0.2"/>
    <row r="125" s="30" customFormat="1" x14ac:dyDescent="0.2"/>
    <row r="126" s="30" customFormat="1" x14ac:dyDescent="0.2"/>
    <row r="127" s="30" customFormat="1" x14ac:dyDescent="0.2"/>
    <row r="128" s="30" customFormat="1" x14ac:dyDescent="0.2"/>
    <row r="129" s="30" customFormat="1" x14ac:dyDescent="0.2"/>
    <row r="130" s="30" customFormat="1" x14ac:dyDescent="0.2"/>
    <row r="131" s="30" customFormat="1" x14ac:dyDescent="0.2"/>
    <row r="132" s="30" customFormat="1" x14ac:dyDescent="0.2"/>
    <row r="133" s="30" customFormat="1" x14ac:dyDescent="0.2"/>
    <row r="134" s="30" customFormat="1" x14ac:dyDescent="0.2"/>
    <row r="135" s="30" customFormat="1" x14ac:dyDescent="0.2"/>
    <row r="136" s="30" customFormat="1" x14ac:dyDescent="0.2"/>
    <row r="137" s="30" customFormat="1" x14ac:dyDescent="0.2"/>
    <row r="138" s="30" customFormat="1" x14ac:dyDescent="0.2"/>
    <row r="139" s="30" customFormat="1" x14ac:dyDescent="0.2"/>
    <row r="140" s="30" customFormat="1" x14ac:dyDescent="0.2"/>
    <row r="141" s="30" customFormat="1" x14ac:dyDescent="0.2"/>
    <row r="142" s="30" customFormat="1" x14ac:dyDescent="0.2"/>
    <row r="143" s="30" customFormat="1" x14ac:dyDescent="0.2"/>
    <row r="144" s="30" customFormat="1" x14ac:dyDescent="0.2"/>
    <row r="145" s="30" customFormat="1" x14ac:dyDescent="0.2"/>
    <row r="146" s="30" customFormat="1" x14ac:dyDescent="0.2"/>
    <row r="147" s="30" customFormat="1" x14ac:dyDescent="0.2"/>
    <row r="148" s="30" customFormat="1" x14ac:dyDescent="0.2"/>
    <row r="149" s="30" customFormat="1" x14ac:dyDescent="0.2"/>
    <row r="150" s="30" customFormat="1" x14ac:dyDescent="0.2"/>
    <row r="151" s="30" customFormat="1" x14ac:dyDescent="0.2"/>
    <row r="152" s="30" customFormat="1" x14ac:dyDescent="0.2"/>
    <row r="153" s="30" customFormat="1" x14ac:dyDescent="0.2"/>
    <row r="154" s="30" customFormat="1" x14ac:dyDescent="0.2"/>
    <row r="155" s="30" customFormat="1" x14ac:dyDescent="0.2"/>
    <row r="156" s="30" customFormat="1" x14ac:dyDescent="0.2"/>
    <row r="157" s="30" customFormat="1" x14ac:dyDescent="0.2"/>
    <row r="158" s="30" customFormat="1" x14ac:dyDescent="0.2"/>
    <row r="159" s="30" customFormat="1" x14ac:dyDescent="0.2"/>
    <row r="160" s="30" customFormat="1" x14ac:dyDescent="0.2"/>
    <row r="161" s="30" customFormat="1" x14ac:dyDescent="0.2"/>
    <row r="162" s="30" customFormat="1" x14ac:dyDescent="0.2"/>
    <row r="163" s="30" customFormat="1" x14ac:dyDescent="0.2"/>
    <row r="164" s="30" customFormat="1" x14ac:dyDescent="0.2"/>
    <row r="165" s="30" customFormat="1" x14ac:dyDescent="0.2"/>
    <row r="166" s="30" customFormat="1" x14ac:dyDescent="0.2"/>
    <row r="167" s="30" customFormat="1" x14ac:dyDescent="0.2"/>
    <row r="168" s="30" customFormat="1" x14ac:dyDescent="0.2"/>
    <row r="169" s="30" customFormat="1" x14ac:dyDescent="0.2"/>
    <row r="170" s="30" customFormat="1" x14ac:dyDescent="0.2"/>
    <row r="171" s="30" customFormat="1" x14ac:dyDescent="0.2"/>
    <row r="172" s="30" customFormat="1" x14ac:dyDescent="0.2"/>
    <row r="173" s="30" customFormat="1" x14ac:dyDescent="0.2"/>
    <row r="174" s="30" customFormat="1" x14ac:dyDescent="0.2"/>
    <row r="175" s="30" customFormat="1" x14ac:dyDescent="0.2"/>
    <row r="176" s="30" customFormat="1" x14ac:dyDescent="0.2"/>
    <row r="177" s="30" customFormat="1" x14ac:dyDescent="0.2"/>
    <row r="178" s="30" customFormat="1" x14ac:dyDescent="0.2"/>
    <row r="179" s="30" customFormat="1" x14ac:dyDescent="0.2"/>
    <row r="180" s="30" customFormat="1" x14ac:dyDescent="0.2"/>
    <row r="181" s="30" customFormat="1" x14ac:dyDescent="0.2"/>
    <row r="182" s="30" customFormat="1" x14ac:dyDescent="0.2"/>
    <row r="183" s="30" customFormat="1" x14ac:dyDescent="0.2"/>
    <row r="184" s="30" customFormat="1" x14ac:dyDescent="0.2"/>
    <row r="185" s="30" customFormat="1" x14ac:dyDescent="0.2"/>
    <row r="186" s="30" customFormat="1" x14ac:dyDescent="0.2"/>
    <row r="187" s="30" customFormat="1" x14ac:dyDescent="0.2"/>
    <row r="188" s="30" customFormat="1" x14ac:dyDescent="0.2"/>
    <row r="189" s="30" customFormat="1" x14ac:dyDescent="0.2"/>
    <row r="190" s="30" customFormat="1" x14ac:dyDescent="0.2"/>
    <row r="191" s="30" customFormat="1" x14ac:dyDescent="0.2"/>
    <row r="192" s="30" customFormat="1" x14ac:dyDescent="0.2"/>
    <row r="193" s="30" customFormat="1" x14ac:dyDescent="0.2"/>
    <row r="194" s="30" customFormat="1" x14ac:dyDescent="0.2"/>
    <row r="195" s="30" customFormat="1" x14ac:dyDescent="0.2"/>
    <row r="196" s="30" customFormat="1" x14ac:dyDescent="0.2"/>
    <row r="197" s="30" customFormat="1" x14ac:dyDescent="0.2"/>
    <row r="198" s="30" customFormat="1" x14ac:dyDescent="0.2"/>
    <row r="199" s="30" customFormat="1" x14ac:dyDescent="0.2"/>
    <row r="200" s="30" customFormat="1" x14ac:dyDescent="0.2"/>
    <row r="201" s="30" customFormat="1" x14ac:dyDescent="0.2"/>
    <row r="202" s="30" customFormat="1" x14ac:dyDescent="0.2"/>
    <row r="203" s="30" customFormat="1" x14ac:dyDescent="0.2"/>
    <row r="204" s="30" customFormat="1" x14ac:dyDescent="0.2"/>
    <row r="205" s="30" customFormat="1" x14ac:dyDescent="0.2"/>
    <row r="206" s="30" customFormat="1" x14ac:dyDescent="0.2"/>
    <row r="207" s="30" customFormat="1" x14ac:dyDescent="0.2"/>
    <row r="208" s="30" customFormat="1" x14ac:dyDescent="0.2"/>
    <row r="209" s="30" customFormat="1" x14ac:dyDescent="0.2"/>
    <row r="210" s="30" customFormat="1" x14ac:dyDescent="0.2"/>
    <row r="211" s="30" customFormat="1" x14ac:dyDescent="0.2"/>
    <row r="212" s="30" customFormat="1" x14ac:dyDescent="0.2"/>
    <row r="213" s="30" customFormat="1" x14ac:dyDescent="0.2"/>
    <row r="214" s="30" customFormat="1" x14ac:dyDescent="0.2"/>
    <row r="215" s="30" customFormat="1" x14ac:dyDescent="0.2"/>
    <row r="216" s="30" customFormat="1" x14ac:dyDescent="0.2"/>
    <row r="217" s="30" customFormat="1" x14ac:dyDescent="0.2"/>
    <row r="218" s="30" customFormat="1" x14ac:dyDescent="0.2"/>
    <row r="219" s="30" customFormat="1" x14ac:dyDescent="0.2"/>
    <row r="220" s="30" customFormat="1" x14ac:dyDescent="0.2"/>
    <row r="221" s="30" customFormat="1" x14ac:dyDescent="0.2"/>
    <row r="222" s="30" customFormat="1" x14ac:dyDescent="0.2"/>
    <row r="223" s="30" customFormat="1" x14ac:dyDescent="0.2"/>
    <row r="224" s="30" customFormat="1" x14ac:dyDescent="0.2"/>
    <row r="225" s="30" customFormat="1" x14ac:dyDescent="0.2"/>
    <row r="226" s="30" customFormat="1" x14ac:dyDescent="0.2"/>
    <row r="227" s="30" customFormat="1" x14ac:dyDescent="0.2"/>
    <row r="228" s="30" customFormat="1" x14ac:dyDescent="0.2"/>
    <row r="229" s="30" customFormat="1" x14ac:dyDescent="0.2"/>
    <row r="230" s="30" customFormat="1" x14ac:dyDescent="0.2"/>
    <row r="231" s="30" customFormat="1" x14ac:dyDescent="0.2"/>
    <row r="232" s="30" customFormat="1" x14ac:dyDescent="0.2"/>
    <row r="233" s="30" customFormat="1" x14ac:dyDescent="0.2"/>
    <row r="234" s="30" customFormat="1" x14ac:dyDescent="0.2"/>
    <row r="235" s="30" customFormat="1" x14ac:dyDescent="0.2"/>
    <row r="236" s="30" customFormat="1" x14ac:dyDescent="0.2"/>
    <row r="237" s="30" customFormat="1" x14ac:dyDescent="0.2"/>
    <row r="238" s="30" customFormat="1" x14ac:dyDescent="0.2"/>
    <row r="239" s="30" customFormat="1" x14ac:dyDescent="0.2"/>
    <row r="240" s="30" customFormat="1" x14ac:dyDescent="0.2"/>
    <row r="241" s="30" customFormat="1" x14ac:dyDescent="0.2"/>
    <row r="242" s="30" customFormat="1" x14ac:dyDescent="0.2"/>
    <row r="243" s="30" customFormat="1" x14ac:dyDescent="0.2"/>
    <row r="244" s="30" customFormat="1" x14ac:dyDescent="0.2"/>
    <row r="245" s="30" customFormat="1" x14ac:dyDescent="0.2"/>
    <row r="246" s="30" customFormat="1" x14ac:dyDescent="0.2"/>
    <row r="247" s="30" customFormat="1" x14ac:dyDescent="0.2"/>
    <row r="248" s="30" customFormat="1" x14ac:dyDescent="0.2"/>
    <row r="249" s="30" customFormat="1" x14ac:dyDescent="0.2"/>
    <row r="250" s="30" customFormat="1" x14ac:dyDescent="0.2"/>
    <row r="251" s="30" customFormat="1" x14ac:dyDescent="0.2"/>
    <row r="252" s="30" customFormat="1" x14ac:dyDescent="0.2"/>
    <row r="253" s="30" customFormat="1" x14ac:dyDescent="0.2"/>
    <row r="254" s="30" customFormat="1" x14ac:dyDescent="0.2"/>
    <row r="255" s="30" customFormat="1" x14ac:dyDescent="0.2"/>
    <row r="256" s="30" customFormat="1" x14ac:dyDescent="0.2"/>
    <row r="257" s="30" customFormat="1" x14ac:dyDescent="0.2"/>
    <row r="258" s="30" customFormat="1" x14ac:dyDescent="0.2"/>
    <row r="259" s="30" customFormat="1" x14ac:dyDescent="0.2"/>
    <row r="260" s="30" customFormat="1" x14ac:dyDescent="0.2"/>
    <row r="261" s="30" customFormat="1" x14ac:dyDescent="0.2"/>
    <row r="262" s="30" customFormat="1" x14ac:dyDescent="0.2"/>
    <row r="263" s="30" customFormat="1" x14ac:dyDescent="0.2"/>
    <row r="264" s="30" customFormat="1" x14ac:dyDescent="0.2"/>
    <row r="265" s="30" customFormat="1" x14ac:dyDescent="0.2"/>
    <row r="266" s="30" customFormat="1" x14ac:dyDescent="0.2"/>
    <row r="267" s="30" customFormat="1" x14ac:dyDescent="0.2"/>
    <row r="268" s="30" customFormat="1" x14ac:dyDescent="0.2"/>
    <row r="269" s="30" customFormat="1" x14ac:dyDescent="0.2"/>
    <row r="270" s="30" customFormat="1" x14ac:dyDescent="0.2"/>
    <row r="271" s="30" customFormat="1" x14ac:dyDescent="0.2"/>
    <row r="272" s="30" customFormat="1" x14ac:dyDescent="0.2"/>
    <row r="273" s="30" customFormat="1" x14ac:dyDescent="0.2"/>
    <row r="274" s="30" customFormat="1" x14ac:dyDescent="0.2"/>
    <row r="275" s="30" customFormat="1" x14ac:dyDescent="0.2"/>
    <row r="276" s="30" customFormat="1" x14ac:dyDescent="0.2"/>
    <row r="277" s="30" customFormat="1" x14ac:dyDescent="0.2"/>
    <row r="278" s="30" customFormat="1" x14ac:dyDescent="0.2"/>
    <row r="279" s="30" customFormat="1" x14ac:dyDescent="0.2"/>
    <row r="280" s="30" customFormat="1" x14ac:dyDescent="0.2"/>
    <row r="281" s="30" customFormat="1" x14ac:dyDescent="0.2"/>
    <row r="282" s="30" customFormat="1" x14ac:dyDescent="0.2"/>
    <row r="283" s="30" customFormat="1" x14ac:dyDescent="0.2"/>
    <row r="284" s="30" customFormat="1" x14ac:dyDescent="0.2"/>
    <row r="285" s="30" customFormat="1" x14ac:dyDescent="0.2"/>
    <row r="286" s="30" customFormat="1" x14ac:dyDescent="0.2"/>
    <row r="287" s="30" customFormat="1" x14ac:dyDescent="0.2"/>
    <row r="288" s="30" customFormat="1" x14ac:dyDescent="0.2"/>
    <row r="289" s="30" customFormat="1" x14ac:dyDescent="0.2"/>
    <row r="290" s="30" customFormat="1" x14ac:dyDescent="0.2"/>
    <row r="291" s="30" customFormat="1" x14ac:dyDescent="0.2"/>
    <row r="292" s="30" customFormat="1" x14ac:dyDescent="0.2"/>
    <row r="293" s="30" customFormat="1" x14ac:dyDescent="0.2"/>
    <row r="294" s="30" customFormat="1" x14ac:dyDescent="0.2"/>
    <row r="295" s="30" customFormat="1" x14ac:dyDescent="0.2"/>
    <row r="296" s="30" customFormat="1" x14ac:dyDescent="0.2"/>
    <row r="297" s="30" customFormat="1" x14ac:dyDescent="0.2"/>
    <row r="298" s="30" customFormat="1" x14ac:dyDescent="0.2"/>
    <row r="299" s="30" customFormat="1" x14ac:dyDescent="0.2"/>
    <row r="300" s="30" customFormat="1" x14ac:dyDescent="0.2"/>
    <row r="301" s="30" customFormat="1" x14ac:dyDescent="0.2"/>
    <row r="302" s="30" customFormat="1" x14ac:dyDescent="0.2"/>
    <row r="303" s="30" customFormat="1" x14ac:dyDescent="0.2"/>
    <row r="304" s="30" customFormat="1" x14ac:dyDescent="0.2"/>
    <row r="305" s="30" customFormat="1" x14ac:dyDescent="0.2"/>
    <row r="306" s="30" customFormat="1" x14ac:dyDescent="0.2"/>
    <row r="307" s="30" customFormat="1" x14ac:dyDescent="0.2"/>
    <row r="308" s="30" customFormat="1" x14ac:dyDescent="0.2"/>
    <row r="309" s="30" customFormat="1" x14ac:dyDescent="0.2"/>
    <row r="310" s="30" customFormat="1" x14ac:dyDescent="0.2"/>
    <row r="311" s="30" customFormat="1" x14ac:dyDescent="0.2"/>
    <row r="312" s="30" customFormat="1" x14ac:dyDescent="0.2"/>
    <row r="313" s="30" customFormat="1" x14ac:dyDescent="0.2"/>
    <row r="314" s="30" customFormat="1" x14ac:dyDescent="0.2"/>
    <row r="315" s="30" customFormat="1" x14ac:dyDescent="0.2"/>
    <row r="316" s="30" customFormat="1" x14ac:dyDescent="0.2"/>
    <row r="317" s="30" customFormat="1" x14ac:dyDescent="0.2"/>
    <row r="318" s="30" customFormat="1" x14ac:dyDescent="0.2"/>
    <row r="319" s="30" customFormat="1" x14ac:dyDescent="0.2"/>
    <row r="320" s="30" customFormat="1" x14ac:dyDescent="0.2"/>
    <row r="321" s="30" customFormat="1" x14ac:dyDescent="0.2"/>
    <row r="322" s="30" customFormat="1" x14ac:dyDescent="0.2"/>
    <row r="323" s="30" customFormat="1" x14ac:dyDescent="0.2"/>
    <row r="324" s="30" customFormat="1" x14ac:dyDescent="0.2"/>
    <row r="325" s="30" customFormat="1" x14ac:dyDescent="0.2"/>
    <row r="326" s="30" customFormat="1" x14ac:dyDescent="0.2"/>
    <row r="327" s="30" customFormat="1" x14ac:dyDescent="0.2"/>
    <row r="328" s="30" customFormat="1" x14ac:dyDescent="0.2"/>
    <row r="329" s="30" customFormat="1" x14ac:dyDescent="0.2"/>
    <row r="330" s="30" customFormat="1" x14ac:dyDescent="0.2"/>
    <row r="331" s="30" customFormat="1" x14ac:dyDescent="0.2"/>
    <row r="332" s="30" customFormat="1" x14ac:dyDescent="0.2"/>
    <row r="333" s="30" customFormat="1" ht="27" customHeight="1" x14ac:dyDescent="0.2"/>
    <row r="334" s="30" customFormat="1" x14ac:dyDescent="0.2"/>
    <row r="335" s="30" customFormat="1" x14ac:dyDescent="0.2"/>
    <row r="336" s="30" customFormat="1" x14ac:dyDescent="0.2"/>
    <row r="337" s="30" customFormat="1" x14ac:dyDescent="0.2"/>
    <row r="338" s="30" customFormat="1" x14ac:dyDescent="0.2"/>
    <row r="339" s="30" customFormat="1" x14ac:dyDescent="0.2"/>
    <row r="340" s="30" customFormat="1" x14ac:dyDescent="0.2"/>
    <row r="341" s="30" customFormat="1" x14ac:dyDescent="0.2"/>
    <row r="342" s="30" customFormat="1" x14ac:dyDescent="0.2"/>
    <row r="343" s="30" customFormat="1" x14ac:dyDescent="0.2"/>
    <row r="344" s="30" customFormat="1" x14ac:dyDescent="0.2"/>
    <row r="345" s="30" customFormat="1" x14ac:dyDescent="0.2"/>
    <row r="346" s="30" customFormat="1" x14ac:dyDescent="0.2"/>
    <row r="347" s="30" customFormat="1" x14ac:dyDescent="0.2"/>
    <row r="348" s="30" customFormat="1" x14ac:dyDescent="0.2"/>
    <row r="349" s="30" customFormat="1" x14ac:dyDescent="0.2"/>
    <row r="350" s="30" customFormat="1" x14ac:dyDescent="0.2"/>
    <row r="351" s="30" customFormat="1" x14ac:dyDescent="0.2"/>
    <row r="352" s="30" customFormat="1" x14ac:dyDescent="0.2"/>
    <row r="353" s="30" customFormat="1" x14ac:dyDescent="0.2"/>
    <row r="354" s="30" customFormat="1" x14ac:dyDescent="0.2"/>
    <row r="355" s="30" customFormat="1" x14ac:dyDescent="0.2"/>
    <row r="356" s="30" customFormat="1" x14ac:dyDescent="0.2"/>
    <row r="357" s="30" customFormat="1" x14ac:dyDescent="0.2"/>
    <row r="358" s="30" customFormat="1" x14ac:dyDescent="0.2"/>
    <row r="359" s="30" customFormat="1" x14ac:dyDescent="0.2"/>
    <row r="360" s="30" customFormat="1" x14ac:dyDescent="0.2"/>
    <row r="361" s="30" customFormat="1" x14ac:dyDescent="0.2"/>
    <row r="362" s="30" customFormat="1" x14ac:dyDescent="0.2"/>
    <row r="363" s="30" customFormat="1" x14ac:dyDescent="0.2"/>
    <row r="364" s="30" customFormat="1" x14ac:dyDescent="0.2"/>
    <row r="365" s="30" customFormat="1" x14ac:dyDescent="0.2"/>
    <row r="366" s="30" customFormat="1" x14ac:dyDescent="0.2"/>
    <row r="367" s="30" customFormat="1" x14ac:dyDescent="0.2"/>
    <row r="368" s="30" customFormat="1" x14ac:dyDescent="0.2"/>
    <row r="369" s="30" customFormat="1" x14ac:dyDescent="0.2"/>
    <row r="370" s="30" customFormat="1" x14ac:dyDescent="0.2"/>
    <row r="371" s="30" customFormat="1" x14ac:dyDescent="0.2"/>
    <row r="372" s="30" customFormat="1" x14ac:dyDescent="0.2"/>
    <row r="373" s="30" customFormat="1" x14ac:dyDescent="0.2"/>
    <row r="374" s="30" customFormat="1" x14ac:dyDescent="0.2"/>
    <row r="375" s="30" customFormat="1" x14ac:dyDescent="0.2"/>
    <row r="376" s="30" customFormat="1" x14ac:dyDescent="0.2"/>
    <row r="377" s="30" customFormat="1" x14ac:dyDescent="0.2"/>
    <row r="378" s="30" customFormat="1" x14ac:dyDescent="0.2"/>
    <row r="379" s="30" customFormat="1" x14ac:dyDescent="0.2"/>
    <row r="380" s="30" customFormat="1" x14ac:dyDescent="0.2"/>
    <row r="381" s="30" customFormat="1" x14ac:dyDescent="0.2"/>
    <row r="382" s="30" customFormat="1" x14ac:dyDescent="0.2"/>
    <row r="383" s="30" customFormat="1" x14ac:dyDescent="0.2"/>
    <row r="384" s="30" customFormat="1" x14ac:dyDescent="0.2"/>
    <row r="385" s="30" customFormat="1" x14ac:dyDescent="0.2"/>
    <row r="386" s="30" customFormat="1" x14ac:dyDescent="0.2"/>
    <row r="387" s="30" customFormat="1" x14ac:dyDescent="0.2"/>
    <row r="388" s="30" customFormat="1" x14ac:dyDescent="0.2"/>
    <row r="389" s="30" customFormat="1" x14ac:dyDescent="0.2"/>
    <row r="390" s="30" customFormat="1" x14ac:dyDescent="0.2"/>
    <row r="391" s="30" customFormat="1" x14ac:dyDescent="0.2"/>
    <row r="392" s="30" customFormat="1" x14ac:dyDescent="0.2"/>
    <row r="393" s="30" customFormat="1" x14ac:dyDescent="0.2"/>
    <row r="394" s="30" customFormat="1" x14ac:dyDescent="0.2"/>
    <row r="395" s="30" customFormat="1" x14ac:dyDescent="0.2"/>
    <row r="396" s="30" customFormat="1" x14ac:dyDescent="0.2"/>
    <row r="397" s="30" customFormat="1" x14ac:dyDescent="0.2"/>
    <row r="398" s="30" customFormat="1" x14ac:dyDescent="0.2"/>
    <row r="399" s="30" customFormat="1" x14ac:dyDescent="0.2"/>
    <row r="400" s="30" customFormat="1" x14ac:dyDescent="0.2"/>
    <row r="401" s="30" customFormat="1" x14ac:dyDescent="0.2"/>
    <row r="402" s="30" customFormat="1" x14ac:dyDescent="0.2"/>
    <row r="403" s="30" customFormat="1" x14ac:dyDescent="0.2"/>
    <row r="404" s="30" customFormat="1" x14ac:dyDescent="0.2"/>
    <row r="405" s="30" customFormat="1" x14ac:dyDescent="0.2"/>
    <row r="406" s="30" customFormat="1" x14ac:dyDescent="0.2"/>
    <row r="407" s="30" customFormat="1" x14ac:dyDescent="0.2"/>
    <row r="408" s="30" customFormat="1" x14ac:dyDescent="0.2"/>
    <row r="409" s="30" customFormat="1" x14ac:dyDescent="0.2"/>
    <row r="410" s="30" customFormat="1" x14ac:dyDescent="0.2"/>
    <row r="411" s="30" customFormat="1" x14ac:dyDescent="0.2"/>
    <row r="412" s="30" customFormat="1" x14ac:dyDescent="0.2"/>
    <row r="413" s="30" customFormat="1" x14ac:dyDescent="0.2"/>
    <row r="414" s="30" customFormat="1" x14ac:dyDescent="0.2"/>
    <row r="415" s="30" customFormat="1" x14ac:dyDescent="0.2"/>
    <row r="416" s="30" customFormat="1" x14ac:dyDescent="0.2"/>
    <row r="417" s="30" customFormat="1" x14ac:dyDescent="0.2"/>
    <row r="418" s="30" customFormat="1" x14ac:dyDescent="0.2"/>
    <row r="419" s="30" customFormat="1" x14ac:dyDescent="0.2"/>
    <row r="420" s="30" customFormat="1" x14ac:dyDescent="0.2"/>
    <row r="421" s="30" customFormat="1" x14ac:dyDescent="0.2"/>
    <row r="422" s="30" customFormat="1" x14ac:dyDescent="0.2"/>
    <row r="423" s="30" customFormat="1" x14ac:dyDescent="0.2"/>
    <row r="424" s="30" customFormat="1" x14ac:dyDescent="0.2"/>
    <row r="425" s="30" customFormat="1" x14ac:dyDescent="0.2"/>
    <row r="426" s="30" customFormat="1" x14ac:dyDescent="0.2"/>
    <row r="427" s="30" customFormat="1" x14ac:dyDescent="0.2"/>
    <row r="428" s="30" customFormat="1" x14ac:dyDescent="0.2"/>
    <row r="429" s="30" customFormat="1" x14ac:dyDescent="0.2"/>
    <row r="430" s="30" customFormat="1" x14ac:dyDescent="0.2"/>
    <row r="431" s="30" customFormat="1" x14ac:dyDescent="0.2"/>
    <row r="432" s="30" customFormat="1" x14ac:dyDescent="0.2"/>
    <row r="433" s="30" customFormat="1" x14ac:dyDescent="0.2"/>
    <row r="434" s="30" customFormat="1" x14ac:dyDescent="0.2"/>
    <row r="435" s="30" customFormat="1" x14ac:dyDescent="0.2"/>
    <row r="436" s="30" customFormat="1" x14ac:dyDescent="0.2"/>
    <row r="437" s="30" customFormat="1" x14ac:dyDescent="0.2"/>
    <row r="438" s="30" customFormat="1" x14ac:dyDescent="0.2"/>
    <row r="439" s="30" customFormat="1" x14ac:dyDescent="0.2"/>
    <row r="440" s="30" customFormat="1" x14ac:dyDescent="0.2"/>
    <row r="441" s="30" customFormat="1" x14ac:dyDescent="0.2"/>
    <row r="442" s="30" customFormat="1" x14ac:dyDescent="0.2"/>
    <row r="443" s="30" customFormat="1" x14ac:dyDescent="0.2"/>
    <row r="444" s="30" customFormat="1" x14ac:dyDescent="0.2"/>
    <row r="445" s="30" customFormat="1" x14ac:dyDescent="0.2"/>
    <row r="446" s="30" customFormat="1" x14ac:dyDescent="0.2"/>
    <row r="447" s="30" customFormat="1" x14ac:dyDescent="0.2"/>
    <row r="448" s="30" customFormat="1" x14ac:dyDescent="0.2"/>
    <row r="449" s="30" customFormat="1" x14ac:dyDescent="0.2"/>
    <row r="450" s="30" customFormat="1" x14ac:dyDescent="0.2"/>
    <row r="451" s="30" customFormat="1" x14ac:dyDescent="0.2"/>
    <row r="452" s="30" customFormat="1" x14ac:dyDescent="0.2"/>
    <row r="453" s="30" customFormat="1" x14ac:dyDescent="0.2"/>
    <row r="454" s="30" customFormat="1" x14ac:dyDescent="0.2"/>
    <row r="455" s="30" customFormat="1" x14ac:dyDescent="0.2"/>
    <row r="456" s="30" customFormat="1" x14ac:dyDescent="0.2"/>
    <row r="457" s="30" customFormat="1" x14ac:dyDescent="0.2"/>
    <row r="458" s="30" customFormat="1" x14ac:dyDescent="0.2"/>
    <row r="459" s="30" customFormat="1" x14ac:dyDescent="0.2"/>
    <row r="460" s="30" customFormat="1" x14ac:dyDescent="0.2"/>
    <row r="461" s="30" customFormat="1" x14ac:dyDescent="0.2"/>
    <row r="462" s="30" customFormat="1" x14ac:dyDescent="0.2"/>
    <row r="463" s="30" customFormat="1" x14ac:dyDescent="0.2"/>
    <row r="464" s="30" customFormat="1" x14ac:dyDescent="0.2"/>
    <row r="465" s="30" customFormat="1" x14ac:dyDescent="0.2"/>
    <row r="466" s="30" customFormat="1" x14ac:dyDescent="0.2"/>
    <row r="467" s="30" customFormat="1" x14ac:dyDescent="0.2"/>
    <row r="468" s="30" customFormat="1" x14ac:dyDescent="0.2"/>
    <row r="469" s="30" customFormat="1" x14ac:dyDescent="0.2"/>
    <row r="470" s="30" customFormat="1" x14ac:dyDescent="0.2"/>
    <row r="471" s="30" customFormat="1" x14ac:dyDescent="0.2"/>
    <row r="472" s="30" customFormat="1" x14ac:dyDescent="0.2"/>
    <row r="473" s="30" customFormat="1" x14ac:dyDescent="0.2"/>
    <row r="474" s="30" customFormat="1" x14ac:dyDescent="0.2"/>
    <row r="475" s="30" customFormat="1" x14ac:dyDescent="0.2"/>
    <row r="476" s="30" customFormat="1" x14ac:dyDescent="0.2"/>
    <row r="477" s="30" customFormat="1" x14ac:dyDescent="0.2"/>
    <row r="478" s="30" customFormat="1" x14ac:dyDescent="0.2"/>
    <row r="479" s="30" customFormat="1" x14ac:dyDescent="0.2"/>
    <row r="480" s="30" customFormat="1" x14ac:dyDescent="0.2"/>
    <row r="481" s="30" customFormat="1" x14ac:dyDescent="0.2"/>
    <row r="482" s="30" customFormat="1" x14ac:dyDescent="0.2"/>
    <row r="483" s="30" customFormat="1" x14ac:dyDescent="0.2"/>
    <row r="484" s="30" customFormat="1" x14ac:dyDescent="0.2"/>
    <row r="485" s="30" customFormat="1" x14ac:dyDescent="0.2"/>
    <row r="486" s="30" customFormat="1" x14ac:dyDescent="0.2"/>
    <row r="487" s="30" customFormat="1" x14ac:dyDescent="0.2"/>
    <row r="488" s="30" customFormat="1" x14ac:dyDescent="0.2"/>
    <row r="489" s="30" customFormat="1" x14ac:dyDescent="0.2"/>
    <row r="490" s="30" customFormat="1" x14ac:dyDescent="0.2"/>
    <row r="491" s="30" customFormat="1" x14ac:dyDescent="0.2"/>
    <row r="492" s="30" customFormat="1" x14ac:dyDescent="0.2"/>
    <row r="493" s="30" customFormat="1" x14ac:dyDescent="0.2"/>
    <row r="494" s="30" customFormat="1" x14ac:dyDescent="0.2"/>
    <row r="495" s="30" customFormat="1" x14ac:dyDescent="0.2"/>
    <row r="496" s="30" customFormat="1" x14ac:dyDescent="0.2"/>
    <row r="497" s="30" customFormat="1" x14ac:dyDescent="0.2"/>
    <row r="498" s="30" customFormat="1" x14ac:dyDescent="0.2"/>
    <row r="499" s="30" customFormat="1" x14ac:dyDescent="0.2"/>
    <row r="500" s="30" customFormat="1" x14ac:dyDescent="0.2"/>
    <row r="501" s="30" customFormat="1" x14ac:dyDescent="0.2"/>
    <row r="502" s="30" customFormat="1" x14ac:dyDescent="0.2"/>
    <row r="503" s="30" customFormat="1" x14ac:dyDescent="0.2"/>
    <row r="504" s="30" customFormat="1" x14ac:dyDescent="0.2"/>
    <row r="505" s="30" customFormat="1" x14ac:dyDescent="0.2"/>
    <row r="506" s="30" customFormat="1" x14ac:dyDescent="0.2"/>
    <row r="507" s="30" customFormat="1" x14ac:dyDescent="0.2"/>
    <row r="508" s="30" customFormat="1" x14ac:dyDescent="0.2"/>
    <row r="509" s="30" customFormat="1" x14ac:dyDescent="0.2"/>
  </sheetData>
  <mergeCells count="264">
    <mergeCell ref="K21:N21"/>
    <mergeCell ref="T21:Y21"/>
    <mergeCell ref="K25:N25"/>
    <mergeCell ref="G16:J16"/>
    <mergeCell ref="K16:N16"/>
    <mergeCell ref="T16:Y16"/>
    <mergeCell ref="AG16:AH16"/>
    <mergeCell ref="G17:J17"/>
    <mergeCell ref="K17:N17"/>
    <mergeCell ref="T17:Y17"/>
    <mergeCell ref="AG17:AH17"/>
    <mergeCell ref="G20:J20"/>
    <mergeCell ref="K20:N20"/>
    <mergeCell ref="AG25:AH25"/>
    <mergeCell ref="K24:N24"/>
    <mergeCell ref="T24:Y24"/>
    <mergeCell ref="AG24:AH24"/>
    <mergeCell ref="G22:J22"/>
    <mergeCell ref="K22:N22"/>
    <mergeCell ref="T22:Y22"/>
    <mergeCell ref="G24:J24"/>
    <mergeCell ref="G69:J69"/>
    <mergeCell ref="K69:N69"/>
    <mergeCell ref="T69:Y69"/>
    <mergeCell ref="AG69:AH69"/>
    <mergeCell ref="G70:J70"/>
    <mergeCell ref="K70:N70"/>
    <mergeCell ref="T70:Y70"/>
    <mergeCell ref="AG70:AH70"/>
    <mergeCell ref="G74:J74"/>
    <mergeCell ref="K74:N74"/>
    <mergeCell ref="T74:Y74"/>
    <mergeCell ref="AG74:AH74"/>
    <mergeCell ref="G71:J71"/>
    <mergeCell ref="K71:N71"/>
    <mergeCell ref="T71:Y71"/>
    <mergeCell ref="AG71:AH71"/>
    <mergeCell ref="G72:J72"/>
    <mergeCell ref="K72:N72"/>
    <mergeCell ref="T72:Y72"/>
    <mergeCell ref="AG72:AH72"/>
    <mergeCell ref="G73:J73"/>
    <mergeCell ref="K73:N73"/>
    <mergeCell ref="T73:Y73"/>
    <mergeCell ref="AG73:AH73"/>
    <mergeCell ref="G68:J68"/>
    <mergeCell ref="K68:N68"/>
    <mergeCell ref="T68:Y68"/>
    <mergeCell ref="AG68:AH68"/>
    <mergeCell ref="AG58:AH58"/>
    <mergeCell ref="G60:J60"/>
    <mergeCell ref="K60:N60"/>
    <mergeCell ref="AG56:AH56"/>
    <mergeCell ref="K56:N56"/>
    <mergeCell ref="G61:J61"/>
    <mergeCell ref="K61:N61"/>
    <mergeCell ref="T61:Y61"/>
    <mergeCell ref="AG61:AH61"/>
    <mergeCell ref="G62:J62"/>
    <mergeCell ref="K62:N62"/>
    <mergeCell ref="T62:Y62"/>
    <mergeCell ref="G66:J66"/>
    <mergeCell ref="K66:N66"/>
    <mergeCell ref="T66:Y66"/>
    <mergeCell ref="AG66:AH66"/>
    <mergeCell ref="G67:J67"/>
    <mergeCell ref="K67:N67"/>
    <mergeCell ref="T67:Y67"/>
    <mergeCell ref="AG67:AH67"/>
    <mergeCell ref="G50:J50"/>
    <mergeCell ref="K50:N50"/>
    <mergeCell ref="T50:Y50"/>
    <mergeCell ref="AG50:AH50"/>
    <mergeCell ref="T60:Y60"/>
    <mergeCell ref="AG60:AH60"/>
    <mergeCell ref="K48:N48"/>
    <mergeCell ref="T48:Y48"/>
    <mergeCell ref="AG48:AH48"/>
    <mergeCell ref="AG51:AH51"/>
    <mergeCell ref="AG49:AH49"/>
    <mergeCell ref="AG59:AH59"/>
    <mergeCell ref="AG52:AH52"/>
    <mergeCell ref="K58:N58"/>
    <mergeCell ref="T58:Y58"/>
    <mergeCell ref="T59:Y59"/>
    <mergeCell ref="T56:Y56"/>
    <mergeCell ref="G57:J57"/>
    <mergeCell ref="K57:N57"/>
    <mergeCell ref="T57:Y57"/>
    <mergeCell ref="G51:J51"/>
    <mergeCell ref="K51:N51"/>
    <mergeCell ref="T51:Y51"/>
    <mergeCell ref="G52:J52"/>
    <mergeCell ref="G40:J40"/>
    <mergeCell ref="K40:N40"/>
    <mergeCell ref="T40:Y40"/>
    <mergeCell ref="AG40:AH40"/>
    <mergeCell ref="G44:J44"/>
    <mergeCell ref="K44:N44"/>
    <mergeCell ref="T44:Y44"/>
    <mergeCell ref="AG44:AH44"/>
    <mergeCell ref="G46:J46"/>
    <mergeCell ref="K46:N46"/>
    <mergeCell ref="T46:Y46"/>
    <mergeCell ref="AG46:AH46"/>
    <mergeCell ref="AG45:AH45"/>
    <mergeCell ref="AG41:AH41"/>
    <mergeCell ref="G42:J42"/>
    <mergeCell ref="K42:N42"/>
    <mergeCell ref="T42:Y42"/>
    <mergeCell ref="AG42:AH42"/>
    <mergeCell ref="G41:J41"/>
    <mergeCell ref="K41:N41"/>
    <mergeCell ref="T41:Y41"/>
    <mergeCell ref="K35:N35"/>
    <mergeCell ref="T35:Y35"/>
    <mergeCell ref="AG35:AH35"/>
    <mergeCell ref="G35:J35"/>
    <mergeCell ref="G29:J29"/>
    <mergeCell ref="K29:N29"/>
    <mergeCell ref="T29:Y29"/>
    <mergeCell ref="AG29:AH29"/>
    <mergeCell ref="G34:J34"/>
    <mergeCell ref="K34:N34"/>
    <mergeCell ref="G30:J30"/>
    <mergeCell ref="K30:N30"/>
    <mergeCell ref="T30:Y30"/>
    <mergeCell ref="AG30:AH30"/>
    <mergeCell ref="T32:Y32"/>
    <mergeCell ref="AG32:AH32"/>
    <mergeCell ref="G32:J32"/>
    <mergeCell ref="K32:N32"/>
    <mergeCell ref="T34:Y34"/>
    <mergeCell ref="AG34:AH34"/>
    <mergeCell ref="G33:J33"/>
    <mergeCell ref="K33:N33"/>
    <mergeCell ref="T33:Y33"/>
    <mergeCell ref="AG33:AH33"/>
    <mergeCell ref="G36:J36"/>
    <mergeCell ref="K36:N36"/>
    <mergeCell ref="T36:Y36"/>
    <mergeCell ref="AG36:AH36"/>
    <mergeCell ref="G38:J38"/>
    <mergeCell ref="K38:N38"/>
    <mergeCell ref="T38:Y38"/>
    <mergeCell ref="AG38:AH38"/>
    <mergeCell ref="G39:J39"/>
    <mergeCell ref="K39:N39"/>
    <mergeCell ref="T39:Y39"/>
    <mergeCell ref="AG39:AH39"/>
    <mergeCell ref="G37:J37"/>
    <mergeCell ref="K37:N37"/>
    <mergeCell ref="T37:Y37"/>
    <mergeCell ref="AG37:AH37"/>
    <mergeCell ref="G31:J31"/>
    <mergeCell ref="AG27:AH27"/>
    <mergeCell ref="G25:J25"/>
    <mergeCell ref="K27:N27"/>
    <mergeCell ref="T27:Y27"/>
    <mergeCell ref="G26:J26"/>
    <mergeCell ref="K26:N26"/>
    <mergeCell ref="T26:Y26"/>
    <mergeCell ref="AG26:AH26"/>
    <mergeCell ref="T31:Y31"/>
    <mergeCell ref="AG31:AH31"/>
    <mergeCell ref="G28:J28"/>
    <mergeCell ref="K28:N28"/>
    <mergeCell ref="T28:Y28"/>
    <mergeCell ref="AG28:AH28"/>
    <mergeCell ref="G27:J27"/>
    <mergeCell ref="K31:N31"/>
    <mergeCell ref="G47:J47"/>
    <mergeCell ref="G49:J49"/>
    <mergeCell ref="K49:N49"/>
    <mergeCell ref="T49:Y49"/>
    <mergeCell ref="K47:N47"/>
    <mergeCell ref="T47:Y47"/>
    <mergeCell ref="G45:J45"/>
    <mergeCell ref="K45:N45"/>
    <mergeCell ref="T45:Y45"/>
    <mergeCell ref="K52:N52"/>
    <mergeCell ref="T52:Y52"/>
    <mergeCell ref="G56:J56"/>
    <mergeCell ref="T25:Y25"/>
    <mergeCell ref="AG47:AH47"/>
    <mergeCell ref="G48:J48"/>
    <mergeCell ref="A11:AI11"/>
    <mergeCell ref="A10:AI10"/>
    <mergeCell ref="A9:AI9"/>
    <mergeCell ref="AG22:AH22"/>
    <mergeCell ref="G43:J43"/>
    <mergeCell ref="K43:N43"/>
    <mergeCell ref="T43:Y43"/>
    <mergeCell ref="AG43:AH43"/>
    <mergeCell ref="T18:Y18"/>
    <mergeCell ref="AG18:AH18"/>
    <mergeCell ref="T20:Y20"/>
    <mergeCell ref="AG20:AH20"/>
    <mergeCell ref="G23:J23"/>
    <mergeCell ref="K23:N23"/>
    <mergeCell ref="T23:Y23"/>
    <mergeCell ref="AG23:AH23"/>
    <mergeCell ref="AG21:AH21"/>
    <mergeCell ref="G21:J21"/>
    <mergeCell ref="U7:AI7"/>
    <mergeCell ref="G19:J19"/>
    <mergeCell ref="K19:N19"/>
    <mergeCell ref="T19:Y19"/>
    <mergeCell ref="AG19:AH19"/>
    <mergeCell ref="A12:AI12"/>
    <mergeCell ref="A13:AI13"/>
    <mergeCell ref="O7:T7"/>
    <mergeCell ref="A8:AI8"/>
    <mergeCell ref="AE14:AE15"/>
    <mergeCell ref="AG14:AI14"/>
    <mergeCell ref="AG15:AH15"/>
    <mergeCell ref="AF14:AF15"/>
    <mergeCell ref="T14:Y15"/>
    <mergeCell ref="G15:J15"/>
    <mergeCell ref="Z14:AC14"/>
    <mergeCell ref="AD14:AD15"/>
    <mergeCell ref="K15:N15"/>
    <mergeCell ref="G18:J18"/>
    <mergeCell ref="K18:N18"/>
    <mergeCell ref="A1:K1"/>
    <mergeCell ref="L1:N5"/>
    <mergeCell ref="O2:AI2"/>
    <mergeCell ref="O1:AI1"/>
    <mergeCell ref="U6:AI6"/>
    <mergeCell ref="O4:AI4"/>
    <mergeCell ref="O3:AI3"/>
    <mergeCell ref="O5:T5"/>
    <mergeCell ref="U5:AI5"/>
    <mergeCell ref="A3:K5"/>
    <mergeCell ref="A60:A61"/>
    <mergeCell ref="AG62:AH62"/>
    <mergeCell ref="G53:J53"/>
    <mergeCell ref="K53:N53"/>
    <mergeCell ref="T53:Y53"/>
    <mergeCell ref="AG53:AH53"/>
    <mergeCell ref="G54:J54"/>
    <mergeCell ref="K54:N54"/>
    <mergeCell ref="T54:Y54"/>
    <mergeCell ref="AG54:AH54"/>
    <mergeCell ref="G55:J55"/>
    <mergeCell ref="K55:N55"/>
    <mergeCell ref="T55:Y55"/>
    <mergeCell ref="AG55:AH55"/>
    <mergeCell ref="AG57:AH57"/>
    <mergeCell ref="G59:J59"/>
    <mergeCell ref="K59:N59"/>
    <mergeCell ref="G58:J58"/>
    <mergeCell ref="G63:J63"/>
    <mergeCell ref="K63:N63"/>
    <mergeCell ref="T63:Y63"/>
    <mergeCell ref="AG63:AH63"/>
    <mergeCell ref="G64:J64"/>
    <mergeCell ref="K64:N64"/>
    <mergeCell ref="T64:Y64"/>
    <mergeCell ref="AG64:AH64"/>
    <mergeCell ref="G65:J65"/>
    <mergeCell ref="K65:N65"/>
    <mergeCell ref="T65:Y65"/>
    <mergeCell ref="AG65:AH65"/>
  </mergeCells>
  <phoneticPr fontId="16" type="noConversion"/>
  <pageMargins left="0.75000000000000011" right="0.75000000000000011" top="1" bottom="1" header="0.5" footer="0.5"/>
  <pageSetup scale="27" orientation="portrait" horizontalDpi="4294967292" verticalDpi="4294967292"/>
  <colBreaks count="1" manualBreakCount="1">
    <brk id="66" max="1048575" man="1"/>
  </col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A362"/>
  <sheetViews>
    <sheetView zoomScaleSheetLayoutView="100" workbookViewId="0">
      <selection activeCell="O1" sqref="O1:X1"/>
    </sheetView>
  </sheetViews>
  <sheetFormatPr baseColWidth="10" defaultColWidth="11.33203125" defaultRowHeight="13" x14ac:dyDescent="0.2"/>
  <cols>
    <col min="1" max="1" width="11" style="1" customWidth="1"/>
    <col min="2" max="2" width="4.33203125" style="13" customWidth="1"/>
    <col min="3" max="3" width="5.1640625" style="13" customWidth="1"/>
    <col min="4" max="5" width="6.83203125" style="13" customWidth="1"/>
    <col min="6" max="6" width="7.6640625" style="13" customWidth="1"/>
    <col min="7" max="7" width="22.6640625" style="1" customWidth="1"/>
    <col min="8" max="8" width="21.33203125" style="1" customWidth="1"/>
    <col min="9" max="10" width="3" style="13" customWidth="1"/>
    <col min="11" max="11" width="3.83203125" style="13" customWidth="1"/>
    <col min="12" max="12" width="8.5" style="13" customWidth="1"/>
    <col min="13" max="13" width="10.1640625" style="13" customWidth="1"/>
    <col min="14" max="14" width="28.6640625" style="1" customWidth="1"/>
    <col min="15" max="15" width="17.1640625" style="13" bestFit="1" customWidth="1"/>
    <col min="16" max="16" width="18.6640625" style="1" customWidth="1"/>
    <col min="17" max="17" width="8" style="1" bestFit="1" customWidth="1"/>
    <col min="18" max="18" width="19.1640625" style="13" customWidth="1"/>
    <col min="19" max="19" width="16.1640625" style="1" customWidth="1"/>
    <col min="20" max="20" width="13.33203125" style="1" customWidth="1"/>
    <col min="21" max="21" width="11.33203125" style="1" customWidth="1"/>
    <col min="22" max="22" width="11.83203125" style="1" customWidth="1"/>
    <col min="23" max="23" width="13.33203125" style="1" customWidth="1"/>
    <col min="24" max="24" width="11.33203125" style="1"/>
    <col min="25" max="54" width="11.33203125" style="51"/>
    <col min="55" max="303" width="11.33203125" style="1"/>
    <col min="304" max="495" width="11.33203125" style="51"/>
    <col min="496" max="16384" width="11.33203125" style="1"/>
  </cols>
  <sheetData>
    <row r="1" spans="1:495" customFormat="1" ht="28" customHeight="1" x14ac:dyDescent="0.2">
      <c r="A1" s="166" t="s">
        <v>86</v>
      </c>
      <c r="B1" s="167"/>
      <c r="C1" s="167"/>
      <c r="D1" s="167"/>
      <c r="E1" s="167"/>
      <c r="F1" s="167"/>
      <c r="G1" s="167"/>
      <c r="H1" s="167"/>
      <c r="I1" s="167"/>
      <c r="J1" s="167"/>
      <c r="K1" s="168"/>
      <c r="L1" s="114"/>
      <c r="M1" s="115"/>
      <c r="N1" s="116"/>
      <c r="O1" s="169" t="s">
        <v>333</v>
      </c>
      <c r="P1" s="170"/>
      <c r="Q1" s="170"/>
      <c r="R1" s="170"/>
      <c r="S1" s="170"/>
      <c r="T1" s="170"/>
      <c r="U1" s="170"/>
      <c r="V1" s="170"/>
      <c r="W1" s="170"/>
      <c r="X1" s="171"/>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KR1" s="30"/>
      <c r="KS1" s="30"/>
      <c r="KT1" s="30"/>
      <c r="KU1" s="30"/>
      <c r="KV1" s="30"/>
      <c r="KW1" s="30"/>
      <c r="KX1" s="30"/>
      <c r="KY1" s="30"/>
      <c r="KZ1" s="30"/>
      <c r="LA1" s="30"/>
      <c r="LB1" s="30"/>
      <c r="LC1" s="30"/>
      <c r="LD1" s="30"/>
      <c r="LE1" s="30"/>
      <c r="LF1" s="30"/>
      <c r="LG1" s="30"/>
      <c r="LH1" s="30"/>
      <c r="LI1" s="30"/>
      <c r="LJ1" s="30"/>
      <c r="LK1" s="30"/>
      <c r="LL1" s="30"/>
      <c r="LM1" s="30"/>
      <c r="LN1" s="30"/>
      <c r="LO1" s="30"/>
      <c r="LP1" s="30"/>
      <c r="LQ1" s="30"/>
      <c r="LR1" s="30"/>
      <c r="LS1" s="30"/>
      <c r="LT1" s="30"/>
      <c r="LU1" s="30"/>
      <c r="LV1" s="30"/>
      <c r="LW1" s="30"/>
      <c r="LX1" s="30"/>
      <c r="LY1" s="30"/>
      <c r="LZ1" s="30"/>
      <c r="MA1" s="30"/>
      <c r="MB1" s="30"/>
      <c r="MC1" s="30"/>
      <c r="MD1" s="30"/>
      <c r="ME1" s="30"/>
      <c r="MF1" s="30"/>
      <c r="MG1" s="30"/>
      <c r="MH1" s="30"/>
      <c r="MI1" s="30"/>
      <c r="MJ1" s="30"/>
      <c r="MK1" s="30"/>
      <c r="ML1" s="30"/>
      <c r="MM1" s="30"/>
      <c r="MN1" s="30"/>
      <c r="MO1" s="30"/>
      <c r="MP1" s="30"/>
      <c r="MQ1" s="30"/>
      <c r="MR1" s="30"/>
      <c r="MS1" s="30"/>
      <c r="MT1" s="30"/>
      <c r="MU1" s="30"/>
      <c r="MV1" s="30"/>
      <c r="MW1" s="30"/>
      <c r="MX1" s="30"/>
      <c r="MY1" s="30"/>
      <c r="MZ1" s="30"/>
      <c r="NA1" s="30"/>
      <c r="NB1" s="30"/>
      <c r="NC1" s="30"/>
      <c r="ND1" s="30"/>
      <c r="NE1" s="30"/>
      <c r="NF1" s="30"/>
      <c r="NG1" s="30"/>
      <c r="NH1" s="30"/>
      <c r="NI1" s="30"/>
      <c r="NJ1" s="30"/>
      <c r="NK1" s="30"/>
      <c r="NL1" s="30"/>
      <c r="NM1" s="30"/>
      <c r="NN1" s="30"/>
      <c r="NO1" s="30"/>
      <c r="NP1" s="30"/>
      <c r="NQ1" s="30"/>
      <c r="NR1" s="30"/>
      <c r="NS1" s="30"/>
      <c r="NT1" s="30"/>
      <c r="NU1" s="30"/>
      <c r="NV1" s="30"/>
      <c r="NW1" s="30"/>
      <c r="NX1" s="30"/>
      <c r="NY1" s="30"/>
      <c r="NZ1" s="30"/>
      <c r="OA1" s="30"/>
      <c r="OB1" s="30"/>
      <c r="OC1" s="30"/>
      <c r="OD1" s="30"/>
      <c r="OE1" s="30"/>
      <c r="OF1" s="30"/>
      <c r="OG1" s="30"/>
      <c r="OH1" s="30"/>
      <c r="OI1" s="30"/>
      <c r="OJ1" s="30"/>
      <c r="OK1" s="30"/>
      <c r="OL1" s="30"/>
      <c r="OM1" s="30"/>
      <c r="ON1" s="30"/>
      <c r="OO1" s="30"/>
      <c r="OP1" s="30"/>
      <c r="OQ1" s="30"/>
      <c r="OR1" s="30"/>
      <c r="OS1" s="30"/>
      <c r="OT1" s="30"/>
      <c r="OU1" s="30"/>
      <c r="OV1" s="30"/>
      <c r="OW1" s="30"/>
      <c r="OX1" s="30"/>
      <c r="OY1" s="30"/>
      <c r="OZ1" s="30"/>
      <c r="PA1" s="30"/>
      <c r="PB1" s="30"/>
      <c r="PC1" s="30"/>
      <c r="PD1" s="30"/>
      <c r="PE1" s="30"/>
      <c r="PF1" s="30"/>
      <c r="PG1" s="30"/>
      <c r="PH1" s="30"/>
      <c r="PI1" s="30"/>
      <c r="PJ1" s="30"/>
      <c r="PK1" s="30"/>
      <c r="PL1" s="30"/>
      <c r="PM1" s="30"/>
      <c r="PN1" s="30"/>
      <c r="PO1" s="30"/>
      <c r="PP1" s="30"/>
      <c r="PQ1" s="30"/>
      <c r="PR1" s="30"/>
      <c r="PS1" s="30"/>
      <c r="PT1" s="30"/>
      <c r="PU1" s="30"/>
      <c r="PV1" s="30"/>
      <c r="PW1" s="30"/>
      <c r="PX1" s="30"/>
      <c r="PY1" s="30"/>
      <c r="PZ1" s="30"/>
      <c r="QA1" s="30"/>
      <c r="QB1" s="30"/>
      <c r="QC1" s="30"/>
      <c r="QD1" s="30"/>
      <c r="QE1" s="30"/>
      <c r="QF1" s="30"/>
      <c r="QG1" s="30"/>
      <c r="QH1" s="30"/>
      <c r="QI1" s="30"/>
      <c r="QJ1" s="30"/>
      <c r="QK1" s="30"/>
      <c r="QL1" s="30"/>
      <c r="QM1" s="30"/>
      <c r="QN1" s="30"/>
      <c r="QO1" s="30"/>
      <c r="QP1" s="30"/>
      <c r="QQ1" s="30"/>
      <c r="QR1" s="30"/>
      <c r="QS1" s="30"/>
      <c r="QT1" s="30"/>
      <c r="QU1" s="30"/>
      <c r="QV1" s="30"/>
      <c r="QW1" s="30"/>
      <c r="QX1" s="30"/>
      <c r="QY1" s="30"/>
      <c r="QZ1" s="30"/>
      <c r="RA1" s="30"/>
      <c r="RB1" s="30"/>
      <c r="RC1" s="30"/>
      <c r="RD1" s="30"/>
      <c r="RE1" s="30"/>
      <c r="RF1" s="30"/>
      <c r="RG1" s="30"/>
      <c r="RH1" s="30"/>
      <c r="RI1" s="30"/>
      <c r="RJ1" s="30"/>
      <c r="RK1" s="30"/>
      <c r="RL1" s="30"/>
      <c r="RM1" s="30"/>
      <c r="RN1" s="30"/>
      <c r="RO1" s="30"/>
      <c r="RP1" s="30"/>
      <c r="RQ1" s="30"/>
      <c r="RR1" s="30"/>
      <c r="RS1" s="30"/>
      <c r="RT1" s="30"/>
      <c r="RU1" s="30"/>
      <c r="RV1" s="30"/>
      <c r="RW1" s="30"/>
      <c r="RX1" s="30"/>
      <c r="RY1" s="30"/>
      <c r="RZ1" s="30"/>
      <c r="SA1" s="30"/>
    </row>
    <row r="2" spans="1:495" customFormat="1" ht="52" customHeight="1" x14ac:dyDescent="0.2">
      <c r="A2" s="173" t="s">
        <v>3</v>
      </c>
      <c r="B2" s="173"/>
      <c r="C2" s="173"/>
      <c r="D2" s="173"/>
      <c r="E2" s="173"/>
      <c r="F2" s="173"/>
      <c r="G2" s="173"/>
      <c r="H2" s="173"/>
      <c r="I2" s="173"/>
      <c r="J2" s="173"/>
      <c r="K2" s="173"/>
      <c r="L2" s="117"/>
      <c r="M2" s="118"/>
      <c r="N2" s="119"/>
      <c r="O2" s="172" t="s">
        <v>371</v>
      </c>
      <c r="P2" s="129"/>
      <c r="Q2" s="129"/>
      <c r="R2" s="129"/>
      <c r="S2" s="129"/>
      <c r="T2" s="129"/>
      <c r="U2" s="129"/>
      <c r="V2" s="129"/>
      <c r="W2" s="129"/>
      <c r="X2" s="1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KR2" s="30"/>
      <c r="KS2" s="30"/>
      <c r="KT2" s="30"/>
      <c r="KU2" s="30"/>
      <c r="KV2" s="30"/>
      <c r="KW2" s="30"/>
      <c r="KX2" s="30"/>
      <c r="KY2" s="30"/>
      <c r="KZ2" s="30"/>
      <c r="LA2" s="30"/>
      <c r="LB2" s="30"/>
      <c r="LC2" s="30"/>
      <c r="LD2" s="30"/>
      <c r="LE2" s="30"/>
      <c r="LF2" s="30"/>
      <c r="LG2" s="30"/>
      <c r="LH2" s="30"/>
      <c r="LI2" s="30"/>
      <c r="LJ2" s="30"/>
      <c r="LK2" s="30"/>
      <c r="LL2" s="30"/>
      <c r="LM2" s="30"/>
      <c r="LN2" s="30"/>
      <c r="LO2" s="30"/>
      <c r="LP2" s="30"/>
      <c r="LQ2" s="30"/>
      <c r="LR2" s="30"/>
      <c r="LS2" s="30"/>
      <c r="LT2" s="30"/>
      <c r="LU2" s="30"/>
      <c r="LV2" s="30"/>
      <c r="LW2" s="30"/>
      <c r="LX2" s="30"/>
      <c r="LY2" s="30"/>
      <c r="LZ2" s="30"/>
      <c r="MA2" s="30"/>
      <c r="MB2" s="30"/>
      <c r="MC2" s="30"/>
      <c r="MD2" s="30"/>
      <c r="ME2" s="30"/>
      <c r="MF2" s="30"/>
      <c r="MG2" s="30"/>
      <c r="MH2" s="30"/>
      <c r="MI2" s="30"/>
      <c r="MJ2" s="30"/>
      <c r="MK2" s="30"/>
      <c r="ML2" s="30"/>
      <c r="MM2" s="30"/>
      <c r="MN2" s="30"/>
      <c r="MO2" s="30"/>
      <c r="MP2" s="30"/>
      <c r="MQ2" s="30"/>
      <c r="MR2" s="30"/>
      <c r="MS2" s="30"/>
      <c r="MT2" s="30"/>
      <c r="MU2" s="30"/>
      <c r="MV2" s="30"/>
      <c r="MW2" s="30"/>
      <c r="MX2" s="30"/>
      <c r="MY2" s="30"/>
      <c r="MZ2" s="30"/>
      <c r="NA2" s="30"/>
      <c r="NB2" s="30"/>
      <c r="NC2" s="30"/>
      <c r="ND2" s="30"/>
      <c r="NE2" s="30"/>
      <c r="NF2" s="30"/>
      <c r="NG2" s="30"/>
      <c r="NH2" s="30"/>
      <c r="NI2" s="30"/>
      <c r="NJ2" s="30"/>
      <c r="NK2" s="30"/>
      <c r="NL2" s="30"/>
      <c r="NM2" s="30"/>
      <c r="NN2" s="30"/>
      <c r="NO2" s="30"/>
      <c r="NP2" s="30"/>
      <c r="NQ2" s="30"/>
      <c r="NR2" s="30"/>
      <c r="NS2" s="30"/>
      <c r="NT2" s="30"/>
      <c r="NU2" s="30"/>
      <c r="NV2" s="30"/>
      <c r="NW2" s="30"/>
      <c r="NX2" s="30"/>
      <c r="NY2" s="30"/>
      <c r="NZ2" s="30"/>
      <c r="OA2" s="30"/>
      <c r="OB2" s="30"/>
      <c r="OC2" s="30"/>
      <c r="OD2" s="30"/>
      <c r="OE2" s="30"/>
      <c r="OF2" s="30"/>
      <c r="OG2" s="30"/>
      <c r="OH2" s="30"/>
      <c r="OI2" s="30"/>
      <c r="OJ2" s="30"/>
      <c r="OK2" s="30"/>
      <c r="OL2" s="30"/>
      <c r="OM2" s="30"/>
      <c r="ON2" s="30"/>
      <c r="OO2" s="30"/>
      <c r="OP2" s="30"/>
      <c r="OQ2" s="30"/>
      <c r="OR2" s="30"/>
      <c r="OS2" s="30"/>
      <c r="OT2" s="30"/>
      <c r="OU2" s="30"/>
      <c r="OV2" s="30"/>
      <c r="OW2" s="30"/>
      <c r="OX2" s="30"/>
      <c r="OY2" s="30"/>
      <c r="OZ2" s="30"/>
      <c r="PA2" s="30"/>
      <c r="PB2" s="30"/>
      <c r="PC2" s="30"/>
      <c r="PD2" s="30"/>
      <c r="PE2" s="30"/>
      <c r="PF2" s="30"/>
      <c r="PG2" s="30"/>
      <c r="PH2" s="30"/>
      <c r="PI2" s="30"/>
      <c r="PJ2" s="30"/>
      <c r="PK2" s="30"/>
      <c r="PL2" s="30"/>
      <c r="PM2" s="30"/>
      <c r="PN2" s="30"/>
      <c r="PO2" s="30"/>
      <c r="PP2" s="30"/>
      <c r="PQ2" s="30"/>
      <c r="PR2" s="30"/>
      <c r="PS2" s="30"/>
      <c r="PT2" s="30"/>
      <c r="PU2" s="30"/>
      <c r="PV2" s="30"/>
      <c r="PW2" s="30"/>
      <c r="PX2" s="30"/>
      <c r="PY2" s="30"/>
      <c r="PZ2" s="30"/>
      <c r="QA2" s="30"/>
      <c r="QB2" s="30"/>
      <c r="QC2" s="30"/>
      <c r="QD2" s="30"/>
      <c r="QE2" s="30"/>
      <c r="QF2" s="30"/>
      <c r="QG2" s="30"/>
      <c r="QH2" s="30"/>
      <c r="QI2" s="30"/>
      <c r="QJ2" s="30"/>
      <c r="QK2" s="30"/>
      <c r="QL2" s="30"/>
      <c r="QM2" s="30"/>
      <c r="QN2" s="30"/>
      <c r="QO2" s="30"/>
      <c r="QP2" s="30"/>
      <c r="QQ2" s="30"/>
      <c r="QR2" s="30"/>
      <c r="QS2" s="30"/>
      <c r="QT2" s="30"/>
      <c r="QU2" s="30"/>
      <c r="QV2" s="30"/>
      <c r="QW2" s="30"/>
      <c r="QX2" s="30"/>
      <c r="QY2" s="30"/>
      <c r="QZ2" s="30"/>
      <c r="RA2" s="30"/>
      <c r="RB2" s="30"/>
      <c r="RC2" s="30"/>
      <c r="RD2" s="30"/>
      <c r="RE2" s="30"/>
      <c r="RF2" s="30"/>
      <c r="RG2" s="30"/>
      <c r="RH2" s="30"/>
      <c r="RI2" s="30"/>
      <c r="RJ2" s="30"/>
      <c r="RK2" s="30"/>
      <c r="RL2" s="30"/>
      <c r="RM2" s="30"/>
      <c r="RN2" s="30"/>
      <c r="RO2" s="30"/>
      <c r="RP2" s="30"/>
      <c r="RQ2" s="30"/>
      <c r="RR2" s="30"/>
      <c r="RS2" s="30"/>
      <c r="RT2" s="30"/>
      <c r="RU2" s="30"/>
      <c r="RV2" s="30"/>
      <c r="RW2" s="30"/>
      <c r="RX2" s="30"/>
      <c r="RY2" s="30"/>
      <c r="RZ2" s="30"/>
      <c r="SA2" s="30"/>
    </row>
    <row r="3" spans="1:495" customFormat="1" ht="32.25" customHeight="1" x14ac:dyDescent="0.2">
      <c r="A3" s="114" t="s">
        <v>83</v>
      </c>
      <c r="B3" s="115"/>
      <c r="C3" s="115"/>
      <c r="D3" s="115"/>
      <c r="E3" s="115"/>
      <c r="F3" s="115"/>
      <c r="G3" s="115"/>
      <c r="H3" s="115"/>
      <c r="I3" s="115"/>
      <c r="J3" s="115"/>
      <c r="K3" s="116"/>
      <c r="L3" s="117"/>
      <c r="M3" s="118"/>
      <c r="N3" s="119"/>
      <c r="O3" s="14" t="s">
        <v>88</v>
      </c>
      <c r="P3" s="15"/>
      <c r="Q3" s="174">
        <v>49000000</v>
      </c>
      <c r="R3" s="175"/>
      <c r="S3" s="175"/>
      <c r="T3" s="175"/>
      <c r="U3" s="175"/>
      <c r="V3" s="175"/>
      <c r="W3" s="175"/>
      <c r="X3" s="176"/>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KR3" s="30"/>
      <c r="KS3" s="30"/>
      <c r="KT3" s="30"/>
      <c r="KU3" s="30"/>
      <c r="KV3" s="30"/>
      <c r="KW3" s="30"/>
      <c r="KX3" s="30"/>
      <c r="KY3" s="30"/>
      <c r="KZ3" s="30"/>
      <c r="LA3" s="30"/>
      <c r="LB3" s="30"/>
      <c r="LC3" s="30"/>
      <c r="LD3" s="30"/>
      <c r="LE3" s="30"/>
      <c r="LF3" s="30"/>
      <c r="LG3" s="30"/>
      <c r="LH3" s="30"/>
      <c r="LI3" s="30"/>
      <c r="LJ3" s="30"/>
      <c r="LK3" s="30"/>
      <c r="LL3" s="30"/>
      <c r="LM3" s="30"/>
      <c r="LN3" s="30"/>
      <c r="LO3" s="30"/>
      <c r="LP3" s="30"/>
      <c r="LQ3" s="30"/>
      <c r="LR3" s="30"/>
      <c r="LS3" s="30"/>
      <c r="LT3" s="30"/>
      <c r="LU3" s="30"/>
      <c r="LV3" s="30"/>
      <c r="LW3" s="30"/>
      <c r="LX3" s="30"/>
      <c r="LY3" s="30"/>
      <c r="LZ3" s="30"/>
      <c r="MA3" s="30"/>
      <c r="MB3" s="30"/>
      <c r="MC3" s="30"/>
      <c r="MD3" s="30"/>
      <c r="ME3" s="30"/>
      <c r="MF3" s="30"/>
      <c r="MG3" s="30"/>
      <c r="MH3" s="30"/>
      <c r="MI3" s="30"/>
      <c r="MJ3" s="30"/>
      <c r="MK3" s="30"/>
      <c r="ML3" s="30"/>
      <c r="MM3" s="30"/>
      <c r="MN3" s="30"/>
      <c r="MO3" s="30"/>
      <c r="MP3" s="30"/>
      <c r="MQ3" s="30"/>
      <c r="MR3" s="30"/>
      <c r="MS3" s="30"/>
      <c r="MT3" s="30"/>
      <c r="MU3" s="30"/>
      <c r="MV3" s="30"/>
      <c r="MW3" s="30"/>
      <c r="MX3" s="30"/>
      <c r="MY3" s="30"/>
      <c r="MZ3" s="30"/>
      <c r="NA3" s="30"/>
      <c r="NB3" s="30"/>
      <c r="NC3" s="30"/>
      <c r="ND3" s="30"/>
      <c r="NE3" s="30"/>
      <c r="NF3" s="30"/>
      <c r="NG3" s="30"/>
      <c r="NH3" s="30"/>
      <c r="NI3" s="30"/>
      <c r="NJ3" s="30"/>
      <c r="NK3" s="30"/>
      <c r="NL3" s="30"/>
      <c r="NM3" s="30"/>
      <c r="NN3" s="30"/>
      <c r="NO3" s="30"/>
      <c r="NP3" s="30"/>
      <c r="NQ3" s="30"/>
      <c r="NR3" s="30"/>
      <c r="NS3" s="30"/>
      <c r="NT3" s="30"/>
      <c r="NU3" s="30"/>
      <c r="NV3" s="30"/>
      <c r="NW3" s="30"/>
      <c r="NX3" s="30"/>
      <c r="NY3" s="30"/>
      <c r="NZ3" s="30"/>
      <c r="OA3" s="30"/>
      <c r="OB3" s="30"/>
      <c r="OC3" s="30"/>
      <c r="OD3" s="30"/>
      <c r="OE3" s="30"/>
      <c r="OF3" s="30"/>
      <c r="OG3" s="30"/>
      <c r="OH3" s="30"/>
      <c r="OI3" s="30"/>
      <c r="OJ3" s="30"/>
      <c r="OK3" s="30"/>
      <c r="OL3" s="30"/>
      <c r="OM3" s="30"/>
      <c r="ON3" s="30"/>
      <c r="OO3" s="30"/>
      <c r="OP3" s="30"/>
      <c r="OQ3" s="30"/>
      <c r="OR3" s="30"/>
      <c r="OS3" s="30"/>
      <c r="OT3" s="30"/>
      <c r="OU3" s="30"/>
      <c r="OV3" s="30"/>
      <c r="OW3" s="30"/>
      <c r="OX3" s="30"/>
      <c r="OY3" s="30"/>
      <c r="OZ3" s="30"/>
      <c r="PA3" s="30"/>
      <c r="PB3" s="30"/>
      <c r="PC3" s="30"/>
      <c r="PD3" s="30"/>
      <c r="PE3" s="30"/>
      <c r="PF3" s="30"/>
      <c r="PG3" s="30"/>
      <c r="PH3" s="30"/>
      <c r="PI3" s="30"/>
      <c r="PJ3" s="30"/>
      <c r="PK3" s="30"/>
      <c r="PL3" s="30"/>
      <c r="PM3" s="30"/>
      <c r="PN3" s="30"/>
      <c r="PO3" s="30"/>
      <c r="PP3" s="30"/>
      <c r="PQ3" s="30"/>
      <c r="PR3" s="30"/>
      <c r="PS3" s="30"/>
      <c r="PT3" s="30"/>
      <c r="PU3" s="30"/>
      <c r="PV3" s="30"/>
      <c r="PW3" s="30"/>
      <c r="PX3" s="30"/>
      <c r="PY3" s="30"/>
      <c r="PZ3" s="30"/>
      <c r="QA3" s="30"/>
      <c r="QB3" s="30"/>
      <c r="QC3" s="30"/>
      <c r="QD3" s="30"/>
      <c r="QE3" s="30"/>
      <c r="QF3" s="30"/>
      <c r="QG3" s="30"/>
      <c r="QH3" s="30"/>
      <c r="QI3" s="30"/>
      <c r="QJ3" s="30"/>
      <c r="QK3" s="30"/>
      <c r="QL3" s="30"/>
      <c r="QM3" s="30"/>
      <c r="QN3" s="30"/>
      <c r="QO3" s="30"/>
      <c r="QP3" s="30"/>
      <c r="QQ3" s="30"/>
      <c r="QR3" s="30"/>
      <c r="QS3" s="30"/>
      <c r="QT3" s="30"/>
      <c r="QU3" s="30"/>
      <c r="QV3" s="30"/>
      <c r="QW3" s="30"/>
      <c r="QX3" s="30"/>
      <c r="QY3" s="30"/>
      <c r="QZ3" s="30"/>
      <c r="RA3" s="30"/>
      <c r="RB3" s="30"/>
      <c r="RC3" s="30"/>
      <c r="RD3" s="30"/>
      <c r="RE3" s="30"/>
      <c r="RF3" s="30"/>
      <c r="RG3" s="30"/>
      <c r="RH3" s="30"/>
      <c r="RI3" s="30"/>
      <c r="RJ3" s="30"/>
      <c r="RK3" s="30"/>
      <c r="RL3" s="30"/>
      <c r="RM3" s="30"/>
      <c r="RN3" s="30"/>
      <c r="RO3" s="30"/>
      <c r="RP3" s="30"/>
      <c r="RQ3" s="30"/>
      <c r="RR3" s="30"/>
      <c r="RS3" s="30"/>
      <c r="RT3" s="30"/>
      <c r="RU3" s="30"/>
      <c r="RV3" s="30"/>
      <c r="RW3" s="30"/>
      <c r="RX3" s="30"/>
      <c r="RY3" s="30"/>
      <c r="RZ3" s="30"/>
      <c r="SA3" s="30"/>
    </row>
    <row r="4" spans="1:495" customFormat="1" ht="35" customHeight="1" x14ac:dyDescent="0.2">
      <c r="A4" s="117"/>
      <c r="B4" s="118"/>
      <c r="C4" s="118"/>
      <c r="D4" s="118"/>
      <c r="E4" s="118"/>
      <c r="F4" s="118"/>
      <c r="G4" s="118"/>
      <c r="H4" s="118"/>
      <c r="I4" s="118"/>
      <c r="J4" s="118"/>
      <c r="K4" s="119"/>
      <c r="L4" s="117"/>
      <c r="M4" s="118"/>
      <c r="N4" s="119"/>
      <c r="O4" s="16" t="s">
        <v>115</v>
      </c>
      <c r="P4" s="16"/>
      <c r="Q4" s="128" t="s">
        <v>370</v>
      </c>
      <c r="R4" s="129"/>
      <c r="S4" s="129"/>
      <c r="T4" s="129"/>
      <c r="U4" s="129"/>
      <c r="V4" s="129"/>
      <c r="W4" s="129"/>
      <c r="X4" s="1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KR4" s="30"/>
      <c r="KS4" s="30"/>
      <c r="KT4" s="30"/>
      <c r="KU4" s="30"/>
      <c r="KV4" s="30"/>
      <c r="KW4" s="30"/>
      <c r="KX4" s="30"/>
      <c r="KY4" s="30"/>
      <c r="KZ4" s="30"/>
      <c r="LA4" s="30"/>
      <c r="LB4" s="30"/>
      <c r="LC4" s="30"/>
      <c r="LD4" s="30"/>
      <c r="LE4" s="30"/>
      <c r="LF4" s="30"/>
      <c r="LG4" s="30"/>
      <c r="LH4" s="30"/>
      <c r="LI4" s="30"/>
      <c r="LJ4" s="30"/>
      <c r="LK4" s="30"/>
      <c r="LL4" s="30"/>
      <c r="LM4" s="30"/>
      <c r="LN4" s="30"/>
      <c r="LO4" s="30"/>
      <c r="LP4" s="30"/>
      <c r="LQ4" s="30"/>
      <c r="LR4" s="30"/>
      <c r="LS4" s="30"/>
      <c r="LT4" s="30"/>
      <c r="LU4" s="30"/>
      <c r="LV4" s="30"/>
      <c r="LW4" s="30"/>
      <c r="LX4" s="30"/>
      <c r="LY4" s="30"/>
      <c r="LZ4" s="30"/>
      <c r="MA4" s="30"/>
      <c r="MB4" s="30"/>
      <c r="MC4" s="30"/>
      <c r="MD4" s="30"/>
      <c r="ME4" s="30"/>
      <c r="MF4" s="30"/>
      <c r="MG4" s="30"/>
      <c r="MH4" s="30"/>
      <c r="MI4" s="30"/>
      <c r="MJ4" s="30"/>
      <c r="MK4" s="30"/>
      <c r="ML4" s="30"/>
      <c r="MM4" s="30"/>
      <c r="MN4" s="30"/>
      <c r="MO4" s="30"/>
      <c r="MP4" s="30"/>
      <c r="MQ4" s="30"/>
      <c r="MR4" s="30"/>
      <c r="MS4" s="30"/>
      <c r="MT4" s="30"/>
      <c r="MU4" s="30"/>
      <c r="MV4" s="30"/>
      <c r="MW4" s="30"/>
      <c r="MX4" s="30"/>
      <c r="MY4" s="30"/>
      <c r="MZ4" s="30"/>
      <c r="NA4" s="30"/>
      <c r="NB4" s="30"/>
      <c r="NC4" s="30"/>
      <c r="ND4" s="30"/>
      <c r="NE4" s="30"/>
      <c r="NF4" s="30"/>
      <c r="NG4" s="30"/>
      <c r="NH4" s="30"/>
      <c r="NI4" s="30"/>
      <c r="NJ4" s="30"/>
      <c r="NK4" s="30"/>
      <c r="NL4" s="30"/>
      <c r="NM4" s="30"/>
      <c r="NN4" s="30"/>
      <c r="NO4" s="30"/>
      <c r="NP4" s="30"/>
      <c r="NQ4" s="30"/>
      <c r="NR4" s="30"/>
      <c r="NS4" s="30"/>
      <c r="NT4" s="30"/>
      <c r="NU4" s="30"/>
      <c r="NV4" s="30"/>
      <c r="NW4" s="30"/>
      <c r="NX4" s="30"/>
      <c r="NY4" s="30"/>
      <c r="NZ4" s="30"/>
      <c r="OA4" s="30"/>
      <c r="OB4" s="30"/>
      <c r="OC4" s="30"/>
      <c r="OD4" s="30"/>
      <c r="OE4" s="30"/>
      <c r="OF4" s="30"/>
      <c r="OG4" s="30"/>
      <c r="OH4" s="30"/>
      <c r="OI4" s="30"/>
      <c r="OJ4" s="30"/>
      <c r="OK4" s="30"/>
      <c r="OL4" s="30"/>
      <c r="OM4" s="30"/>
      <c r="ON4" s="30"/>
      <c r="OO4" s="30"/>
      <c r="OP4" s="30"/>
      <c r="OQ4" s="30"/>
      <c r="OR4" s="30"/>
      <c r="OS4" s="30"/>
      <c r="OT4" s="30"/>
      <c r="OU4" s="30"/>
      <c r="OV4" s="30"/>
      <c r="OW4" s="30"/>
      <c r="OX4" s="30"/>
      <c r="OY4" s="30"/>
      <c r="OZ4" s="30"/>
      <c r="PA4" s="30"/>
      <c r="PB4" s="30"/>
      <c r="PC4" s="30"/>
      <c r="PD4" s="30"/>
      <c r="PE4" s="30"/>
      <c r="PF4" s="30"/>
      <c r="PG4" s="30"/>
      <c r="PH4" s="30"/>
      <c r="PI4" s="30"/>
      <c r="PJ4" s="30"/>
      <c r="PK4" s="30"/>
      <c r="PL4" s="30"/>
      <c r="PM4" s="30"/>
      <c r="PN4" s="30"/>
      <c r="PO4" s="30"/>
      <c r="PP4" s="30"/>
      <c r="PQ4" s="30"/>
      <c r="PR4" s="30"/>
      <c r="PS4" s="30"/>
      <c r="PT4" s="30"/>
      <c r="PU4" s="30"/>
      <c r="PV4" s="30"/>
      <c r="PW4" s="30"/>
      <c r="PX4" s="30"/>
      <c r="PY4" s="30"/>
      <c r="PZ4" s="30"/>
      <c r="QA4" s="30"/>
      <c r="QB4" s="30"/>
      <c r="QC4" s="30"/>
      <c r="QD4" s="30"/>
      <c r="QE4" s="30"/>
      <c r="QF4" s="30"/>
      <c r="QG4" s="30"/>
      <c r="QH4" s="30"/>
      <c r="QI4" s="30"/>
      <c r="QJ4" s="30"/>
      <c r="QK4" s="30"/>
      <c r="QL4" s="30"/>
      <c r="QM4" s="30"/>
      <c r="QN4" s="30"/>
      <c r="QO4" s="30"/>
      <c r="QP4" s="30"/>
      <c r="QQ4" s="30"/>
      <c r="QR4" s="30"/>
      <c r="QS4" s="30"/>
      <c r="QT4" s="30"/>
      <c r="QU4" s="30"/>
      <c r="QV4" s="30"/>
      <c r="QW4" s="30"/>
      <c r="QX4" s="30"/>
      <c r="QY4" s="30"/>
      <c r="QZ4" s="30"/>
      <c r="RA4" s="30"/>
      <c r="RB4" s="30"/>
      <c r="RC4" s="30"/>
      <c r="RD4" s="30"/>
      <c r="RE4" s="30"/>
      <c r="RF4" s="30"/>
      <c r="RG4" s="30"/>
      <c r="RH4" s="30"/>
      <c r="RI4" s="30"/>
      <c r="RJ4" s="30"/>
      <c r="RK4" s="30"/>
      <c r="RL4" s="30"/>
      <c r="RM4" s="30"/>
      <c r="RN4" s="30"/>
      <c r="RO4" s="30"/>
      <c r="RP4" s="30"/>
      <c r="RQ4" s="30"/>
      <c r="RR4" s="30"/>
      <c r="RS4" s="30"/>
      <c r="RT4" s="30"/>
      <c r="RU4" s="30"/>
      <c r="RV4" s="30"/>
      <c r="RW4" s="30"/>
      <c r="RX4" s="30"/>
      <c r="RY4" s="30"/>
      <c r="RZ4" s="30"/>
      <c r="SA4" s="30"/>
    </row>
    <row r="5" spans="1:495" customFormat="1" ht="28" customHeight="1" x14ac:dyDescent="0.2">
      <c r="A5" s="120"/>
      <c r="B5" s="121"/>
      <c r="C5" s="121"/>
      <c r="D5" s="121"/>
      <c r="E5" s="121"/>
      <c r="F5" s="121"/>
      <c r="G5" s="121"/>
      <c r="H5" s="121"/>
      <c r="I5" s="121"/>
      <c r="J5" s="121"/>
      <c r="K5" s="122"/>
      <c r="L5" s="120"/>
      <c r="M5" s="121"/>
      <c r="N5" s="122"/>
      <c r="O5" s="16" t="s">
        <v>84</v>
      </c>
      <c r="P5" s="17"/>
      <c r="Q5" s="169" t="s">
        <v>366</v>
      </c>
      <c r="R5" s="170"/>
      <c r="S5" s="170"/>
      <c r="T5" s="170"/>
      <c r="U5" s="170"/>
      <c r="V5" s="170"/>
      <c r="W5" s="170"/>
      <c r="X5" s="171"/>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KR5" s="30"/>
      <c r="KS5" s="30"/>
      <c r="KT5" s="30"/>
      <c r="KU5" s="30"/>
      <c r="KV5" s="30"/>
      <c r="KW5" s="30"/>
      <c r="KX5" s="30"/>
      <c r="KY5" s="30"/>
      <c r="KZ5" s="30"/>
      <c r="LA5" s="30"/>
      <c r="LB5" s="30"/>
      <c r="LC5" s="30"/>
      <c r="LD5" s="30"/>
      <c r="LE5" s="30"/>
      <c r="LF5" s="30"/>
      <c r="LG5" s="30"/>
      <c r="LH5" s="30"/>
      <c r="LI5" s="30"/>
      <c r="LJ5" s="30"/>
      <c r="LK5" s="30"/>
      <c r="LL5" s="30"/>
      <c r="LM5" s="30"/>
      <c r="LN5" s="30"/>
      <c r="LO5" s="30"/>
      <c r="LP5" s="30"/>
      <c r="LQ5" s="30"/>
      <c r="LR5" s="30"/>
      <c r="LS5" s="30"/>
      <c r="LT5" s="30"/>
      <c r="LU5" s="30"/>
      <c r="LV5" s="30"/>
      <c r="LW5" s="30"/>
      <c r="LX5" s="30"/>
      <c r="LY5" s="30"/>
      <c r="LZ5" s="30"/>
      <c r="MA5" s="30"/>
      <c r="MB5" s="30"/>
      <c r="MC5" s="30"/>
      <c r="MD5" s="30"/>
      <c r="ME5" s="30"/>
      <c r="MF5" s="30"/>
      <c r="MG5" s="30"/>
      <c r="MH5" s="30"/>
      <c r="MI5" s="30"/>
      <c r="MJ5" s="30"/>
      <c r="MK5" s="30"/>
      <c r="ML5" s="30"/>
      <c r="MM5" s="30"/>
      <c r="MN5" s="30"/>
      <c r="MO5" s="30"/>
      <c r="MP5" s="30"/>
      <c r="MQ5" s="30"/>
      <c r="MR5" s="30"/>
      <c r="MS5" s="30"/>
      <c r="MT5" s="30"/>
      <c r="MU5" s="30"/>
      <c r="MV5" s="30"/>
      <c r="MW5" s="30"/>
      <c r="MX5" s="30"/>
      <c r="MY5" s="30"/>
      <c r="MZ5" s="30"/>
      <c r="NA5" s="30"/>
      <c r="NB5" s="30"/>
      <c r="NC5" s="30"/>
      <c r="ND5" s="30"/>
      <c r="NE5" s="30"/>
      <c r="NF5" s="30"/>
      <c r="NG5" s="30"/>
      <c r="NH5" s="30"/>
      <c r="NI5" s="30"/>
      <c r="NJ5" s="30"/>
      <c r="NK5" s="30"/>
      <c r="NL5" s="30"/>
      <c r="NM5" s="30"/>
      <c r="NN5" s="30"/>
      <c r="NO5" s="30"/>
      <c r="NP5" s="30"/>
      <c r="NQ5" s="30"/>
      <c r="NR5" s="30"/>
      <c r="NS5" s="30"/>
      <c r="NT5" s="30"/>
      <c r="NU5" s="30"/>
      <c r="NV5" s="30"/>
      <c r="NW5" s="30"/>
      <c r="NX5" s="30"/>
      <c r="NY5" s="30"/>
      <c r="NZ5" s="30"/>
      <c r="OA5" s="30"/>
      <c r="OB5" s="30"/>
      <c r="OC5" s="30"/>
      <c r="OD5" s="30"/>
      <c r="OE5" s="30"/>
      <c r="OF5" s="30"/>
      <c r="OG5" s="30"/>
      <c r="OH5" s="30"/>
      <c r="OI5" s="30"/>
      <c r="OJ5" s="30"/>
      <c r="OK5" s="30"/>
      <c r="OL5" s="30"/>
      <c r="OM5" s="30"/>
      <c r="ON5" s="30"/>
      <c r="OO5" s="30"/>
      <c r="OP5" s="30"/>
      <c r="OQ5" s="30"/>
      <c r="OR5" s="30"/>
      <c r="OS5" s="30"/>
      <c r="OT5" s="30"/>
      <c r="OU5" s="30"/>
      <c r="OV5" s="30"/>
      <c r="OW5" s="30"/>
      <c r="OX5" s="30"/>
      <c r="OY5" s="30"/>
      <c r="OZ5" s="30"/>
      <c r="PA5" s="30"/>
      <c r="PB5" s="30"/>
      <c r="PC5" s="30"/>
      <c r="PD5" s="30"/>
      <c r="PE5" s="30"/>
      <c r="PF5" s="30"/>
      <c r="PG5" s="30"/>
      <c r="PH5" s="30"/>
      <c r="PI5" s="30"/>
      <c r="PJ5" s="30"/>
      <c r="PK5" s="30"/>
      <c r="PL5" s="30"/>
      <c r="PM5" s="30"/>
      <c r="PN5" s="30"/>
      <c r="PO5" s="30"/>
      <c r="PP5" s="30"/>
      <c r="PQ5" s="30"/>
      <c r="PR5" s="30"/>
      <c r="PS5" s="30"/>
      <c r="PT5" s="30"/>
      <c r="PU5" s="30"/>
      <c r="PV5" s="30"/>
      <c r="PW5" s="30"/>
      <c r="PX5" s="30"/>
      <c r="PY5" s="30"/>
      <c r="PZ5" s="30"/>
      <c r="QA5" s="30"/>
      <c r="QB5" s="30"/>
      <c r="QC5" s="30"/>
      <c r="QD5" s="30"/>
      <c r="QE5" s="30"/>
      <c r="QF5" s="30"/>
      <c r="QG5" s="30"/>
      <c r="QH5" s="30"/>
      <c r="QI5" s="30"/>
      <c r="QJ5" s="30"/>
      <c r="QK5" s="30"/>
      <c r="QL5" s="30"/>
      <c r="QM5" s="30"/>
      <c r="QN5" s="30"/>
      <c r="QO5" s="30"/>
      <c r="QP5" s="30"/>
      <c r="QQ5" s="30"/>
      <c r="QR5" s="30"/>
      <c r="QS5" s="30"/>
      <c r="QT5" s="30"/>
      <c r="QU5" s="30"/>
      <c r="QV5" s="30"/>
      <c r="QW5" s="30"/>
      <c r="QX5" s="30"/>
      <c r="QY5" s="30"/>
      <c r="QZ5" s="30"/>
      <c r="RA5" s="30"/>
      <c r="RB5" s="30"/>
      <c r="RC5" s="30"/>
      <c r="RD5" s="30"/>
      <c r="RE5" s="30"/>
      <c r="RF5" s="30"/>
      <c r="RG5" s="30"/>
      <c r="RH5" s="30"/>
      <c r="RI5" s="30"/>
      <c r="RJ5" s="30"/>
      <c r="RK5" s="30"/>
      <c r="RL5" s="30"/>
      <c r="RM5" s="30"/>
      <c r="RN5" s="30"/>
      <c r="RO5" s="30"/>
      <c r="RP5" s="30"/>
      <c r="RQ5" s="30"/>
      <c r="RR5" s="30"/>
      <c r="RS5" s="30"/>
      <c r="RT5" s="30"/>
      <c r="RU5" s="30"/>
      <c r="RV5" s="30"/>
      <c r="RW5" s="30"/>
      <c r="RX5" s="30"/>
      <c r="RY5" s="30"/>
      <c r="RZ5" s="30"/>
      <c r="SA5" s="30"/>
    </row>
    <row r="6" spans="1:495" customFormat="1" ht="28" customHeight="1" x14ac:dyDescent="0.2">
      <c r="A6" s="115"/>
      <c r="B6" s="115"/>
      <c r="C6" s="115"/>
      <c r="D6" s="115"/>
      <c r="E6" s="115"/>
      <c r="F6" s="115"/>
      <c r="G6" s="115"/>
      <c r="H6" s="115"/>
      <c r="I6" s="115"/>
      <c r="J6" s="115"/>
      <c r="K6" s="115"/>
      <c r="L6" s="115"/>
      <c r="M6" s="115"/>
      <c r="N6" s="115"/>
      <c r="O6" s="115"/>
      <c r="P6" s="115"/>
      <c r="Q6" s="115"/>
      <c r="R6" s="115"/>
      <c r="S6" s="115"/>
      <c r="T6" s="115"/>
      <c r="U6" s="115"/>
      <c r="V6" s="115"/>
      <c r="W6" s="115"/>
      <c r="X6" s="115"/>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KR6" s="30"/>
      <c r="KS6" s="30"/>
      <c r="KT6" s="30"/>
      <c r="KU6" s="30"/>
      <c r="KV6" s="30"/>
      <c r="KW6" s="30"/>
      <c r="KX6" s="30"/>
      <c r="KY6" s="30"/>
      <c r="KZ6" s="30"/>
      <c r="LA6" s="30"/>
      <c r="LB6" s="30"/>
      <c r="LC6" s="30"/>
      <c r="LD6" s="30"/>
      <c r="LE6" s="30"/>
      <c r="LF6" s="30"/>
      <c r="LG6" s="30"/>
      <c r="LH6" s="30"/>
      <c r="LI6" s="30"/>
      <c r="LJ6" s="30"/>
      <c r="LK6" s="30"/>
      <c r="LL6" s="30"/>
      <c r="LM6" s="30"/>
      <c r="LN6" s="30"/>
      <c r="LO6" s="30"/>
      <c r="LP6" s="30"/>
      <c r="LQ6" s="30"/>
      <c r="LR6" s="30"/>
      <c r="LS6" s="30"/>
      <c r="LT6" s="30"/>
      <c r="LU6" s="30"/>
      <c r="LV6" s="30"/>
      <c r="LW6" s="30"/>
      <c r="LX6" s="30"/>
      <c r="LY6" s="30"/>
      <c r="LZ6" s="30"/>
      <c r="MA6" s="30"/>
      <c r="MB6" s="30"/>
      <c r="MC6" s="30"/>
      <c r="MD6" s="30"/>
      <c r="ME6" s="30"/>
      <c r="MF6" s="30"/>
      <c r="MG6" s="30"/>
      <c r="MH6" s="30"/>
      <c r="MI6" s="30"/>
      <c r="MJ6" s="30"/>
      <c r="MK6" s="30"/>
      <c r="ML6" s="30"/>
      <c r="MM6" s="30"/>
      <c r="MN6" s="30"/>
      <c r="MO6" s="30"/>
      <c r="MP6" s="30"/>
      <c r="MQ6" s="30"/>
      <c r="MR6" s="30"/>
      <c r="MS6" s="30"/>
      <c r="MT6" s="30"/>
      <c r="MU6" s="30"/>
      <c r="MV6" s="30"/>
      <c r="MW6" s="30"/>
      <c r="MX6" s="30"/>
      <c r="MY6" s="30"/>
      <c r="MZ6" s="30"/>
      <c r="NA6" s="30"/>
      <c r="NB6" s="30"/>
      <c r="NC6" s="30"/>
      <c r="ND6" s="30"/>
      <c r="NE6" s="30"/>
      <c r="NF6" s="30"/>
      <c r="NG6" s="30"/>
      <c r="NH6" s="30"/>
      <c r="NI6" s="30"/>
      <c r="NJ6" s="30"/>
      <c r="NK6" s="30"/>
      <c r="NL6" s="30"/>
      <c r="NM6" s="30"/>
      <c r="NN6" s="30"/>
      <c r="NO6" s="30"/>
      <c r="NP6" s="30"/>
      <c r="NQ6" s="30"/>
      <c r="NR6" s="30"/>
      <c r="NS6" s="30"/>
      <c r="NT6" s="30"/>
      <c r="NU6" s="30"/>
      <c r="NV6" s="30"/>
      <c r="NW6" s="30"/>
      <c r="NX6" s="30"/>
      <c r="NY6" s="30"/>
      <c r="NZ6" s="30"/>
      <c r="OA6" s="30"/>
      <c r="OB6" s="30"/>
      <c r="OC6" s="30"/>
      <c r="OD6" s="30"/>
      <c r="OE6" s="30"/>
      <c r="OF6" s="30"/>
      <c r="OG6" s="30"/>
      <c r="OH6" s="30"/>
      <c r="OI6" s="30"/>
      <c r="OJ6" s="30"/>
      <c r="OK6" s="30"/>
      <c r="OL6" s="30"/>
      <c r="OM6" s="30"/>
      <c r="ON6" s="30"/>
      <c r="OO6" s="30"/>
      <c r="OP6" s="30"/>
      <c r="OQ6" s="30"/>
      <c r="OR6" s="30"/>
      <c r="OS6" s="30"/>
      <c r="OT6" s="30"/>
      <c r="OU6" s="30"/>
      <c r="OV6" s="30"/>
      <c r="OW6" s="30"/>
      <c r="OX6" s="30"/>
      <c r="OY6" s="30"/>
      <c r="OZ6" s="30"/>
      <c r="PA6" s="30"/>
      <c r="PB6" s="30"/>
      <c r="PC6" s="30"/>
      <c r="PD6" s="30"/>
      <c r="PE6" s="30"/>
      <c r="PF6" s="30"/>
      <c r="PG6" s="30"/>
      <c r="PH6" s="30"/>
      <c r="PI6" s="30"/>
      <c r="PJ6" s="30"/>
      <c r="PK6" s="30"/>
      <c r="PL6" s="30"/>
      <c r="PM6" s="30"/>
      <c r="PN6" s="30"/>
      <c r="PO6" s="30"/>
      <c r="PP6" s="30"/>
      <c r="PQ6" s="30"/>
      <c r="PR6" s="30"/>
      <c r="PS6" s="30"/>
      <c r="PT6" s="30"/>
      <c r="PU6" s="30"/>
      <c r="PV6" s="30"/>
      <c r="PW6" s="30"/>
      <c r="PX6" s="30"/>
      <c r="PY6" s="30"/>
      <c r="PZ6" s="30"/>
      <c r="QA6" s="30"/>
      <c r="QB6" s="30"/>
      <c r="QC6" s="30"/>
      <c r="QD6" s="30"/>
      <c r="QE6" s="30"/>
      <c r="QF6" s="30"/>
      <c r="QG6" s="30"/>
      <c r="QH6" s="30"/>
      <c r="QI6" s="30"/>
      <c r="QJ6" s="30"/>
      <c r="QK6" s="30"/>
      <c r="QL6" s="30"/>
      <c r="QM6" s="30"/>
      <c r="QN6" s="30"/>
      <c r="QO6" s="30"/>
      <c r="QP6" s="30"/>
      <c r="QQ6" s="30"/>
      <c r="QR6" s="30"/>
      <c r="QS6" s="30"/>
      <c r="QT6" s="30"/>
      <c r="QU6" s="30"/>
      <c r="QV6" s="30"/>
      <c r="QW6" s="30"/>
      <c r="QX6" s="30"/>
      <c r="QY6" s="30"/>
      <c r="QZ6" s="30"/>
      <c r="RA6" s="30"/>
      <c r="RB6" s="30"/>
      <c r="RC6" s="30"/>
      <c r="RD6" s="30"/>
      <c r="RE6" s="30"/>
      <c r="RF6" s="30"/>
      <c r="RG6" s="30"/>
      <c r="RH6" s="30"/>
      <c r="RI6" s="30"/>
      <c r="RJ6" s="30"/>
      <c r="RK6" s="30"/>
      <c r="RL6" s="30"/>
      <c r="RM6" s="30"/>
      <c r="RN6" s="30"/>
      <c r="RO6" s="30"/>
      <c r="RP6" s="30"/>
      <c r="RQ6" s="30"/>
      <c r="RR6" s="30"/>
      <c r="RS6" s="30"/>
      <c r="RT6" s="30"/>
      <c r="RU6" s="30"/>
      <c r="RV6" s="30"/>
      <c r="RW6" s="30"/>
      <c r="RX6" s="30"/>
      <c r="RY6" s="30"/>
      <c r="RZ6" s="30"/>
      <c r="SA6" s="30"/>
    </row>
    <row r="7" spans="1:495" ht="35" customHeight="1" x14ac:dyDescent="0.2">
      <c r="A7" s="51"/>
      <c r="B7" s="177" t="s">
        <v>4</v>
      </c>
      <c r="C7" s="178"/>
      <c r="D7" s="178"/>
      <c r="E7" s="178"/>
      <c r="F7" s="178"/>
      <c r="G7" s="178"/>
      <c r="H7" s="178"/>
      <c r="I7" s="178"/>
      <c r="J7" s="178"/>
      <c r="K7" s="178"/>
      <c r="L7" s="178"/>
      <c r="M7" s="178"/>
      <c r="N7" s="178"/>
      <c r="O7" s="178"/>
      <c r="P7" s="178"/>
      <c r="Q7" s="178"/>
      <c r="R7" s="178"/>
      <c r="S7" s="179"/>
      <c r="T7" s="57"/>
      <c r="U7" s="57"/>
      <c r="V7" s="57"/>
      <c r="W7" s="57"/>
      <c r="X7" s="51"/>
    </row>
    <row r="8" spans="1:495" ht="25" customHeight="1" x14ac:dyDescent="0.2">
      <c r="A8" s="51"/>
      <c r="B8" s="44"/>
      <c r="C8" s="45"/>
      <c r="D8" s="45"/>
      <c r="E8" s="46"/>
      <c r="F8" s="180" t="s">
        <v>5</v>
      </c>
      <c r="G8" s="181"/>
      <c r="H8" s="181"/>
      <c r="I8" s="181"/>
      <c r="J8" s="181"/>
      <c r="K8" s="182"/>
      <c r="L8" s="180" t="s">
        <v>6</v>
      </c>
      <c r="M8" s="181"/>
      <c r="N8" s="182"/>
      <c r="O8" s="45"/>
      <c r="P8" s="47"/>
      <c r="Q8" s="47"/>
      <c r="R8" s="45"/>
      <c r="S8" s="48"/>
      <c r="T8" s="51"/>
      <c r="U8" s="51"/>
      <c r="V8" s="51"/>
      <c r="W8" s="51"/>
      <c r="X8" s="51"/>
    </row>
    <row r="9" spans="1:495" ht="21" customHeight="1" x14ac:dyDescent="0.2">
      <c r="A9" s="51"/>
      <c r="B9" s="49"/>
      <c r="C9" s="50"/>
      <c r="D9" s="50"/>
      <c r="E9" s="183" t="s">
        <v>61</v>
      </c>
      <c r="F9" s="186" t="s">
        <v>7</v>
      </c>
      <c r="G9" s="187"/>
      <c r="H9" s="187"/>
      <c r="I9" s="187"/>
      <c r="J9" s="187"/>
      <c r="K9" s="188"/>
      <c r="L9" s="189">
        <v>1</v>
      </c>
      <c r="M9" s="190"/>
      <c r="N9" s="191"/>
      <c r="O9" s="50"/>
      <c r="P9" s="51"/>
      <c r="Q9" s="51"/>
      <c r="R9" s="50"/>
      <c r="S9" s="52"/>
      <c r="T9" s="51"/>
      <c r="U9" s="51"/>
      <c r="V9" s="51"/>
      <c r="W9" s="51"/>
      <c r="X9" s="51"/>
    </row>
    <row r="10" spans="1:495" ht="21" customHeight="1" x14ac:dyDescent="0.2">
      <c r="A10" s="51"/>
      <c r="B10" s="49"/>
      <c r="C10" s="50"/>
      <c r="D10" s="50"/>
      <c r="E10" s="184"/>
      <c r="F10" s="186" t="s">
        <v>8</v>
      </c>
      <c r="G10" s="187"/>
      <c r="H10" s="187"/>
      <c r="I10" s="187"/>
      <c r="J10" s="187"/>
      <c r="K10" s="188"/>
      <c r="L10" s="189">
        <v>2</v>
      </c>
      <c r="M10" s="190"/>
      <c r="N10" s="191"/>
      <c r="O10" s="50"/>
      <c r="P10" s="51"/>
      <c r="Q10" s="51"/>
      <c r="R10" s="50"/>
      <c r="S10" s="52"/>
      <c r="T10" s="51"/>
      <c r="U10" s="51"/>
      <c r="V10" s="51"/>
      <c r="W10" s="51"/>
      <c r="X10" s="51"/>
    </row>
    <row r="11" spans="1:495" ht="21" customHeight="1" x14ac:dyDescent="0.2">
      <c r="A11" s="51"/>
      <c r="B11" s="49"/>
      <c r="C11" s="50"/>
      <c r="D11" s="50"/>
      <c r="E11" s="184"/>
      <c r="F11" s="186" t="s">
        <v>9</v>
      </c>
      <c r="G11" s="187"/>
      <c r="H11" s="187"/>
      <c r="I11" s="187"/>
      <c r="J11" s="187"/>
      <c r="K11" s="188"/>
      <c r="L11" s="189">
        <v>3</v>
      </c>
      <c r="M11" s="190"/>
      <c r="N11" s="191"/>
      <c r="O11" s="50"/>
      <c r="P11" s="51"/>
      <c r="Q11" s="51"/>
      <c r="R11" s="50"/>
      <c r="S11" s="52"/>
      <c r="T11" s="51"/>
      <c r="U11" s="51"/>
      <c r="V11" s="51"/>
      <c r="W11" s="51"/>
      <c r="X11" s="51"/>
    </row>
    <row r="12" spans="1:495" ht="21" customHeight="1" x14ac:dyDescent="0.2">
      <c r="A12" s="51"/>
      <c r="B12" s="49"/>
      <c r="C12" s="50"/>
      <c r="D12" s="50"/>
      <c r="E12" s="184"/>
      <c r="F12" s="186" t="s">
        <v>10</v>
      </c>
      <c r="G12" s="187"/>
      <c r="H12" s="187"/>
      <c r="I12" s="187"/>
      <c r="J12" s="187"/>
      <c r="K12" s="188"/>
      <c r="L12" s="189">
        <v>4</v>
      </c>
      <c r="M12" s="190"/>
      <c r="N12" s="191"/>
      <c r="O12" s="50"/>
      <c r="P12" s="51"/>
      <c r="Q12" s="51"/>
      <c r="R12" s="50"/>
      <c r="S12" s="52"/>
      <c r="T12" s="51"/>
      <c r="U12" s="51"/>
      <c r="V12" s="51"/>
      <c r="W12" s="51"/>
      <c r="X12" s="51"/>
    </row>
    <row r="13" spans="1:495" ht="21" customHeight="1" x14ac:dyDescent="0.2">
      <c r="A13" s="51"/>
      <c r="B13" s="53"/>
      <c r="C13" s="54"/>
      <c r="D13" s="54"/>
      <c r="E13" s="185"/>
      <c r="F13" s="186" t="s">
        <v>62</v>
      </c>
      <c r="G13" s="187"/>
      <c r="H13" s="187"/>
      <c r="I13" s="187"/>
      <c r="J13" s="187"/>
      <c r="K13" s="188"/>
      <c r="L13" s="189">
        <v>5</v>
      </c>
      <c r="M13" s="190"/>
      <c r="N13" s="191"/>
      <c r="O13" s="54"/>
      <c r="P13" s="55"/>
      <c r="Q13" s="55"/>
      <c r="R13" s="54"/>
      <c r="S13" s="56"/>
      <c r="T13" s="51"/>
      <c r="U13" s="51"/>
      <c r="V13" s="51"/>
      <c r="W13" s="51"/>
      <c r="X13" s="51"/>
    </row>
    <row r="14" spans="1:495" ht="28" customHeight="1" x14ac:dyDescent="0.2">
      <c r="B14" s="192" t="s">
        <v>11</v>
      </c>
      <c r="C14" s="193"/>
      <c r="D14" s="193"/>
      <c r="E14" s="193"/>
      <c r="F14" s="193"/>
      <c r="G14" s="193"/>
      <c r="H14" s="193"/>
      <c r="I14" s="193"/>
      <c r="J14" s="193"/>
      <c r="K14" s="193"/>
      <c r="L14" s="193"/>
      <c r="M14" s="193"/>
      <c r="N14" s="193"/>
      <c r="O14" s="193"/>
      <c r="P14" s="193"/>
      <c r="Q14" s="193"/>
      <c r="R14" s="193"/>
      <c r="S14" s="194"/>
      <c r="T14" s="57"/>
      <c r="U14" s="57"/>
      <c r="V14" s="57"/>
      <c r="W14" s="57"/>
      <c r="X14" s="51"/>
    </row>
    <row r="15" spans="1:495" ht="15.25" customHeight="1" x14ac:dyDescent="0.2">
      <c r="A15" s="51"/>
      <c r="B15" s="44"/>
      <c r="C15" s="45"/>
      <c r="D15" s="45"/>
      <c r="E15" s="2"/>
      <c r="F15" s="2"/>
      <c r="G15" s="60"/>
      <c r="H15" s="60"/>
      <c r="I15" s="60"/>
      <c r="J15" s="195" t="s">
        <v>12</v>
      </c>
      <c r="K15" s="196"/>
      <c r="L15" s="196"/>
      <c r="M15" s="196"/>
      <c r="N15" s="196"/>
      <c r="O15" s="196"/>
      <c r="P15" s="196"/>
      <c r="Q15" s="196"/>
      <c r="R15" s="196"/>
      <c r="S15" s="82"/>
      <c r="T15" s="58"/>
      <c r="U15" s="58"/>
      <c r="V15" s="58"/>
      <c r="W15" s="58"/>
      <c r="X15" s="51"/>
    </row>
    <row r="16" spans="1:495" ht="114.75" customHeight="1" x14ac:dyDescent="0.2">
      <c r="A16" s="51"/>
      <c r="B16" s="49"/>
      <c r="C16" s="50"/>
      <c r="D16" s="50"/>
      <c r="E16" s="195" t="s">
        <v>13</v>
      </c>
      <c r="F16" s="196"/>
      <c r="G16" s="196"/>
      <c r="H16" s="196"/>
      <c r="I16" s="197"/>
      <c r="J16" s="198" t="s">
        <v>14</v>
      </c>
      <c r="K16" s="199"/>
      <c r="L16" s="199"/>
      <c r="M16" s="200"/>
      <c r="N16" s="3" t="s">
        <v>63</v>
      </c>
      <c r="O16" s="3" t="s">
        <v>64</v>
      </c>
      <c r="P16" s="198" t="s">
        <v>17</v>
      </c>
      <c r="Q16" s="200"/>
      <c r="R16" s="24" t="s">
        <v>18</v>
      </c>
      <c r="S16" s="65"/>
      <c r="T16" s="58"/>
      <c r="U16" s="58"/>
      <c r="V16" s="58"/>
      <c r="W16" s="58"/>
      <c r="X16" s="51"/>
    </row>
    <row r="17" spans="1:495" ht="106.5" customHeight="1" x14ac:dyDescent="0.2">
      <c r="A17" s="51"/>
      <c r="B17" s="49"/>
      <c r="C17" s="50"/>
      <c r="D17" s="50"/>
      <c r="E17" s="195" t="s">
        <v>58</v>
      </c>
      <c r="F17" s="196"/>
      <c r="G17" s="196"/>
      <c r="H17" s="196"/>
      <c r="I17" s="197"/>
      <c r="J17" s="198" t="s">
        <v>19</v>
      </c>
      <c r="K17" s="199"/>
      <c r="L17" s="199"/>
      <c r="M17" s="200"/>
      <c r="N17" s="3" t="s">
        <v>20</v>
      </c>
      <c r="O17" s="3" t="s">
        <v>21</v>
      </c>
      <c r="P17" s="198" t="s">
        <v>59</v>
      </c>
      <c r="Q17" s="200"/>
      <c r="R17" s="24" t="s">
        <v>22</v>
      </c>
      <c r="S17" s="65"/>
      <c r="T17" s="58"/>
      <c r="U17" s="58"/>
      <c r="V17" s="58"/>
      <c r="W17" s="58"/>
      <c r="X17" s="51"/>
    </row>
    <row r="18" spans="1:495" s="4" customFormat="1" ht="26" customHeight="1" x14ac:dyDescent="0.2">
      <c r="A18" s="31"/>
      <c r="B18" s="71"/>
      <c r="C18" s="72"/>
      <c r="D18" s="72"/>
      <c r="E18" s="201" t="s">
        <v>23</v>
      </c>
      <c r="F18" s="202"/>
      <c r="G18" s="203"/>
      <c r="H18" s="207" t="s">
        <v>6</v>
      </c>
      <c r="I18" s="208"/>
      <c r="J18" s="211" t="s">
        <v>24</v>
      </c>
      <c r="K18" s="212"/>
      <c r="L18" s="212"/>
      <c r="M18" s="213"/>
      <c r="N18" s="18" t="s">
        <v>25</v>
      </c>
      <c r="O18" s="18" t="s">
        <v>26</v>
      </c>
      <c r="P18" s="211" t="s">
        <v>27</v>
      </c>
      <c r="Q18" s="213"/>
      <c r="R18" s="25" t="s">
        <v>28</v>
      </c>
      <c r="S18" s="83"/>
      <c r="T18" s="59"/>
      <c r="U18" s="59"/>
      <c r="V18" s="59"/>
      <c r="W18" s="59"/>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row>
    <row r="19" spans="1:495" s="4" customFormat="1" ht="25" customHeight="1" x14ac:dyDescent="0.2">
      <c r="A19" s="31"/>
      <c r="B19" s="73"/>
      <c r="C19" s="74"/>
      <c r="D19" s="74"/>
      <c r="E19" s="204"/>
      <c r="F19" s="205"/>
      <c r="G19" s="206"/>
      <c r="H19" s="209"/>
      <c r="I19" s="210"/>
      <c r="J19" s="214">
        <v>1</v>
      </c>
      <c r="K19" s="215"/>
      <c r="L19" s="215"/>
      <c r="M19" s="216"/>
      <c r="N19" s="5">
        <v>2</v>
      </c>
      <c r="O19" s="5">
        <v>3</v>
      </c>
      <c r="P19" s="214">
        <v>4</v>
      </c>
      <c r="Q19" s="216"/>
      <c r="R19" s="23">
        <v>5</v>
      </c>
      <c r="S19" s="84"/>
      <c r="T19" s="59"/>
      <c r="U19" s="59"/>
      <c r="V19" s="59"/>
      <c r="W19" s="59"/>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row>
    <row r="20" spans="1:495" ht="30" customHeight="1" x14ac:dyDescent="0.2">
      <c r="B20" s="192" t="s">
        <v>29</v>
      </c>
      <c r="C20" s="193"/>
      <c r="D20" s="193"/>
      <c r="E20" s="193"/>
      <c r="F20" s="193"/>
      <c r="G20" s="193"/>
      <c r="H20" s="193"/>
      <c r="I20" s="193"/>
      <c r="J20" s="193"/>
      <c r="K20" s="193"/>
      <c r="L20" s="193"/>
      <c r="M20" s="193"/>
      <c r="N20" s="193"/>
      <c r="O20" s="193"/>
      <c r="P20" s="193"/>
      <c r="Q20" s="193"/>
      <c r="R20" s="193"/>
      <c r="S20" s="221"/>
      <c r="T20" s="57"/>
      <c r="U20" s="57"/>
      <c r="V20" s="57"/>
      <c r="W20" s="57"/>
      <c r="X20" s="222"/>
      <c r="Y20" s="222"/>
      <c r="Z20" s="222"/>
      <c r="AA20" s="222"/>
      <c r="AB20" s="222"/>
      <c r="AC20" s="222"/>
      <c r="AD20" s="222"/>
      <c r="AE20" s="222"/>
      <c r="AF20" s="222"/>
      <c r="AG20" s="222"/>
      <c r="AH20" s="222"/>
      <c r="AI20" s="222"/>
      <c r="AJ20" s="222"/>
      <c r="AK20" s="222"/>
      <c r="AL20" s="222"/>
      <c r="AM20" s="222"/>
      <c r="AN20" s="222"/>
      <c r="AO20" s="217"/>
      <c r="AP20" s="217"/>
      <c r="AQ20" s="217"/>
      <c r="AR20" s="217"/>
      <c r="AS20" s="217"/>
      <c r="AT20" s="217"/>
      <c r="AU20" s="217"/>
      <c r="AV20" s="217"/>
      <c r="AW20" s="217"/>
      <c r="AX20" s="217"/>
      <c r="AY20" s="217"/>
      <c r="AZ20" s="217"/>
      <c r="BA20" s="217"/>
      <c r="BB20" s="217"/>
      <c r="BC20" s="217"/>
      <c r="BD20" s="217"/>
      <c r="BE20" s="217"/>
      <c r="BF20" s="217"/>
      <c r="BG20" s="217"/>
      <c r="BH20" s="217"/>
      <c r="BI20" s="217"/>
      <c r="BJ20" s="217"/>
      <c r="BK20" s="217"/>
      <c r="BL20" s="217"/>
      <c r="BM20" s="217"/>
      <c r="BN20" s="217"/>
      <c r="BO20" s="217"/>
      <c r="BP20" s="217"/>
      <c r="BQ20" s="217"/>
      <c r="BR20" s="217"/>
      <c r="BS20" s="217"/>
      <c r="BT20" s="217"/>
      <c r="BU20" s="217"/>
      <c r="BV20" s="217"/>
      <c r="BW20" s="217"/>
      <c r="BX20" s="217"/>
      <c r="BY20" s="217"/>
      <c r="BZ20" s="217"/>
      <c r="CA20" s="217"/>
      <c r="CB20" s="217"/>
      <c r="CC20" s="217"/>
      <c r="CD20" s="217"/>
      <c r="CE20" s="217"/>
      <c r="CF20" s="217"/>
      <c r="CG20" s="217"/>
      <c r="CH20" s="217"/>
      <c r="CI20" s="217"/>
      <c r="CJ20" s="217"/>
      <c r="CK20" s="217"/>
      <c r="CL20" s="217"/>
      <c r="CM20" s="217"/>
      <c r="CN20" s="217"/>
      <c r="CO20" s="217"/>
      <c r="CP20" s="217"/>
      <c r="CQ20" s="217"/>
      <c r="CR20" s="217"/>
      <c r="CS20" s="217"/>
      <c r="CT20" s="217"/>
      <c r="CU20" s="217"/>
      <c r="CV20" s="217"/>
      <c r="CW20" s="217"/>
      <c r="CX20" s="217"/>
      <c r="CY20" s="217"/>
      <c r="CZ20" s="217"/>
      <c r="DA20" s="217"/>
      <c r="DB20" s="217"/>
      <c r="DC20" s="217"/>
      <c r="DD20" s="217"/>
      <c r="DE20" s="217"/>
      <c r="DF20" s="217"/>
      <c r="DG20" s="217"/>
      <c r="DH20" s="217"/>
      <c r="DI20" s="217"/>
      <c r="DJ20" s="217"/>
      <c r="DK20" s="217"/>
      <c r="DL20" s="217"/>
      <c r="DM20" s="217"/>
      <c r="DN20" s="217"/>
      <c r="DO20" s="217"/>
      <c r="DP20" s="217"/>
      <c r="DQ20" s="217"/>
      <c r="DR20" s="217"/>
      <c r="DS20" s="217"/>
      <c r="DT20" s="217"/>
      <c r="DU20" s="217"/>
      <c r="DV20" s="217"/>
      <c r="DW20" s="217"/>
      <c r="DX20" s="217"/>
      <c r="DY20" s="217"/>
      <c r="DZ20" s="217"/>
      <c r="EA20" s="217"/>
      <c r="EB20" s="217"/>
      <c r="EC20" s="217"/>
      <c r="ED20" s="217"/>
      <c r="EE20" s="217"/>
      <c r="EF20" s="217"/>
      <c r="EG20" s="217"/>
      <c r="EH20" s="217"/>
      <c r="EI20" s="217"/>
      <c r="EJ20" s="217"/>
      <c r="EK20" s="217"/>
      <c r="EL20" s="217"/>
      <c r="EM20" s="217"/>
      <c r="EN20" s="217"/>
      <c r="EO20" s="217"/>
      <c r="EP20" s="217"/>
      <c r="EQ20" s="217"/>
      <c r="ER20" s="217"/>
      <c r="ES20" s="217"/>
      <c r="ET20" s="217"/>
      <c r="EU20" s="217"/>
      <c r="EV20" s="217"/>
      <c r="EW20" s="217"/>
      <c r="EX20" s="217"/>
      <c r="EY20" s="217"/>
      <c r="EZ20" s="217"/>
      <c r="FA20" s="217"/>
      <c r="FB20" s="217"/>
      <c r="FC20" s="217"/>
      <c r="FD20" s="217"/>
      <c r="FE20" s="217"/>
      <c r="FF20" s="217"/>
      <c r="FG20" s="217"/>
      <c r="FH20" s="217"/>
      <c r="FI20" s="217"/>
      <c r="FJ20" s="217"/>
      <c r="FK20" s="217"/>
      <c r="FL20" s="217"/>
      <c r="FM20" s="217"/>
      <c r="FN20" s="217"/>
      <c r="FO20" s="217"/>
      <c r="FP20" s="217"/>
      <c r="FQ20" s="217"/>
      <c r="FR20" s="217"/>
      <c r="FS20" s="217"/>
      <c r="FT20" s="217"/>
      <c r="FU20" s="217"/>
      <c r="FV20" s="217"/>
      <c r="FW20" s="217"/>
      <c r="FX20" s="217"/>
      <c r="FY20" s="217"/>
      <c r="FZ20" s="217"/>
      <c r="GA20" s="217"/>
      <c r="GB20" s="217"/>
      <c r="GC20" s="217"/>
      <c r="GD20" s="217"/>
      <c r="GE20" s="217"/>
      <c r="GF20" s="217"/>
      <c r="GG20" s="217"/>
      <c r="GH20" s="217"/>
      <c r="GI20" s="217"/>
      <c r="GJ20" s="217"/>
      <c r="GK20" s="217"/>
      <c r="GL20" s="217"/>
      <c r="GM20" s="217"/>
      <c r="GN20" s="217"/>
      <c r="GO20" s="217"/>
      <c r="GP20" s="217"/>
      <c r="GQ20" s="217"/>
      <c r="GR20" s="217"/>
      <c r="GS20" s="217"/>
      <c r="GT20" s="217"/>
      <c r="GU20" s="217"/>
      <c r="GV20" s="217"/>
      <c r="GW20" s="217"/>
      <c r="GX20" s="217"/>
      <c r="GY20" s="217"/>
      <c r="GZ20" s="217"/>
      <c r="HA20" s="217"/>
      <c r="HB20" s="217"/>
      <c r="HC20" s="217"/>
      <c r="HD20" s="217"/>
      <c r="HE20" s="217"/>
      <c r="HF20" s="217"/>
      <c r="HG20" s="217"/>
      <c r="HH20" s="217"/>
      <c r="HI20" s="217"/>
      <c r="HJ20" s="217"/>
      <c r="HK20" s="217"/>
      <c r="HL20" s="217"/>
      <c r="HM20" s="217"/>
      <c r="HN20" s="217"/>
      <c r="HO20" s="217"/>
      <c r="HP20" s="217"/>
      <c r="HQ20" s="217"/>
      <c r="HR20" s="217"/>
      <c r="HS20" s="217"/>
      <c r="HT20" s="217"/>
      <c r="HU20" s="217"/>
      <c r="HV20" s="217"/>
      <c r="HW20" s="217"/>
      <c r="HX20" s="217"/>
      <c r="HY20" s="217"/>
      <c r="HZ20" s="217"/>
      <c r="IA20" s="217"/>
      <c r="IB20" s="217"/>
      <c r="IC20" s="217"/>
      <c r="ID20" s="217"/>
      <c r="IE20" s="217"/>
      <c r="IF20" s="217"/>
      <c r="IG20" s="217"/>
      <c r="IH20" s="217"/>
      <c r="II20" s="217"/>
      <c r="IJ20" s="217"/>
      <c r="IK20" s="217"/>
      <c r="IL20" s="217"/>
      <c r="IM20" s="217"/>
      <c r="IN20" s="217"/>
      <c r="IO20" s="217"/>
      <c r="IP20" s="217"/>
      <c r="IQ20" s="217"/>
      <c r="IR20" s="217"/>
    </row>
    <row r="21" spans="1:495" ht="31" customHeight="1" x14ac:dyDescent="0.2">
      <c r="A21" s="51"/>
      <c r="B21" s="44"/>
      <c r="C21" s="45"/>
      <c r="D21" s="45"/>
      <c r="E21" s="60"/>
      <c r="F21" s="2"/>
      <c r="G21" s="60"/>
      <c r="H21" s="60"/>
      <c r="I21" s="60"/>
      <c r="J21" s="195" t="s">
        <v>12</v>
      </c>
      <c r="K21" s="196"/>
      <c r="L21" s="196"/>
      <c r="M21" s="196"/>
      <c r="N21" s="196"/>
      <c r="O21" s="196"/>
      <c r="P21" s="196"/>
      <c r="Q21" s="196"/>
      <c r="R21" s="196"/>
      <c r="S21" s="64"/>
      <c r="T21" s="58"/>
      <c r="U21" s="58"/>
      <c r="V21" s="51"/>
      <c r="W21" s="51"/>
      <c r="X21" s="51"/>
    </row>
    <row r="22" spans="1:495" ht="112.5" customHeight="1" x14ac:dyDescent="0.2">
      <c r="A22" s="51"/>
      <c r="B22" s="49"/>
      <c r="C22" s="50"/>
      <c r="D22" s="50"/>
      <c r="E22" s="75"/>
      <c r="F22" s="195" t="s">
        <v>13</v>
      </c>
      <c r="G22" s="196"/>
      <c r="H22" s="196"/>
      <c r="I22" s="197"/>
      <c r="J22" s="198" t="s">
        <v>332</v>
      </c>
      <c r="K22" s="199"/>
      <c r="L22" s="199"/>
      <c r="M22" s="200"/>
      <c r="N22" s="3" t="s">
        <v>15</v>
      </c>
      <c r="O22" s="3" t="s">
        <v>16</v>
      </c>
      <c r="P22" s="198" t="s">
        <v>17</v>
      </c>
      <c r="Q22" s="200"/>
      <c r="R22" s="24" t="s">
        <v>18</v>
      </c>
      <c r="S22" s="65"/>
      <c r="T22" s="58"/>
      <c r="U22" s="58"/>
      <c r="V22" s="51"/>
      <c r="W22" s="51"/>
      <c r="X22" s="51"/>
    </row>
    <row r="23" spans="1:495" ht="27.5" customHeight="1" x14ac:dyDescent="0.2">
      <c r="A23" s="51"/>
      <c r="B23" s="49"/>
      <c r="C23" s="50"/>
      <c r="D23" s="50"/>
      <c r="E23" s="75"/>
      <c r="F23" s="195" t="s">
        <v>69</v>
      </c>
      <c r="G23" s="196"/>
      <c r="H23" s="196"/>
      <c r="I23" s="197"/>
      <c r="J23" s="218">
        <f>ROUND((+Q3*0.01),0)</f>
        <v>490000</v>
      </c>
      <c r="K23" s="219"/>
      <c r="L23" s="219"/>
      <c r="M23" s="220"/>
      <c r="N23" s="6">
        <f>ROUND((Q3*0.05),0)</f>
        <v>2450000</v>
      </c>
      <c r="O23" s="7">
        <f>ROUND((Q3*0.15),0)</f>
        <v>7350000</v>
      </c>
      <c r="P23" s="218">
        <f>ROUND((Q3*0.3),0)</f>
        <v>14700000</v>
      </c>
      <c r="Q23" s="220"/>
      <c r="R23" s="61">
        <f>ROUND((Q3*0.31),0)</f>
        <v>15190000</v>
      </c>
      <c r="S23" s="66"/>
      <c r="T23" s="58"/>
      <c r="U23" s="58"/>
      <c r="V23" s="51"/>
      <c r="W23" s="51"/>
      <c r="X23" s="51"/>
    </row>
    <row r="24" spans="1:495" ht="25" customHeight="1" x14ac:dyDescent="0.2">
      <c r="A24" s="51"/>
      <c r="B24" s="49"/>
      <c r="C24" s="50"/>
      <c r="D24" s="50"/>
      <c r="E24" s="75"/>
      <c r="F24" s="201" t="s">
        <v>23</v>
      </c>
      <c r="G24" s="203"/>
      <c r="H24" s="207" t="s">
        <v>6</v>
      </c>
      <c r="I24" s="208"/>
      <c r="J24" s="211" t="s">
        <v>24</v>
      </c>
      <c r="K24" s="212"/>
      <c r="L24" s="212"/>
      <c r="M24" s="213"/>
      <c r="N24" s="18" t="s">
        <v>25</v>
      </c>
      <c r="O24" s="19" t="s">
        <v>26</v>
      </c>
      <c r="P24" s="211" t="s">
        <v>27</v>
      </c>
      <c r="Q24" s="213"/>
      <c r="R24" s="25" t="s">
        <v>28</v>
      </c>
      <c r="S24" s="67"/>
      <c r="T24" s="58"/>
      <c r="U24" s="58"/>
      <c r="V24" s="51"/>
      <c r="W24" s="51"/>
      <c r="X24" s="51"/>
    </row>
    <row r="25" spans="1:495" ht="29" customHeight="1" x14ac:dyDescent="0.2">
      <c r="A25" s="51"/>
      <c r="B25" s="49"/>
      <c r="C25" s="50"/>
      <c r="D25" s="50"/>
      <c r="E25" s="62"/>
      <c r="F25" s="204"/>
      <c r="G25" s="206"/>
      <c r="H25" s="209"/>
      <c r="I25" s="210"/>
      <c r="J25" s="214">
        <v>1</v>
      </c>
      <c r="K25" s="215"/>
      <c r="L25" s="215"/>
      <c r="M25" s="216"/>
      <c r="N25" s="8">
        <v>2</v>
      </c>
      <c r="O25" s="9">
        <v>3</v>
      </c>
      <c r="P25" s="214">
        <v>4</v>
      </c>
      <c r="Q25" s="216"/>
      <c r="R25" s="9">
        <v>5</v>
      </c>
      <c r="S25" s="65"/>
      <c r="T25" s="58"/>
      <c r="U25" s="58"/>
      <c r="V25" s="51"/>
      <c r="W25" s="51"/>
      <c r="X25" s="51"/>
    </row>
    <row r="26" spans="1:495" ht="39" customHeight="1" x14ac:dyDescent="0.2">
      <c r="A26" s="51"/>
      <c r="B26" s="44"/>
      <c r="C26" s="45"/>
      <c r="D26" s="45"/>
      <c r="E26" s="234" t="s">
        <v>61</v>
      </c>
      <c r="F26" s="214" t="s">
        <v>30</v>
      </c>
      <c r="G26" s="216"/>
      <c r="H26" s="214">
        <v>1</v>
      </c>
      <c r="I26" s="216"/>
      <c r="J26" s="223">
        <f>J25+H26</f>
        <v>2</v>
      </c>
      <c r="K26" s="224"/>
      <c r="L26" s="224"/>
      <c r="M26" s="225"/>
      <c r="N26" s="10">
        <f>H26+N25</f>
        <v>3</v>
      </c>
      <c r="O26" s="26">
        <f>H26+O25</f>
        <v>4</v>
      </c>
      <c r="P26" s="226">
        <v>5</v>
      </c>
      <c r="Q26" s="227"/>
      <c r="R26" s="28">
        <v>6</v>
      </c>
      <c r="S26" s="65"/>
      <c r="T26" s="58"/>
      <c r="U26" s="58"/>
      <c r="V26" s="51"/>
      <c r="W26" s="51"/>
      <c r="X26" s="51"/>
    </row>
    <row r="27" spans="1:495" ht="39" customHeight="1" x14ac:dyDescent="0.2">
      <c r="A27" s="51"/>
      <c r="B27" s="49"/>
      <c r="C27" s="50"/>
      <c r="D27" s="50"/>
      <c r="E27" s="235"/>
      <c r="F27" s="214" t="s">
        <v>31</v>
      </c>
      <c r="G27" s="216"/>
      <c r="H27" s="214">
        <v>2</v>
      </c>
      <c r="I27" s="216"/>
      <c r="J27" s="223">
        <f>H27+J25</f>
        <v>3</v>
      </c>
      <c r="K27" s="224"/>
      <c r="L27" s="224"/>
      <c r="M27" s="225"/>
      <c r="N27" s="10">
        <f>H27+N25</f>
        <v>4</v>
      </c>
      <c r="O27" s="27">
        <f>H27+O25</f>
        <v>5</v>
      </c>
      <c r="P27" s="228">
        <v>6</v>
      </c>
      <c r="Q27" s="230"/>
      <c r="R27" s="28">
        <v>7</v>
      </c>
      <c r="S27" s="65"/>
      <c r="T27" s="58"/>
      <c r="U27" s="58"/>
      <c r="V27" s="51"/>
      <c r="W27" s="51"/>
      <c r="X27" s="51"/>
    </row>
    <row r="28" spans="1:495" ht="39" customHeight="1" x14ac:dyDescent="0.2">
      <c r="A28" s="51"/>
      <c r="B28" s="49"/>
      <c r="C28" s="50"/>
      <c r="D28" s="50"/>
      <c r="E28" s="235"/>
      <c r="F28" s="214" t="s">
        <v>32</v>
      </c>
      <c r="G28" s="216"/>
      <c r="H28" s="214">
        <v>3</v>
      </c>
      <c r="I28" s="216"/>
      <c r="J28" s="237">
        <f>H28+J25</f>
        <v>4</v>
      </c>
      <c r="K28" s="238"/>
      <c r="L28" s="238"/>
      <c r="M28" s="239"/>
      <c r="N28" s="12">
        <f>H28+N25</f>
        <v>5</v>
      </c>
      <c r="O28" s="28">
        <f>H28+O25</f>
        <v>6</v>
      </c>
      <c r="P28" s="228">
        <v>7</v>
      </c>
      <c r="Q28" s="230"/>
      <c r="R28" s="29">
        <v>8</v>
      </c>
      <c r="S28" s="65"/>
      <c r="T28" s="58"/>
      <c r="U28" s="58"/>
      <c r="V28" s="51"/>
      <c r="W28" s="51"/>
      <c r="X28" s="51"/>
    </row>
    <row r="29" spans="1:495" ht="39" customHeight="1" x14ac:dyDescent="0.2">
      <c r="A29" s="51"/>
      <c r="B29" s="49"/>
      <c r="C29" s="50"/>
      <c r="D29" s="50"/>
      <c r="E29" s="235"/>
      <c r="F29" s="214" t="s">
        <v>33</v>
      </c>
      <c r="G29" s="216"/>
      <c r="H29" s="214">
        <v>4</v>
      </c>
      <c r="I29" s="216"/>
      <c r="J29" s="226">
        <f>H29+J25</f>
        <v>5</v>
      </c>
      <c r="K29" s="240"/>
      <c r="L29" s="240"/>
      <c r="M29" s="227"/>
      <c r="N29" s="11">
        <f>H29+N25</f>
        <v>6</v>
      </c>
      <c r="O29" s="28">
        <f>H29+O25</f>
        <v>7</v>
      </c>
      <c r="P29" s="231">
        <v>8</v>
      </c>
      <c r="Q29" s="232"/>
      <c r="R29" s="29">
        <v>9</v>
      </c>
      <c r="S29" s="65"/>
      <c r="T29" s="58"/>
      <c r="U29" s="58"/>
      <c r="V29" s="51"/>
      <c r="W29" s="51"/>
      <c r="X29" s="51"/>
    </row>
    <row r="30" spans="1:495" ht="39" customHeight="1" x14ac:dyDescent="0.2">
      <c r="A30" s="51"/>
      <c r="B30" s="53"/>
      <c r="C30" s="54"/>
      <c r="D30" s="54"/>
      <c r="E30" s="236"/>
      <c r="F30" s="214" t="s">
        <v>65</v>
      </c>
      <c r="G30" s="216"/>
      <c r="H30" s="214">
        <v>5</v>
      </c>
      <c r="I30" s="216"/>
      <c r="J30" s="228">
        <f>H30+J25</f>
        <v>6</v>
      </c>
      <c r="K30" s="229"/>
      <c r="L30" s="229"/>
      <c r="M30" s="230"/>
      <c r="N30" s="11">
        <f>H30+N25</f>
        <v>7</v>
      </c>
      <c r="O30" s="29">
        <f>H30+O25</f>
        <v>8</v>
      </c>
      <c r="P30" s="231">
        <v>9</v>
      </c>
      <c r="Q30" s="232"/>
      <c r="R30" s="29">
        <v>10</v>
      </c>
      <c r="S30" s="68"/>
      <c r="T30" s="58"/>
      <c r="U30" s="58"/>
      <c r="V30" s="51"/>
      <c r="W30" s="51"/>
      <c r="X30" s="51"/>
    </row>
    <row r="31" spans="1:495" ht="48" customHeight="1" x14ac:dyDescent="0.2">
      <c r="B31" s="192" t="s">
        <v>34</v>
      </c>
      <c r="C31" s="193"/>
      <c r="D31" s="193"/>
      <c r="E31" s="193"/>
      <c r="F31" s="193"/>
      <c r="G31" s="193"/>
      <c r="H31" s="193"/>
      <c r="I31" s="193"/>
      <c r="J31" s="193"/>
      <c r="K31" s="193"/>
      <c r="L31" s="193"/>
      <c r="M31" s="193"/>
      <c r="N31" s="193"/>
      <c r="O31" s="193"/>
      <c r="P31" s="193"/>
      <c r="Q31" s="193"/>
      <c r="R31" s="193"/>
      <c r="S31" s="233"/>
      <c r="T31" s="57"/>
      <c r="U31" s="57"/>
      <c r="V31" s="57"/>
      <c r="W31" s="57"/>
      <c r="X31" s="222"/>
      <c r="Y31" s="222"/>
      <c r="Z31" s="222"/>
      <c r="AA31" s="222"/>
      <c r="AB31" s="222"/>
      <c r="AC31" s="222"/>
      <c r="AD31" s="222"/>
      <c r="AE31" s="222"/>
      <c r="AF31" s="222"/>
      <c r="AG31" s="222"/>
      <c r="AH31" s="222"/>
      <c r="AI31" s="222"/>
      <c r="AJ31" s="222"/>
      <c r="AK31" s="222"/>
      <c r="AL31" s="222"/>
      <c r="AM31" s="222"/>
      <c r="AN31" s="222"/>
      <c r="AO31" s="217"/>
      <c r="AP31" s="217"/>
      <c r="AQ31" s="217"/>
      <c r="AR31" s="217"/>
      <c r="AS31" s="217"/>
      <c r="AT31" s="217"/>
      <c r="AU31" s="217"/>
      <c r="AV31" s="217"/>
      <c r="AW31" s="217"/>
      <c r="AX31" s="217"/>
      <c r="AY31" s="217"/>
      <c r="AZ31" s="217"/>
      <c r="BA31" s="217"/>
      <c r="BB31" s="217"/>
      <c r="BC31" s="217"/>
      <c r="BD31" s="217"/>
      <c r="BE31" s="217"/>
      <c r="BF31" s="217"/>
      <c r="BG31" s="217"/>
      <c r="BH31" s="217"/>
      <c r="BI31" s="217"/>
      <c r="BJ31" s="217"/>
      <c r="BK31" s="217"/>
      <c r="BL31" s="217"/>
      <c r="BM31" s="217"/>
      <c r="BN31" s="217"/>
      <c r="BO31" s="217"/>
      <c r="BP31" s="217"/>
      <c r="BQ31" s="217"/>
      <c r="BR31" s="217"/>
      <c r="BS31" s="217"/>
      <c r="BT31" s="217"/>
      <c r="BU31" s="217"/>
      <c r="BV31" s="217"/>
      <c r="BW31" s="217"/>
      <c r="BX31" s="217"/>
      <c r="BY31" s="217"/>
      <c r="BZ31" s="217"/>
      <c r="CA31" s="217"/>
      <c r="CB31" s="217"/>
      <c r="CC31" s="217"/>
      <c r="CD31" s="217"/>
      <c r="CE31" s="217"/>
      <c r="CF31" s="217"/>
      <c r="CG31" s="217"/>
      <c r="CH31" s="217"/>
      <c r="CI31" s="217"/>
      <c r="CJ31" s="217"/>
      <c r="CK31" s="217"/>
      <c r="CL31" s="217"/>
      <c r="CM31" s="217"/>
      <c r="CN31" s="217"/>
      <c r="CO31" s="217"/>
      <c r="CP31" s="217"/>
      <c r="CQ31" s="217"/>
      <c r="CR31" s="217"/>
      <c r="CS31" s="217"/>
      <c r="CT31" s="217"/>
      <c r="CU31" s="217"/>
      <c r="CV31" s="217"/>
      <c r="CW31" s="217"/>
      <c r="CX31" s="217"/>
      <c r="CY31" s="217"/>
      <c r="CZ31" s="217"/>
      <c r="DA31" s="217"/>
      <c r="DB31" s="217"/>
      <c r="DC31" s="217"/>
      <c r="DD31" s="217"/>
      <c r="DE31" s="217"/>
      <c r="DF31" s="217"/>
      <c r="DG31" s="217"/>
      <c r="DH31" s="217"/>
      <c r="DI31" s="217"/>
      <c r="DJ31" s="217"/>
      <c r="DK31" s="217"/>
      <c r="DL31" s="217"/>
      <c r="DM31" s="217"/>
      <c r="DN31" s="217"/>
      <c r="DO31" s="217"/>
      <c r="DP31" s="217"/>
      <c r="DQ31" s="217"/>
      <c r="DR31" s="217"/>
      <c r="DS31" s="217"/>
      <c r="DT31" s="217"/>
      <c r="DU31" s="217"/>
      <c r="DV31" s="217"/>
      <c r="DW31" s="217"/>
      <c r="DX31" s="217"/>
      <c r="DY31" s="217"/>
      <c r="DZ31" s="217"/>
      <c r="EA31" s="217"/>
      <c r="EB31" s="217"/>
      <c r="EC31" s="217"/>
      <c r="ED31" s="217"/>
      <c r="EE31" s="217"/>
      <c r="EF31" s="217"/>
      <c r="EG31" s="217"/>
      <c r="EH31" s="217"/>
      <c r="EI31" s="217"/>
      <c r="EJ31" s="217"/>
      <c r="EK31" s="217"/>
      <c r="EL31" s="217"/>
      <c r="EM31" s="217"/>
      <c r="EN31" s="217"/>
      <c r="EO31" s="217"/>
      <c r="EP31" s="217"/>
      <c r="EQ31" s="217"/>
      <c r="ER31" s="217"/>
      <c r="ES31" s="217"/>
      <c r="ET31" s="217"/>
      <c r="EU31" s="217"/>
      <c r="EV31" s="217"/>
      <c r="EW31" s="217"/>
      <c r="EX31" s="217"/>
      <c r="EY31" s="217"/>
      <c r="EZ31" s="217"/>
      <c r="FA31" s="217"/>
      <c r="FB31" s="217"/>
      <c r="FC31" s="217"/>
      <c r="FD31" s="217"/>
      <c r="FE31" s="217"/>
      <c r="FF31" s="217"/>
      <c r="FG31" s="217"/>
      <c r="FH31" s="217"/>
      <c r="FI31" s="217"/>
      <c r="FJ31" s="217"/>
      <c r="FK31" s="217"/>
      <c r="FL31" s="217"/>
      <c r="FM31" s="217"/>
      <c r="FN31" s="217"/>
      <c r="FO31" s="217"/>
      <c r="FP31" s="217"/>
      <c r="FQ31" s="217"/>
      <c r="FR31" s="217"/>
      <c r="FS31" s="217"/>
      <c r="FT31" s="217"/>
      <c r="FU31" s="217"/>
      <c r="FV31" s="217"/>
      <c r="FW31" s="217"/>
      <c r="FX31" s="217"/>
      <c r="FY31" s="217"/>
      <c r="FZ31" s="217"/>
      <c r="GA31" s="217"/>
      <c r="GB31" s="217"/>
      <c r="GC31" s="217"/>
      <c r="GD31" s="217"/>
      <c r="GE31" s="217"/>
      <c r="GF31" s="217"/>
      <c r="GG31" s="217"/>
      <c r="GH31" s="217"/>
      <c r="GI31" s="217"/>
      <c r="GJ31" s="217"/>
      <c r="GK31" s="217"/>
      <c r="GL31" s="217"/>
      <c r="GM31" s="217"/>
      <c r="GN31" s="217"/>
      <c r="GO31" s="217"/>
      <c r="GP31" s="217"/>
      <c r="GQ31" s="217"/>
      <c r="GR31" s="217"/>
      <c r="GS31" s="217"/>
      <c r="GT31" s="217"/>
      <c r="GU31" s="217"/>
      <c r="GV31" s="217"/>
      <c r="GW31" s="217"/>
      <c r="GX31" s="217"/>
      <c r="GY31" s="217"/>
      <c r="GZ31" s="217"/>
      <c r="HA31" s="217"/>
      <c r="HB31" s="217"/>
      <c r="HC31" s="217"/>
      <c r="HD31" s="217"/>
      <c r="HE31" s="217"/>
      <c r="HF31" s="217"/>
      <c r="HG31" s="217"/>
      <c r="HH31" s="217"/>
      <c r="HI31" s="217"/>
      <c r="HJ31" s="217"/>
      <c r="HK31" s="217"/>
      <c r="HL31" s="217"/>
      <c r="HM31" s="217"/>
      <c r="HN31" s="217"/>
      <c r="HO31" s="217"/>
      <c r="HP31" s="217"/>
      <c r="HQ31" s="217"/>
      <c r="HR31" s="217"/>
      <c r="HS31" s="217"/>
      <c r="HT31" s="217"/>
      <c r="HU31" s="217"/>
      <c r="HV31" s="217"/>
      <c r="HW31" s="217"/>
      <c r="HX31" s="217"/>
      <c r="HY31" s="217"/>
      <c r="HZ31" s="217"/>
      <c r="IA31" s="217"/>
      <c r="IB31" s="217"/>
      <c r="IC31" s="217"/>
      <c r="ID31" s="217"/>
      <c r="IE31" s="217"/>
      <c r="IF31" s="217"/>
      <c r="IG31" s="217"/>
      <c r="IH31" s="217"/>
      <c r="II31" s="217"/>
      <c r="IJ31" s="217"/>
      <c r="IK31" s="217"/>
      <c r="IL31" s="217"/>
      <c r="IM31" s="217"/>
      <c r="IN31" s="217"/>
      <c r="IO31" s="217"/>
      <c r="IP31" s="217"/>
      <c r="IQ31" s="217"/>
      <c r="IR31" s="217"/>
    </row>
    <row r="32" spans="1:495" ht="22.75" customHeight="1" x14ac:dyDescent="0.2">
      <c r="A32" s="51"/>
      <c r="B32" s="78"/>
      <c r="C32" s="45"/>
      <c r="D32" s="45"/>
      <c r="E32" s="79"/>
      <c r="F32" s="241" t="s">
        <v>6</v>
      </c>
      <c r="G32" s="242"/>
      <c r="H32" s="241" t="s">
        <v>5</v>
      </c>
      <c r="I32" s="242"/>
      <c r="J32" s="50"/>
      <c r="K32" s="50"/>
      <c r="L32" s="63"/>
      <c r="M32" s="59"/>
      <c r="N32" s="51"/>
      <c r="O32" s="50"/>
      <c r="P32" s="51"/>
      <c r="Q32" s="51"/>
      <c r="R32" s="50"/>
      <c r="S32" s="52"/>
      <c r="T32" s="58"/>
      <c r="U32" s="51"/>
      <c r="V32" s="51"/>
      <c r="W32" s="51"/>
      <c r="X32" s="51"/>
    </row>
    <row r="33" spans="1:24" ht="39" customHeight="1" x14ac:dyDescent="0.2">
      <c r="A33" s="51"/>
      <c r="B33" s="49"/>
      <c r="C33" s="50"/>
      <c r="D33" s="50"/>
      <c r="E33" s="80"/>
      <c r="F33" s="231" t="s">
        <v>35</v>
      </c>
      <c r="G33" s="232"/>
      <c r="H33" s="214" t="s">
        <v>36</v>
      </c>
      <c r="I33" s="216"/>
      <c r="J33" s="50"/>
      <c r="K33" s="50"/>
      <c r="L33" s="58"/>
      <c r="M33" s="59"/>
      <c r="N33" s="51"/>
      <c r="O33" s="50"/>
      <c r="P33" s="51"/>
      <c r="Q33" s="51"/>
      <c r="R33" s="50"/>
      <c r="S33" s="52"/>
      <c r="T33" s="58"/>
      <c r="U33" s="51"/>
      <c r="V33" s="51"/>
      <c r="W33" s="51"/>
      <c r="X33" s="51"/>
    </row>
    <row r="34" spans="1:24" ht="47" customHeight="1" x14ac:dyDescent="0.2">
      <c r="A34" s="51"/>
      <c r="B34" s="76"/>
      <c r="C34" s="50"/>
      <c r="D34" s="50"/>
      <c r="E34" s="80"/>
      <c r="F34" s="228" t="s">
        <v>37</v>
      </c>
      <c r="G34" s="230"/>
      <c r="H34" s="214" t="s">
        <v>38</v>
      </c>
      <c r="I34" s="216"/>
      <c r="J34" s="50"/>
      <c r="K34" s="50"/>
      <c r="L34" s="58"/>
      <c r="M34" s="59"/>
      <c r="N34" s="51"/>
      <c r="O34" s="50"/>
      <c r="P34" s="51"/>
      <c r="Q34" s="51"/>
      <c r="R34" s="50"/>
      <c r="S34" s="52"/>
      <c r="T34" s="58"/>
      <c r="U34" s="51"/>
      <c r="V34" s="51"/>
      <c r="W34" s="51"/>
      <c r="X34" s="51"/>
    </row>
    <row r="35" spans="1:24" ht="42" customHeight="1" x14ac:dyDescent="0.2">
      <c r="A35" s="51"/>
      <c r="B35" s="76"/>
      <c r="C35" s="50"/>
      <c r="D35" s="50"/>
      <c r="E35" s="80"/>
      <c r="F35" s="226">
        <v>5</v>
      </c>
      <c r="G35" s="227"/>
      <c r="H35" s="214" t="s">
        <v>39</v>
      </c>
      <c r="I35" s="216"/>
      <c r="J35" s="50"/>
      <c r="K35" s="50"/>
      <c r="L35" s="58"/>
      <c r="M35" s="59"/>
      <c r="N35" s="51"/>
      <c r="O35" s="50"/>
      <c r="P35" s="51"/>
      <c r="Q35" s="51"/>
      <c r="R35" s="50"/>
      <c r="S35" s="52"/>
      <c r="T35" s="58"/>
      <c r="U35" s="51"/>
      <c r="V35" s="51"/>
      <c r="W35" s="51"/>
      <c r="X35" s="51"/>
    </row>
    <row r="36" spans="1:24" ht="36" customHeight="1" x14ac:dyDescent="0.2">
      <c r="A36" s="51"/>
      <c r="B36" s="77"/>
      <c r="C36" s="54"/>
      <c r="D36" s="54"/>
      <c r="E36" s="81"/>
      <c r="F36" s="243" t="s">
        <v>40</v>
      </c>
      <c r="G36" s="244"/>
      <c r="H36" s="214" t="s">
        <v>41</v>
      </c>
      <c r="I36" s="216"/>
      <c r="J36" s="54"/>
      <c r="K36" s="54"/>
      <c r="L36" s="69"/>
      <c r="M36" s="70"/>
      <c r="N36" s="55"/>
      <c r="O36" s="54"/>
      <c r="P36" s="55"/>
      <c r="Q36" s="55"/>
      <c r="R36" s="54"/>
      <c r="S36" s="56"/>
      <c r="T36" s="58"/>
      <c r="U36" s="51"/>
      <c r="V36" s="51"/>
      <c r="W36" s="51"/>
      <c r="X36" s="51"/>
    </row>
    <row r="37" spans="1:24" s="51" customFormat="1" x14ac:dyDescent="0.2">
      <c r="B37" s="50"/>
      <c r="C37" s="50"/>
      <c r="D37" s="50"/>
      <c r="E37" s="50"/>
      <c r="F37" s="50"/>
      <c r="I37" s="50"/>
      <c r="J37" s="50"/>
      <c r="K37" s="50"/>
      <c r="L37" s="50"/>
      <c r="M37" s="50"/>
      <c r="O37" s="50"/>
      <c r="R37" s="50"/>
    </row>
    <row r="38" spans="1:24" s="51" customFormat="1" x14ac:dyDescent="0.2">
      <c r="B38" s="50"/>
      <c r="C38" s="50"/>
      <c r="D38" s="50"/>
      <c r="E38" s="50"/>
      <c r="F38" s="50"/>
      <c r="I38" s="50"/>
      <c r="J38" s="50"/>
      <c r="K38" s="50"/>
      <c r="L38" s="50"/>
      <c r="M38" s="50"/>
      <c r="O38" s="50"/>
      <c r="R38" s="50"/>
    </row>
    <row r="39" spans="1:24" s="51" customFormat="1" x14ac:dyDescent="0.2">
      <c r="B39" s="50"/>
      <c r="C39" s="50"/>
      <c r="D39" s="50"/>
      <c r="E39" s="50"/>
      <c r="F39" s="50"/>
      <c r="I39" s="50"/>
      <c r="J39" s="50"/>
      <c r="K39" s="50"/>
      <c r="L39" s="50"/>
      <c r="M39" s="50"/>
      <c r="O39" s="50"/>
      <c r="R39" s="50"/>
    </row>
    <row r="40" spans="1:24" s="51" customFormat="1" x14ac:dyDescent="0.2">
      <c r="B40" s="50"/>
      <c r="C40" s="50"/>
      <c r="D40" s="50"/>
      <c r="E40" s="50"/>
      <c r="F40" s="50"/>
      <c r="I40" s="50"/>
      <c r="J40" s="50"/>
      <c r="K40" s="50"/>
      <c r="L40" s="50"/>
      <c r="M40" s="50"/>
      <c r="O40" s="50"/>
      <c r="R40" s="50"/>
    </row>
    <row r="41" spans="1:24" s="51" customFormat="1" x14ac:dyDescent="0.2">
      <c r="B41" s="50"/>
      <c r="C41" s="50"/>
      <c r="D41" s="50"/>
      <c r="E41" s="50"/>
      <c r="F41" s="50"/>
      <c r="I41" s="50"/>
      <c r="J41" s="50"/>
      <c r="K41" s="50"/>
      <c r="L41" s="50"/>
      <c r="M41" s="50"/>
      <c r="O41" s="50"/>
      <c r="R41" s="50"/>
    </row>
    <row r="42" spans="1:24" s="51" customFormat="1" x14ac:dyDescent="0.2">
      <c r="B42" s="50"/>
      <c r="C42" s="50"/>
      <c r="D42" s="50"/>
      <c r="E42" s="50"/>
      <c r="F42" s="50"/>
      <c r="I42" s="50"/>
      <c r="J42" s="50"/>
      <c r="K42" s="50"/>
      <c r="L42" s="50"/>
      <c r="M42" s="50"/>
      <c r="O42" s="50"/>
      <c r="R42" s="50"/>
    </row>
    <row r="43" spans="1:24" s="51" customFormat="1" x14ac:dyDescent="0.2">
      <c r="B43" s="50"/>
      <c r="C43" s="50"/>
      <c r="D43" s="50"/>
      <c r="E43" s="50"/>
      <c r="F43" s="50"/>
      <c r="I43" s="50"/>
      <c r="J43" s="50"/>
      <c r="K43" s="50"/>
      <c r="L43" s="50"/>
      <c r="M43" s="50"/>
      <c r="O43" s="50"/>
      <c r="R43" s="50"/>
    </row>
    <row r="44" spans="1:24" s="51" customFormat="1" x14ac:dyDescent="0.2">
      <c r="B44" s="50"/>
      <c r="C44" s="50"/>
      <c r="D44" s="50"/>
      <c r="E44" s="50"/>
      <c r="F44" s="50"/>
      <c r="I44" s="50"/>
      <c r="J44" s="50"/>
      <c r="K44" s="50"/>
      <c r="L44" s="50"/>
      <c r="M44" s="50"/>
      <c r="O44" s="50"/>
      <c r="R44" s="50"/>
    </row>
    <row r="45" spans="1:24" s="51" customFormat="1" x14ac:dyDescent="0.2">
      <c r="B45" s="50"/>
      <c r="C45" s="50"/>
      <c r="D45" s="50"/>
      <c r="E45" s="50"/>
      <c r="F45" s="50"/>
      <c r="I45" s="50"/>
      <c r="J45" s="50"/>
      <c r="K45" s="50"/>
      <c r="L45" s="50"/>
      <c r="M45" s="50"/>
      <c r="O45" s="50"/>
      <c r="R45" s="50"/>
    </row>
    <row r="46" spans="1:24" s="51" customFormat="1" x14ac:dyDescent="0.2">
      <c r="B46" s="50"/>
      <c r="C46" s="50"/>
      <c r="D46" s="50"/>
      <c r="E46" s="50"/>
      <c r="F46" s="50"/>
      <c r="I46" s="50"/>
      <c r="J46" s="50"/>
      <c r="K46" s="50"/>
      <c r="L46" s="50"/>
      <c r="M46" s="50"/>
      <c r="O46" s="50"/>
      <c r="R46" s="50"/>
    </row>
    <row r="47" spans="1:24" s="51" customFormat="1" x14ac:dyDescent="0.2">
      <c r="B47" s="50"/>
      <c r="C47" s="50"/>
      <c r="D47" s="50"/>
      <c r="E47" s="50"/>
      <c r="F47" s="50"/>
      <c r="I47" s="50"/>
      <c r="J47" s="50"/>
      <c r="K47" s="50"/>
      <c r="L47" s="50"/>
      <c r="M47" s="50"/>
      <c r="O47" s="50"/>
      <c r="R47" s="50"/>
    </row>
    <row r="48" spans="1:24" s="51" customFormat="1" x14ac:dyDescent="0.2">
      <c r="B48" s="50"/>
      <c r="C48" s="50"/>
      <c r="D48" s="50"/>
      <c r="E48" s="50"/>
      <c r="F48" s="50"/>
      <c r="I48" s="50"/>
      <c r="J48" s="50"/>
      <c r="K48" s="50"/>
      <c r="L48" s="50"/>
      <c r="M48" s="50"/>
      <c r="O48" s="50"/>
      <c r="R48" s="50"/>
    </row>
    <row r="49" spans="2:18" s="51" customFormat="1" x14ac:dyDescent="0.2">
      <c r="B49" s="50"/>
      <c r="C49" s="50"/>
      <c r="D49" s="50"/>
      <c r="E49" s="50"/>
      <c r="F49" s="50"/>
      <c r="I49" s="50"/>
      <c r="J49" s="50"/>
      <c r="K49" s="50"/>
      <c r="L49" s="50"/>
      <c r="M49" s="50"/>
      <c r="O49" s="50"/>
      <c r="R49" s="50"/>
    </row>
    <row r="50" spans="2:18" s="51" customFormat="1" x14ac:dyDescent="0.2">
      <c r="B50" s="50"/>
      <c r="C50" s="50"/>
      <c r="D50" s="50"/>
      <c r="E50" s="50"/>
      <c r="F50" s="50"/>
      <c r="I50" s="50"/>
      <c r="J50" s="50"/>
      <c r="K50" s="50"/>
      <c r="L50" s="50"/>
      <c r="M50" s="50"/>
      <c r="O50" s="50"/>
      <c r="R50" s="50"/>
    </row>
    <row r="51" spans="2:18" s="51" customFormat="1" x14ac:dyDescent="0.2">
      <c r="B51" s="50"/>
      <c r="C51" s="50"/>
      <c r="D51" s="50"/>
      <c r="E51" s="50"/>
      <c r="F51" s="50"/>
      <c r="I51" s="50"/>
      <c r="J51" s="50"/>
      <c r="K51" s="50"/>
      <c r="L51" s="50"/>
      <c r="M51" s="50"/>
      <c r="O51" s="50"/>
      <c r="R51" s="50"/>
    </row>
    <row r="52" spans="2:18" s="51" customFormat="1" x14ac:dyDescent="0.2">
      <c r="B52" s="50"/>
      <c r="C52" s="50"/>
      <c r="D52" s="50"/>
      <c r="E52" s="50"/>
      <c r="F52" s="50"/>
      <c r="I52" s="50"/>
      <c r="J52" s="50"/>
      <c r="K52" s="50"/>
      <c r="L52" s="50"/>
      <c r="M52" s="50"/>
      <c r="O52" s="50"/>
      <c r="R52" s="50"/>
    </row>
    <row r="53" spans="2:18" s="51" customFormat="1" x14ac:dyDescent="0.2">
      <c r="B53" s="50"/>
      <c r="C53" s="50"/>
      <c r="D53" s="50"/>
      <c r="E53" s="50"/>
      <c r="F53" s="50"/>
      <c r="I53" s="50"/>
      <c r="J53" s="50"/>
      <c r="K53" s="50"/>
      <c r="L53" s="50"/>
      <c r="M53" s="50"/>
      <c r="O53" s="50"/>
      <c r="R53" s="50"/>
    </row>
    <row r="54" spans="2:18" s="51" customFormat="1" x14ac:dyDescent="0.2">
      <c r="B54" s="50"/>
      <c r="C54" s="50"/>
      <c r="D54" s="50"/>
      <c r="E54" s="50"/>
      <c r="F54" s="50"/>
      <c r="I54" s="50"/>
      <c r="J54" s="50"/>
      <c r="K54" s="50"/>
      <c r="L54" s="50"/>
      <c r="M54" s="50"/>
      <c r="O54" s="50"/>
      <c r="R54" s="50"/>
    </row>
    <row r="55" spans="2:18" s="51" customFormat="1" x14ac:dyDescent="0.2">
      <c r="B55" s="50"/>
      <c r="C55" s="50"/>
      <c r="D55" s="50"/>
      <c r="E55" s="50"/>
      <c r="F55" s="50"/>
      <c r="I55" s="50"/>
      <c r="J55" s="50"/>
      <c r="K55" s="50"/>
      <c r="L55" s="50"/>
      <c r="M55" s="50"/>
      <c r="O55" s="50"/>
      <c r="R55" s="50"/>
    </row>
    <row r="56" spans="2:18" s="51" customFormat="1" x14ac:dyDescent="0.2">
      <c r="B56" s="50"/>
      <c r="C56" s="50"/>
      <c r="D56" s="50"/>
      <c r="E56" s="50"/>
      <c r="F56" s="50"/>
      <c r="I56" s="50"/>
      <c r="J56" s="50"/>
      <c r="K56" s="50"/>
      <c r="L56" s="50"/>
      <c r="M56" s="50"/>
      <c r="O56" s="50"/>
      <c r="R56" s="50"/>
    </row>
    <row r="57" spans="2:18" s="51" customFormat="1" x14ac:dyDescent="0.2">
      <c r="B57" s="50"/>
      <c r="C57" s="50"/>
      <c r="D57" s="50"/>
      <c r="E57" s="50"/>
      <c r="F57" s="50"/>
      <c r="I57" s="50"/>
      <c r="J57" s="50"/>
      <c r="K57" s="50"/>
      <c r="L57" s="50"/>
      <c r="M57" s="50"/>
      <c r="O57" s="50"/>
      <c r="R57" s="50"/>
    </row>
    <row r="58" spans="2:18" s="51" customFormat="1" x14ac:dyDescent="0.2">
      <c r="B58" s="50"/>
      <c r="C58" s="50"/>
      <c r="D58" s="50"/>
      <c r="E58" s="50"/>
      <c r="F58" s="50"/>
      <c r="I58" s="50"/>
      <c r="J58" s="50"/>
      <c r="K58" s="50"/>
      <c r="L58" s="50"/>
      <c r="M58" s="50"/>
      <c r="O58" s="50"/>
      <c r="R58" s="50"/>
    </row>
    <row r="59" spans="2:18" s="51" customFormat="1" x14ac:dyDescent="0.2">
      <c r="B59" s="50"/>
      <c r="C59" s="50"/>
      <c r="D59" s="50"/>
      <c r="E59" s="50"/>
      <c r="F59" s="50"/>
      <c r="I59" s="50"/>
      <c r="J59" s="50"/>
      <c r="K59" s="50"/>
      <c r="L59" s="50"/>
      <c r="M59" s="50"/>
      <c r="O59" s="50"/>
      <c r="R59" s="50"/>
    </row>
    <row r="60" spans="2:18" s="51" customFormat="1" x14ac:dyDescent="0.2">
      <c r="B60" s="50"/>
      <c r="C60" s="50"/>
      <c r="D60" s="50"/>
      <c r="E60" s="50"/>
      <c r="F60" s="50"/>
      <c r="I60" s="50"/>
      <c r="J60" s="50"/>
      <c r="K60" s="50"/>
      <c r="L60" s="50"/>
      <c r="M60" s="50"/>
      <c r="O60" s="50"/>
      <c r="R60" s="50"/>
    </row>
    <row r="61" spans="2:18" s="51" customFormat="1" x14ac:dyDescent="0.2">
      <c r="B61" s="50"/>
      <c r="C61" s="50"/>
      <c r="D61" s="50"/>
      <c r="E61" s="50"/>
      <c r="F61" s="50"/>
      <c r="I61" s="50"/>
      <c r="J61" s="50"/>
      <c r="K61" s="50"/>
      <c r="L61" s="50"/>
      <c r="M61" s="50"/>
      <c r="O61" s="50"/>
      <c r="R61" s="50"/>
    </row>
    <row r="62" spans="2:18" s="51" customFormat="1" x14ac:dyDescent="0.2">
      <c r="B62" s="50"/>
      <c r="C62" s="50"/>
      <c r="D62" s="50"/>
      <c r="E62" s="50"/>
      <c r="F62" s="50"/>
      <c r="I62" s="50"/>
      <c r="J62" s="50"/>
      <c r="K62" s="50"/>
      <c r="L62" s="50"/>
      <c r="M62" s="50"/>
      <c r="O62" s="50"/>
      <c r="R62" s="50"/>
    </row>
    <row r="63" spans="2:18" s="51" customFormat="1" x14ac:dyDescent="0.2">
      <c r="B63" s="50"/>
      <c r="C63" s="50"/>
      <c r="D63" s="50"/>
      <c r="E63" s="50"/>
      <c r="F63" s="50"/>
      <c r="I63" s="50"/>
      <c r="J63" s="50"/>
      <c r="K63" s="50"/>
      <c r="L63" s="50"/>
      <c r="M63" s="50"/>
      <c r="O63" s="50"/>
      <c r="R63" s="50"/>
    </row>
    <row r="64" spans="2:18" s="51" customFormat="1" x14ac:dyDescent="0.2">
      <c r="B64" s="50"/>
      <c r="C64" s="50"/>
      <c r="D64" s="50"/>
      <c r="E64" s="50"/>
      <c r="F64" s="50"/>
      <c r="I64" s="50"/>
      <c r="J64" s="50"/>
      <c r="K64" s="50"/>
      <c r="L64" s="50"/>
      <c r="M64" s="50"/>
      <c r="O64" s="50"/>
      <c r="R64" s="50"/>
    </row>
    <row r="65" spans="1:24" s="51" customFormat="1" x14ac:dyDescent="0.2">
      <c r="B65" s="50"/>
      <c r="C65" s="50"/>
      <c r="D65" s="50"/>
      <c r="E65" s="50"/>
      <c r="F65" s="50"/>
      <c r="I65" s="50"/>
      <c r="J65" s="50"/>
      <c r="K65" s="50"/>
      <c r="L65" s="50"/>
      <c r="M65" s="50"/>
      <c r="O65" s="50"/>
      <c r="R65" s="50"/>
    </row>
    <row r="66" spans="1:24" s="51" customFormat="1" x14ac:dyDescent="0.2">
      <c r="B66" s="50"/>
      <c r="C66" s="50"/>
      <c r="D66" s="50"/>
      <c r="E66" s="50"/>
      <c r="F66" s="50"/>
      <c r="I66" s="50"/>
      <c r="J66" s="50"/>
      <c r="K66" s="50"/>
      <c r="L66" s="50"/>
      <c r="M66" s="50"/>
      <c r="O66" s="50"/>
      <c r="R66" s="50"/>
    </row>
    <row r="67" spans="1:24" s="51" customFormat="1" x14ac:dyDescent="0.2">
      <c r="B67" s="50"/>
      <c r="C67" s="50"/>
      <c r="D67" s="50"/>
      <c r="E67" s="50"/>
      <c r="F67" s="50"/>
      <c r="I67" s="50"/>
      <c r="J67" s="50"/>
      <c r="K67" s="50"/>
      <c r="L67" s="50"/>
      <c r="M67" s="50"/>
      <c r="O67" s="50"/>
      <c r="R67" s="50"/>
    </row>
    <row r="68" spans="1:24" s="51" customFormat="1" x14ac:dyDescent="0.2">
      <c r="B68" s="50"/>
      <c r="C68" s="50"/>
      <c r="D68" s="50"/>
      <c r="E68" s="50"/>
      <c r="F68" s="50"/>
      <c r="I68" s="50"/>
      <c r="J68" s="50"/>
      <c r="K68" s="50"/>
      <c r="L68" s="50"/>
      <c r="M68" s="50"/>
      <c r="O68" s="50"/>
      <c r="R68" s="50"/>
    </row>
    <row r="69" spans="1:24" s="51" customFormat="1" x14ac:dyDescent="0.2">
      <c r="B69" s="50"/>
      <c r="C69" s="50"/>
      <c r="D69" s="50"/>
      <c r="E69" s="50"/>
      <c r="F69" s="50"/>
      <c r="I69" s="50"/>
      <c r="J69" s="50"/>
      <c r="K69" s="50"/>
      <c r="L69" s="50"/>
      <c r="M69" s="50"/>
      <c r="O69" s="50"/>
      <c r="R69" s="50"/>
    </row>
    <row r="70" spans="1:24" s="51" customFormat="1" x14ac:dyDescent="0.2">
      <c r="B70" s="50"/>
      <c r="C70" s="50"/>
      <c r="D70" s="50"/>
      <c r="E70" s="50"/>
      <c r="F70" s="50"/>
      <c r="I70" s="50"/>
      <c r="J70" s="50"/>
      <c r="K70" s="50"/>
      <c r="L70" s="50"/>
      <c r="M70" s="50"/>
      <c r="O70" s="50"/>
      <c r="R70" s="50"/>
    </row>
    <row r="71" spans="1:24" s="51" customFormat="1" x14ac:dyDescent="0.2">
      <c r="B71" s="50"/>
      <c r="C71" s="50"/>
      <c r="D71" s="50"/>
      <c r="E71" s="50"/>
      <c r="F71" s="50"/>
      <c r="I71" s="50"/>
      <c r="J71" s="50"/>
      <c r="K71" s="50"/>
      <c r="L71" s="50"/>
      <c r="M71" s="50"/>
      <c r="O71" s="50"/>
      <c r="R71" s="50"/>
    </row>
    <row r="72" spans="1:24" s="51" customFormat="1" x14ac:dyDescent="0.2">
      <c r="B72" s="50"/>
      <c r="C72" s="50"/>
      <c r="D72" s="50"/>
      <c r="E72" s="50"/>
      <c r="F72" s="50"/>
      <c r="I72" s="50"/>
      <c r="J72" s="50"/>
      <c r="K72" s="50"/>
      <c r="L72" s="50"/>
      <c r="M72" s="50"/>
      <c r="O72" s="50"/>
      <c r="R72" s="50"/>
    </row>
    <row r="73" spans="1:24" s="51" customFormat="1" x14ac:dyDescent="0.2">
      <c r="B73" s="50"/>
      <c r="C73" s="50"/>
      <c r="D73" s="50"/>
      <c r="E73" s="50"/>
      <c r="F73" s="50"/>
      <c r="I73" s="50"/>
      <c r="J73" s="50"/>
      <c r="K73" s="50"/>
      <c r="L73" s="50"/>
      <c r="M73" s="50"/>
      <c r="O73" s="50"/>
      <c r="R73" s="50"/>
    </row>
    <row r="74" spans="1:24" s="51" customFormat="1" x14ac:dyDescent="0.2">
      <c r="B74" s="50"/>
      <c r="C74" s="50"/>
      <c r="D74" s="50"/>
      <c r="E74" s="50"/>
      <c r="F74" s="50"/>
      <c r="I74" s="50"/>
      <c r="J74" s="50"/>
      <c r="K74" s="50"/>
      <c r="L74" s="50"/>
      <c r="M74" s="50"/>
      <c r="O74" s="50"/>
      <c r="R74" s="50"/>
    </row>
    <row r="75" spans="1:24" x14ac:dyDescent="0.2">
      <c r="A75" s="51"/>
      <c r="B75" s="50"/>
      <c r="C75" s="50"/>
      <c r="D75" s="50"/>
      <c r="E75" s="50"/>
      <c r="F75" s="50"/>
      <c r="G75" s="51"/>
      <c r="H75" s="51"/>
      <c r="I75" s="50"/>
      <c r="J75" s="50"/>
      <c r="K75" s="50"/>
      <c r="L75" s="50"/>
      <c r="M75" s="50"/>
      <c r="N75" s="51"/>
      <c r="O75" s="50"/>
      <c r="P75" s="51"/>
      <c r="Q75" s="51"/>
      <c r="R75" s="50"/>
      <c r="S75" s="51"/>
      <c r="T75" s="51"/>
      <c r="U75" s="51"/>
      <c r="V75" s="51"/>
      <c r="W75" s="51"/>
      <c r="X75" s="51"/>
    </row>
    <row r="76" spans="1:24" x14ac:dyDescent="0.2">
      <c r="A76" s="51"/>
      <c r="B76" s="50"/>
      <c r="C76" s="50"/>
      <c r="D76" s="50"/>
      <c r="E76" s="50"/>
      <c r="F76" s="50"/>
      <c r="G76" s="51"/>
      <c r="H76" s="51"/>
      <c r="I76" s="50"/>
      <c r="J76" s="50"/>
      <c r="K76" s="50"/>
      <c r="L76" s="50"/>
      <c r="M76" s="50"/>
      <c r="N76" s="51"/>
      <c r="O76" s="50"/>
      <c r="P76" s="51"/>
      <c r="Q76" s="51"/>
      <c r="R76" s="50"/>
      <c r="S76" s="51"/>
      <c r="T76" s="51"/>
      <c r="U76" s="51"/>
      <c r="V76" s="51"/>
      <c r="W76" s="51"/>
      <c r="X76" s="51"/>
    </row>
    <row r="77" spans="1:24" x14ac:dyDescent="0.2">
      <c r="A77" s="51"/>
      <c r="B77" s="50"/>
      <c r="C77" s="50"/>
      <c r="D77" s="50"/>
      <c r="E77" s="50"/>
      <c r="F77" s="50"/>
      <c r="G77" s="51"/>
      <c r="H77" s="51"/>
      <c r="I77" s="50"/>
      <c r="J77" s="50"/>
      <c r="K77" s="50"/>
      <c r="L77" s="50"/>
      <c r="M77" s="50"/>
      <c r="N77" s="51"/>
      <c r="O77" s="50"/>
      <c r="P77" s="51"/>
      <c r="Q77" s="51"/>
      <c r="R77" s="50"/>
      <c r="S77" s="51"/>
      <c r="T77" s="51"/>
      <c r="U77" s="51"/>
      <c r="V77" s="51"/>
      <c r="W77" s="51"/>
      <c r="X77" s="51"/>
    </row>
    <row r="78" spans="1:24" x14ac:dyDescent="0.2">
      <c r="A78" s="51"/>
      <c r="B78" s="50"/>
      <c r="C78" s="50"/>
      <c r="D78" s="50"/>
      <c r="E78" s="50"/>
      <c r="F78" s="50"/>
      <c r="G78" s="51"/>
      <c r="H78" s="51"/>
      <c r="I78" s="50"/>
      <c r="J78" s="50"/>
      <c r="K78" s="50"/>
      <c r="L78" s="50"/>
      <c r="M78" s="50"/>
      <c r="N78" s="51"/>
      <c r="O78" s="50"/>
      <c r="P78" s="51"/>
      <c r="Q78" s="51"/>
      <c r="R78" s="50"/>
      <c r="S78" s="51"/>
      <c r="T78" s="51"/>
      <c r="U78" s="51"/>
      <c r="V78" s="51"/>
      <c r="W78" s="51"/>
      <c r="X78" s="51"/>
    </row>
    <row r="79" spans="1:24" x14ac:dyDescent="0.2">
      <c r="A79" s="51"/>
      <c r="B79" s="50"/>
      <c r="C79" s="50"/>
      <c r="D79" s="50"/>
      <c r="E79" s="50"/>
      <c r="F79" s="50"/>
      <c r="G79" s="51"/>
      <c r="H79" s="51"/>
      <c r="I79" s="50"/>
      <c r="J79" s="50"/>
      <c r="K79" s="50"/>
      <c r="L79" s="50"/>
      <c r="M79" s="50"/>
      <c r="N79" s="51"/>
      <c r="O79" s="50"/>
      <c r="P79" s="51"/>
      <c r="Q79" s="51"/>
      <c r="R79" s="50"/>
      <c r="S79" s="51"/>
      <c r="T79" s="51"/>
      <c r="U79" s="51"/>
      <c r="V79" s="51"/>
      <c r="W79" s="51"/>
      <c r="X79" s="51"/>
    </row>
    <row r="80" spans="1:24" x14ac:dyDescent="0.2">
      <c r="A80" s="51"/>
      <c r="B80" s="50"/>
      <c r="C80" s="50"/>
      <c r="D80" s="50"/>
      <c r="E80" s="50"/>
      <c r="F80" s="50"/>
      <c r="G80" s="51"/>
      <c r="H80" s="51"/>
      <c r="I80" s="50"/>
      <c r="J80" s="50"/>
      <c r="K80" s="50"/>
      <c r="L80" s="50"/>
      <c r="M80" s="50"/>
      <c r="N80" s="51"/>
      <c r="O80" s="50"/>
      <c r="P80" s="51"/>
      <c r="Q80" s="51"/>
      <c r="R80" s="50"/>
      <c r="S80" s="51"/>
      <c r="T80" s="51"/>
      <c r="U80" s="51"/>
      <c r="V80" s="51"/>
      <c r="W80" s="51"/>
      <c r="X80" s="51"/>
    </row>
    <row r="81" spans="1:24" x14ac:dyDescent="0.2">
      <c r="A81" s="51"/>
      <c r="B81" s="50"/>
      <c r="C81" s="50"/>
      <c r="D81" s="50"/>
      <c r="E81" s="50"/>
      <c r="F81" s="50"/>
      <c r="G81" s="51"/>
      <c r="H81" s="51"/>
      <c r="I81" s="50"/>
      <c r="J81" s="50"/>
      <c r="K81" s="50"/>
      <c r="L81" s="50"/>
      <c r="M81" s="50"/>
      <c r="N81" s="51"/>
      <c r="O81" s="50"/>
      <c r="P81" s="51"/>
      <c r="Q81" s="51"/>
      <c r="R81" s="50"/>
      <c r="S81" s="51"/>
      <c r="T81" s="51"/>
      <c r="U81" s="51"/>
      <c r="V81" s="51"/>
      <c r="W81" s="51"/>
      <c r="X81" s="51"/>
    </row>
    <row r="82" spans="1:24" x14ac:dyDescent="0.2">
      <c r="A82" s="51"/>
      <c r="B82" s="50"/>
      <c r="C82" s="50"/>
      <c r="D82" s="50"/>
      <c r="E82" s="50"/>
      <c r="F82" s="50"/>
      <c r="G82" s="51"/>
      <c r="H82" s="51"/>
      <c r="I82" s="50"/>
      <c r="J82" s="50"/>
      <c r="K82" s="50"/>
      <c r="L82" s="50"/>
      <c r="M82" s="50"/>
      <c r="N82" s="51"/>
      <c r="O82" s="50"/>
      <c r="P82" s="51"/>
      <c r="Q82" s="51"/>
      <c r="R82" s="50"/>
      <c r="S82" s="51"/>
      <c r="T82" s="51"/>
      <c r="U82" s="51"/>
      <c r="V82" s="51"/>
      <c r="W82" s="51"/>
      <c r="X82" s="51"/>
    </row>
    <row r="83" spans="1:24" x14ac:dyDescent="0.2">
      <c r="A83" s="51"/>
      <c r="B83" s="50"/>
      <c r="C83" s="50"/>
      <c r="D83" s="50"/>
      <c r="E83" s="50"/>
      <c r="F83" s="50"/>
      <c r="G83" s="51"/>
      <c r="H83" s="51"/>
      <c r="I83" s="50"/>
      <c r="J83" s="50"/>
      <c r="K83" s="50"/>
      <c r="L83" s="50"/>
      <c r="M83" s="50"/>
      <c r="N83" s="51"/>
      <c r="O83" s="50"/>
      <c r="P83" s="51"/>
      <c r="Q83" s="51"/>
      <c r="R83" s="50"/>
      <c r="S83" s="51"/>
      <c r="T83" s="51"/>
      <c r="U83" s="51"/>
      <c r="V83" s="51"/>
      <c r="W83" s="51"/>
      <c r="X83" s="51"/>
    </row>
    <row r="84" spans="1:24" x14ac:dyDescent="0.2">
      <c r="A84" s="51"/>
      <c r="B84" s="50"/>
      <c r="C84" s="50"/>
      <c r="D84" s="50"/>
      <c r="E84" s="50"/>
      <c r="F84" s="50"/>
      <c r="G84" s="51"/>
      <c r="H84" s="51"/>
      <c r="I84" s="50"/>
      <c r="J84" s="50"/>
      <c r="K84" s="50"/>
      <c r="L84" s="50"/>
      <c r="M84" s="50"/>
      <c r="N84" s="51"/>
      <c r="O84" s="50"/>
      <c r="P84" s="51"/>
      <c r="Q84" s="51"/>
      <c r="R84" s="50"/>
      <c r="S84" s="51"/>
      <c r="T84" s="51"/>
      <c r="U84" s="51"/>
      <c r="V84" s="51"/>
      <c r="W84" s="51"/>
      <c r="X84" s="51"/>
    </row>
    <row r="85" spans="1:24" x14ac:dyDescent="0.2">
      <c r="A85" s="51"/>
      <c r="B85" s="50"/>
      <c r="C85" s="50"/>
      <c r="D85" s="50"/>
      <c r="E85" s="50"/>
      <c r="F85" s="50"/>
      <c r="G85" s="51"/>
      <c r="H85" s="51"/>
      <c r="I85" s="50"/>
      <c r="J85" s="50"/>
      <c r="K85" s="50"/>
      <c r="L85" s="50"/>
      <c r="M85" s="50"/>
      <c r="N85" s="51"/>
      <c r="O85" s="50"/>
      <c r="P85" s="51"/>
      <c r="Q85" s="51"/>
      <c r="R85" s="50"/>
      <c r="S85" s="51"/>
      <c r="T85" s="51"/>
      <c r="U85" s="51"/>
      <c r="V85" s="51"/>
      <c r="W85" s="51"/>
      <c r="X85" s="51"/>
    </row>
    <row r="86" spans="1:24" x14ac:dyDescent="0.2">
      <c r="A86" s="51"/>
      <c r="B86" s="50"/>
      <c r="C86" s="50"/>
      <c r="D86" s="50"/>
      <c r="E86" s="50"/>
      <c r="F86" s="50"/>
      <c r="G86" s="51"/>
      <c r="H86" s="51"/>
      <c r="I86" s="50"/>
      <c r="J86" s="50"/>
      <c r="K86" s="50"/>
      <c r="L86" s="50"/>
      <c r="M86" s="50"/>
      <c r="N86" s="51"/>
      <c r="O86" s="50"/>
      <c r="P86" s="51"/>
      <c r="Q86" s="51"/>
      <c r="R86" s="50"/>
      <c r="S86" s="51"/>
      <c r="T86" s="51"/>
      <c r="U86" s="51"/>
      <c r="V86" s="51"/>
      <c r="W86" s="51"/>
      <c r="X86" s="51"/>
    </row>
    <row r="87" spans="1:24" x14ac:dyDescent="0.2">
      <c r="A87" s="51"/>
      <c r="B87" s="50"/>
      <c r="C87" s="50"/>
      <c r="D87" s="50"/>
      <c r="E87" s="50"/>
      <c r="F87" s="50"/>
      <c r="G87" s="51"/>
      <c r="H87" s="51"/>
      <c r="I87" s="50"/>
      <c r="J87" s="50"/>
      <c r="K87" s="50"/>
      <c r="L87" s="50"/>
      <c r="M87" s="50"/>
      <c r="N87" s="51"/>
      <c r="O87" s="50"/>
      <c r="P87" s="51"/>
      <c r="Q87" s="51"/>
      <c r="R87" s="50"/>
      <c r="S87" s="51"/>
      <c r="T87" s="51"/>
      <c r="U87" s="51"/>
      <c r="V87" s="51"/>
      <c r="W87" s="51"/>
      <c r="X87" s="51"/>
    </row>
    <row r="88" spans="1:24" x14ac:dyDescent="0.2">
      <c r="A88" s="51"/>
      <c r="B88" s="50"/>
      <c r="C88" s="50"/>
      <c r="D88" s="50"/>
      <c r="E88" s="50"/>
      <c r="F88" s="50"/>
      <c r="G88" s="51"/>
      <c r="H88" s="51"/>
      <c r="I88" s="50"/>
      <c r="J88" s="50"/>
      <c r="K88" s="50"/>
      <c r="L88" s="50"/>
      <c r="M88" s="50"/>
      <c r="N88" s="51"/>
      <c r="O88" s="50"/>
      <c r="P88" s="51"/>
      <c r="Q88" s="51"/>
      <c r="R88" s="50"/>
      <c r="S88" s="51"/>
      <c r="T88" s="51"/>
      <c r="U88" s="51"/>
      <c r="V88" s="51"/>
      <c r="W88" s="51"/>
      <c r="X88" s="51"/>
    </row>
    <row r="89" spans="1:24" x14ac:dyDescent="0.2">
      <c r="A89" s="51"/>
      <c r="B89" s="50"/>
      <c r="C89" s="50"/>
      <c r="D89" s="50"/>
      <c r="E89" s="50"/>
      <c r="F89" s="50"/>
      <c r="G89" s="51"/>
      <c r="H89" s="51"/>
      <c r="I89" s="50"/>
      <c r="J89" s="50"/>
      <c r="K89" s="50"/>
      <c r="L89" s="50"/>
      <c r="M89" s="50"/>
      <c r="N89" s="51"/>
      <c r="O89" s="50"/>
      <c r="P89" s="51"/>
      <c r="Q89" s="51"/>
      <c r="R89" s="50"/>
      <c r="S89" s="51"/>
      <c r="T89" s="51"/>
      <c r="U89" s="51"/>
      <c r="V89" s="51"/>
      <c r="W89" s="51"/>
      <c r="X89" s="51"/>
    </row>
    <row r="90" spans="1:24" x14ac:dyDescent="0.2">
      <c r="A90" s="51"/>
      <c r="B90" s="50"/>
      <c r="C90" s="50"/>
      <c r="D90" s="50"/>
      <c r="E90" s="50"/>
      <c r="F90" s="50"/>
      <c r="G90" s="51"/>
      <c r="H90" s="51"/>
      <c r="I90" s="50"/>
      <c r="J90" s="50"/>
      <c r="K90" s="50"/>
      <c r="L90" s="50"/>
      <c r="M90" s="50"/>
      <c r="N90" s="51"/>
      <c r="O90" s="50"/>
      <c r="P90" s="51"/>
      <c r="Q90" s="51"/>
      <c r="R90" s="50"/>
      <c r="S90" s="51"/>
      <c r="T90" s="51"/>
      <c r="U90" s="51"/>
      <c r="V90" s="51"/>
      <c r="W90" s="51"/>
      <c r="X90" s="51"/>
    </row>
    <row r="91" spans="1:24" x14ac:dyDescent="0.2">
      <c r="A91" s="51"/>
      <c r="B91" s="50"/>
      <c r="C91" s="50"/>
      <c r="D91" s="50"/>
      <c r="E91" s="50"/>
      <c r="F91" s="50"/>
      <c r="G91" s="51"/>
      <c r="H91" s="51"/>
      <c r="I91" s="50"/>
      <c r="J91" s="50"/>
      <c r="K91" s="50"/>
      <c r="L91" s="50"/>
      <c r="M91" s="50"/>
      <c r="N91" s="51"/>
      <c r="O91" s="50"/>
      <c r="P91" s="51"/>
      <c r="Q91" s="51"/>
      <c r="R91" s="50"/>
      <c r="S91" s="51"/>
      <c r="T91" s="51"/>
      <c r="U91" s="51"/>
      <c r="V91" s="51"/>
      <c r="W91" s="51"/>
      <c r="X91" s="51"/>
    </row>
    <row r="92" spans="1:24" x14ac:dyDescent="0.2">
      <c r="A92" s="51"/>
      <c r="B92" s="50"/>
      <c r="C92" s="50"/>
      <c r="D92" s="50"/>
      <c r="E92" s="50"/>
      <c r="F92" s="50"/>
      <c r="G92" s="51"/>
      <c r="H92" s="51"/>
      <c r="I92" s="50"/>
      <c r="J92" s="50"/>
      <c r="K92" s="50"/>
      <c r="L92" s="50"/>
      <c r="M92" s="50"/>
      <c r="N92" s="51"/>
      <c r="O92" s="50"/>
      <c r="P92" s="51"/>
      <c r="Q92" s="51"/>
      <c r="R92" s="50"/>
      <c r="S92" s="51"/>
      <c r="T92" s="51"/>
      <c r="U92" s="51"/>
      <c r="V92" s="51"/>
      <c r="W92" s="51"/>
      <c r="X92" s="51"/>
    </row>
    <row r="93" spans="1:24" x14ac:dyDescent="0.2">
      <c r="A93" s="51"/>
      <c r="B93" s="50"/>
      <c r="C93" s="50"/>
      <c r="D93" s="50"/>
      <c r="E93" s="50"/>
      <c r="F93" s="50"/>
      <c r="G93" s="51"/>
      <c r="H93" s="51"/>
      <c r="I93" s="50"/>
      <c r="J93" s="50"/>
      <c r="K93" s="50"/>
      <c r="L93" s="50"/>
      <c r="M93" s="50"/>
      <c r="N93" s="51"/>
      <c r="O93" s="50"/>
      <c r="P93" s="51"/>
      <c r="Q93" s="51"/>
      <c r="R93" s="50"/>
      <c r="S93" s="51"/>
      <c r="T93" s="51"/>
      <c r="U93" s="51"/>
      <c r="V93" s="51"/>
      <c r="W93" s="51"/>
      <c r="X93" s="51"/>
    </row>
    <row r="94" spans="1:24" x14ac:dyDescent="0.2">
      <c r="A94" s="51"/>
      <c r="B94" s="50"/>
      <c r="C94" s="50"/>
      <c r="D94" s="50"/>
      <c r="E94" s="50"/>
      <c r="F94" s="50"/>
      <c r="G94" s="51"/>
      <c r="H94" s="51"/>
      <c r="I94" s="50"/>
      <c r="J94" s="50"/>
      <c r="K94" s="50"/>
      <c r="L94" s="50"/>
      <c r="M94" s="50"/>
      <c r="N94" s="51"/>
      <c r="O94" s="50"/>
      <c r="P94" s="51"/>
      <c r="Q94" s="51"/>
      <c r="R94" s="50"/>
      <c r="S94" s="51"/>
      <c r="T94" s="51"/>
      <c r="U94" s="51"/>
      <c r="V94" s="51"/>
      <c r="W94" s="51"/>
      <c r="X94" s="51"/>
    </row>
    <row r="95" spans="1:24" x14ac:dyDescent="0.2">
      <c r="A95" s="51"/>
      <c r="B95" s="50"/>
      <c r="C95" s="50"/>
      <c r="D95" s="50"/>
      <c r="E95" s="50"/>
      <c r="F95" s="50"/>
      <c r="G95" s="51"/>
      <c r="H95" s="51"/>
      <c r="I95" s="50"/>
      <c r="J95" s="50"/>
      <c r="K95" s="50"/>
      <c r="L95" s="50"/>
      <c r="M95" s="50"/>
      <c r="N95" s="51"/>
      <c r="O95" s="50"/>
      <c r="P95" s="51"/>
      <c r="Q95" s="51"/>
      <c r="R95" s="50"/>
      <c r="S95" s="51"/>
      <c r="T95" s="51"/>
      <c r="U95" s="51"/>
      <c r="V95" s="51"/>
      <c r="W95" s="51"/>
      <c r="X95" s="51"/>
    </row>
    <row r="96" spans="1:24" x14ac:dyDescent="0.2">
      <c r="A96" s="51"/>
      <c r="B96" s="50"/>
      <c r="C96" s="50"/>
      <c r="D96" s="50"/>
      <c r="E96" s="50"/>
      <c r="F96" s="50"/>
      <c r="G96" s="51"/>
      <c r="H96" s="51"/>
      <c r="I96" s="50"/>
      <c r="J96" s="50"/>
      <c r="K96" s="50"/>
      <c r="L96" s="50"/>
      <c r="M96" s="50"/>
      <c r="N96" s="51"/>
      <c r="O96" s="50"/>
      <c r="P96" s="51"/>
      <c r="Q96" s="51"/>
      <c r="R96" s="50"/>
      <c r="S96" s="51"/>
      <c r="T96" s="51"/>
      <c r="U96" s="51"/>
      <c r="V96" s="51"/>
      <c r="W96" s="51"/>
      <c r="X96" s="51"/>
    </row>
    <row r="97" spans="1:24" x14ac:dyDescent="0.2">
      <c r="A97" s="51"/>
      <c r="B97" s="50"/>
      <c r="C97" s="50"/>
      <c r="D97" s="50"/>
      <c r="E97" s="50"/>
      <c r="F97" s="50"/>
      <c r="G97" s="51"/>
      <c r="H97" s="51"/>
      <c r="I97" s="50"/>
      <c r="J97" s="50"/>
      <c r="K97" s="50"/>
      <c r="L97" s="50"/>
      <c r="M97" s="50"/>
      <c r="N97" s="51"/>
      <c r="O97" s="50"/>
      <c r="P97" s="51"/>
      <c r="Q97" s="51"/>
      <c r="R97" s="50"/>
      <c r="S97" s="51"/>
      <c r="T97" s="51"/>
      <c r="U97" s="51"/>
      <c r="V97" s="51"/>
      <c r="W97" s="51"/>
      <c r="X97" s="51"/>
    </row>
    <row r="98" spans="1:24" x14ac:dyDescent="0.2">
      <c r="A98" s="51"/>
      <c r="B98" s="50"/>
      <c r="C98" s="50"/>
      <c r="D98" s="50"/>
      <c r="E98" s="50"/>
      <c r="F98" s="50"/>
      <c r="G98" s="51"/>
      <c r="H98" s="51"/>
      <c r="I98" s="50"/>
      <c r="J98" s="50"/>
      <c r="K98" s="50"/>
      <c r="L98" s="50"/>
      <c r="M98" s="50"/>
      <c r="N98" s="51"/>
      <c r="O98" s="50"/>
      <c r="P98" s="51"/>
      <c r="Q98" s="51"/>
      <c r="R98" s="50"/>
      <c r="S98" s="51"/>
      <c r="T98" s="51"/>
      <c r="U98" s="51"/>
      <c r="V98" s="51"/>
      <c r="W98" s="51"/>
      <c r="X98" s="51"/>
    </row>
    <row r="99" spans="1:24" x14ac:dyDescent="0.2">
      <c r="A99" s="51"/>
      <c r="B99" s="50"/>
      <c r="C99" s="50"/>
      <c r="D99" s="50"/>
      <c r="E99" s="50"/>
      <c r="F99" s="50"/>
      <c r="G99" s="51"/>
      <c r="H99" s="51"/>
      <c r="I99" s="50"/>
      <c r="J99" s="50"/>
      <c r="K99" s="50"/>
      <c r="L99" s="50"/>
      <c r="M99" s="50"/>
      <c r="N99" s="51"/>
      <c r="O99" s="50"/>
      <c r="P99" s="51"/>
      <c r="Q99" s="51"/>
      <c r="R99" s="50"/>
      <c r="S99" s="51"/>
      <c r="T99" s="51"/>
      <c r="U99" s="51"/>
      <c r="V99" s="51"/>
      <c r="W99" s="51"/>
      <c r="X99" s="51"/>
    </row>
    <row r="100" spans="1:24" x14ac:dyDescent="0.2">
      <c r="A100" s="51"/>
      <c r="B100" s="50"/>
      <c r="C100" s="50"/>
      <c r="D100" s="50"/>
      <c r="E100" s="50"/>
      <c r="F100" s="50"/>
      <c r="G100" s="51"/>
      <c r="H100" s="51"/>
      <c r="I100" s="50"/>
      <c r="J100" s="50"/>
      <c r="K100" s="50"/>
      <c r="L100" s="50"/>
      <c r="M100" s="50"/>
      <c r="N100" s="51"/>
      <c r="O100" s="50"/>
      <c r="P100" s="51"/>
      <c r="Q100" s="51"/>
      <c r="R100" s="50"/>
      <c r="S100" s="51"/>
      <c r="T100" s="51"/>
      <c r="U100" s="51"/>
      <c r="V100" s="51"/>
      <c r="W100" s="51"/>
      <c r="X100" s="51"/>
    </row>
    <row r="101" spans="1:24" x14ac:dyDescent="0.2">
      <c r="A101" s="51"/>
      <c r="B101" s="50"/>
      <c r="C101" s="50"/>
      <c r="D101" s="50"/>
      <c r="E101" s="50"/>
      <c r="F101" s="50"/>
      <c r="G101" s="51"/>
      <c r="H101" s="51"/>
      <c r="I101" s="50"/>
      <c r="J101" s="50"/>
      <c r="K101" s="50"/>
      <c r="L101" s="50"/>
      <c r="M101" s="50"/>
      <c r="N101" s="51"/>
      <c r="O101" s="50"/>
      <c r="P101" s="51"/>
      <c r="Q101" s="51"/>
      <c r="R101" s="50"/>
      <c r="S101" s="51"/>
      <c r="T101" s="51"/>
      <c r="U101" s="51"/>
      <c r="V101" s="51"/>
      <c r="W101" s="51"/>
      <c r="X101" s="51"/>
    </row>
    <row r="102" spans="1:24" x14ac:dyDescent="0.2">
      <c r="A102" s="51"/>
      <c r="B102" s="50"/>
      <c r="C102" s="50"/>
      <c r="D102" s="50"/>
      <c r="E102" s="50"/>
      <c r="F102" s="50"/>
      <c r="G102" s="51"/>
      <c r="H102" s="51"/>
      <c r="I102" s="50"/>
      <c r="J102" s="50"/>
      <c r="K102" s="50"/>
      <c r="L102" s="50"/>
      <c r="M102" s="50"/>
      <c r="N102" s="51"/>
      <c r="O102" s="50"/>
      <c r="P102" s="51"/>
      <c r="Q102" s="51"/>
      <c r="R102" s="50"/>
      <c r="S102" s="51"/>
      <c r="T102" s="51"/>
      <c r="U102" s="51"/>
      <c r="V102" s="51"/>
      <c r="W102" s="51"/>
      <c r="X102" s="51"/>
    </row>
    <row r="103" spans="1:24" x14ac:dyDescent="0.2">
      <c r="A103" s="51"/>
      <c r="B103" s="50"/>
      <c r="C103" s="50"/>
      <c r="D103" s="50"/>
      <c r="E103" s="50"/>
      <c r="F103" s="50"/>
      <c r="G103" s="51"/>
      <c r="H103" s="51"/>
      <c r="I103" s="50"/>
      <c r="J103" s="50"/>
      <c r="K103" s="50"/>
      <c r="L103" s="50"/>
      <c r="M103" s="50"/>
      <c r="N103" s="51"/>
      <c r="O103" s="50"/>
      <c r="P103" s="51"/>
      <c r="Q103" s="51"/>
      <c r="R103" s="50"/>
      <c r="S103" s="51"/>
      <c r="T103" s="51"/>
      <c r="U103" s="51"/>
      <c r="V103" s="51"/>
      <c r="W103" s="51"/>
      <c r="X103" s="51"/>
    </row>
    <row r="104" spans="1:24" x14ac:dyDescent="0.2">
      <c r="A104" s="51"/>
      <c r="B104" s="50"/>
      <c r="C104" s="50"/>
      <c r="D104" s="50"/>
      <c r="E104" s="50"/>
      <c r="F104" s="50"/>
      <c r="G104" s="51"/>
      <c r="H104" s="51"/>
      <c r="I104" s="50"/>
      <c r="J104" s="50"/>
      <c r="K104" s="50"/>
      <c r="L104" s="50"/>
      <c r="M104" s="50"/>
      <c r="N104" s="51"/>
      <c r="O104" s="50"/>
      <c r="P104" s="51"/>
      <c r="Q104" s="51"/>
      <c r="R104" s="50"/>
      <c r="S104" s="51"/>
      <c r="T104" s="51"/>
      <c r="U104" s="51"/>
      <c r="V104" s="51"/>
      <c r="W104" s="51"/>
      <c r="X104" s="51"/>
    </row>
    <row r="105" spans="1:24" x14ac:dyDescent="0.2">
      <c r="A105" s="51"/>
      <c r="B105" s="50"/>
      <c r="C105" s="50"/>
      <c r="D105" s="50"/>
      <c r="E105" s="50"/>
      <c r="F105" s="50"/>
      <c r="G105" s="51"/>
      <c r="H105" s="51"/>
      <c r="I105" s="50"/>
      <c r="J105" s="50"/>
      <c r="K105" s="50"/>
      <c r="L105" s="50"/>
      <c r="M105" s="50"/>
      <c r="N105" s="51"/>
      <c r="O105" s="50"/>
      <c r="P105" s="51"/>
      <c r="Q105" s="51"/>
      <c r="R105" s="50"/>
      <c r="S105" s="51"/>
      <c r="T105" s="51"/>
      <c r="U105" s="51"/>
      <c r="V105" s="51"/>
      <c r="W105" s="51"/>
      <c r="X105" s="51"/>
    </row>
    <row r="106" spans="1:24" x14ac:dyDescent="0.2">
      <c r="A106" s="51"/>
      <c r="B106" s="50"/>
      <c r="C106" s="50"/>
      <c r="D106" s="50"/>
      <c r="E106" s="50"/>
      <c r="F106" s="50"/>
      <c r="G106" s="51"/>
      <c r="H106" s="51"/>
      <c r="I106" s="50"/>
      <c r="J106" s="50"/>
      <c r="K106" s="50"/>
      <c r="L106" s="50"/>
      <c r="M106" s="50"/>
      <c r="N106" s="51"/>
      <c r="O106" s="50"/>
      <c r="P106" s="51"/>
      <c r="Q106" s="51"/>
      <c r="R106" s="50"/>
      <c r="S106" s="51"/>
      <c r="T106" s="51"/>
      <c r="U106" s="51"/>
      <c r="V106" s="51"/>
      <c r="W106" s="51"/>
      <c r="X106" s="51"/>
    </row>
    <row r="107" spans="1:24" x14ac:dyDescent="0.2">
      <c r="A107" s="51"/>
      <c r="B107" s="50"/>
      <c r="C107" s="50"/>
      <c r="D107" s="50"/>
      <c r="E107" s="50"/>
      <c r="F107" s="50"/>
      <c r="G107" s="51"/>
      <c r="H107" s="51"/>
      <c r="I107" s="50"/>
      <c r="J107" s="50"/>
      <c r="K107" s="50"/>
      <c r="L107" s="50"/>
      <c r="M107" s="50"/>
      <c r="N107" s="51"/>
      <c r="O107" s="50"/>
      <c r="P107" s="51"/>
      <c r="Q107" s="51"/>
      <c r="R107" s="50"/>
      <c r="S107" s="51"/>
      <c r="T107" s="51"/>
      <c r="U107" s="51"/>
      <c r="V107" s="51"/>
      <c r="W107" s="51"/>
      <c r="X107" s="51"/>
    </row>
    <row r="108" spans="1:24" x14ac:dyDescent="0.2">
      <c r="A108" s="51"/>
      <c r="B108" s="50"/>
      <c r="C108" s="50"/>
      <c r="D108" s="50"/>
      <c r="E108" s="50"/>
      <c r="F108" s="50"/>
      <c r="G108" s="51"/>
      <c r="H108" s="51"/>
      <c r="I108" s="50"/>
      <c r="J108" s="50"/>
      <c r="K108" s="50"/>
      <c r="L108" s="50"/>
      <c r="M108" s="50"/>
      <c r="N108" s="51"/>
      <c r="O108" s="50"/>
      <c r="P108" s="51"/>
      <c r="Q108" s="51"/>
      <c r="R108" s="50"/>
      <c r="S108" s="51"/>
      <c r="T108" s="51"/>
      <c r="U108" s="51"/>
      <c r="V108" s="51"/>
      <c r="W108" s="51"/>
      <c r="X108" s="51"/>
    </row>
    <row r="109" spans="1:24" x14ac:dyDescent="0.2">
      <c r="A109" s="51"/>
      <c r="B109" s="50"/>
      <c r="C109" s="50"/>
      <c r="D109" s="50"/>
      <c r="E109" s="50"/>
      <c r="F109" s="50"/>
      <c r="G109" s="51"/>
      <c r="H109" s="51"/>
      <c r="I109" s="50"/>
      <c r="J109" s="50"/>
      <c r="K109" s="50"/>
      <c r="L109" s="50"/>
      <c r="M109" s="50"/>
      <c r="N109" s="51"/>
      <c r="O109" s="50"/>
      <c r="P109" s="51"/>
      <c r="Q109" s="51"/>
      <c r="R109" s="50"/>
      <c r="S109" s="51"/>
      <c r="T109" s="51"/>
      <c r="U109" s="51"/>
      <c r="V109" s="51"/>
      <c r="W109" s="51"/>
      <c r="X109" s="51"/>
    </row>
    <row r="110" spans="1:24" x14ac:dyDescent="0.2">
      <c r="A110" s="51"/>
      <c r="B110" s="50"/>
      <c r="C110" s="50"/>
      <c r="D110" s="50"/>
      <c r="E110" s="50"/>
      <c r="F110" s="50"/>
      <c r="G110" s="51"/>
      <c r="H110" s="51"/>
      <c r="I110" s="50"/>
      <c r="J110" s="50"/>
      <c r="K110" s="50"/>
      <c r="L110" s="50"/>
      <c r="M110" s="50"/>
      <c r="N110" s="51"/>
      <c r="O110" s="50"/>
      <c r="P110" s="51"/>
      <c r="Q110" s="51"/>
      <c r="R110" s="50"/>
      <c r="S110" s="51"/>
      <c r="T110" s="51"/>
      <c r="U110" s="51"/>
      <c r="V110" s="51"/>
      <c r="W110" s="51"/>
      <c r="X110" s="51"/>
    </row>
    <row r="111" spans="1:24" x14ac:dyDescent="0.2">
      <c r="A111" s="51"/>
      <c r="B111" s="50"/>
      <c r="C111" s="50"/>
      <c r="D111" s="50"/>
      <c r="E111" s="50"/>
      <c r="F111" s="50"/>
      <c r="G111" s="51"/>
      <c r="H111" s="51"/>
      <c r="I111" s="50"/>
      <c r="J111" s="50"/>
      <c r="K111" s="50"/>
      <c r="L111" s="50"/>
      <c r="M111" s="50"/>
      <c r="N111" s="51"/>
      <c r="O111" s="50"/>
      <c r="P111" s="51"/>
      <c r="Q111" s="51"/>
      <c r="R111" s="50"/>
      <c r="S111" s="51"/>
      <c r="T111" s="51"/>
      <c r="U111" s="51"/>
      <c r="V111" s="51"/>
      <c r="W111" s="51"/>
      <c r="X111" s="51"/>
    </row>
    <row r="112" spans="1:24" x14ac:dyDescent="0.2">
      <c r="A112" s="51"/>
      <c r="B112" s="50"/>
      <c r="C112" s="50"/>
      <c r="D112" s="50"/>
      <c r="E112" s="50"/>
      <c r="F112" s="50"/>
      <c r="G112" s="51"/>
      <c r="H112" s="51"/>
      <c r="I112" s="50"/>
      <c r="J112" s="50"/>
      <c r="K112" s="50"/>
      <c r="L112" s="50"/>
      <c r="M112" s="50"/>
      <c r="N112" s="51"/>
      <c r="O112" s="50"/>
      <c r="P112" s="51"/>
      <c r="Q112" s="51"/>
      <c r="R112" s="50"/>
      <c r="S112" s="51"/>
      <c r="T112" s="51"/>
      <c r="U112" s="51"/>
      <c r="V112" s="51"/>
      <c r="W112" s="51"/>
      <c r="X112" s="51"/>
    </row>
    <row r="113" spans="1:24" x14ac:dyDescent="0.2">
      <c r="A113" s="51"/>
      <c r="B113" s="50"/>
      <c r="C113" s="50"/>
      <c r="D113" s="50"/>
      <c r="E113" s="50"/>
      <c r="F113" s="50"/>
      <c r="G113" s="51"/>
      <c r="H113" s="51"/>
      <c r="I113" s="50"/>
      <c r="J113" s="50"/>
      <c r="K113" s="50"/>
      <c r="L113" s="50"/>
      <c r="M113" s="50"/>
      <c r="N113" s="51"/>
      <c r="O113" s="50"/>
      <c r="P113" s="51"/>
      <c r="Q113" s="51"/>
      <c r="R113" s="50"/>
      <c r="S113" s="51"/>
      <c r="T113" s="51"/>
      <c r="U113" s="51"/>
      <c r="V113" s="51"/>
      <c r="W113" s="51"/>
      <c r="X113" s="51"/>
    </row>
    <row r="114" spans="1:24" x14ac:dyDescent="0.2">
      <c r="A114" s="51"/>
      <c r="B114" s="50"/>
      <c r="C114" s="50"/>
      <c r="D114" s="50"/>
      <c r="E114" s="50"/>
      <c r="F114" s="50"/>
      <c r="G114" s="51"/>
      <c r="H114" s="51"/>
      <c r="I114" s="50"/>
      <c r="J114" s="50"/>
      <c r="K114" s="50"/>
      <c r="L114" s="50"/>
      <c r="M114" s="50"/>
      <c r="N114" s="51"/>
      <c r="O114" s="50"/>
      <c r="P114" s="51"/>
      <c r="Q114" s="51"/>
      <c r="R114" s="50"/>
      <c r="S114" s="51"/>
      <c r="T114" s="51"/>
      <c r="U114" s="51"/>
      <c r="V114" s="51"/>
      <c r="W114" s="51"/>
      <c r="X114" s="51"/>
    </row>
    <row r="115" spans="1:24" x14ac:dyDescent="0.2">
      <c r="A115" s="51"/>
      <c r="B115" s="50"/>
      <c r="C115" s="50"/>
      <c r="D115" s="50"/>
      <c r="E115" s="50"/>
      <c r="F115" s="50"/>
      <c r="G115" s="51"/>
      <c r="H115" s="51"/>
      <c r="I115" s="50"/>
      <c r="J115" s="50"/>
      <c r="K115" s="50"/>
      <c r="L115" s="50"/>
      <c r="M115" s="50"/>
      <c r="N115" s="51"/>
      <c r="O115" s="50"/>
      <c r="P115" s="51"/>
      <c r="Q115" s="51"/>
      <c r="R115" s="50"/>
      <c r="S115" s="51"/>
      <c r="T115" s="51"/>
      <c r="U115" s="51"/>
      <c r="V115" s="51"/>
      <c r="W115" s="51"/>
      <c r="X115" s="51"/>
    </row>
    <row r="116" spans="1:24" x14ac:dyDescent="0.2">
      <c r="A116" s="51"/>
      <c r="B116" s="50"/>
      <c r="C116" s="50"/>
      <c r="D116" s="50"/>
      <c r="E116" s="50"/>
      <c r="F116" s="50"/>
      <c r="G116" s="51"/>
      <c r="H116" s="51"/>
      <c r="I116" s="50"/>
      <c r="J116" s="50"/>
      <c r="K116" s="50"/>
      <c r="L116" s="50"/>
      <c r="M116" s="50"/>
      <c r="N116" s="51"/>
      <c r="O116" s="50"/>
      <c r="P116" s="51"/>
      <c r="Q116" s="51"/>
      <c r="R116" s="50"/>
      <c r="S116" s="51"/>
      <c r="T116" s="51"/>
      <c r="U116" s="51"/>
      <c r="V116" s="51"/>
      <c r="W116" s="51"/>
      <c r="X116" s="51"/>
    </row>
    <row r="117" spans="1:24" x14ac:dyDescent="0.2">
      <c r="A117" s="51"/>
      <c r="B117" s="50"/>
      <c r="C117" s="50"/>
      <c r="D117" s="50"/>
      <c r="E117" s="50"/>
      <c r="F117" s="50"/>
      <c r="G117" s="51"/>
      <c r="H117" s="51"/>
      <c r="I117" s="50"/>
      <c r="J117" s="50"/>
      <c r="K117" s="50"/>
      <c r="L117" s="50"/>
      <c r="M117" s="50"/>
      <c r="N117" s="51"/>
      <c r="O117" s="50"/>
      <c r="P117" s="51"/>
      <c r="Q117" s="51"/>
      <c r="R117" s="50"/>
      <c r="S117" s="51"/>
      <c r="T117" s="51"/>
      <c r="U117" s="51"/>
      <c r="V117" s="51"/>
      <c r="W117" s="51"/>
      <c r="X117" s="51"/>
    </row>
    <row r="118" spans="1:24" x14ac:dyDescent="0.2">
      <c r="A118" s="51"/>
      <c r="B118" s="50"/>
      <c r="C118" s="50"/>
      <c r="D118" s="50"/>
      <c r="E118" s="50"/>
      <c r="F118" s="50"/>
      <c r="G118" s="51"/>
      <c r="H118" s="51"/>
      <c r="I118" s="50"/>
      <c r="J118" s="50"/>
      <c r="K118" s="50"/>
      <c r="L118" s="50"/>
      <c r="M118" s="50"/>
      <c r="N118" s="51"/>
      <c r="O118" s="50"/>
      <c r="P118" s="51"/>
      <c r="Q118" s="51"/>
      <c r="R118" s="50"/>
      <c r="S118" s="51"/>
      <c r="T118" s="51"/>
      <c r="U118" s="51"/>
      <c r="V118" s="51"/>
      <c r="W118" s="51"/>
      <c r="X118" s="51"/>
    </row>
    <row r="119" spans="1:24" x14ac:dyDescent="0.2">
      <c r="A119" s="51"/>
      <c r="B119" s="50"/>
      <c r="C119" s="50"/>
      <c r="D119" s="50"/>
      <c r="E119" s="50"/>
      <c r="F119" s="50"/>
      <c r="G119" s="51"/>
      <c r="H119" s="51"/>
      <c r="I119" s="50"/>
      <c r="J119" s="50"/>
      <c r="K119" s="50"/>
      <c r="L119" s="50"/>
      <c r="M119" s="50"/>
      <c r="N119" s="51"/>
      <c r="O119" s="50"/>
      <c r="P119" s="51"/>
      <c r="Q119" s="51"/>
      <c r="R119" s="50"/>
      <c r="S119" s="51"/>
      <c r="T119" s="51"/>
      <c r="U119" s="51"/>
      <c r="V119" s="51"/>
      <c r="W119" s="51"/>
      <c r="X119" s="51"/>
    </row>
    <row r="120" spans="1:24" x14ac:dyDescent="0.2">
      <c r="A120" s="51"/>
      <c r="B120" s="50"/>
      <c r="C120" s="50"/>
      <c r="D120" s="50"/>
      <c r="E120" s="50"/>
      <c r="F120" s="50"/>
      <c r="G120" s="51"/>
      <c r="H120" s="51"/>
      <c r="I120" s="50"/>
      <c r="J120" s="50"/>
      <c r="K120" s="50"/>
      <c r="L120" s="50"/>
      <c r="M120" s="50"/>
      <c r="N120" s="51"/>
      <c r="O120" s="50"/>
      <c r="P120" s="51"/>
      <c r="Q120" s="51"/>
      <c r="R120" s="50"/>
      <c r="S120" s="51"/>
      <c r="T120" s="51"/>
      <c r="U120" s="51"/>
      <c r="V120" s="51"/>
      <c r="W120" s="51"/>
      <c r="X120" s="51"/>
    </row>
    <row r="121" spans="1:24" x14ac:dyDescent="0.2">
      <c r="A121" s="51"/>
      <c r="B121" s="50"/>
      <c r="C121" s="50"/>
      <c r="D121" s="50"/>
      <c r="E121" s="50"/>
      <c r="F121" s="50"/>
      <c r="G121" s="51"/>
      <c r="H121" s="51"/>
      <c r="I121" s="50"/>
      <c r="J121" s="50"/>
      <c r="K121" s="50"/>
      <c r="L121" s="50"/>
      <c r="M121" s="50"/>
      <c r="N121" s="51"/>
      <c r="O121" s="50"/>
      <c r="P121" s="51"/>
      <c r="Q121" s="51"/>
      <c r="R121" s="50"/>
      <c r="S121" s="51"/>
      <c r="T121" s="51"/>
      <c r="U121" s="51"/>
      <c r="V121" s="51"/>
      <c r="W121" s="51"/>
      <c r="X121" s="51"/>
    </row>
    <row r="122" spans="1:24" x14ac:dyDescent="0.2">
      <c r="A122" s="51"/>
      <c r="B122" s="50"/>
      <c r="C122" s="50"/>
      <c r="D122" s="50"/>
      <c r="E122" s="50"/>
      <c r="F122" s="50"/>
      <c r="G122" s="51"/>
      <c r="H122" s="51"/>
      <c r="I122" s="50"/>
      <c r="J122" s="50"/>
      <c r="K122" s="50"/>
      <c r="L122" s="50"/>
      <c r="M122" s="50"/>
      <c r="N122" s="51"/>
      <c r="O122" s="50"/>
      <c r="P122" s="51"/>
      <c r="Q122" s="51"/>
      <c r="R122" s="50"/>
      <c r="S122" s="51"/>
      <c r="T122" s="51"/>
      <c r="U122" s="51"/>
      <c r="V122" s="51"/>
      <c r="W122" s="51"/>
      <c r="X122" s="51"/>
    </row>
    <row r="123" spans="1:24" x14ac:dyDescent="0.2">
      <c r="A123" s="51"/>
      <c r="B123" s="50"/>
      <c r="C123" s="50"/>
      <c r="D123" s="50"/>
      <c r="E123" s="50"/>
      <c r="F123" s="50"/>
      <c r="G123" s="51"/>
      <c r="H123" s="51"/>
      <c r="I123" s="50"/>
      <c r="J123" s="50"/>
      <c r="K123" s="50"/>
      <c r="L123" s="50"/>
      <c r="M123" s="50"/>
      <c r="N123" s="51"/>
      <c r="O123" s="50"/>
      <c r="P123" s="51"/>
      <c r="Q123" s="51"/>
      <c r="R123" s="50"/>
      <c r="S123" s="51"/>
      <c r="T123" s="51"/>
      <c r="U123" s="51"/>
      <c r="V123" s="51"/>
      <c r="W123" s="51"/>
      <c r="X123" s="51"/>
    </row>
    <row r="124" spans="1:24" x14ac:dyDescent="0.2">
      <c r="A124" s="51"/>
      <c r="B124" s="50"/>
      <c r="C124" s="50"/>
      <c r="D124" s="50"/>
      <c r="E124" s="50"/>
      <c r="F124" s="50"/>
      <c r="G124" s="51"/>
      <c r="H124" s="51"/>
      <c r="I124" s="50"/>
      <c r="J124" s="50"/>
      <c r="K124" s="50"/>
      <c r="L124" s="50"/>
      <c r="M124" s="50"/>
      <c r="N124" s="51"/>
      <c r="O124" s="50"/>
      <c r="P124" s="51"/>
      <c r="Q124" s="51"/>
      <c r="R124" s="50"/>
      <c r="S124" s="51"/>
      <c r="T124" s="51"/>
      <c r="U124" s="51"/>
      <c r="V124" s="51"/>
      <c r="W124" s="51"/>
      <c r="X124" s="51"/>
    </row>
    <row r="125" spans="1:24" x14ac:dyDescent="0.2">
      <c r="A125" s="51"/>
      <c r="B125" s="50"/>
      <c r="C125" s="50"/>
      <c r="D125" s="50"/>
      <c r="E125" s="50"/>
      <c r="F125" s="50"/>
      <c r="G125" s="51"/>
      <c r="H125" s="51"/>
      <c r="I125" s="50"/>
      <c r="J125" s="50"/>
      <c r="K125" s="50"/>
      <c r="L125" s="50"/>
      <c r="M125" s="50"/>
      <c r="N125" s="51"/>
      <c r="O125" s="50"/>
      <c r="P125" s="51"/>
      <c r="Q125" s="51"/>
      <c r="R125" s="50"/>
      <c r="S125" s="51"/>
      <c r="T125" s="51"/>
      <c r="U125" s="51"/>
      <c r="V125" s="51"/>
      <c r="W125" s="51"/>
      <c r="X125" s="51"/>
    </row>
    <row r="126" spans="1:24" x14ac:dyDescent="0.2">
      <c r="A126" s="51"/>
      <c r="B126" s="50"/>
      <c r="C126" s="50"/>
      <c r="D126" s="50"/>
      <c r="E126" s="50"/>
      <c r="F126" s="50"/>
      <c r="G126" s="51"/>
      <c r="H126" s="51"/>
      <c r="I126" s="50"/>
      <c r="J126" s="50"/>
      <c r="K126" s="50"/>
      <c r="L126" s="50"/>
      <c r="M126" s="50"/>
      <c r="N126" s="51"/>
      <c r="O126" s="50"/>
      <c r="P126" s="51"/>
      <c r="Q126" s="51"/>
      <c r="R126" s="50"/>
      <c r="S126" s="51"/>
      <c r="T126" s="51"/>
      <c r="U126" s="51"/>
      <c r="V126" s="51"/>
      <c r="W126" s="51"/>
      <c r="X126" s="51"/>
    </row>
    <row r="127" spans="1:24" x14ac:dyDescent="0.2">
      <c r="A127" s="51"/>
      <c r="B127" s="50"/>
      <c r="C127" s="50"/>
      <c r="D127" s="50"/>
      <c r="E127" s="50"/>
      <c r="F127" s="50"/>
      <c r="G127" s="51"/>
      <c r="H127" s="51"/>
      <c r="I127" s="50"/>
      <c r="J127" s="50"/>
      <c r="K127" s="50"/>
      <c r="L127" s="50"/>
      <c r="M127" s="50"/>
      <c r="N127" s="51"/>
      <c r="O127" s="50"/>
      <c r="P127" s="51"/>
      <c r="Q127" s="51"/>
      <c r="R127" s="50"/>
      <c r="S127" s="51"/>
      <c r="T127" s="51"/>
      <c r="U127" s="51"/>
      <c r="V127" s="51"/>
      <c r="W127" s="51"/>
      <c r="X127" s="51"/>
    </row>
    <row r="128" spans="1:24" x14ac:dyDescent="0.2">
      <c r="A128" s="51"/>
      <c r="B128" s="50"/>
      <c r="C128" s="50"/>
      <c r="D128" s="50"/>
      <c r="E128" s="50"/>
      <c r="F128" s="50"/>
      <c r="G128" s="51"/>
      <c r="H128" s="51"/>
      <c r="I128" s="50"/>
      <c r="J128" s="50"/>
      <c r="K128" s="50"/>
      <c r="L128" s="50"/>
      <c r="M128" s="50"/>
      <c r="N128" s="51"/>
      <c r="O128" s="50"/>
      <c r="P128" s="51"/>
      <c r="Q128" s="51"/>
      <c r="R128" s="50"/>
      <c r="S128" s="51"/>
      <c r="T128" s="51"/>
      <c r="U128" s="51"/>
      <c r="V128" s="51"/>
      <c r="W128" s="51"/>
      <c r="X128" s="51"/>
    </row>
    <row r="129" spans="1:24" x14ac:dyDescent="0.2">
      <c r="A129" s="51"/>
      <c r="B129" s="50"/>
      <c r="C129" s="50"/>
      <c r="D129" s="50"/>
      <c r="E129" s="50"/>
      <c r="F129" s="50"/>
      <c r="G129" s="51"/>
      <c r="H129" s="51"/>
      <c r="I129" s="50"/>
      <c r="J129" s="50"/>
      <c r="K129" s="50"/>
      <c r="L129" s="50"/>
      <c r="M129" s="50"/>
      <c r="N129" s="51"/>
      <c r="O129" s="50"/>
      <c r="P129" s="51"/>
      <c r="Q129" s="51"/>
      <c r="R129" s="50"/>
      <c r="S129" s="51"/>
      <c r="T129" s="51"/>
      <c r="U129" s="51"/>
      <c r="V129" s="51"/>
      <c r="W129" s="51"/>
      <c r="X129" s="51"/>
    </row>
    <row r="130" spans="1:24" x14ac:dyDescent="0.2">
      <c r="A130" s="51"/>
      <c r="B130" s="50"/>
      <c r="C130" s="50"/>
      <c r="D130" s="50"/>
      <c r="E130" s="50"/>
      <c r="F130" s="50"/>
      <c r="G130" s="51"/>
      <c r="H130" s="51"/>
      <c r="I130" s="50"/>
      <c r="J130" s="50"/>
      <c r="K130" s="50"/>
      <c r="L130" s="50"/>
      <c r="M130" s="50"/>
      <c r="N130" s="51"/>
      <c r="O130" s="50"/>
      <c r="P130" s="51"/>
      <c r="Q130" s="51"/>
      <c r="R130" s="50"/>
      <c r="S130" s="51"/>
      <c r="T130" s="51"/>
      <c r="U130" s="51"/>
      <c r="V130" s="51"/>
      <c r="W130" s="51"/>
      <c r="X130" s="51"/>
    </row>
    <row r="131" spans="1:24" x14ac:dyDescent="0.2">
      <c r="A131" s="51"/>
      <c r="B131" s="50"/>
      <c r="C131" s="50"/>
      <c r="D131" s="50"/>
      <c r="E131" s="50"/>
      <c r="F131" s="50"/>
      <c r="G131" s="51"/>
      <c r="H131" s="51"/>
      <c r="I131" s="50"/>
      <c r="J131" s="50"/>
      <c r="K131" s="50"/>
      <c r="L131" s="50"/>
      <c r="M131" s="50"/>
      <c r="N131" s="51"/>
      <c r="O131" s="50"/>
      <c r="P131" s="51"/>
      <c r="Q131" s="51"/>
      <c r="R131" s="50"/>
      <c r="S131" s="51"/>
      <c r="T131" s="51"/>
      <c r="U131" s="51"/>
      <c r="V131" s="51"/>
      <c r="W131" s="51"/>
      <c r="X131" s="51"/>
    </row>
    <row r="132" spans="1:24" x14ac:dyDescent="0.2">
      <c r="A132" s="51"/>
      <c r="B132" s="50"/>
      <c r="C132" s="50"/>
      <c r="D132" s="50"/>
      <c r="E132" s="50"/>
      <c r="F132" s="50"/>
      <c r="G132" s="51"/>
      <c r="H132" s="51"/>
      <c r="I132" s="50"/>
      <c r="J132" s="50"/>
      <c r="K132" s="50"/>
      <c r="L132" s="50"/>
      <c r="M132" s="50"/>
      <c r="N132" s="51"/>
      <c r="O132" s="50"/>
      <c r="P132" s="51"/>
      <c r="Q132" s="51"/>
      <c r="R132" s="50"/>
      <c r="S132" s="51"/>
      <c r="T132" s="51"/>
      <c r="U132" s="51"/>
      <c r="V132" s="51"/>
      <c r="W132" s="51"/>
      <c r="X132" s="51"/>
    </row>
    <row r="133" spans="1:24" x14ac:dyDescent="0.2">
      <c r="A133" s="51"/>
      <c r="B133" s="50"/>
      <c r="C133" s="50"/>
      <c r="D133" s="50"/>
      <c r="E133" s="50"/>
      <c r="F133" s="50"/>
      <c r="G133" s="51"/>
      <c r="H133" s="51"/>
      <c r="I133" s="50"/>
      <c r="J133" s="50"/>
      <c r="K133" s="50"/>
      <c r="L133" s="50"/>
      <c r="M133" s="50"/>
      <c r="N133" s="51"/>
      <c r="O133" s="50"/>
      <c r="P133" s="51"/>
      <c r="Q133" s="51"/>
      <c r="R133" s="50"/>
      <c r="S133" s="51"/>
      <c r="T133" s="51"/>
      <c r="U133" s="51"/>
      <c r="V133" s="51"/>
      <c r="W133" s="51"/>
      <c r="X133" s="51"/>
    </row>
    <row r="134" spans="1:24" x14ac:dyDescent="0.2">
      <c r="A134" s="51"/>
      <c r="B134" s="50"/>
      <c r="C134" s="50"/>
      <c r="D134" s="50"/>
      <c r="E134" s="50"/>
      <c r="F134" s="50"/>
      <c r="G134" s="51"/>
      <c r="H134" s="51"/>
      <c r="I134" s="50"/>
      <c r="J134" s="50"/>
      <c r="K134" s="50"/>
      <c r="L134" s="50"/>
      <c r="M134" s="50"/>
      <c r="N134" s="51"/>
      <c r="O134" s="50"/>
      <c r="P134" s="51"/>
      <c r="Q134" s="51"/>
      <c r="R134" s="50"/>
      <c r="S134" s="51"/>
      <c r="T134" s="51"/>
      <c r="U134" s="51"/>
      <c r="V134" s="51"/>
      <c r="W134" s="51"/>
      <c r="X134" s="51"/>
    </row>
    <row r="135" spans="1:24" x14ac:dyDescent="0.2">
      <c r="A135" s="51"/>
      <c r="B135" s="50"/>
      <c r="C135" s="50"/>
      <c r="D135" s="50"/>
      <c r="E135" s="50"/>
      <c r="F135" s="50"/>
      <c r="G135" s="51"/>
      <c r="H135" s="51"/>
      <c r="I135" s="50"/>
      <c r="J135" s="50"/>
      <c r="K135" s="50"/>
      <c r="L135" s="50"/>
      <c r="M135" s="50"/>
      <c r="N135" s="51"/>
      <c r="O135" s="50"/>
      <c r="P135" s="51"/>
      <c r="Q135" s="51"/>
      <c r="R135" s="50"/>
      <c r="S135" s="51"/>
      <c r="T135" s="51"/>
      <c r="U135" s="51"/>
      <c r="V135" s="51"/>
      <c r="W135" s="51"/>
      <c r="X135" s="51"/>
    </row>
    <row r="136" spans="1:24" x14ac:dyDescent="0.2">
      <c r="A136" s="51"/>
      <c r="B136" s="50"/>
      <c r="C136" s="50"/>
      <c r="D136" s="50"/>
      <c r="E136" s="50"/>
      <c r="F136" s="50"/>
      <c r="G136" s="51"/>
      <c r="H136" s="51"/>
      <c r="I136" s="50"/>
      <c r="J136" s="50"/>
      <c r="K136" s="50"/>
      <c r="L136" s="50"/>
      <c r="M136" s="50"/>
      <c r="N136" s="51"/>
      <c r="O136" s="50"/>
      <c r="P136" s="51"/>
      <c r="Q136" s="51"/>
      <c r="R136" s="50"/>
      <c r="S136" s="51"/>
      <c r="T136" s="51"/>
      <c r="U136" s="51"/>
      <c r="V136" s="51"/>
      <c r="W136" s="51"/>
      <c r="X136" s="51"/>
    </row>
    <row r="137" spans="1:24" x14ac:dyDescent="0.2">
      <c r="A137" s="51"/>
      <c r="B137" s="50"/>
      <c r="C137" s="50"/>
      <c r="D137" s="50"/>
      <c r="E137" s="50"/>
      <c r="F137" s="50"/>
      <c r="G137" s="51"/>
      <c r="H137" s="51"/>
      <c r="I137" s="50"/>
      <c r="J137" s="50"/>
      <c r="K137" s="50"/>
      <c r="L137" s="50"/>
      <c r="M137" s="50"/>
      <c r="N137" s="51"/>
      <c r="O137" s="50"/>
      <c r="P137" s="51"/>
      <c r="Q137" s="51"/>
      <c r="R137" s="50"/>
      <c r="S137" s="51"/>
      <c r="T137" s="51"/>
      <c r="U137" s="51"/>
      <c r="V137" s="51"/>
      <c r="W137" s="51"/>
      <c r="X137" s="51"/>
    </row>
    <row r="138" spans="1:24" x14ac:dyDescent="0.2">
      <c r="A138" s="51"/>
      <c r="B138" s="50"/>
      <c r="C138" s="50"/>
      <c r="D138" s="50"/>
      <c r="E138" s="50"/>
      <c r="F138" s="50"/>
      <c r="G138" s="51"/>
      <c r="H138" s="51"/>
      <c r="I138" s="50"/>
      <c r="J138" s="50"/>
      <c r="K138" s="50"/>
      <c r="L138" s="50"/>
      <c r="M138" s="50"/>
      <c r="N138" s="51"/>
      <c r="O138" s="50"/>
      <c r="P138" s="51"/>
      <c r="Q138" s="51"/>
      <c r="R138" s="50"/>
      <c r="S138" s="51"/>
      <c r="T138" s="51"/>
      <c r="U138" s="51"/>
      <c r="V138" s="51"/>
      <c r="W138" s="51"/>
      <c r="X138" s="51"/>
    </row>
    <row r="139" spans="1:24" x14ac:dyDescent="0.2">
      <c r="A139" s="51"/>
      <c r="B139" s="50"/>
      <c r="C139" s="50"/>
      <c r="D139" s="50"/>
      <c r="E139" s="50"/>
      <c r="F139" s="50"/>
      <c r="G139" s="51"/>
      <c r="H139" s="51"/>
      <c r="I139" s="50"/>
      <c r="J139" s="50"/>
      <c r="K139" s="50"/>
      <c r="L139" s="50"/>
      <c r="M139" s="50"/>
      <c r="N139" s="51"/>
      <c r="O139" s="50"/>
      <c r="P139" s="51"/>
      <c r="Q139" s="51"/>
      <c r="R139" s="50"/>
      <c r="S139" s="51"/>
      <c r="T139" s="51"/>
      <c r="U139" s="51"/>
      <c r="V139" s="51"/>
      <c r="W139" s="51"/>
      <c r="X139" s="51"/>
    </row>
    <row r="140" spans="1:24" x14ac:dyDescent="0.2">
      <c r="A140" s="51"/>
      <c r="B140" s="50"/>
      <c r="C140" s="50"/>
      <c r="D140" s="50"/>
      <c r="E140" s="50"/>
      <c r="F140" s="50"/>
      <c r="G140" s="51"/>
      <c r="H140" s="51"/>
      <c r="I140" s="50"/>
      <c r="J140" s="50"/>
      <c r="K140" s="50"/>
      <c r="L140" s="50"/>
      <c r="M140" s="50"/>
      <c r="N140" s="51"/>
      <c r="O140" s="50"/>
      <c r="P140" s="51"/>
      <c r="Q140" s="51"/>
      <c r="R140" s="50"/>
      <c r="S140" s="51"/>
      <c r="T140" s="51"/>
      <c r="U140" s="51"/>
      <c r="V140" s="51"/>
      <c r="W140" s="51"/>
      <c r="X140" s="51"/>
    </row>
    <row r="141" spans="1:24" x14ac:dyDescent="0.2">
      <c r="A141" s="51"/>
      <c r="B141" s="50"/>
      <c r="C141" s="50"/>
      <c r="D141" s="50"/>
      <c r="E141" s="50"/>
      <c r="F141" s="50"/>
      <c r="G141" s="51"/>
      <c r="H141" s="51"/>
      <c r="I141" s="50"/>
      <c r="J141" s="50"/>
      <c r="K141" s="50"/>
      <c r="L141" s="50"/>
      <c r="M141" s="50"/>
      <c r="N141" s="51"/>
      <c r="O141" s="50"/>
      <c r="P141" s="51"/>
      <c r="Q141" s="51"/>
      <c r="R141" s="50"/>
      <c r="S141" s="51"/>
      <c r="T141" s="51"/>
      <c r="U141" s="51"/>
      <c r="V141" s="51"/>
      <c r="W141" s="51"/>
      <c r="X141" s="51"/>
    </row>
    <row r="142" spans="1:24" x14ac:dyDescent="0.2">
      <c r="A142" s="51"/>
      <c r="B142" s="50"/>
      <c r="C142" s="50"/>
      <c r="D142" s="50"/>
      <c r="E142" s="50"/>
      <c r="F142" s="50"/>
      <c r="G142" s="51"/>
      <c r="H142" s="51"/>
      <c r="I142" s="50"/>
      <c r="J142" s="50"/>
      <c r="K142" s="50"/>
      <c r="L142" s="50"/>
      <c r="M142" s="50"/>
      <c r="N142" s="51"/>
      <c r="O142" s="50"/>
      <c r="P142" s="51"/>
      <c r="Q142" s="51"/>
      <c r="R142" s="50"/>
      <c r="S142" s="51"/>
      <c r="T142" s="51"/>
      <c r="U142" s="51"/>
      <c r="V142" s="51"/>
      <c r="W142" s="51"/>
      <c r="X142" s="51"/>
    </row>
    <row r="143" spans="1:24" x14ac:dyDescent="0.2">
      <c r="A143" s="51"/>
      <c r="B143" s="50"/>
      <c r="C143" s="50"/>
      <c r="D143" s="50"/>
      <c r="E143" s="50"/>
      <c r="F143" s="50"/>
      <c r="G143" s="51"/>
      <c r="H143" s="51"/>
      <c r="I143" s="50"/>
      <c r="J143" s="50"/>
      <c r="K143" s="50"/>
      <c r="L143" s="50"/>
      <c r="M143" s="50"/>
      <c r="N143" s="51"/>
      <c r="O143" s="50"/>
      <c r="P143" s="51"/>
      <c r="Q143" s="51"/>
      <c r="R143" s="50"/>
      <c r="S143" s="51"/>
      <c r="T143" s="51"/>
      <c r="U143" s="51"/>
      <c r="V143" s="51"/>
      <c r="W143" s="51"/>
      <c r="X143" s="51"/>
    </row>
    <row r="144" spans="1:24" x14ac:dyDescent="0.2">
      <c r="A144" s="51"/>
      <c r="B144" s="50"/>
      <c r="C144" s="50"/>
      <c r="D144" s="50"/>
      <c r="E144" s="50"/>
      <c r="F144" s="50"/>
      <c r="G144" s="51"/>
      <c r="H144" s="51"/>
      <c r="I144" s="50"/>
      <c r="J144" s="50"/>
      <c r="K144" s="50"/>
      <c r="L144" s="50"/>
      <c r="M144" s="50"/>
      <c r="N144" s="51"/>
      <c r="O144" s="50"/>
      <c r="P144" s="51"/>
      <c r="Q144" s="51"/>
      <c r="R144" s="50"/>
      <c r="S144" s="51"/>
      <c r="T144" s="51"/>
      <c r="U144" s="51"/>
      <c r="V144" s="51"/>
      <c r="W144" s="51"/>
      <c r="X144" s="51"/>
    </row>
    <row r="145" spans="1:24" x14ac:dyDescent="0.2">
      <c r="A145" s="51"/>
      <c r="B145" s="50"/>
      <c r="C145" s="50"/>
      <c r="D145" s="50"/>
      <c r="E145" s="50"/>
      <c r="F145" s="50"/>
      <c r="G145" s="51"/>
      <c r="H145" s="51"/>
      <c r="I145" s="50"/>
      <c r="J145" s="50"/>
      <c r="K145" s="50"/>
      <c r="L145" s="50"/>
      <c r="M145" s="50"/>
      <c r="N145" s="51"/>
      <c r="O145" s="50"/>
      <c r="P145" s="51"/>
      <c r="Q145" s="51"/>
      <c r="R145" s="50"/>
      <c r="S145" s="51"/>
      <c r="T145" s="51"/>
      <c r="U145" s="51"/>
      <c r="V145" s="51"/>
      <c r="W145" s="51"/>
      <c r="X145" s="51"/>
    </row>
    <row r="146" spans="1:24" x14ac:dyDescent="0.2">
      <c r="A146" s="51"/>
      <c r="B146" s="50"/>
      <c r="C146" s="50"/>
      <c r="D146" s="50"/>
      <c r="E146" s="50"/>
      <c r="F146" s="50"/>
      <c r="G146" s="51"/>
      <c r="H146" s="51"/>
      <c r="I146" s="50"/>
      <c r="J146" s="50"/>
      <c r="K146" s="50"/>
      <c r="L146" s="50"/>
      <c r="M146" s="50"/>
      <c r="N146" s="51"/>
      <c r="O146" s="50"/>
      <c r="P146" s="51"/>
      <c r="Q146" s="51"/>
      <c r="R146" s="50"/>
      <c r="S146" s="51"/>
      <c r="T146" s="51"/>
      <c r="U146" s="51"/>
      <c r="V146" s="51"/>
      <c r="W146" s="51"/>
      <c r="X146" s="51"/>
    </row>
    <row r="147" spans="1:24" x14ac:dyDescent="0.2">
      <c r="A147" s="51"/>
      <c r="B147" s="50"/>
      <c r="C147" s="50"/>
      <c r="D147" s="50"/>
      <c r="E147" s="50"/>
      <c r="F147" s="50"/>
      <c r="G147" s="51"/>
      <c r="H147" s="51"/>
      <c r="I147" s="50"/>
      <c r="J147" s="50"/>
      <c r="K147" s="50"/>
      <c r="L147" s="50"/>
      <c r="M147" s="50"/>
      <c r="N147" s="51"/>
      <c r="O147" s="50"/>
      <c r="P147" s="51"/>
      <c r="Q147" s="51"/>
      <c r="R147" s="50"/>
      <c r="S147" s="51"/>
      <c r="T147" s="51"/>
      <c r="U147" s="51"/>
      <c r="V147" s="51"/>
      <c r="W147" s="51"/>
      <c r="X147" s="51"/>
    </row>
    <row r="148" spans="1:24" x14ac:dyDescent="0.2">
      <c r="A148" s="51"/>
      <c r="B148" s="50"/>
      <c r="C148" s="50"/>
      <c r="D148" s="50"/>
      <c r="E148" s="50"/>
      <c r="F148" s="50"/>
      <c r="G148" s="51"/>
      <c r="H148" s="51"/>
      <c r="I148" s="50"/>
      <c r="J148" s="50"/>
      <c r="K148" s="50"/>
      <c r="L148" s="50"/>
      <c r="M148" s="50"/>
      <c r="N148" s="51"/>
      <c r="O148" s="50"/>
      <c r="P148" s="51"/>
      <c r="Q148" s="51"/>
      <c r="R148" s="50"/>
      <c r="S148" s="51"/>
      <c r="T148" s="51"/>
      <c r="U148" s="51"/>
      <c r="V148" s="51"/>
      <c r="W148" s="51"/>
      <c r="X148" s="51"/>
    </row>
    <row r="149" spans="1:24" x14ac:dyDescent="0.2">
      <c r="A149" s="51"/>
      <c r="B149" s="50"/>
      <c r="C149" s="50"/>
      <c r="D149" s="50"/>
      <c r="E149" s="50"/>
      <c r="F149" s="50"/>
      <c r="G149" s="51"/>
      <c r="H149" s="51"/>
      <c r="I149" s="50"/>
      <c r="J149" s="50"/>
      <c r="K149" s="50"/>
      <c r="L149" s="50"/>
      <c r="M149" s="50"/>
      <c r="N149" s="51"/>
      <c r="O149" s="50"/>
      <c r="P149" s="51"/>
      <c r="Q149" s="51"/>
      <c r="R149" s="50"/>
      <c r="S149" s="51"/>
      <c r="T149" s="51"/>
      <c r="U149" s="51"/>
      <c r="V149" s="51"/>
      <c r="W149" s="51"/>
      <c r="X149" s="51"/>
    </row>
    <row r="150" spans="1:24" x14ac:dyDescent="0.2">
      <c r="A150" s="51"/>
      <c r="B150" s="50"/>
      <c r="C150" s="50"/>
      <c r="D150" s="50"/>
      <c r="E150" s="50"/>
      <c r="F150" s="50"/>
      <c r="G150" s="51"/>
      <c r="H150" s="51"/>
      <c r="I150" s="50"/>
      <c r="J150" s="50"/>
      <c r="K150" s="50"/>
      <c r="L150" s="50"/>
      <c r="M150" s="50"/>
      <c r="N150" s="51"/>
      <c r="O150" s="50"/>
      <c r="P150" s="51"/>
      <c r="Q150" s="51"/>
      <c r="R150" s="50"/>
      <c r="S150" s="51"/>
      <c r="T150" s="51"/>
      <c r="U150" s="51"/>
      <c r="V150" s="51"/>
      <c r="W150" s="51"/>
      <c r="X150" s="51"/>
    </row>
    <row r="151" spans="1:24" x14ac:dyDescent="0.2">
      <c r="A151" s="51"/>
      <c r="B151" s="50"/>
      <c r="C151" s="50"/>
      <c r="D151" s="50"/>
      <c r="E151" s="50"/>
      <c r="F151" s="50"/>
      <c r="G151" s="51"/>
      <c r="H151" s="51"/>
      <c r="I151" s="50"/>
      <c r="J151" s="50"/>
      <c r="K151" s="50"/>
      <c r="L151" s="50"/>
      <c r="M151" s="50"/>
      <c r="N151" s="51"/>
      <c r="O151" s="50"/>
      <c r="P151" s="51"/>
      <c r="Q151" s="51"/>
      <c r="R151" s="50"/>
      <c r="S151" s="51"/>
      <c r="T151" s="51"/>
      <c r="U151" s="51"/>
      <c r="V151" s="51"/>
      <c r="W151" s="51"/>
      <c r="X151" s="51"/>
    </row>
    <row r="152" spans="1:24" x14ac:dyDescent="0.2">
      <c r="A152" s="51"/>
      <c r="B152" s="50"/>
      <c r="C152" s="50"/>
      <c r="D152" s="50"/>
      <c r="E152" s="50"/>
      <c r="F152" s="50"/>
      <c r="G152" s="51"/>
      <c r="H152" s="51"/>
      <c r="I152" s="50"/>
      <c r="J152" s="50"/>
      <c r="K152" s="50"/>
      <c r="L152" s="50"/>
      <c r="M152" s="50"/>
      <c r="N152" s="51"/>
      <c r="O152" s="50"/>
      <c r="P152" s="51"/>
      <c r="Q152" s="51"/>
      <c r="R152" s="50"/>
      <c r="S152" s="51"/>
      <c r="T152" s="51"/>
      <c r="U152" s="51"/>
      <c r="V152" s="51"/>
      <c r="W152" s="51"/>
      <c r="X152" s="51"/>
    </row>
    <row r="153" spans="1:24" x14ac:dyDescent="0.2">
      <c r="A153" s="51"/>
      <c r="B153" s="50"/>
      <c r="C153" s="50"/>
      <c r="D153" s="50"/>
      <c r="E153" s="50"/>
      <c r="F153" s="50"/>
      <c r="G153" s="51"/>
      <c r="H153" s="51"/>
      <c r="I153" s="50"/>
      <c r="J153" s="50"/>
      <c r="K153" s="50"/>
      <c r="L153" s="50"/>
      <c r="M153" s="50"/>
      <c r="N153" s="51"/>
      <c r="O153" s="50"/>
      <c r="P153" s="51"/>
      <c r="Q153" s="51"/>
      <c r="R153" s="50"/>
      <c r="S153" s="51"/>
      <c r="T153" s="51"/>
      <c r="U153" s="51"/>
      <c r="V153" s="51"/>
      <c r="W153" s="51"/>
      <c r="X153" s="51"/>
    </row>
    <row r="154" spans="1:24" x14ac:dyDescent="0.2">
      <c r="A154" s="51"/>
      <c r="B154" s="50"/>
      <c r="C154" s="50"/>
      <c r="D154" s="50"/>
      <c r="E154" s="50"/>
      <c r="F154" s="50"/>
      <c r="G154" s="51"/>
      <c r="H154" s="51"/>
      <c r="I154" s="50"/>
      <c r="J154" s="50"/>
      <c r="K154" s="50"/>
      <c r="L154" s="50"/>
      <c r="M154" s="50"/>
      <c r="N154" s="51"/>
      <c r="O154" s="50"/>
      <c r="P154" s="51"/>
      <c r="Q154" s="51"/>
      <c r="R154" s="50"/>
      <c r="S154" s="51"/>
      <c r="T154" s="51"/>
      <c r="U154" s="51"/>
      <c r="V154" s="51"/>
      <c r="W154" s="51"/>
      <c r="X154" s="51"/>
    </row>
    <row r="155" spans="1:24" x14ac:dyDescent="0.2">
      <c r="A155" s="51"/>
      <c r="B155" s="50"/>
      <c r="C155" s="50"/>
      <c r="D155" s="50"/>
      <c r="E155" s="50"/>
      <c r="F155" s="50"/>
      <c r="G155" s="51"/>
      <c r="H155" s="51"/>
      <c r="I155" s="50"/>
      <c r="J155" s="50"/>
      <c r="K155" s="50"/>
      <c r="L155" s="50"/>
      <c r="M155" s="50"/>
      <c r="N155" s="51"/>
      <c r="O155" s="50"/>
      <c r="P155" s="51"/>
      <c r="Q155" s="51"/>
      <c r="R155" s="50"/>
      <c r="S155" s="51"/>
      <c r="T155" s="51"/>
      <c r="U155" s="51"/>
      <c r="V155" s="51"/>
      <c r="W155" s="51"/>
      <c r="X155" s="51"/>
    </row>
    <row r="156" spans="1:24" x14ac:dyDescent="0.2">
      <c r="A156" s="51"/>
      <c r="B156" s="50"/>
      <c r="C156" s="50"/>
      <c r="D156" s="50"/>
      <c r="E156" s="50"/>
      <c r="F156" s="50"/>
      <c r="G156" s="51"/>
      <c r="H156" s="51"/>
      <c r="I156" s="50"/>
      <c r="J156" s="50"/>
      <c r="K156" s="50"/>
      <c r="L156" s="50"/>
      <c r="M156" s="50"/>
      <c r="N156" s="51"/>
      <c r="O156" s="50"/>
      <c r="P156" s="51"/>
      <c r="Q156" s="51"/>
      <c r="R156" s="50"/>
      <c r="S156" s="51"/>
      <c r="T156" s="51"/>
      <c r="U156" s="51"/>
      <c r="V156" s="51"/>
      <c r="W156" s="51"/>
      <c r="X156" s="51"/>
    </row>
    <row r="157" spans="1:24" x14ac:dyDescent="0.2">
      <c r="A157" s="51"/>
      <c r="B157" s="50"/>
      <c r="C157" s="50"/>
      <c r="D157" s="50"/>
      <c r="E157" s="50"/>
      <c r="F157" s="50"/>
      <c r="G157" s="51"/>
      <c r="H157" s="51"/>
      <c r="I157" s="50"/>
      <c r="J157" s="50"/>
      <c r="K157" s="50"/>
      <c r="L157" s="50"/>
      <c r="M157" s="50"/>
      <c r="N157" s="51"/>
      <c r="O157" s="50"/>
      <c r="P157" s="51"/>
      <c r="Q157" s="51"/>
      <c r="R157" s="50"/>
      <c r="S157" s="51"/>
      <c r="T157" s="51"/>
      <c r="U157" s="51"/>
      <c r="V157" s="51"/>
      <c r="W157" s="51"/>
      <c r="X157" s="51"/>
    </row>
    <row r="158" spans="1:24" x14ac:dyDescent="0.2">
      <c r="A158" s="51"/>
      <c r="B158" s="50"/>
      <c r="C158" s="50"/>
      <c r="D158" s="50"/>
      <c r="E158" s="50"/>
      <c r="F158" s="50"/>
      <c r="G158" s="51"/>
      <c r="H158" s="51"/>
      <c r="I158" s="50"/>
      <c r="J158" s="50"/>
      <c r="K158" s="50"/>
      <c r="L158" s="50"/>
      <c r="M158" s="50"/>
      <c r="N158" s="51"/>
      <c r="O158" s="50"/>
      <c r="P158" s="51"/>
      <c r="Q158" s="51"/>
      <c r="R158" s="50"/>
      <c r="S158" s="51"/>
      <c r="T158" s="51"/>
      <c r="U158" s="51"/>
      <c r="V158" s="51"/>
      <c r="W158" s="51"/>
      <c r="X158" s="51"/>
    </row>
    <row r="159" spans="1:24" x14ac:dyDescent="0.2">
      <c r="A159" s="51"/>
      <c r="B159" s="50"/>
      <c r="C159" s="50"/>
      <c r="D159" s="50"/>
      <c r="E159" s="50"/>
      <c r="F159" s="50"/>
      <c r="G159" s="51"/>
      <c r="H159" s="51"/>
      <c r="I159" s="50"/>
      <c r="J159" s="50"/>
      <c r="K159" s="50"/>
      <c r="L159" s="50"/>
      <c r="M159" s="50"/>
      <c r="N159" s="51"/>
      <c r="O159" s="50"/>
      <c r="P159" s="51"/>
      <c r="Q159" s="51"/>
      <c r="R159" s="50"/>
      <c r="S159" s="51"/>
      <c r="T159" s="51"/>
      <c r="U159" s="51"/>
      <c r="V159" s="51"/>
      <c r="W159" s="51"/>
      <c r="X159" s="51"/>
    </row>
    <row r="160" spans="1:24" x14ac:dyDescent="0.2">
      <c r="A160" s="51"/>
      <c r="B160" s="50"/>
      <c r="C160" s="50"/>
      <c r="D160" s="50"/>
      <c r="E160" s="50"/>
      <c r="F160" s="50"/>
      <c r="G160" s="51"/>
      <c r="H160" s="51"/>
      <c r="I160" s="50"/>
      <c r="J160" s="50"/>
      <c r="K160" s="50"/>
      <c r="L160" s="50"/>
      <c r="M160" s="50"/>
      <c r="N160" s="51"/>
      <c r="O160" s="50"/>
      <c r="P160" s="51"/>
      <c r="Q160" s="51"/>
      <c r="R160" s="50"/>
      <c r="S160" s="51"/>
      <c r="T160" s="51"/>
      <c r="U160" s="51"/>
      <c r="V160" s="51"/>
      <c r="W160" s="51"/>
      <c r="X160" s="51"/>
    </row>
    <row r="161" spans="1:24" x14ac:dyDescent="0.2">
      <c r="A161" s="51"/>
      <c r="B161" s="50"/>
      <c r="C161" s="50"/>
      <c r="D161" s="50"/>
      <c r="E161" s="50"/>
      <c r="F161" s="50"/>
      <c r="G161" s="51"/>
      <c r="H161" s="51"/>
      <c r="I161" s="50"/>
      <c r="J161" s="50"/>
      <c r="K161" s="50"/>
      <c r="L161" s="50"/>
      <c r="M161" s="50"/>
      <c r="N161" s="51"/>
      <c r="O161" s="50"/>
      <c r="P161" s="51"/>
      <c r="Q161" s="51"/>
      <c r="R161" s="50"/>
      <c r="S161" s="51"/>
      <c r="T161" s="51"/>
      <c r="U161" s="51"/>
      <c r="V161" s="51"/>
      <c r="W161" s="51"/>
      <c r="X161" s="51"/>
    </row>
    <row r="162" spans="1:24" x14ac:dyDescent="0.2">
      <c r="A162" s="51"/>
      <c r="B162" s="50"/>
      <c r="C162" s="50"/>
      <c r="D162" s="50"/>
      <c r="E162" s="50"/>
      <c r="F162" s="50"/>
      <c r="G162" s="51"/>
      <c r="H162" s="51"/>
      <c r="I162" s="50"/>
      <c r="J162" s="50"/>
      <c r="K162" s="50"/>
      <c r="L162" s="50"/>
      <c r="M162" s="50"/>
      <c r="N162" s="51"/>
      <c r="O162" s="50"/>
      <c r="P162" s="51"/>
      <c r="Q162" s="51"/>
      <c r="R162" s="50"/>
      <c r="S162" s="51"/>
      <c r="T162" s="51"/>
      <c r="U162" s="51"/>
      <c r="V162" s="51"/>
      <c r="W162" s="51"/>
      <c r="X162" s="51"/>
    </row>
    <row r="163" spans="1:24" x14ac:dyDescent="0.2">
      <c r="A163" s="51"/>
      <c r="B163" s="50"/>
      <c r="C163" s="50"/>
      <c r="D163" s="50"/>
      <c r="E163" s="50"/>
      <c r="F163" s="50"/>
      <c r="G163" s="51"/>
      <c r="H163" s="51"/>
      <c r="I163" s="50"/>
      <c r="J163" s="50"/>
      <c r="K163" s="50"/>
      <c r="L163" s="50"/>
      <c r="M163" s="50"/>
      <c r="N163" s="51"/>
      <c r="O163" s="50"/>
      <c r="P163" s="51"/>
      <c r="Q163" s="51"/>
      <c r="R163" s="50"/>
      <c r="S163" s="51"/>
      <c r="T163" s="51"/>
      <c r="U163" s="51"/>
      <c r="V163" s="51"/>
      <c r="W163" s="51"/>
      <c r="X163" s="51"/>
    </row>
    <row r="164" spans="1:24" x14ac:dyDescent="0.2">
      <c r="A164" s="51"/>
      <c r="B164" s="50"/>
      <c r="C164" s="50"/>
      <c r="D164" s="50"/>
      <c r="E164" s="50"/>
      <c r="F164" s="50"/>
      <c r="G164" s="51"/>
      <c r="H164" s="51"/>
      <c r="I164" s="50"/>
      <c r="J164" s="50"/>
      <c r="K164" s="50"/>
      <c r="L164" s="50"/>
      <c r="M164" s="50"/>
      <c r="N164" s="51"/>
      <c r="O164" s="50"/>
      <c r="P164" s="51"/>
      <c r="Q164" s="51"/>
      <c r="R164" s="50"/>
      <c r="S164" s="51"/>
      <c r="T164" s="51"/>
      <c r="U164" s="51"/>
      <c r="V164" s="51"/>
      <c r="W164" s="51"/>
      <c r="X164" s="51"/>
    </row>
    <row r="165" spans="1:24" x14ac:dyDescent="0.2">
      <c r="A165" s="51"/>
      <c r="B165" s="50"/>
      <c r="C165" s="50"/>
      <c r="D165" s="50"/>
      <c r="E165" s="50"/>
      <c r="F165" s="50"/>
      <c r="G165" s="51"/>
      <c r="H165" s="51"/>
      <c r="I165" s="50"/>
      <c r="J165" s="50"/>
      <c r="K165" s="50"/>
      <c r="L165" s="50"/>
      <c r="M165" s="50"/>
      <c r="N165" s="51"/>
      <c r="O165" s="50"/>
      <c r="P165" s="51"/>
      <c r="Q165" s="51"/>
      <c r="R165" s="50"/>
      <c r="S165" s="51"/>
      <c r="T165" s="51"/>
      <c r="U165" s="51"/>
      <c r="V165" s="51"/>
      <c r="W165" s="51"/>
      <c r="X165" s="51"/>
    </row>
    <row r="166" spans="1:24" x14ac:dyDescent="0.2">
      <c r="A166" s="51"/>
      <c r="B166" s="50"/>
      <c r="C166" s="50"/>
      <c r="D166" s="50"/>
      <c r="E166" s="50"/>
      <c r="F166" s="50"/>
      <c r="G166" s="51"/>
      <c r="H166" s="51"/>
      <c r="I166" s="50"/>
      <c r="J166" s="50"/>
      <c r="K166" s="50"/>
      <c r="L166" s="50"/>
      <c r="M166" s="50"/>
      <c r="N166" s="51"/>
      <c r="O166" s="50"/>
      <c r="P166" s="51"/>
      <c r="Q166" s="51"/>
      <c r="R166" s="50"/>
      <c r="S166" s="51"/>
      <c r="T166" s="51"/>
      <c r="U166" s="51"/>
      <c r="V166" s="51"/>
      <c r="W166" s="51"/>
      <c r="X166" s="51"/>
    </row>
    <row r="167" spans="1:24" x14ac:dyDescent="0.2">
      <c r="A167" s="51"/>
      <c r="B167" s="50"/>
      <c r="C167" s="50"/>
      <c r="D167" s="50"/>
      <c r="E167" s="50"/>
      <c r="F167" s="50"/>
      <c r="G167" s="51"/>
      <c r="H167" s="51"/>
      <c r="I167" s="50"/>
      <c r="J167" s="50"/>
      <c r="K167" s="50"/>
      <c r="L167" s="50"/>
      <c r="M167" s="50"/>
      <c r="N167" s="51"/>
      <c r="O167" s="50"/>
      <c r="P167" s="51"/>
      <c r="Q167" s="51"/>
      <c r="R167" s="50"/>
      <c r="S167" s="51"/>
      <c r="T167" s="51"/>
      <c r="U167" s="51"/>
      <c r="V167" s="51"/>
      <c r="W167" s="51"/>
      <c r="X167" s="51"/>
    </row>
    <row r="168" spans="1:24" x14ac:dyDescent="0.2">
      <c r="A168" s="51"/>
      <c r="B168" s="50"/>
      <c r="C168" s="50"/>
      <c r="D168" s="50"/>
      <c r="E168" s="50"/>
      <c r="F168" s="50"/>
      <c r="G168" s="51"/>
      <c r="H168" s="51"/>
      <c r="I168" s="50"/>
      <c r="J168" s="50"/>
      <c r="K168" s="50"/>
      <c r="L168" s="50"/>
      <c r="M168" s="50"/>
      <c r="N168" s="51"/>
      <c r="O168" s="50"/>
      <c r="P168" s="51"/>
      <c r="Q168" s="51"/>
      <c r="R168" s="50"/>
      <c r="S168" s="51"/>
      <c r="T168" s="51"/>
      <c r="U168" s="51"/>
      <c r="V168" s="51"/>
      <c r="W168" s="51"/>
      <c r="X168" s="51"/>
    </row>
    <row r="169" spans="1:24" x14ac:dyDescent="0.2">
      <c r="A169" s="51"/>
      <c r="B169" s="50"/>
      <c r="C169" s="50"/>
      <c r="D169" s="50"/>
      <c r="E169" s="50"/>
      <c r="F169" s="50"/>
      <c r="G169" s="51"/>
      <c r="H169" s="51"/>
      <c r="I169" s="50"/>
      <c r="J169" s="50"/>
      <c r="K169" s="50"/>
      <c r="L169" s="50"/>
      <c r="M169" s="50"/>
      <c r="N169" s="51"/>
      <c r="O169" s="50"/>
      <c r="P169" s="51"/>
      <c r="Q169" s="51"/>
      <c r="R169" s="50"/>
      <c r="S169" s="51"/>
      <c r="T169" s="51"/>
      <c r="U169" s="51"/>
      <c r="V169" s="51"/>
      <c r="W169" s="51"/>
      <c r="X169" s="51"/>
    </row>
    <row r="170" spans="1:24" x14ac:dyDescent="0.2">
      <c r="A170" s="51"/>
      <c r="B170" s="50"/>
      <c r="C170" s="50"/>
      <c r="D170" s="50"/>
      <c r="E170" s="50"/>
      <c r="F170" s="50"/>
      <c r="G170" s="51"/>
      <c r="H170" s="51"/>
      <c r="I170" s="50"/>
      <c r="J170" s="50"/>
      <c r="K170" s="50"/>
      <c r="L170" s="50"/>
      <c r="M170" s="50"/>
      <c r="N170" s="51"/>
      <c r="O170" s="50"/>
      <c r="P170" s="51"/>
      <c r="Q170" s="51"/>
      <c r="R170" s="50"/>
      <c r="S170" s="51"/>
      <c r="T170" s="51"/>
      <c r="U170" s="51"/>
      <c r="V170" s="51"/>
      <c r="W170" s="51"/>
      <c r="X170" s="51"/>
    </row>
    <row r="171" spans="1:24" x14ac:dyDescent="0.2">
      <c r="A171" s="51"/>
      <c r="B171" s="50"/>
      <c r="C171" s="50"/>
      <c r="D171" s="50"/>
      <c r="E171" s="50"/>
      <c r="F171" s="50"/>
      <c r="G171" s="51"/>
      <c r="H171" s="51"/>
      <c r="I171" s="50"/>
      <c r="J171" s="50"/>
      <c r="K171" s="50"/>
      <c r="L171" s="50"/>
      <c r="M171" s="50"/>
      <c r="N171" s="51"/>
      <c r="O171" s="50"/>
      <c r="P171" s="51"/>
      <c r="Q171" s="51"/>
      <c r="R171" s="50"/>
      <c r="S171" s="51"/>
      <c r="T171" s="51"/>
      <c r="U171" s="51"/>
      <c r="V171" s="51"/>
      <c r="W171" s="51"/>
      <c r="X171" s="51"/>
    </row>
    <row r="172" spans="1:24" x14ac:dyDescent="0.2">
      <c r="A172" s="51"/>
      <c r="B172" s="50"/>
      <c r="C172" s="50"/>
      <c r="D172" s="50"/>
      <c r="E172" s="50"/>
      <c r="F172" s="50"/>
      <c r="G172" s="51"/>
      <c r="H172" s="51"/>
      <c r="I172" s="50"/>
      <c r="J172" s="50"/>
      <c r="K172" s="50"/>
      <c r="L172" s="50"/>
      <c r="M172" s="50"/>
      <c r="N172" s="51"/>
      <c r="O172" s="50"/>
      <c r="P172" s="51"/>
      <c r="Q172" s="51"/>
      <c r="R172" s="50"/>
      <c r="S172" s="51"/>
      <c r="T172" s="51"/>
      <c r="U172" s="51"/>
      <c r="V172" s="51"/>
      <c r="W172" s="51"/>
      <c r="X172" s="51"/>
    </row>
    <row r="173" spans="1:24" x14ac:dyDescent="0.2">
      <c r="A173" s="51"/>
      <c r="B173" s="50"/>
      <c r="C173" s="50"/>
      <c r="D173" s="50"/>
      <c r="E173" s="50"/>
      <c r="F173" s="50"/>
      <c r="G173" s="51"/>
      <c r="H173" s="51"/>
      <c r="I173" s="50"/>
      <c r="J173" s="50"/>
      <c r="K173" s="50"/>
      <c r="L173" s="50"/>
      <c r="M173" s="50"/>
      <c r="N173" s="51"/>
      <c r="O173" s="50"/>
      <c r="P173" s="51"/>
      <c r="Q173" s="51"/>
      <c r="R173" s="50"/>
      <c r="S173" s="51"/>
      <c r="T173" s="51"/>
      <c r="U173" s="51"/>
      <c r="V173" s="51"/>
      <c r="W173" s="51"/>
      <c r="X173" s="51"/>
    </row>
    <row r="174" spans="1:24" x14ac:dyDescent="0.2">
      <c r="A174" s="51"/>
      <c r="B174" s="50"/>
      <c r="C174" s="50"/>
      <c r="D174" s="50"/>
      <c r="E174" s="50"/>
      <c r="F174" s="50"/>
      <c r="G174" s="51"/>
      <c r="H174" s="51"/>
      <c r="I174" s="50"/>
      <c r="J174" s="50"/>
      <c r="K174" s="50"/>
      <c r="L174" s="50"/>
      <c r="M174" s="50"/>
      <c r="N174" s="51"/>
      <c r="O174" s="50"/>
      <c r="P174" s="51"/>
      <c r="Q174" s="51"/>
      <c r="R174" s="50"/>
      <c r="S174" s="51"/>
      <c r="T174" s="51"/>
      <c r="U174" s="51"/>
      <c r="V174" s="51"/>
      <c r="W174" s="51"/>
      <c r="X174" s="51"/>
    </row>
    <row r="175" spans="1:24" x14ac:dyDescent="0.2">
      <c r="A175" s="51"/>
      <c r="B175" s="50"/>
      <c r="C175" s="50"/>
      <c r="D175" s="50"/>
      <c r="E175" s="50"/>
      <c r="F175" s="50"/>
      <c r="G175" s="51"/>
      <c r="H175" s="51"/>
      <c r="I175" s="50"/>
      <c r="J175" s="50"/>
      <c r="K175" s="50"/>
      <c r="L175" s="50"/>
      <c r="M175" s="50"/>
      <c r="N175" s="51"/>
      <c r="O175" s="50"/>
      <c r="P175" s="51"/>
      <c r="Q175" s="51"/>
      <c r="R175" s="50"/>
      <c r="S175" s="51"/>
      <c r="T175" s="51"/>
      <c r="U175" s="51"/>
      <c r="V175" s="51"/>
      <c r="W175" s="51"/>
      <c r="X175" s="51"/>
    </row>
    <row r="176" spans="1:24" x14ac:dyDescent="0.2">
      <c r="A176" s="51"/>
      <c r="B176" s="50"/>
      <c r="C176" s="50"/>
      <c r="D176" s="50"/>
      <c r="E176" s="50"/>
      <c r="F176" s="50"/>
      <c r="G176" s="51"/>
      <c r="H176" s="51"/>
      <c r="I176" s="50"/>
      <c r="J176" s="50"/>
      <c r="K176" s="50"/>
      <c r="L176" s="50"/>
      <c r="M176" s="50"/>
      <c r="N176" s="51"/>
      <c r="O176" s="50"/>
      <c r="P176" s="51"/>
      <c r="Q176" s="51"/>
      <c r="R176" s="50"/>
      <c r="S176" s="51"/>
      <c r="T176" s="51"/>
      <c r="U176" s="51"/>
      <c r="V176" s="51"/>
      <c r="W176" s="51"/>
      <c r="X176" s="51"/>
    </row>
    <row r="177" spans="1:24" x14ac:dyDescent="0.2">
      <c r="A177" s="51"/>
      <c r="B177" s="50"/>
      <c r="C177" s="50"/>
      <c r="D177" s="50"/>
      <c r="E177" s="50"/>
      <c r="F177" s="50"/>
      <c r="G177" s="51"/>
      <c r="H177" s="51"/>
      <c r="I177" s="50"/>
      <c r="J177" s="50"/>
      <c r="K177" s="50"/>
      <c r="L177" s="50"/>
      <c r="M177" s="50"/>
      <c r="N177" s="51"/>
      <c r="O177" s="50"/>
      <c r="P177" s="51"/>
      <c r="Q177" s="51"/>
      <c r="R177" s="50"/>
      <c r="S177" s="51"/>
      <c r="T177" s="51"/>
      <c r="U177" s="51"/>
      <c r="V177" s="51"/>
      <c r="W177" s="51"/>
      <c r="X177" s="51"/>
    </row>
    <row r="178" spans="1:24" x14ac:dyDescent="0.2">
      <c r="A178" s="51"/>
      <c r="B178" s="50"/>
      <c r="C178" s="50"/>
      <c r="D178" s="50"/>
      <c r="E178" s="50"/>
      <c r="F178" s="50"/>
      <c r="G178" s="51"/>
      <c r="H178" s="51"/>
      <c r="I178" s="50"/>
      <c r="J178" s="50"/>
      <c r="K178" s="50"/>
      <c r="L178" s="50"/>
      <c r="M178" s="50"/>
      <c r="N178" s="51"/>
      <c r="O178" s="50"/>
      <c r="P178" s="51"/>
      <c r="Q178" s="51"/>
      <c r="R178" s="50"/>
      <c r="S178" s="51"/>
      <c r="T178" s="51"/>
      <c r="U178" s="51"/>
      <c r="V178" s="51"/>
      <c r="W178" s="51"/>
      <c r="X178" s="51"/>
    </row>
    <row r="179" spans="1:24" x14ac:dyDescent="0.2">
      <c r="A179" s="51"/>
      <c r="B179" s="50"/>
      <c r="C179" s="50"/>
      <c r="D179" s="50"/>
      <c r="E179" s="50"/>
      <c r="F179" s="50"/>
      <c r="G179" s="51"/>
      <c r="H179" s="51"/>
      <c r="I179" s="50"/>
      <c r="J179" s="50"/>
      <c r="K179" s="50"/>
      <c r="L179" s="50"/>
      <c r="M179" s="50"/>
      <c r="N179" s="51"/>
      <c r="O179" s="50"/>
      <c r="P179" s="51"/>
      <c r="Q179" s="51"/>
      <c r="R179" s="50"/>
      <c r="S179" s="51"/>
      <c r="T179" s="51"/>
      <c r="U179" s="51"/>
      <c r="V179" s="51"/>
      <c r="W179" s="51"/>
      <c r="X179" s="51"/>
    </row>
    <row r="180" spans="1:24" x14ac:dyDescent="0.2">
      <c r="A180" s="51"/>
      <c r="B180" s="50"/>
      <c r="C180" s="50"/>
      <c r="D180" s="50"/>
      <c r="E180" s="50"/>
      <c r="F180" s="50"/>
      <c r="G180" s="51"/>
      <c r="H180" s="51"/>
      <c r="I180" s="50"/>
      <c r="J180" s="50"/>
      <c r="K180" s="50"/>
      <c r="L180" s="50"/>
      <c r="M180" s="50"/>
      <c r="N180" s="51"/>
      <c r="O180" s="50"/>
      <c r="P180" s="51"/>
      <c r="Q180" s="51"/>
      <c r="R180" s="50"/>
      <c r="S180" s="51"/>
      <c r="T180" s="51"/>
      <c r="U180" s="51"/>
      <c r="V180" s="51"/>
      <c r="W180" s="51"/>
      <c r="X180" s="51"/>
    </row>
    <row r="181" spans="1:24" x14ac:dyDescent="0.2">
      <c r="A181" s="51"/>
      <c r="B181" s="50"/>
      <c r="C181" s="50"/>
      <c r="D181" s="50"/>
      <c r="E181" s="50"/>
      <c r="F181" s="50"/>
      <c r="G181" s="51"/>
      <c r="H181" s="51"/>
      <c r="I181" s="50"/>
      <c r="J181" s="50"/>
      <c r="K181" s="50"/>
      <c r="L181" s="50"/>
      <c r="M181" s="50"/>
      <c r="N181" s="51"/>
      <c r="O181" s="50"/>
      <c r="P181" s="51"/>
      <c r="Q181" s="51"/>
      <c r="R181" s="50"/>
      <c r="S181" s="51"/>
      <c r="T181" s="51"/>
      <c r="U181" s="51"/>
      <c r="V181" s="51"/>
      <c r="W181" s="51"/>
      <c r="X181" s="51"/>
    </row>
    <row r="182" spans="1:24" x14ac:dyDescent="0.2">
      <c r="A182" s="51"/>
      <c r="B182" s="50"/>
      <c r="C182" s="50"/>
      <c r="D182" s="50"/>
      <c r="E182" s="50"/>
      <c r="F182" s="50"/>
      <c r="G182" s="51"/>
      <c r="H182" s="51"/>
      <c r="I182" s="50"/>
      <c r="J182" s="50"/>
      <c r="K182" s="50"/>
      <c r="L182" s="50"/>
      <c r="M182" s="50"/>
      <c r="N182" s="51"/>
      <c r="O182" s="50"/>
      <c r="P182" s="51"/>
      <c r="Q182" s="51"/>
      <c r="R182" s="50"/>
      <c r="S182" s="51"/>
      <c r="T182" s="51"/>
      <c r="U182" s="51"/>
      <c r="V182" s="51"/>
      <c r="W182" s="51"/>
      <c r="X182" s="51"/>
    </row>
    <row r="183" spans="1:24" x14ac:dyDescent="0.2">
      <c r="A183" s="51"/>
      <c r="B183" s="50"/>
      <c r="C183" s="50"/>
      <c r="D183" s="50"/>
      <c r="E183" s="50"/>
      <c r="F183" s="50"/>
      <c r="G183" s="51"/>
      <c r="H183" s="51"/>
      <c r="I183" s="50"/>
      <c r="J183" s="50"/>
      <c r="K183" s="50"/>
      <c r="L183" s="50"/>
      <c r="M183" s="50"/>
      <c r="N183" s="51"/>
      <c r="O183" s="50"/>
      <c r="P183" s="51"/>
      <c r="Q183" s="51"/>
      <c r="R183" s="50"/>
      <c r="S183" s="51"/>
      <c r="T183" s="51"/>
      <c r="U183" s="51"/>
      <c r="V183" s="51"/>
      <c r="W183" s="51"/>
      <c r="X183" s="51"/>
    </row>
    <row r="184" spans="1:24" x14ac:dyDescent="0.2">
      <c r="A184" s="51"/>
      <c r="B184" s="50"/>
      <c r="C184" s="50"/>
      <c r="D184" s="50"/>
      <c r="E184" s="50"/>
      <c r="F184" s="50"/>
      <c r="G184" s="51"/>
      <c r="H184" s="51"/>
      <c r="I184" s="50"/>
      <c r="J184" s="50"/>
      <c r="K184" s="50"/>
      <c r="L184" s="50"/>
      <c r="M184" s="50"/>
      <c r="N184" s="51"/>
      <c r="O184" s="50"/>
      <c r="P184" s="51"/>
      <c r="Q184" s="51"/>
      <c r="R184" s="50"/>
      <c r="S184" s="51"/>
      <c r="T184" s="51"/>
      <c r="U184" s="51"/>
      <c r="V184" s="51"/>
      <c r="W184" s="51"/>
      <c r="X184" s="51"/>
    </row>
    <row r="185" spans="1:24" x14ac:dyDescent="0.2">
      <c r="A185" s="51"/>
      <c r="B185" s="50"/>
      <c r="C185" s="50"/>
      <c r="D185" s="50"/>
      <c r="E185" s="50"/>
      <c r="F185" s="50"/>
      <c r="G185" s="51"/>
      <c r="H185" s="51"/>
      <c r="I185" s="50"/>
      <c r="J185" s="50"/>
      <c r="K185" s="50"/>
      <c r="L185" s="50"/>
      <c r="M185" s="50"/>
      <c r="N185" s="51"/>
      <c r="O185" s="50"/>
      <c r="P185" s="51"/>
      <c r="Q185" s="51"/>
      <c r="R185" s="50"/>
      <c r="S185" s="51"/>
      <c r="T185" s="51"/>
      <c r="U185" s="51"/>
      <c r="V185" s="51"/>
      <c r="W185" s="51"/>
      <c r="X185" s="51"/>
    </row>
    <row r="186" spans="1:24" x14ac:dyDescent="0.2">
      <c r="A186" s="51"/>
      <c r="B186" s="50"/>
      <c r="C186" s="50"/>
      <c r="D186" s="50"/>
      <c r="E186" s="50"/>
      <c r="F186" s="50"/>
      <c r="G186" s="51"/>
      <c r="H186" s="51"/>
      <c r="I186" s="50"/>
      <c r="J186" s="50"/>
      <c r="K186" s="50"/>
      <c r="L186" s="50"/>
      <c r="M186" s="50"/>
      <c r="N186" s="51"/>
      <c r="O186" s="50"/>
      <c r="P186" s="51"/>
      <c r="Q186" s="51"/>
      <c r="R186" s="50"/>
      <c r="S186" s="51"/>
      <c r="T186" s="51"/>
      <c r="U186" s="51"/>
      <c r="V186" s="51"/>
      <c r="W186" s="51"/>
      <c r="X186" s="51"/>
    </row>
    <row r="187" spans="1:24" x14ac:dyDescent="0.2">
      <c r="A187" s="51"/>
      <c r="B187" s="50"/>
      <c r="C187" s="50"/>
      <c r="D187" s="50"/>
      <c r="E187" s="50"/>
      <c r="F187" s="50"/>
      <c r="G187" s="51"/>
      <c r="H187" s="51"/>
      <c r="I187" s="50"/>
      <c r="J187" s="50"/>
      <c r="K187" s="50"/>
      <c r="L187" s="50"/>
      <c r="M187" s="50"/>
      <c r="N187" s="51"/>
      <c r="O187" s="50"/>
      <c r="P187" s="51"/>
      <c r="Q187" s="51"/>
      <c r="R187" s="50"/>
      <c r="S187" s="51"/>
      <c r="T187" s="51"/>
      <c r="U187" s="51"/>
      <c r="V187" s="51"/>
      <c r="W187" s="51"/>
      <c r="X187" s="51"/>
    </row>
    <row r="188" spans="1:24" x14ac:dyDescent="0.2">
      <c r="A188" s="51"/>
      <c r="B188" s="50"/>
      <c r="C188" s="50"/>
      <c r="D188" s="50"/>
      <c r="E188" s="50"/>
      <c r="F188" s="50"/>
      <c r="G188" s="51"/>
      <c r="H188" s="51"/>
      <c r="I188" s="50"/>
      <c r="J188" s="50"/>
      <c r="K188" s="50"/>
      <c r="L188" s="50"/>
      <c r="M188" s="50"/>
      <c r="N188" s="51"/>
      <c r="O188" s="50"/>
      <c r="P188" s="51"/>
      <c r="Q188" s="51"/>
      <c r="R188" s="50"/>
      <c r="S188" s="51"/>
      <c r="T188" s="51"/>
      <c r="U188" s="51"/>
      <c r="V188" s="51"/>
      <c r="W188" s="51"/>
      <c r="X188" s="51"/>
    </row>
    <row r="189" spans="1:24" x14ac:dyDescent="0.2">
      <c r="A189" s="51"/>
      <c r="B189" s="50"/>
      <c r="C189" s="50"/>
      <c r="D189" s="50"/>
      <c r="E189" s="50"/>
      <c r="F189" s="50"/>
      <c r="G189" s="51"/>
      <c r="H189" s="51"/>
      <c r="I189" s="50"/>
      <c r="J189" s="50"/>
      <c r="K189" s="50"/>
      <c r="L189" s="50"/>
      <c r="M189" s="50"/>
      <c r="N189" s="51"/>
      <c r="O189" s="50"/>
      <c r="P189" s="51"/>
      <c r="Q189" s="51"/>
      <c r="R189" s="50"/>
      <c r="S189" s="51"/>
      <c r="T189" s="51"/>
      <c r="U189" s="51"/>
      <c r="V189" s="51"/>
      <c r="W189" s="51"/>
      <c r="X189" s="51"/>
    </row>
    <row r="190" spans="1:24" x14ac:dyDescent="0.2">
      <c r="A190" s="51"/>
      <c r="B190" s="50"/>
      <c r="C190" s="50"/>
      <c r="D190" s="50"/>
      <c r="E190" s="50"/>
      <c r="F190" s="50"/>
      <c r="G190" s="51"/>
      <c r="H190" s="51"/>
      <c r="I190" s="50"/>
      <c r="J190" s="50"/>
      <c r="K190" s="50"/>
      <c r="L190" s="50"/>
      <c r="M190" s="50"/>
      <c r="N190" s="51"/>
      <c r="O190" s="50"/>
      <c r="P190" s="51"/>
      <c r="Q190" s="51"/>
      <c r="R190" s="50"/>
      <c r="S190" s="51"/>
      <c r="T190" s="51"/>
      <c r="U190" s="51"/>
      <c r="V190" s="51"/>
      <c r="W190" s="51"/>
      <c r="X190" s="51"/>
    </row>
    <row r="191" spans="1:24" x14ac:dyDescent="0.2">
      <c r="A191" s="51"/>
      <c r="B191" s="50"/>
      <c r="C191" s="50"/>
      <c r="D191" s="50"/>
      <c r="E191" s="50"/>
      <c r="F191" s="50"/>
      <c r="G191" s="51"/>
      <c r="H191" s="51"/>
      <c r="I191" s="50"/>
      <c r="J191" s="50"/>
      <c r="K191" s="50"/>
      <c r="L191" s="50"/>
      <c r="M191" s="50"/>
      <c r="N191" s="51"/>
      <c r="O191" s="50"/>
      <c r="P191" s="51"/>
      <c r="Q191" s="51"/>
      <c r="R191" s="50"/>
      <c r="S191" s="51"/>
      <c r="T191" s="51"/>
      <c r="U191" s="51"/>
      <c r="V191" s="51"/>
      <c r="W191" s="51"/>
      <c r="X191" s="51"/>
    </row>
    <row r="192" spans="1:24" x14ac:dyDescent="0.2">
      <c r="A192" s="51"/>
      <c r="B192" s="50"/>
      <c r="C192" s="50"/>
      <c r="D192" s="50"/>
      <c r="E192" s="50"/>
      <c r="F192" s="50"/>
      <c r="G192" s="51"/>
      <c r="H192" s="51"/>
      <c r="I192" s="50"/>
      <c r="J192" s="50"/>
      <c r="K192" s="50"/>
      <c r="L192" s="50"/>
      <c r="M192" s="50"/>
      <c r="N192" s="51"/>
      <c r="O192" s="50"/>
      <c r="P192" s="51"/>
      <c r="Q192" s="51"/>
      <c r="R192" s="50"/>
      <c r="S192" s="51"/>
      <c r="T192" s="51"/>
      <c r="U192" s="51"/>
      <c r="V192" s="51"/>
      <c r="W192" s="51"/>
      <c r="X192" s="51"/>
    </row>
    <row r="193" spans="1:24" x14ac:dyDescent="0.2">
      <c r="A193" s="51"/>
      <c r="B193" s="50"/>
      <c r="C193" s="50"/>
      <c r="D193" s="50"/>
      <c r="E193" s="50"/>
      <c r="F193" s="50"/>
      <c r="G193" s="51"/>
      <c r="H193" s="51"/>
      <c r="I193" s="50"/>
      <c r="J193" s="50"/>
      <c r="K193" s="50"/>
      <c r="L193" s="50"/>
      <c r="M193" s="50"/>
      <c r="N193" s="51"/>
      <c r="O193" s="50"/>
      <c r="P193" s="51"/>
      <c r="Q193" s="51"/>
      <c r="R193" s="50"/>
      <c r="S193" s="51"/>
      <c r="T193" s="51"/>
      <c r="U193" s="51"/>
      <c r="V193" s="51"/>
      <c r="W193" s="51"/>
      <c r="X193" s="51"/>
    </row>
    <row r="194" spans="1:24" x14ac:dyDescent="0.2">
      <c r="A194" s="51"/>
      <c r="B194" s="50"/>
      <c r="C194" s="50"/>
      <c r="D194" s="50"/>
      <c r="E194" s="50"/>
      <c r="F194" s="50"/>
      <c r="G194" s="51"/>
      <c r="H194" s="51"/>
      <c r="I194" s="50"/>
      <c r="J194" s="50"/>
      <c r="K194" s="50"/>
      <c r="L194" s="50"/>
      <c r="M194" s="50"/>
      <c r="N194" s="51"/>
      <c r="O194" s="50"/>
      <c r="P194" s="51"/>
      <c r="Q194" s="51"/>
      <c r="R194" s="50"/>
      <c r="S194" s="51"/>
      <c r="T194" s="51"/>
      <c r="U194" s="51"/>
      <c r="V194" s="51"/>
      <c r="W194" s="51"/>
      <c r="X194" s="51"/>
    </row>
    <row r="195" spans="1:24" x14ac:dyDescent="0.2">
      <c r="A195" s="51"/>
      <c r="B195" s="50"/>
      <c r="C195" s="50"/>
      <c r="D195" s="50"/>
      <c r="E195" s="50"/>
      <c r="F195" s="50"/>
      <c r="G195" s="51"/>
      <c r="H195" s="51"/>
      <c r="I195" s="50"/>
      <c r="J195" s="50"/>
      <c r="K195" s="50"/>
      <c r="L195" s="50"/>
      <c r="M195" s="50"/>
      <c r="N195" s="51"/>
      <c r="O195" s="50"/>
      <c r="P195" s="51"/>
      <c r="Q195" s="51"/>
      <c r="R195" s="50"/>
      <c r="S195" s="51"/>
      <c r="T195" s="51"/>
      <c r="U195" s="51"/>
      <c r="V195" s="51"/>
      <c r="W195" s="51"/>
      <c r="X195" s="51"/>
    </row>
    <row r="196" spans="1:24" x14ac:dyDescent="0.2">
      <c r="A196" s="51"/>
      <c r="B196" s="50"/>
      <c r="C196" s="50"/>
      <c r="D196" s="50"/>
      <c r="E196" s="50"/>
      <c r="F196" s="50"/>
      <c r="G196" s="51"/>
      <c r="H196" s="51"/>
      <c r="I196" s="50"/>
      <c r="J196" s="50"/>
      <c r="K196" s="50"/>
      <c r="L196" s="50"/>
      <c r="M196" s="50"/>
      <c r="N196" s="51"/>
      <c r="O196" s="50"/>
      <c r="P196" s="51"/>
      <c r="Q196" s="51"/>
      <c r="R196" s="50"/>
      <c r="S196" s="51"/>
      <c r="T196" s="51"/>
      <c r="U196" s="51"/>
      <c r="V196" s="51"/>
      <c r="W196" s="51"/>
      <c r="X196" s="51"/>
    </row>
    <row r="197" spans="1:24" x14ac:dyDescent="0.2">
      <c r="A197" s="51"/>
      <c r="B197" s="50"/>
      <c r="C197" s="50"/>
      <c r="D197" s="50"/>
      <c r="E197" s="50"/>
      <c r="F197" s="50"/>
      <c r="G197" s="51"/>
      <c r="H197" s="51"/>
      <c r="I197" s="50"/>
      <c r="J197" s="50"/>
      <c r="K197" s="50"/>
      <c r="L197" s="50"/>
      <c r="M197" s="50"/>
      <c r="N197" s="51"/>
      <c r="O197" s="50"/>
      <c r="P197" s="51"/>
      <c r="Q197" s="51"/>
      <c r="R197" s="50"/>
      <c r="S197" s="51"/>
      <c r="T197" s="51"/>
      <c r="U197" s="51"/>
      <c r="V197" s="51"/>
      <c r="W197" s="51"/>
      <c r="X197" s="51"/>
    </row>
    <row r="198" spans="1:24" x14ac:dyDescent="0.2">
      <c r="A198" s="51"/>
      <c r="B198" s="50"/>
      <c r="C198" s="50"/>
      <c r="D198" s="50"/>
      <c r="E198" s="50"/>
      <c r="F198" s="50"/>
      <c r="G198" s="51"/>
      <c r="H198" s="51"/>
      <c r="I198" s="50"/>
      <c r="J198" s="50"/>
      <c r="K198" s="50"/>
      <c r="L198" s="50"/>
      <c r="M198" s="50"/>
      <c r="N198" s="51"/>
      <c r="O198" s="50"/>
      <c r="P198" s="51"/>
      <c r="Q198" s="51"/>
      <c r="R198" s="50"/>
      <c r="S198" s="51"/>
      <c r="T198" s="51"/>
      <c r="U198" s="51"/>
      <c r="V198" s="51"/>
      <c r="W198" s="51"/>
      <c r="X198" s="51"/>
    </row>
    <row r="199" spans="1:24" x14ac:dyDescent="0.2">
      <c r="A199" s="51"/>
      <c r="B199" s="50"/>
      <c r="C199" s="50"/>
      <c r="D199" s="50"/>
      <c r="E199" s="50"/>
      <c r="F199" s="50"/>
      <c r="G199" s="51"/>
      <c r="H199" s="51"/>
      <c r="I199" s="50"/>
      <c r="J199" s="50"/>
      <c r="K199" s="50"/>
      <c r="L199" s="50"/>
      <c r="M199" s="50"/>
      <c r="N199" s="51"/>
      <c r="O199" s="50"/>
      <c r="P199" s="51"/>
      <c r="Q199" s="51"/>
      <c r="R199" s="50"/>
      <c r="S199" s="51"/>
      <c r="T199" s="51"/>
      <c r="U199" s="51"/>
      <c r="V199" s="51"/>
      <c r="W199" s="51"/>
      <c r="X199" s="51"/>
    </row>
    <row r="200" spans="1:24" x14ac:dyDescent="0.2">
      <c r="A200" s="51"/>
      <c r="B200" s="50"/>
      <c r="C200" s="50"/>
      <c r="D200" s="50"/>
      <c r="E200" s="50"/>
      <c r="F200" s="50"/>
      <c r="G200" s="51"/>
      <c r="H200" s="51"/>
      <c r="I200" s="50"/>
      <c r="J200" s="50"/>
      <c r="K200" s="50"/>
      <c r="L200" s="50"/>
      <c r="M200" s="50"/>
      <c r="N200" s="51"/>
      <c r="O200" s="50"/>
      <c r="P200" s="51"/>
      <c r="Q200" s="51"/>
      <c r="R200" s="50"/>
      <c r="S200" s="51"/>
      <c r="T200" s="51"/>
      <c r="U200" s="51"/>
      <c r="V200" s="51"/>
      <c r="W200" s="51"/>
      <c r="X200" s="51"/>
    </row>
    <row r="201" spans="1:24" x14ac:dyDescent="0.2">
      <c r="A201" s="51"/>
      <c r="B201" s="50"/>
      <c r="C201" s="50"/>
      <c r="D201" s="50"/>
      <c r="E201" s="50"/>
      <c r="F201" s="50"/>
      <c r="G201" s="51"/>
      <c r="H201" s="51"/>
      <c r="I201" s="50"/>
      <c r="J201" s="50"/>
      <c r="K201" s="50"/>
      <c r="L201" s="50"/>
      <c r="M201" s="50"/>
      <c r="N201" s="51"/>
      <c r="O201" s="50"/>
      <c r="P201" s="51"/>
      <c r="Q201" s="51"/>
      <c r="R201" s="50"/>
      <c r="S201" s="51"/>
      <c r="T201" s="51"/>
      <c r="U201" s="51"/>
      <c r="V201" s="51"/>
      <c r="W201" s="51"/>
      <c r="X201" s="51"/>
    </row>
    <row r="202" spans="1:24" x14ac:dyDescent="0.2">
      <c r="A202" s="51"/>
      <c r="B202" s="50"/>
      <c r="C202" s="50"/>
      <c r="D202" s="50"/>
      <c r="E202" s="50"/>
      <c r="F202" s="50"/>
      <c r="G202" s="51"/>
      <c r="H202" s="51"/>
      <c r="I202" s="50"/>
      <c r="J202" s="50"/>
      <c r="K202" s="50"/>
      <c r="L202" s="50"/>
      <c r="M202" s="50"/>
      <c r="N202" s="51"/>
      <c r="O202" s="50"/>
      <c r="P202" s="51"/>
      <c r="Q202" s="51"/>
      <c r="R202" s="50"/>
      <c r="S202" s="51"/>
      <c r="T202" s="51"/>
      <c r="U202" s="51"/>
      <c r="V202" s="51"/>
      <c r="W202" s="51"/>
      <c r="X202" s="51"/>
    </row>
    <row r="203" spans="1:24" x14ac:dyDescent="0.2">
      <c r="A203" s="51"/>
      <c r="B203" s="50"/>
      <c r="C203" s="50"/>
      <c r="D203" s="50"/>
      <c r="E203" s="50"/>
      <c r="F203" s="50"/>
      <c r="G203" s="51"/>
      <c r="H203" s="51"/>
      <c r="I203" s="50"/>
      <c r="J203" s="50"/>
      <c r="K203" s="50"/>
      <c r="L203" s="50"/>
      <c r="M203" s="50"/>
      <c r="N203" s="51"/>
      <c r="O203" s="50"/>
      <c r="P203" s="51"/>
      <c r="Q203" s="51"/>
      <c r="R203" s="50"/>
      <c r="S203" s="51"/>
      <c r="T203" s="51"/>
      <c r="U203" s="51"/>
      <c r="V203" s="51"/>
      <c r="W203" s="51"/>
      <c r="X203" s="51"/>
    </row>
    <row r="204" spans="1:24" x14ac:dyDescent="0.2">
      <c r="A204" s="51"/>
      <c r="B204" s="50"/>
      <c r="C204" s="50"/>
      <c r="D204" s="50"/>
      <c r="E204" s="50"/>
      <c r="F204" s="50"/>
      <c r="G204" s="51"/>
      <c r="H204" s="51"/>
      <c r="I204" s="50"/>
      <c r="J204" s="50"/>
      <c r="K204" s="50"/>
      <c r="L204" s="50"/>
      <c r="M204" s="50"/>
      <c r="N204" s="51"/>
      <c r="O204" s="50"/>
      <c r="P204" s="51"/>
      <c r="Q204" s="51"/>
      <c r="R204" s="50"/>
      <c r="S204" s="51"/>
      <c r="T204" s="51"/>
      <c r="U204" s="51"/>
      <c r="V204" s="51"/>
      <c r="W204" s="51"/>
      <c r="X204" s="51"/>
    </row>
    <row r="205" spans="1:24" x14ac:dyDescent="0.2">
      <c r="A205" s="51"/>
      <c r="B205" s="50"/>
      <c r="C205" s="50"/>
      <c r="D205" s="50"/>
      <c r="E205" s="50"/>
      <c r="F205" s="50"/>
      <c r="G205" s="51"/>
      <c r="H205" s="51"/>
      <c r="I205" s="50"/>
      <c r="J205" s="50"/>
      <c r="K205" s="50"/>
      <c r="L205" s="50"/>
      <c r="M205" s="50"/>
      <c r="N205" s="51"/>
      <c r="O205" s="50"/>
      <c r="P205" s="51"/>
      <c r="Q205" s="51"/>
      <c r="R205" s="50"/>
      <c r="S205" s="51"/>
      <c r="T205" s="51"/>
      <c r="U205" s="51"/>
      <c r="V205" s="51"/>
      <c r="W205" s="51"/>
      <c r="X205" s="51"/>
    </row>
    <row r="206" spans="1:24" x14ac:dyDescent="0.2">
      <c r="A206" s="51"/>
      <c r="B206" s="50"/>
      <c r="C206" s="50"/>
      <c r="D206" s="50"/>
      <c r="E206" s="50"/>
      <c r="F206" s="50"/>
      <c r="G206" s="51"/>
      <c r="H206" s="51"/>
      <c r="I206" s="50"/>
      <c r="J206" s="50"/>
      <c r="K206" s="50"/>
      <c r="L206" s="50"/>
      <c r="M206" s="50"/>
      <c r="N206" s="51"/>
      <c r="O206" s="50"/>
      <c r="P206" s="51"/>
      <c r="Q206" s="51"/>
      <c r="R206" s="50"/>
      <c r="S206" s="51"/>
      <c r="T206" s="51"/>
      <c r="U206" s="51"/>
      <c r="V206" s="51"/>
      <c r="W206" s="51"/>
      <c r="X206" s="51"/>
    </row>
    <row r="207" spans="1:24" x14ac:dyDescent="0.2">
      <c r="A207" s="51"/>
      <c r="B207" s="50"/>
      <c r="C207" s="50"/>
      <c r="D207" s="50"/>
      <c r="E207" s="50"/>
      <c r="F207" s="50"/>
      <c r="G207" s="51"/>
      <c r="H207" s="51"/>
      <c r="I207" s="50"/>
      <c r="J207" s="50"/>
      <c r="K207" s="50"/>
      <c r="L207" s="50"/>
      <c r="M207" s="50"/>
      <c r="N207" s="51"/>
      <c r="O207" s="50"/>
      <c r="P207" s="51"/>
      <c r="Q207" s="51"/>
      <c r="R207" s="50"/>
      <c r="S207" s="51"/>
      <c r="T207" s="51"/>
      <c r="U207" s="51"/>
      <c r="V207" s="51"/>
      <c r="W207" s="51"/>
      <c r="X207" s="51"/>
    </row>
    <row r="208" spans="1:24" x14ac:dyDescent="0.2">
      <c r="A208" s="51"/>
      <c r="B208" s="50"/>
      <c r="C208" s="50"/>
      <c r="D208" s="50"/>
      <c r="E208" s="50"/>
      <c r="F208" s="50"/>
      <c r="G208" s="51"/>
      <c r="H208" s="51"/>
      <c r="I208" s="50"/>
      <c r="J208" s="50"/>
      <c r="K208" s="50"/>
      <c r="L208" s="50"/>
      <c r="M208" s="50"/>
      <c r="N208" s="51"/>
      <c r="O208" s="50"/>
      <c r="P208" s="51"/>
      <c r="Q208" s="51"/>
      <c r="R208" s="50"/>
      <c r="S208" s="51"/>
      <c r="T208" s="51"/>
      <c r="U208" s="51"/>
      <c r="V208" s="51"/>
      <c r="W208" s="51"/>
      <c r="X208" s="51"/>
    </row>
    <row r="209" spans="1:24" x14ac:dyDescent="0.2">
      <c r="A209" s="51"/>
      <c r="B209" s="50"/>
      <c r="C209" s="50"/>
      <c r="D209" s="50"/>
      <c r="E209" s="50"/>
      <c r="F209" s="50"/>
      <c r="G209" s="51"/>
      <c r="H209" s="51"/>
      <c r="I209" s="50"/>
      <c r="J209" s="50"/>
      <c r="K209" s="50"/>
      <c r="L209" s="50"/>
      <c r="M209" s="50"/>
      <c r="N209" s="51"/>
      <c r="O209" s="50"/>
      <c r="P209" s="51"/>
      <c r="Q209" s="51"/>
      <c r="R209" s="50"/>
      <c r="S209" s="51"/>
      <c r="T209" s="51"/>
      <c r="U209" s="51"/>
      <c r="V209" s="51"/>
      <c r="W209" s="51"/>
      <c r="X209" s="51"/>
    </row>
    <row r="210" spans="1:24" x14ac:dyDescent="0.2">
      <c r="A210" s="51"/>
      <c r="B210" s="50"/>
      <c r="C210" s="50"/>
      <c r="D210" s="50"/>
      <c r="E210" s="50"/>
      <c r="F210" s="50"/>
      <c r="G210" s="51"/>
      <c r="H210" s="51"/>
      <c r="I210" s="50"/>
      <c r="J210" s="50"/>
      <c r="K210" s="50"/>
      <c r="L210" s="50"/>
      <c r="M210" s="50"/>
      <c r="N210" s="51"/>
      <c r="O210" s="50"/>
      <c r="P210" s="51"/>
      <c r="Q210" s="51"/>
      <c r="R210" s="50"/>
      <c r="S210" s="51"/>
      <c r="T210" s="51"/>
      <c r="U210" s="51"/>
      <c r="V210" s="51"/>
      <c r="W210" s="51"/>
      <c r="X210" s="51"/>
    </row>
    <row r="211" spans="1:24" x14ac:dyDescent="0.2">
      <c r="A211" s="51"/>
      <c r="B211" s="50"/>
      <c r="C211" s="50"/>
      <c r="D211" s="50"/>
      <c r="E211" s="50"/>
      <c r="F211" s="50"/>
      <c r="G211" s="51"/>
      <c r="H211" s="51"/>
      <c r="I211" s="50"/>
      <c r="J211" s="50"/>
      <c r="K211" s="50"/>
      <c r="L211" s="50"/>
      <c r="M211" s="50"/>
      <c r="N211" s="51"/>
      <c r="O211" s="50"/>
      <c r="P211" s="51"/>
      <c r="Q211" s="51"/>
      <c r="R211" s="50"/>
      <c r="S211" s="51"/>
      <c r="T211" s="51"/>
      <c r="U211" s="51"/>
      <c r="V211" s="51"/>
      <c r="W211" s="51"/>
      <c r="X211" s="51"/>
    </row>
    <row r="212" spans="1:24" x14ac:dyDescent="0.2">
      <c r="A212" s="51"/>
      <c r="B212" s="50"/>
      <c r="C212" s="50"/>
      <c r="D212" s="50"/>
      <c r="E212" s="50"/>
      <c r="F212" s="50"/>
      <c r="G212" s="51"/>
      <c r="H212" s="51"/>
      <c r="I212" s="50"/>
      <c r="J212" s="50"/>
      <c r="K212" s="50"/>
      <c r="L212" s="50"/>
      <c r="M212" s="50"/>
      <c r="N212" s="51"/>
      <c r="O212" s="50"/>
      <c r="P212" s="51"/>
      <c r="Q212" s="51"/>
      <c r="R212" s="50"/>
      <c r="S212" s="51"/>
      <c r="T212" s="51"/>
      <c r="U212" s="51"/>
      <c r="V212" s="51"/>
      <c r="W212" s="51"/>
      <c r="X212" s="51"/>
    </row>
    <row r="213" spans="1:24" x14ac:dyDescent="0.2">
      <c r="A213" s="51"/>
      <c r="B213" s="50"/>
      <c r="C213" s="50"/>
      <c r="D213" s="50"/>
      <c r="E213" s="50"/>
      <c r="F213" s="50"/>
      <c r="G213" s="51"/>
      <c r="H213" s="51"/>
      <c r="I213" s="50"/>
      <c r="J213" s="50"/>
      <c r="K213" s="50"/>
      <c r="L213" s="50"/>
      <c r="M213" s="50"/>
      <c r="N213" s="51"/>
      <c r="O213" s="50"/>
      <c r="P213" s="51"/>
      <c r="Q213" s="51"/>
      <c r="R213" s="50"/>
      <c r="S213" s="51"/>
      <c r="T213" s="51"/>
      <c r="U213" s="51"/>
      <c r="V213" s="51"/>
      <c r="W213" s="51"/>
      <c r="X213" s="51"/>
    </row>
    <row r="214" spans="1:24" x14ac:dyDescent="0.2">
      <c r="A214" s="51"/>
      <c r="B214" s="50"/>
      <c r="C214" s="50"/>
      <c r="D214" s="50"/>
      <c r="E214" s="50"/>
      <c r="F214" s="50"/>
      <c r="G214" s="51"/>
      <c r="H214" s="51"/>
      <c r="I214" s="50"/>
      <c r="J214" s="50"/>
      <c r="K214" s="50"/>
      <c r="L214" s="50"/>
      <c r="M214" s="50"/>
      <c r="N214" s="51"/>
      <c r="O214" s="50"/>
      <c r="P214" s="51"/>
      <c r="Q214" s="51"/>
      <c r="R214" s="50"/>
      <c r="S214" s="51"/>
      <c r="T214" s="51"/>
      <c r="U214" s="51"/>
      <c r="V214" s="51"/>
      <c r="W214" s="51"/>
      <c r="X214" s="51"/>
    </row>
    <row r="215" spans="1:24" x14ac:dyDescent="0.2">
      <c r="A215" s="51"/>
      <c r="B215" s="50"/>
      <c r="C215" s="50"/>
      <c r="D215" s="50"/>
      <c r="E215" s="50"/>
      <c r="F215" s="50"/>
      <c r="G215" s="51"/>
      <c r="H215" s="51"/>
      <c r="I215" s="50"/>
      <c r="J215" s="50"/>
      <c r="K215" s="50"/>
      <c r="L215" s="50"/>
      <c r="M215" s="50"/>
      <c r="N215" s="51"/>
      <c r="O215" s="50"/>
      <c r="P215" s="51"/>
      <c r="Q215" s="51"/>
      <c r="R215" s="50"/>
      <c r="S215" s="51"/>
      <c r="T215" s="51"/>
      <c r="U215" s="51"/>
      <c r="V215" s="51"/>
      <c r="W215" s="51"/>
      <c r="X215" s="51"/>
    </row>
    <row r="216" spans="1:24" x14ac:dyDescent="0.2">
      <c r="A216" s="51"/>
      <c r="B216" s="50"/>
      <c r="C216" s="50"/>
      <c r="D216" s="50"/>
      <c r="E216" s="50"/>
      <c r="F216" s="50"/>
      <c r="G216" s="51"/>
      <c r="H216" s="51"/>
      <c r="I216" s="50"/>
      <c r="J216" s="50"/>
      <c r="K216" s="50"/>
      <c r="L216" s="50"/>
      <c r="M216" s="50"/>
      <c r="N216" s="51"/>
      <c r="O216" s="50"/>
      <c r="P216" s="51"/>
      <c r="Q216" s="51"/>
      <c r="R216" s="50"/>
      <c r="S216" s="51"/>
      <c r="T216" s="51"/>
      <c r="U216" s="51"/>
      <c r="V216" s="51"/>
      <c r="W216" s="51"/>
      <c r="X216" s="51"/>
    </row>
    <row r="217" spans="1:24" x14ac:dyDescent="0.2">
      <c r="A217" s="51"/>
      <c r="B217" s="50"/>
      <c r="C217" s="50"/>
      <c r="D217" s="50"/>
      <c r="E217" s="50"/>
      <c r="F217" s="50"/>
      <c r="G217" s="51"/>
      <c r="H217" s="51"/>
      <c r="I217" s="50"/>
      <c r="J217" s="50"/>
      <c r="K217" s="50"/>
      <c r="L217" s="50"/>
      <c r="M217" s="50"/>
      <c r="N217" s="51"/>
      <c r="O217" s="50"/>
      <c r="P217" s="51"/>
      <c r="Q217" s="51"/>
      <c r="R217" s="50"/>
      <c r="S217" s="51"/>
      <c r="T217" s="51"/>
      <c r="U217" s="51"/>
      <c r="V217" s="51"/>
      <c r="W217" s="51"/>
      <c r="X217" s="51"/>
    </row>
    <row r="218" spans="1:24" x14ac:dyDescent="0.2">
      <c r="A218" s="51"/>
      <c r="B218" s="50"/>
      <c r="C218" s="50"/>
      <c r="D218" s="50"/>
      <c r="E218" s="50"/>
      <c r="F218" s="50"/>
      <c r="G218" s="51"/>
      <c r="H218" s="51"/>
      <c r="I218" s="50"/>
      <c r="J218" s="50"/>
      <c r="K218" s="50"/>
      <c r="L218" s="50"/>
      <c r="M218" s="50"/>
      <c r="N218" s="51"/>
      <c r="O218" s="50"/>
      <c r="P218" s="51"/>
      <c r="Q218" s="51"/>
      <c r="R218" s="50"/>
      <c r="S218" s="51"/>
      <c r="T218" s="51"/>
      <c r="U218" s="51"/>
      <c r="V218" s="51"/>
      <c r="W218" s="51"/>
      <c r="X218" s="51"/>
    </row>
    <row r="219" spans="1:24" x14ac:dyDescent="0.2">
      <c r="A219" s="51"/>
      <c r="B219" s="50"/>
      <c r="C219" s="50"/>
      <c r="D219" s="50"/>
      <c r="E219" s="50"/>
      <c r="F219" s="50"/>
      <c r="G219" s="51"/>
      <c r="H219" s="51"/>
      <c r="I219" s="50"/>
      <c r="J219" s="50"/>
      <c r="K219" s="50"/>
      <c r="L219" s="50"/>
      <c r="M219" s="50"/>
      <c r="N219" s="51"/>
      <c r="O219" s="50"/>
      <c r="P219" s="51"/>
      <c r="Q219" s="51"/>
      <c r="R219" s="50"/>
      <c r="S219" s="51"/>
      <c r="T219" s="51"/>
      <c r="U219" s="51"/>
      <c r="V219" s="51"/>
      <c r="W219" s="51"/>
      <c r="X219" s="51"/>
    </row>
    <row r="220" spans="1:24" x14ac:dyDescent="0.2">
      <c r="A220" s="51"/>
      <c r="B220" s="50"/>
      <c r="C220" s="50"/>
      <c r="D220" s="50"/>
      <c r="E220" s="50"/>
      <c r="F220" s="50"/>
      <c r="G220" s="51"/>
      <c r="H220" s="51"/>
      <c r="I220" s="50"/>
      <c r="J220" s="50"/>
      <c r="K220" s="50"/>
      <c r="L220" s="50"/>
      <c r="M220" s="50"/>
      <c r="N220" s="51"/>
      <c r="O220" s="50"/>
      <c r="P220" s="51"/>
      <c r="Q220" s="51"/>
      <c r="R220" s="50"/>
      <c r="S220" s="51"/>
      <c r="T220" s="51"/>
      <c r="U220" s="51"/>
      <c r="V220" s="51"/>
      <c r="W220" s="51"/>
      <c r="X220" s="51"/>
    </row>
    <row r="221" spans="1:24" x14ac:dyDescent="0.2">
      <c r="A221" s="51"/>
      <c r="B221" s="50"/>
      <c r="C221" s="50"/>
      <c r="D221" s="50"/>
      <c r="E221" s="50"/>
      <c r="F221" s="50"/>
      <c r="G221" s="51"/>
      <c r="H221" s="51"/>
      <c r="I221" s="50"/>
      <c r="J221" s="50"/>
      <c r="K221" s="50"/>
      <c r="L221" s="50"/>
      <c r="M221" s="50"/>
      <c r="N221" s="51"/>
      <c r="O221" s="50"/>
      <c r="P221" s="51"/>
      <c r="Q221" s="51"/>
      <c r="R221" s="50"/>
      <c r="S221" s="51"/>
      <c r="T221" s="51"/>
      <c r="U221" s="51"/>
      <c r="V221" s="51"/>
      <c r="W221" s="51"/>
      <c r="X221" s="51"/>
    </row>
    <row r="222" spans="1:24" x14ac:dyDescent="0.2">
      <c r="A222" s="51"/>
      <c r="B222" s="50"/>
      <c r="C222" s="50"/>
      <c r="D222" s="50"/>
      <c r="E222" s="50"/>
      <c r="F222" s="50"/>
      <c r="G222" s="51"/>
      <c r="H222" s="51"/>
      <c r="I222" s="50"/>
      <c r="J222" s="50"/>
      <c r="K222" s="50"/>
      <c r="L222" s="50"/>
      <c r="M222" s="50"/>
      <c r="N222" s="51"/>
      <c r="O222" s="50"/>
      <c r="P222" s="51"/>
      <c r="Q222" s="51"/>
      <c r="R222" s="50"/>
      <c r="S222" s="51"/>
      <c r="T222" s="51"/>
      <c r="U222" s="51"/>
      <c r="V222" s="51"/>
      <c r="W222" s="51"/>
      <c r="X222" s="51"/>
    </row>
    <row r="223" spans="1:24" x14ac:dyDescent="0.2">
      <c r="A223" s="51"/>
      <c r="B223" s="50"/>
      <c r="C223" s="50"/>
      <c r="D223" s="50"/>
      <c r="E223" s="50"/>
      <c r="F223" s="50"/>
      <c r="G223" s="51"/>
      <c r="H223" s="51"/>
      <c r="I223" s="50"/>
      <c r="J223" s="50"/>
      <c r="K223" s="50"/>
      <c r="L223" s="50"/>
      <c r="M223" s="50"/>
      <c r="N223" s="51"/>
      <c r="O223" s="50"/>
      <c r="P223" s="51"/>
      <c r="Q223" s="51"/>
      <c r="R223" s="50"/>
      <c r="S223" s="51"/>
      <c r="T223" s="51"/>
      <c r="U223" s="51"/>
      <c r="V223" s="51"/>
      <c r="W223" s="51"/>
      <c r="X223" s="51"/>
    </row>
    <row r="224" spans="1:24" x14ac:dyDescent="0.2">
      <c r="A224" s="51"/>
      <c r="B224" s="50"/>
      <c r="C224" s="50"/>
      <c r="D224" s="50"/>
      <c r="E224" s="50"/>
      <c r="F224" s="50"/>
      <c r="G224" s="51"/>
      <c r="H224" s="51"/>
      <c r="I224" s="50"/>
      <c r="J224" s="50"/>
      <c r="K224" s="50"/>
      <c r="L224" s="50"/>
      <c r="M224" s="50"/>
      <c r="N224" s="51"/>
      <c r="O224" s="50"/>
      <c r="P224" s="51"/>
      <c r="Q224" s="51"/>
      <c r="R224" s="50"/>
      <c r="S224" s="51"/>
      <c r="T224" s="51"/>
      <c r="U224" s="51"/>
      <c r="V224" s="51"/>
      <c r="W224" s="51"/>
      <c r="X224" s="51"/>
    </row>
    <row r="225" spans="1:24" x14ac:dyDescent="0.2">
      <c r="A225" s="51"/>
      <c r="B225" s="50"/>
      <c r="C225" s="50"/>
      <c r="D225" s="50"/>
      <c r="E225" s="50"/>
      <c r="F225" s="50"/>
      <c r="G225" s="51"/>
      <c r="H225" s="51"/>
      <c r="I225" s="50"/>
      <c r="J225" s="50"/>
      <c r="K225" s="50"/>
      <c r="L225" s="50"/>
      <c r="M225" s="50"/>
      <c r="N225" s="51"/>
      <c r="O225" s="50"/>
      <c r="P225" s="51"/>
      <c r="Q225" s="51"/>
      <c r="R225" s="50"/>
      <c r="S225" s="51"/>
      <c r="T225" s="51"/>
      <c r="U225" s="51"/>
      <c r="V225" s="51"/>
      <c r="W225" s="51"/>
      <c r="X225" s="51"/>
    </row>
    <row r="226" spans="1:24" x14ac:dyDescent="0.2">
      <c r="A226" s="51"/>
      <c r="B226" s="50"/>
      <c r="C226" s="50"/>
      <c r="D226" s="50"/>
      <c r="E226" s="50"/>
      <c r="F226" s="50"/>
      <c r="G226" s="51"/>
      <c r="H226" s="51"/>
      <c r="I226" s="50"/>
      <c r="J226" s="50"/>
      <c r="K226" s="50"/>
      <c r="L226" s="50"/>
      <c r="M226" s="50"/>
      <c r="N226" s="51"/>
      <c r="O226" s="50"/>
      <c r="P226" s="51"/>
      <c r="Q226" s="51"/>
      <c r="R226" s="50"/>
      <c r="S226" s="51"/>
      <c r="T226" s="51"/>
      <c r="U226" s="51"/>
      <c r="V226" s="51"/>
      <c r="W226" s="51"/>
      <c r="X226" s="51"/>
    </row>
    <row r="227" spans="1:24" x14ac:dyDescent="0.2">
      <c r="A227" s="51"/>
      <c r="B227" s="50"/>
      <c r="C227" s="50"/>
      <c r="D227" s="50"/>
      <c r="E227" s="50"/>
      <c r="F227" s="50"/>
      <c r="G227" s="51"/>
      <c r="H227" s="51"/>
      <c r="I227" s="50"/>
      <c r="J227" s="50"/>
      <c r="K227" s="50"/>
      <c r="L227" s="50"/>
      <c r="M227" s="50"/>
      <c r="N227" s="51"/>
      <c r="O227" s="50"/>
      <c r="P227" s="51"/>
      <c r="Q227" s="51"/>
      <c r="R227" s="50"/>
      <c r="S227" s="51"/>
      <c r="T227" s="51"/>
      <c r="U227" s="51"/>
      <c r="V227" s="51"/>
      <c r="W227" s="51"/>
      <c r="X227" s="51"/>
    </row>
    <row r="228" spans="1:24" x14ac:dyDescent="0.2">
      <c r="A228" s="51"/>
      <c r="B228" s="50"/>
      <c r="C228" s="50"/>
      <c r="D228" s="50"/>
      <c r="E228" s="50"/>
      <c r="F228" s="50"/>
      <c r="G228" s="51"/>
      <c r="H228" s="51"/>
      <c r="I228" s="50"/>
      <c r="J228" s="50"/>
      <c r="K228" s="50"/>
      <c r="L228" s="50"/>
      <c r="M228" s="50"/>
      <c r="N228" s="51"/>
      <c r="O228" s="50"/>
      <c r="P228" s="51"/>
      <c r="Q228" s="51"/>
      <c r="R228" s="50"/>
      <c r="S228" s="51"/>
      <c r="T228" s="51"/>
      <c r="U228" s="51"/>
      <c r="V228" s="51"/>
      <c r="W228" s="51"/>
      <c r="X228" s="51"/>
    </row>
    <row r="229" spans="1:24" x14ac:dyDescent="0.2">
      <c r="A229" s="51"/>
      <c r="B229" s="50"/>
      <c r="C229" s="50"/>
      <c r="D229" s="50"/>
      <c r="E229" s="50"/>
      <c r="F229" s="50"/>
      <c r="G229" s="51"/>
      <c r="H229" s="51"/>
      <c r="I229" s="50"/>
      <c r="J229" s="50"/>
      <c r="K229" s="50"/>
      <c r="L229" s="50"/>
      <c r="M229" s="50"/>
      <c r="N229" s="51"/>
      <c r="O229" s="50"/>
      <c r="P229" s="51"/>
      <c r="Q229" s="51"/>
      <c r="R229" s="50"/>
      <c r="S229" s="51"/>
      <c r="T229" s="51"/>
      <c r="U229" s="51"/>
      <c r="V229" s="51"/>
      <c r="W229" s="51"/>
      <c r="X229" s="51"/>
    </row>
    <row r="230" spans="1:24" x14ac:dyDescent="0.2">
      <c r="A230" s="51"/>
      <c r="B230" s="50"/>
      <c r="C230" s="50"/>
      <c r="D230" s="50"/>
      <c r="E230" s="50"/>
      <c r="F230" s="50"/>
      <c r="G230" s="51"/>
      <c r="H230" s="51"/>
      <c r="I230" s="50"/>
      <c r="J230" s="50"/>
      <c r="K230" s="50"/>
      <c r="L230" s="50"/>
      <c r="M230" s="50"/>
      <c r="N230" s="51"/>
      <c r="O230" s="50"/>
      <c r="P230" s="51"/>
      <c r="Q230" s="51"/>
      <c r="R230" s="50"/>
      <c r="S230" s="51"/>
      <c r="T230" s="51"/>
      <c r="U230" s="51"/>
      <c r="V230" s="51"/>
      <c r="W230" s="51"/>
      <c r="X230" s="51"/>
    </row>
    <row r="231" spans="1:24" x14ac:dyDescent="0.2">
      <c r="A231" s="51"/>
      <c r="B231" s="50"/>
      <c r="C231" s="50"/>
      <c r="D231" s="50"/>
      <c r="E231" s="50"/>
      <c r="F231" s="50"/>
      <c r="G231" s="51"/>
      <c r="H231" s="51"/>
      <c r="I231" s="50"/>
      <c r="J231" s="50"/>
      <c r="K231" s="50"/>
      <c r="L231" s="50"/>
      <c r="M231" s="50"/>
      <c r="N231" s="51"/>
      <c r="O231" s="50"/>
      <c r="P231" s="51"/>
      <c r="Q231" s="51"/>
      <c r="R231" s="50"/>
      <c r="S231" s="51"/>
      <c r="T231" s="51"/>
      <c r="U231" s="51"/>
      <c r="V231" s="51"/>
      <c r="W231" s="51"/>
      <c r="X231" s="51"/>
    </row>
    <row r="232" spans="1:24" x14ac:dyDescent="0.2">
      <c r="A232" s="51"/>
      <c r="B232" s="50"/>
      <c r="C232" s="50"/>
      <c r="D232" s="50"/>
      <c r="E232" s="50"/>
      <c r="F232" s="50"/>
      <c r="G232" s="51"/>
      <c r="H232" s="51"/>
      <c r="I232" s="50"/>
      <c r="J232" s="50"/>
      <c r="K232" s="50"/>
      <c r="L232" s="50"/>
      <c r="M232" s="50"/>
      <c r="N232" s="51"/>
      <c r="O232" s="50"/>
      <c r="P232" s="51"/>
      <c r="Q232" s="51"/>
      <c r="R232" s="50"/>
      <c r="S232" s="51"/>
      <c r="T232" s="51"/>
      <c r="U232" s="51"/>
      <c r="V232" s="51"/>
      <c r="W232" s="51"/>
      <c r="X232" s="51"/>
    </row>
    <row r="233" spans="1:24" x14ac:dyDescent="0.2">
      <c r="A233" s="51"/>
      <c r="B233" s="50"/>
      <c r="C233" s="50"/>
      <c r="D233" s="50"/>
      <c r="E233" s="50"/>
      <c r="F233" s="50"/>
      <c r="G233" s="51"/>
      <c r="H233" s="51"/>
      <c r="I233" s="50"/>
      <c r="J233" s="50"/>
      <c r="K233" s="50"/>
      <c r="L233" s="50"/>
      <c r="M233" s="50"/>
      <c r="N233" s="51"/>
      <c r="O233" s="50"/>
      <c r="P233" s="51"/>
      <c r="Q233" s="51"/>
      <c r="R233" s="50"/>
      <c r="S233" s="51"/>
      <c r="T233" s="51"/>
      <c r="U233" s="51"/>
      <c r="V233" s="51"/>
      <c r="W233" s="51"/>
      <c r="X233" s="51"/>
    </row>
    <row r="234" spans="1:24" x14ac:dyDescent="0.2">
      <c r="A234" s="51"/>
      <c r="B234" s="50"/>
      <c r="C234" s="50"/>
      <c r="D234" s="50"/>
      <c r="E234" s="50"/>
      <c r="F234" s="50"/>
      <c r="G234" s="51"/>
      <c r="H234" s="51"/>
      <c r="I234" s="50"/>
      <c r="J234" s="50"/>
      <c r="K234" s="50"/>
      <c r="L234" s="50"/>
      <c r="M234" s="50"/>
      <c r="N234" s="51"/>
      <c r="O234" s="50"/>
      <c r="P234" s="51"/>
      <c r="Q234" s="51"/>
      <c r="R234" s="50"/>
      <c r="S234" s="51"/>
      <c r="T234" s="51"/>
      <c r="U234" s="51"/>
      <c r="V234" s="51"/>
      <c r="W234" s="51"/>
      <c r="X234" s="51"/>
    </row>
    <row r="235" spans="1:24" x14ac:dyDescent="0.2">
      <c r="A235" s="51"/>
      <c r="B235" s="50"/>
      <c r="C235" s="50"/>
      <c r="D235" s="50"/>
      <c r="E235" s="50"/>
      <c r="F235" s="50"/>
      <c r="G235" s="51"/>
      <c r="H235" s="51"/>
      <c r="I235" s="50"/>
      <c r="J235" s="50"/>
      <c r="K235" s="50"/>
      <c r="L235" s="50"/>
      <c r="M235" s="50"/>
      <c r="N235" s="51"/>
      <c r="O235" s="50"/>
      <c r="P235" s="51"/>
      <c r="Q235" s="51"/>
      <c r="R235" s="50"/>
      <c r="S235" s="51"/>
      <c r="T235" s="51"/>
      <c r="U235" s="51"/>
      <c r="V235" s="51"/>
      <c r="W235" s="51"/>
      <c r="X235" s="51"/>
    </row>
    <row r="236" spans="1:24" x14ac:dyDescent="0.2">
      <c r="A236" s="51"/>
      <c r="B236" s="50"/>
      <c r="C236" s="50"/>
      <c r="D236" s="50"/>
      <c r="E236" s="50"/>
      <c r="F236" s="50"/>
      <c r="G236" s="51"/>
      <c r="H236" s="51"/>
      <c r="I236" s="50"/>
      <c r="J236" s="50"/>
      <c r="K236" s="50"/>
      <c r="L236" s="50"/>
      <c r="M236" s="50"/>
      <c r="N236" s="51"/>
      <c r="O236" s="50"/>
      <c r="P236" s="51"/>
      <c r="Q236" s="51"/>
      <c r="R236" s="50"/>
      <c r="S236" s="51"/>
      <c r="T236" s="51"/>
      <c r="U236" s="51"/>
      <c r="V236" s="51"/>
      <c r="W236" s="51"/>
      <c r="X236" s="51"/>
    </row>
    <row r="237" spans="1:24" x14ac:dyDescent="0.2">
      <c r="A237" s="51"/>
      <c r="B237" s="50"/>
      <c r="C237" s="50"/>
      <c r="D237" s="50"/>
      <c r="E237" s="50"/>
      <c r="F237" s="50"/>
      <c r="G237" s="51"/>
      <c r="H237" s="51"/>
      <c r="I237" s="50"/>
      <c r="J237" s="50"/>
      <c r="K237" s="50"/>
      <c r="L237" s="50"/>
      <c r="M237" s="50"/>
      <c r="N237" s="51"/>
      <c r="O237" s="50"/>
      <c r="P237" s="51"/>
      <c r="Q237" s="51"/>
      <c r="R237" s="50"/>
      <c r="S237" s="51"/>
      <c r="T237" s="51"/>
      <c r="U237" s="51"/>
      <c r="V237" s="51"/>
      <c r="W237" s="51"/>
      <c r="X237" s="51"/>
    </row>
    <row r="238" spans="1:24" x14ac:dyDescent="0.2">
      <c r="A238" s="51"/>
      <c r="B238" s="50"/>
      <c r="C238" s="50"/>
      <c r="D238" s="50"/>
      <c r="E238" s="50"/>
      <c r="F238" s="50"/>
      <c r="G238" s="51"/>
      <c r="H238" s="51"/>
      <c r="I238" s="50"/>
      <c r="J238" s="50"/>
      <c r="K238" s="50"/>
      <c r="L238" s="50"/>
      <c r="M238" s="50"/>
      <c r="N238" s="51"/>
      <c r="O238" s="50"/>
      <c r="P238" s="51"/>
      <c r="Q238" s="51"/>
      <c r="R238" s="50"/>
      <c r="S238" s="51"/>
      <c r="T238" s="51"/>
      <c r="U238" s="51"/>
      <c r="V238" s="51"/>
      <c r="W238" s="51"/>
      <c r="X238" s="51"/>
    </row>
    <row r="239" spans="1:24" x14ac:dyDescent="0.2">
      <c r="A239" s="51"/>
      <c r="B239" s="50"/>
      <c r="C239" s="50"/>
      <c r="D239" s="50"/>
      <c r="E239" s="50"/>
      <c r="F239" s="50"/>
      <c r="G239" s="51"/>
      <c r="H239" s="51"/>
      <c r="I239" s="50"/>
      <c r="J239" s="50"/>
      <c r="K239" s="50"/>
      <c r="L239" s="50"/>
      <c r="M239" s="50"/>
      <c r="N239" s="51"/>
      <c r="O239" s="50"/>
      <c r="P239" s="51"/>
      <c r="Q239" s="51"/>
      <c r="R239" s="50"/>
      <c r="S239" s="51"/>
      <c r="T239" s="51"/>
      <c r="U239" s="51"/>
      <c r="V239" s="51"/>
      <c r="W239" s="51"/>
      <c r="X239" s="51"/>
    </row>
    <row r="240" spans="1:24" x14ac:dyDescent="0.2">
      <c r="A240" s="51"/>
      <c r="B240" s="50"/>
      <c r="C240" s="50"/>
      <c r="D240" s="50"/>
      <c r="E240" s="50"/>
      <c r="F240" s="50"/>
      <c r="G240" s="51"/>
      <c r="H240" s="51"/>
      <c r="I240" s="50"/>
      <c r="J240" s="50"/>
      <c r="K240" s="50"/>
      <c r="L240" s="50"/>
      <c r="M240" s="50"/>
      <c r="N240" s="51"/>
      <c r="O240" s="50"/>
      <c r="P240" s="51"/>
      <c r="Q240" s="51"/>
      <c r="R240" s="50"/>
      <c r="S240" s="51"/>
      <c r="T240" s="51"/>
      <c r="U240" s="51"/>
      <c r="V240" s="51"/>
      <c r="W240" s="51"/>
      <c r="X240" s="51"/>
    </row>
    <row r="241" spans="1:24" x14ac:dyDescent="0.2">
      <c r="A241" s="51"/>
      <c r="B241" s="50"/>
      <c r="C241" s="50"/>
      <c r="D241" s="50"/>
      <c r="E241" s="50"/>
      <c r="F241" s="50"/>
      <c r="G241" s="51"/>
      <c r="H241" s="51"/>
      <c r="I241" s="50"/>
      <c r="J241" s="50"/>
      <c r="K241" s="50"/>
      <c r="L241" s="50"/>
      <c r="M241" s="50"/>
      <c r="N241" s="51"/>
      <c r="O241" s="50"/>
      <c r="P241" s="51"/>
      <c r="Q241" s="51"/>
      <c r="R241" s="50"/>
      <c r="S241" s="51"/>
      <c r="T241" s="51"/>
      <c r="U241" s="51"/>
      <c r="V241" s="51"/>
      <c r="W241" s="51"/>
      <c r="X241" s="51"/>
    </row>
    <row r="242" spans="1:24" x14ac:dyDescent="0.2">
      <c r="A242" s="51"/>
      <c r="B242" s="50"/>
      <c r="C242" s="50"/>
      <c r="D242" s="50"/>
      <c r="E242" s="50"/>
      <c r="F242" s="50"/>
      <c r="G242" s="51"/>
      <c r="H242" s="51"/>
      <c r="I242" s="50"/>
      <c r="J242" s="50"/>
      <c r="K242" s="50"/>
      <c r="L242" s="50"/>
      <c r="M242" s="50"/>
      <c r="N242" s="51"/>
      <c r="O242" s="50"/>
      <c r="P242" s="51"/>
      <c r="Q242" s="51"/>
      <c r="R242" s="50"/>
      <c r="S242" s="51"/>
      <c r="T242" s="51"/>
      <c r="U242" s="51"/>
      <c r="V242" s="51"/>
      <c r="W242" s="51"/>
      <c r="X242" s="51"/>
    </row>
    <row r="243" spans="1:24" x14ac:dyDescent="0.2">
      <c r="A243" s="51"/>
      <c r="B243" s="50"/>
      <c r="C243" s="50"/>
      <c r="D243" s="50"/>
      <c r="E243" s="50"/>
      <c r="F243" s="50"/>
      <c r="G243" s="51"/>
      <c r="H243" s="51"/>
      <c r="I243" s="50"/>
      <c r="J243" s="50"/>
      <c r="K243" s="50"/>
      <c r="L243" s="50"/>
      <c r="M243" s="50"/>
      <c r="N243" s="51"/>
      <c r="O243" s="50"/>
      <c r="P243" s="51"/>
      <c r="Q243" s="51"/>
      <c r="R243" s="50"/>
      <c r="S243" s="51"/>
      <c r="T243" s="51"/>
      <c r="U243" s="51"/>
      <c r="V243" s="51"/>
      <c r="W243" s="51"/>
      <c r="X243" s="51"/>
    </row>
    <row r="244" spans="1:24" x14ac:dyDescent="0.2">
      <c r="A244" s="51"/>
      <c r="B244" s="50"/>
      <c r="C244" s="50"/>
      <c r="D244" s="50"/>
      <c r="E244" s="50"/>
      <c r="F244" s="50"/>
      <c r="G244" s="51"/>
      <c r="H244" s="51"/>
      <c r="I244" s="50"/>
      <c r="J244" s="50"/>
      <c r="K244" s="50"/>
      <c r="L244" s="50"/>
      <c r="M244" s="50"/>
      <c r="N244" s="51"/>
      <c r="O244" s="50"/>
      <c r="P244" s="51"/>
      <c r="Q244" s="51"/>
      <c r="R244" s="50"/>
      <c r="S244" s="51"/>
      <c r="T244" s="51"/>
      <c r="U244" s="51"/>
      <c r="V244" s="51"/>
      <c r="W244" s="51"/>
      <c r="X244" s="51"/>
    </row>
    <row r="245" spans="1:24" x14ac:dyDescent="0.2">
      <c r="A245" s="51"/>
      <c r="B245" s="50"/>
      <c r="C245" s="50"/>
      <c r="D245" s="50"/>
      <c r="E245" s="50"/>
      <c r="F245" s="50"/>
      <c r="G245" s="51"/>
      <c r="H245" s="51"/>
      <c r="I245" s="50"/>
      <c r="J245" s="50"/>
      <c r="K245" s="50"/>
      <c r="L245" s="50"/>
      <c r="M245" s="50"/>
      <c r="N245" s="51"/>
      <c r="O245" s="50"/>
      <c r="P245" s="51"/>
      <c r="Q245" s="51"/>
      <c r="R245" s="50"/>
      <c r="S245" s="51"/>
      <c r="T245" s="51"/>
      <c r="U245" s="51"/>
      <c r="V245" s="51"/>
      <c r="W245" s="51"/>
      <c r="X245" s="51"/>
    </row>
    <row r="246" spans="1:24" x14ac:dyDescent="0.2">
      <c r="A246" s="51"/>
      <c r="B246" s="50"/>
      <c r="C246" s="50"/>
      <c r="D246" s="50"/>
      <c r="E246" s="50"/>
      <c r="F246" s="50"/>
      <c r="G246" s="51"/>
      <c r="H246" s="51"/>
      <c r="I246" s="50"/>
      <c r="J246" s="50"/>
      <c r="K246" s="50"/>
      <c r="L246" s="50"/>
      <c r="M246" s="50"/>
      <c r="N246" s="51"/>
      <c r="O246" s="50"/>
      <c r="P246" s="51"/>
      <c r="Q246" s="51"/>
      <c r="R246" s="50"/>
      <c r="S246" s="51"/>
      <c r="T246" s="51"/>
      <c r="U246" s="51"/>
      <c r="V246" s="51"/>
      <c r="W246" s="51"/>
      <c r="X246" s="51"/>
    </row>
    <row r="247" spans="1:24" x14ac:dyDescent="0.2">
      <c r="A247" s="51"/>
      <c r="B247" s="50"/>
      <c r="C247" s="50"/>
      <c r="D247" s="50"/>
      <c r="E247" s="50"/>
      <c r="F247" s="50"/>
      <c r="G247" s="51"/>
      <c r="H247" s="51"/>
      <c r="I247" s="50"/>
      <c r="J247" s="50"/>
      <c r="K247" s="50"/>
      <c r="L247" s="50"/>
      <c r="M247" s="50"/>
      <c r="N247" s="51"/>
      <c r="O247" s="50"/>
      <c r="P247" s="51"/>
      <c r="Q247" s="51"/>
      <c r="R247" s="50"/>
      <c r="S247" s="51"/>
      <c r="T247" s="51"/>
      <c r="U247" s="51"/>
      <c r="V247" s="51"/>
      <c r="W247" s="51"/>
      <c r="X247" s="51"/>
    </row>
    <row r="248" spans="1:24" x14ac:dyDescent="0.2">
      <c r="A248" s="51"/>
      <c r="B248" s="50"/>
      <c r="C248" s="50"/>
      <c r="D248" s="50"/>
      <c r="E248" s="50"/>
      <c r="F248" s="50"/>
      <c r="G248" s="51"/>
      <c r="H248" s="51"/>
      <c r="I248" s="50"/>
      <c r="J248" s="50"/>
      <c r="K248" s="50"/>
      <c r="L248" s="50"/>
      <c r="M248" s="50"/>
      <c r="N248" s="51"/>
      <c r="O248" s="50"/>
      <c r="P248" s="51"/>
      <c r="Q248" s="51"/>
      <c r="R248" s="50"/>
      <c r="S248" s="51"/>
      <c r="T248" s="51"/>
      <c r="U248" s="51"/>
      <c r="V248" s="51"/>
      <c r="W248" s="51"/>
      <c r="X248" s="51"/>
    </row>
    <row r="249" spans="1:24" x14ac:dyDescent="0.2">
      <c r="A249" s="51"/>
      <c r="B249" s="50"/>
      <c r="C249" s="50"/>
      <c r="D249" s="50"/>
      <c r="E249" s="50"/>
      <c r="F249" s="50"/>
      <c r="G249" s="51"/>
      <c r="H249" s="51"/>
      <c r="I249" s="50"/>
      <c r="J249" s="50"/>
      <c r="K249" s="50"/>
      <c r="L249" s="50"/>
      <c r="M249" s="50"/>
      <c r="N249" s="51"/>
      <c r="O249" s="50"/>
      <c r="P249" s="51"/>
      <c r="Q249" s="51"/>
      <c r="R249" s="50"/>
      <c r="S249" s="51"/>
      <c r="T249" s="51"/>
      <c r="U249" s="51"/>
      <c r="V249" s="51"/>
      <c r="W249" s="51"/>
      <c r="X249" s="51"/>
    </row>
    <row r="250" spans="1:24" x14ac:dyDescent="0.2">
      <c r="A250" s="51"/>
      <c r="B250" s="50"/>
      <c r="C250" s="50"/>
      <c r="D250" s="50"/>
      <c r="E250" s="50"/>
      <c r="F250" s="50"/>
      <c r="G250" s="51"/>
      <c r="H250" s="51"/>
      <c r="I250" s="50"/>
      <c r="J250" s="50"/>
      <c r="K250" s="50"/>
      <c r="L250" s="50"/>
      <c r="M250" s="50"/>
      <c r="N250" s="51"/>
      <c r="O250" s="50"/>
      <c r="P250" s="51"/>
      <c r="Q250" s="51"/>
      <c r="R250" s="50"/>
      <c r="S250" s="51"/>
      <c r="T250" s="51"/>
      <c r="U250" s="51"/>
      <c r="V250" s="51"/>
      <c r="W250" s="51"/>
      <c r="X250" s="51"/>
    </row>
    <row r="251" spans="1:24" x14ac:dyDescent="0.2">
      <c r="A251" s="51"/>
      <c r="B251" s="50"/>
      <c r="C251" s="50"/>
      <c r="D251" s="50"/>
      <c r="E251" s="50"/>
      <c r="F251" s="50"/>
      <c r="G251" s="51"/>
      <c r="H251" s="51"/>
      <c r="I251" s="50"/>
      <c r="J251" s="50"/>
      <c r="K251" s="50"/>
      <c r="L251" s="50"/>
      <c r="M251" s="50"/>
      <c r="N251" s="51"/>
      <c r="O251" s="50"/>
      <c r="P251" s="51"/>
      <c r="Q251" s="51"/>
      <c r="R251" s="50"/>
      <c r="S251" s="51"/>
      <c r="T251" s="51"/>
      <c r="U251" s="51"/>
      <c r="V251" s="51"/>
      <c r="W251" s="51"/>
      <c r="X251" s="51"/>
    </row>
    <row r="252" spans="1:24" x14ac:dyDescent="0.2">
      <c r="A252" s="51"/>
      <c r="B252" s="50"/>
      <c r="C252" s="50"/>
      <c r="D252" s="50"/>
      <c r="E252" s="50"/>
      <c r="F252" s="50"/>
      <c r="G252" s="51"/>
      <c r="H252" s="51"/>
      <c r="I252" s="50"/>
      <c r="J252" s="50"/>
      <c r="K252" s="50"/>
      <c r="L252" s="50"/>
      <c r="M252" s="50"/>
      <c r="N252" s="51"/>
      <c r="O252" s="50"/>
      <c r="P252" s="51"/>
      <c r="Q252" s="51"/>
      <c r="R252" s="50"/>
      <c r="S252" s="51"/>
      <c r="T252" s="51"/>
      <c r="U252" s="51"/>
      <c r="V252" s="51"/>
      <c r="W252" s="51"/>
      <c r="X252" s="51"/>
    </row>
    <row r="253" spans="1:24" x14ac:dyDescent="0.2">
      <c r="A253" s="51"/>
      <c r="B253" s="50"/>
      <c r="C253" s="50"/>
      <c r="D253" s="50"/>
      <c r="E253" s="50"/>
      <c r="F253" s="50"/>
      <c r="G253" s="51"/>
      <c r="H253" s="51"/>
      <c r="I253" s="50"/>
      <c r="J253" s="50"/>
      <c r="K253" s="50"/>
      <c r="L253" s="50"/>
      <c r="M253" s="50"/>
      <c r="N253" s="51"/>
      <c r="O253" s="50"/>
      <c r="P253" s="51"/>
      <c r="Q253" s="51"/>
      <c r="R253" s="50"/>
      <c r="S253" s="51"/>
      <c r="T253" s="51"/>
      <c r="U253" s="51"/>
      <c r="V253" s="51"/>
      <c r="W253" s="51"/>
      <c r="X253" s="51"/>
    </row>
    <row r="254" spans="1:24" x14ac:dyDescent="0.2">
      <c r="A254" s="51"/>
      <c r="B254" s="50"/>
      <c r="C254" s="50"/>
      <c r="D254" s="50"/>
      <c r="E254" s="50"/>
      <c r="F254" s="50"/>
      <c r="G254" s="51"/>
      <c r="H254" s="51"/>
      <c r="I254" s="50"/>
      <c r="J254" s="50"/>
      <c r="K254" s="50"/>
      <c r="L254" s="50"/>
      <c r="M254" s="50"/>
      <c r="N254" s="51"/>
      <c r="O254" s="50"/>
      <c r="P254" s="51"/>
      <c r="Q254" s="51"/>
      <c r="R254" s="50"/>
      <c r="S254" s="51"/>
      <c r="T254" s="51"/>
      <c r="U254" s="51"/>
      <c r="V254" s="51"/>
      <c r="W254" s="51"/>
      <c r="X254" s="51"/>
    </row>
    <row r="255" spans="1:24" x14ac:dyDescent="0.2">
      <c r="A255" s="51"/>
      <c r="B255" s="50"/>
      <c r="C255" s="50"/>
      <c r="D255" s="50"/>
      <c r="E255" s="50"/>
      <c r="F255" s="50"/>
      <c r="G255" s="51"/>
      <c r="H255" s="51"/>
      <c r="I255" s="50"/>
      <c r="J255" s="50"/>
      <c r="K255" s="50"/>
      <c r="L255" s="50"/>
      <c r="M255" s="50"/>
      <c r="N255" s="51"/>
      <c r="O255" s="50"/>
      <c r="P255" s="51"/>
      <c r="Q255" s="51"/>
      <c r="R255" s="50"/>
      <c r="S255" s="51"/>
      <c r="T255" s="51"/>
      <c r="U255" s="51"/>
      <c r="V255" s="51"/>
      <c r="W255" s="51"/>
      <c r="X255" s="51"/>
    </row>
    <row r="256" spans="1:24" x14ac:dyDescent="0.2">
      <c r="A256" s="51"/>
      <c r="B256" s="50"/>
      <c r="C256" s="50"/>
      <c r="D256" s="50"/>
      <c r="E256" s="50"/>
      <c r="F256" s="50"/>
      <c r="G256" s="51"/>
      <c r="H256" s="51"/>
      <c r="I256" s="50"/>
      <c r="J256" s="50"/>
      <c r="K256" s="50"/>
      <c r="L256" s="50"/>
      <c r="M256" s="50"/>
      <c r="N256" s="51"/>
      <c r="O256" s="50"/>
      <c r="P256" s="51"/>
      <c r="Q256" s="51"/>
      <c r="R256" s="50"/>
      <c r="S256" s="51"/>
      <c r="T256" s="51"/>
      <c r="U256" s="51"/>
      <c r="V256" s="51"/>
      <c r="W256" s="51"/>
      <c r="X256" s="51"/>
    </row>
    <row r="257" spans="1:24" x14ac:dyDescent="0.2">
      <c r="A257" s="51"/>
      <c r="B257" s="50"/>
      <c r="C257" s="50"/>
      <c r="D257" s="50"/>
      <c r="E257" s="50"/>
      <c r="F257" s="50"/>
      <c r="G257" s="51"/>
      <c r="H257" s="51"/>
      <c r="I257" s="50"/>
      <c r="J257" s="50"/>
      <c r="K257" s="50"/>
      <c r="L257" s="50"/>
      <c r="M257" s="50"/>
      <c r="N257" s="51"/>
      <c r="O257" s="50"/>
      <c r="P257" s="51"/>
      <c r="Q257" s="51"/>
      <c r="R257" s="50"/>
      <c r="S257" s="51"/>
      <c r="T257" s="51"/>
      <c r="U257" s="51"/>
      <c r="V257" s="51"/>
      <c r="W257" s="51"/>
      <c r="X257" s="51"/>
    </row>
    <row r="258" spans="1:24" x14ac:dyDescent="0.2">
      <c r="A258" s="51"/>
      <c r="B258" s="50"/>
      <c r="C258" s="50"/>
      <c r="D258" s="50"/>
      <c r="E258" s="50"/>
      <c r="F258" s="50"/>
      <c r="G258" s="51"/>
      <c r="H258" s="51"/>
      <c r="I258" s="50"/>
      <c r="J258" s="50"/>
      <c r="K258" s="50"/>
      <c r="L258" s="50"/>
      <c r="M258" s="50"/>
      <c r="N258" s="51"/>
      <c r="O258" s="50"/>
      <c r="P258" s="51"/>
      <c r="Q258" s="51"/>
      <c r="R258" s="50"/>
      <c r="S258" s="51"/>
      <c r="T258" s="51"/>
      <c r="U258" s="51"/>
      <c r="V258" s="51"/>
      <c r="W258" s="51"/>
      <c r="X258" s="51"/>
    </row>
    <row r="259" spans="1:24" x14ac:dyDescent="0.2">
      <c r="A259" s="51"/>
      <c r="B259" s="50"/>
      <c r="C259" s="50"/>
      <c r="D259" s="50"/>
      <c r="E259" s="50"/>
      <c r="F259" s="50"/>
      <c r="G259" s="51"/>
      <c r="H259" s="51"/>
      <c r="I259" s="50"/>
      <c r="J259" s="50"/>
      <c r="K259" s="50"/>
      <c r="L259" s="50"/>
      <c r="M259" s="50"/>
      <c r="N259" s="51"/>
      <c r="O259" s="50"/>
      <c r="P259" s="51"/>
      <c r="Q259" s="51"/>
      <c r="R259" s="50"/>
      <c r="S259" s="51"/>
      <c r="T259" s="51"/>
      <c r="U259" s="51"/>
      <c r="V259" s="51"/>
      <c r="W259" s="51"/>
      <c r="X259" s="51"/>
    </row>
    <row r="260" spans="1:24" x14ac:dyDescent="0.2">
      <c r="A260" s="51"/>
      <c r="B260" s="50"/>
      <c r="C260" s="50"/>
      <c r="D260" s="50"/>
      <c r="E260" s="50"/>
      <c r="F260" s="50"/>
      <c r="G260" s="51"/>
      <c r="H260" s="51"/>
      <c r="I260" s="50"/>
      <c r="J260" s="50"/>
      <c r="K260" s="50"/>
      <c r="L260" s="50"/>
      <c r="M260" s="50"/>
      <c r="N260" s="51"/>
      <c r="O260" s="50"/>
      <c r="P260" s="51"/>
      <c r="Q260" s="51"/>
      <c r="R260" s="50"/>
      <c r="S260" s="51"/>
      <c r="T260" s="51"/>
      <c r="U260" s="51"/>
      <c r="V260" s="51"/>
      <c r="W260" s="51"/>
      <c r="X260" s="51"/>
    </row>
    <row r="261" spans="1:24" x14ac:dyDescent="0.2">
      <c r="A261" s="51"/>
      <c r="B261" s="50"/>
      <c r="C261" s="50"/>
      <c r="D261" s="50"/>
      <c r="E261" s="50"/>
      <c r="F261" s="50"/>
      <c r="G261" s="51"/>
      <c r="H261" s="51"/>
      <c r="I261" s="50"/>
      <c r="J261" s="50"/>
      <c r="K261" s="50"/>
      <c r="L261" s="50"/>
      <c r="M261" s="50"/>
      <c r="N261" s="51"/>
      <c r="O261" s="50"/>
      <c r="P261" s="51"/>
      <c r="Q261" s="51"/>
      <c r="R261" s="50"/>
      <c r="S261" s="51"/>
      <c r="T261" s="51"/>
      <c r="U261" s="51"/>
      <c r="V261" s="51"/>
      <c r="W261" s="51"/>
      <c r="X261" s="51"/>
    </row>
    <row r="262" spans="1:24" x14ac:dyDescent="0.2">
      <c r="A262" s="51"/>
      <c r="B262" s="50"/>
      <c r="C262" s="50"/>
      <c r="D262" s="50"/>
      <c r="E262" s="50"/>
      <c r="F262" s="50"/>
      <c r="G262" s="51"/>
      <c r="H262" s="51"/>
      <c r="I262" s="50"/>
      <c r="J262" s="50"/>
      <c r="K262" s="50"/>
      <c r="L262" s="50"/>
      <c r="M262" s="50"/>
      <c r="N262" s="51"/>
      <c r="O262" s="50"/>
      <c r="P262" s="51"/>
      <c r="Q262" s="51"/>
      <c r="R262" s="50"/>
      <c r="S262" s="51"/>
      <c r="T262" s="51"/>
      <c r="U262" s="51"/>
      <c r="V262" s="51"/>
      <c r="W262" s="51"/>
      <c r="X262" s="51"/>
    </row>
    <row r="263" spans="1:24" x14ac:dyDescent="0.2">
      <c r="A263" s="51"/>
      <c r="B263" s="50"/>
      <c r="C263" s="50"/>
      <c r="D263" s="50"/>
      <c r="E263" s="50"/>
      <c r="F263" s="50"/>
      <c r="G263" s="51"/>
      <c r="H263" s="51"/>
      <c r="I263" s="50"/>
      <c r="J263" s="50"/>
      <c r="K263" s="50"/>
      <c r="L263" s="50"/>
      <c r="M263" s="50"/>
      <c r="N263" s="51"/>
      <c r="O263" s="50"/>
      <c r="P263" s="51"/>
      <c r="Q263" s="51"/>
      <c r="R263" s="50"/>
      <c r="S263" s="51"/>
      <c r="T263" s="51"/>
      <c r="U263" s="51"/>
      <c r="V263" s="51"/>
      <c r="W263" s="51"/>
      <c r="X263" s="51"/>
    </row>
    <row r="264" spans="1:24" x14ac:dyDescent="0.2">
      <c r="A264" s="51"/>
      <c r="B264" s="50"/>
      <c r="C264" s="50"/>
      <c r="D264" s="50"/>
      <c r="E264" s="50"/>
      <c r="F264" s="50"/>
      <c r="G264" s="51"/>
      <c r="H264" s="51"/>
      <c r="I264" s="50"/>
      <c r="J264" s="50"/>
      <c r="K264" s="50"/>
      <c r="L264" s="50"/>
      <c r="M264" s="50"/>
      <c r="N264" s="51"/>
      <c r="O264" s="50"/>
      <c r="P264" s="51"/>
      <c r="Q264" s="51"/>
      <c r="R264" s="50"/>
      <c r="S264" s="51"/>
      <c r="T264" s="51"/>
      <c r="U264" s="51"/>
      <c r="V264" s="51"/>
      <c r="W264" s="51"/>
      <c r="X264" s="51"/>
    </row>
    <row r="265" spans="1:24" x14ac:dyDescent="0.2">
      <c r="A265" s="51"/>
      <c r="B265" s="50"/>
      <c r="C265" s="50"/>
      <c r="D265" s="50"/>
      <c r="E265" s="50"/>
      <c r="F265" s="50"/>
      <c r="G265" s="51"/>
      <c r="H265" s="51"/>
      <c r="I265" s="50"/>
      <c r="J265" s="50"/>
      <c r="K265" s="50"/>
      <c r="L265" s="50"/>
      <c r="M265" s="50"/>
      <c r="N265" s="51"/>
      <c r="O265" s="50"/>
      <c r="P265" s="51"/>
      <c r="Q265" s="51"/>
      <c r="R265" s="50"/>
      <c r="S265" s="51"/>
      <c r="T265" s="51"/>
      <c r="U265" s="51"/>
      <c r="V265" s="51"/>
      <c r="W265" s="51"/>
      <c r="X265" s="51"/>
    </row>
    <row r="266" spans="1:24" x14ac:dyDescent="0.2">
      <c r="A266" s="51"/>
      <c r="B266" s="50"/>
      <c r="C266" s="50"/>
      <c r="D266" s="50"/>
      <c r="E266" s="50"/>
      <c r="F266" s="50"/>
      <c r="G266" s="51"/>
      <c r="H266" s="51"/>
      <c r="I266" s="50"/>
      <c r="J266" s="50"/>
      <c r="K266" s="50"/>
      <c r="L266" s="50"/>
      <c r="M266" s="50"/>
      <c r="N266" s="51"/>
      <c r="O266" s="50"/>
      <c r="P266" s="51"/>
      <c r="Q266" s="51"/>
      <c r="R266" s="50"/>
      <c r="S266" s="51"/>
      <c r="T266" s="51"/>
      <c r="U266" s="51"/>
      <c r="V266" s="51"/>
      <c r="W266" s="51"/>
      <c r="X266" s="51"/>
    </row>
    <row r="267" spans="1:24" x14ac:dyDescent="0.2">
      <c r="A267" s="51"/>
      <c r="B267" s="50"/>
      <c r="C267" s="50"/>
      <c r="D267" s="50"/>
      <c r="E267" s="50"/>
      <c r="F267" s="50"/>
      <c r="G267" s="51"/>
      <c r="H267" s="51"/>
      <c r="I267" s="50"/>
      <c r="J267" s="50"/>
      <c r="K267" s="50"/>
      <c r="L267" s="50"/>
      <c r="M267" s="50"/>
      <c r="N267" s="51"/>
      <c r="O267" s="50"/>
      <c r="P267" s="51"/>
      <c r="Q267" s="51"/>
      <c r="R267" s="50"/>
      <c r="S267" s="51"/>
      <c r="T267" s="51"/>
      <c r="U267" s="51"/>
      <c r="V267" s="51"/>
      <c r="W267" s="51"/>
      <c r="X267" s="51"/>
    </row>
    <row r="268" spans="1:24" x14ac:dyDescent="0.2">
      <c r="A268" s="51"/>
      <c r="B268" s="50"/>
      <c r="C268" s="50"/>
      <c r="D268" s="50"/>
      <c r="E268" s="50"/>
      <c r="F268" s="50"/>
      <c r="G268" s="51"/>
      <c r="H268" s="51"/>
      <c r="I268" s="50"/>
      <c r="J268" s="50"/>
      <c r="K268" s="50"/>
      <c r="L268" s="50"/>
      <c r="M268" s="50"/>
      <c r="N268" s="51"/>
      <c r="O268" s="50"/>
      <c r="P268" s="51"/>
      <c r="Q268" s="51"/>
      <c r="R268" s="50"/>
      <c r="S268" s="51"/>
      <c r="T268" s="51"/>
      <c r="U268" s="51"/>
      <c r="V268" s="51"/>
      <c r="W268" s="51"/>
      <c r="X268" s="51"/>
    </row>
    <row r="269" spans="1:24" x14ac:dyDescent="0.2">
      <c r="A269" s="51"/>
      <c r="B269" s="50"/>
      <c r="C269" s="50"/>
      <c r="D269" s="50"/>
      <c r="E269" s="50"/>
      <c r="F269" s="50"/>
      <c r="G269" s="51"/>
      <c r="H269" s="51"/>
      <c r="I269" s="50"/>
      <c r="J269" s="50"/>
      <c r="K269" s="50"/>
      <c r="L269" s="50"/>
      <c r="M269" s="50"/>
      <c r="N269" s="51"/>
      <c r="O269" s="50"/>
      <c r="P269" s="51"/>
      <c r="Q269" s="51"/>
      <c r="R269" s="50"/>
      <c r="S269" s="51"/>
      <c r="T269" s="51"/>
      <c r="U269" s="51"/>
      <c r="V269" s="51"/>
      <c r="W269" s="51"/>
      <c r="X269" s="51"/>
    </row>
    <row r="270" spans="1:24" x14ac:dyDescent="0.2">
      <c r="A270" s="51"/>
      <c r="B270" s="50"/>
      <c r="C270" s="50"/>
      <c r="D270" s="50"/>
      <c r="E270" s="50"/>
      <c r="F270" s="50"/>
      <c r="G270" s="51"/>
      <c r="H270" s="51"/>
      <c r="I270" s="50"/>
      <c r="J270" s="50"/>
      <c r="K270" s="50"/>
      <c r="L270" s="50"/>
      <c r="M270" s="50"/>
      <c r="N270" s="51"/>
      <c r="O270" s="50"/>
      <c r="P270" s="51"/>
      <c r="Q270" s="51"/>
      <c r="R270" s="50"/>
      <c r="S270" s="51"/>
      <c r="T270" s="51"/>
      <c r="U270" s="51"/>
      <c r="V270" s="51"/>
      <c r="W270" s="51"/>
      <c r="X270" s="51"/>
    </row>
    <row r="271" spans="1:24" x14ac:dyDescent="0.2">
      <c r="A271" s="51"/>
      <c r="B271" s="50"/>
      <c r="C271" s="50"/>
      <c r="D271" s="50"/>
      <c r="E271" s="50"/>
      <c r="F271" s="50"/>
      <c r="G271" s="51"/>
      <c r="H271" s="51"/>
      <c r="I271" s="50"/>
      <c r="J271" s="50"/>
      <c r="K271" s="50"/>
      <c r="L271" s="50"/>
      <c r="M271" s="50"/>
      <c r="N271" s="51"/>
      <c r="O271" s="50"/>
      <c r="P271" s="51"/>
      <c r="Q271" s="51"/>
      <c r="R271" s="50"/>
      <c r="S271" s="51"/>
      <c r="T271" s="51"/>
      <c r="U271" s="51"/>
      <c r="V271" s="51"/>
      <c r="W271" s="51"/>
      <c r="X271" s="51"/>
    </row>
    <row r="272" spans="1:24" x14ac:dyDescent="0.2">
      <c r="A272" s="51"/>
      <c r="B272" s="50"/>
      <c r="C272" s="50"/>
      <c r="D272" s="50"/>
      <c r="E272" s="50"/>
      <c r="F272" s="50"/>
      <c r="G272" s="51"/>
      <c r="H272" s="51"/>
      <c r="I272" s="50"/>
      <c r="J272" s="50"/>
      <c r="K272" s="50"/>
      <c r="L272" s="50"/>
      <c r="M272" s="50"/>
      <c r="N272" s="51"/>
      <c r="O272" s="50"/>
      <c r="P272" s="51"/>
      <c r="Q272" s="51"/>
      <c r="R272" s="50"/>
      <c r="S272" s="51"/>
      <c r="T272" s="51"/>
      <c r="U272" s="51"/>
      <c r="V272" s="51"/>
      <c r="W272" s="51"/>
      <c r="X272" s="51"/>
    </row>
    <row r="273" spans="1:24" x14ac:dyDescent="0.2">
      <c r="A273" s="51"/>
      <c r="B273" s="50"/>
      <c r="C273" s="50"/>
      <c r="D273" s="50"/>
      <c r="E273" s="50"/>
      <c r="F273" s="50"/>
      <c r="G273" s="51"/>
      <c r="H273" s="51"/>
      <c r="I273" s="50"/>
      <c r="J273" s="50"/>
      <c r="K273" s="50"/>
      <c r="L273" s="50"/>
      <c r="M273" s="50"/>
      <c r="N273" s="51"/>
      <c r="O273" s="50"/>
      <c r="P273" s="51"/>
      <c r="Q273" s="51"/>
      <c r="R273" s="50"/>
      <c r="S273" s="51"/>
      <c r="T273" s="51"/>
      <c r="U273" s="51"/>
      <c r="V273" s="51"/>
      <c r="W273" s="51"/>
      <c r="X273" s="51"/>
    </row>
    <row r="274" spans="1:24" x14ac:dyDescent="0.2">
      <c r="A274" s="51"/>
      <c r="B274" s="50"/>
      <c r="C274" s="50"/>
      <c r="D274" s="50"/>
      <c r="E274" s="50"/>
      <c r="F274" s="50"/>
      <c r="G274" s="51"/>
      <c r="H274" s="51"/>
      <c r="I274" s="50"/>
      <c r="J274" s="50"/>
      <c r="K274" s="50"/>
      <c r="L274" s="50"/>
      <c r="M274" s="50"/>
      <c r="N274" s="51"/>
      <c r="O274" s="50"/>
      <c r="P274" s="51"/>
      <c r="Q274" s="51"/>
      <c r="R274" s="50"/>
      <c r="S274" s="51"/>
      <c r="T274" s="51"/>
      <c r="U274" s="51"/>
      <c r="V274" s="51"/>
      <c r="W274" s="51"/>
      <c r="X274" s="51"/>
    </row>
    <row r="275" spans="1:24" x14ac:dyDescent="0.2">
      <c r="A275" s="51"/>
      <c r="B275" s="50"/>
      <c r="C275" s="50"/>
      <c r="D275" s="50"/>
      <c r="E275" s="50"/>
      <c r="F275" s="50"/>
      <c r="G275" s="51"/>
      <c r="H275" s="51"/>
      <c r="I275" s="50"/>
      <c r="J275" s="50"/>
      <c r="K275" s="50"/>
      <c r="L275" s="50"/>
      <c r="M275" s="50"/>
      <c r="N275" s="51"/>
      <c r="O275" s="50"/>
      <c r="P275" s="51"/>
      <c r="Q275" s="51"/>
      <c r="R275" s="50"/>
      <c r="S275" s="51"/>
      <c r="T275" s="51"/>
      <c r="U275" s="51"/>
      <c r="V275" s="51"/>
      <c r="W275" s="51"/>
      <c r="X275" s="51"/>
    </row>
    <row r="276" spans="1:24" x14ac:dyDescent="0.2">
      <c r="A276" s="51"/>
      <c r="B276" s="50"/>
      <c r="C276" s="50"/>
      <c r="D276" s="50"/>
      <c r="E276" s="50"/>
      <c r="F276" s="50"/>
      <c r="G276" s="51"/>
      <c r="H276" s="51"/>
      <c r="I276" s="50"/>
      <c r="J276" s="50"/>
      <c r="K276" s="50"/>
      <c r="L276" s="50"/>
      <c r="M276" s="50"/>
      <c r="N276" s="51"/>
      <c r="O276" s="50"/>
      <c r="P276" s="51"/>
      <c r="Q276" s="51"/>
      <c r="R276" s="50"/>
      <c r="S276" s="51"/>
      <c r="T276" s="51"/>
      <c r="U276" s="51"/>
      <c r="V276" s="51"/>
      <c r="W276" s="51"/>
      <c r="X276" s="51"/>
    </row>
    <row r="277" spans="1:24" x14ac:dyDescent="0.2">
      <c r="A277" s="51"/>
      <c r="B277" s="50"/>
      <c r="C277" s="50"/>
      <c r="D277" s="50"/>
      <c r="E277" s="50"/>
      <c r="F277" s="50"/>
      <c r="G277" s="51"/>
      <c r="H277" s="51"/>
      <c r="I277" s="50"/>
      <c r="J277" s="50"/>
      <c r="K277" s="50"/>
      <c r="L277" s="50"/>
      <c r="M277" s="50"/>
      <c r="N277" s="51"/>
      <c r="O277" s="50"/>
      <c r="P277" s="51"/>
      <c r="Q277" s="51"/>
      <c r="R277" s="50"/>
      <c r="S277" s="51"/>
      <c r="T277" s="51"/>
      <c r="U277" s="51"/>
      <c r="V277" s="51"/>
      <c r="W277" s="51"/>
      <c r="X277" s="51"/>
    </row>
    <row r="278" spans="1:24" x14ac:dyDescent="0.2">
      <c r="A278" s="51"/>
      <c r="B278" s="50"/>
      <c r="C278" s="50"/>
      <c r="D278" s="50"/>
      <c r="E278" s="50"/>
      <c r="F278" s="50"/>
      <c r="G278" s="51"/>
      <c r="H278" s="51"/>
      <c r="I278" s="50"/>
      <c r="J278" s="50"/>
      <c r="K278" s="50"/>
      <c r="L278" s="50"/>
      <c r="M278" s="50"/>
      <c r="N278" s="51"/>
      <c r="O278" s="50"/>
      <c r="P278" s="51"/>
      <c r="Q278" s="51"/>
      <c r="R278" s="50"/>
      <c r="S278" s="51"/>
      <c r="T278" s="51"/>
      <c r="U278" s="51"/>
      <c r="V278" s="51"/>
      <c r="W278" s="51"/>
      <c r="X278" s="51"/>
    </row>
    <row r="279" spans="1:24" x14ac:dyDescent="0.2">
      <c r="A279" s="51"/>
      <c r="B279" s="50"/>
      <c r="C279" s="50"/>
      <c r="D279" s="50"/>
      <c r="E279" s="50"/>
      <c r="F279" s="50"/>
      <c r="G279" s="51"/>
      <c r="H279" s="51"/>
      <c r="I279" s="50"/>
      <c r="J279" s="50"/>
      <c r="K279" s="50"/>
      <c r="L279" s="50"/>
      <c r="M279" s="50"/>
      <c r="N279" s="51"/>
      <c r="O279" s="50"/>
      <c r="P279" s="51"/>
      <c r="Q279" s="51"/>
      <c r="R279" s="50"/>
      <c r="S279" s="51"/>
      <c r="T279" s="51"/>
      <c r="U279" s="51"/>
      <c r="V279" s="51"/>
      <c r="W279" s="51"/>
      <c r="X279" s="51"/>
    </row>
    <row r="280" spans="1:24" x14ac:dyDescent="0.2">
      <c r="A280" s="51"/>
      <c r="B280" s="50"/>
      <c r="C280" s="50"/>
      <c r="D280" s="50"/>
      <c r="E280" s="50"/>
      <c r="F280" s="50"/>
      <c r="G280" s="51"/>
      <c r="H280" s="51"/>
      <c r="I280" s="50"/>
      <c r="J280" s="50"/>
      <c r="K280" s="50"/>
      <c r="L280" s="50"/>
      <c r="M280" s="50"/>
      <c r="N280" s="51"/>
      <c r="O280" s="50"/>
      <c r="P280" s="51"/>
      <c r="Q280" s="51"/>
      <c r="R280" s="50"/>
      <c r="S280" s="51"/>
      <c r="T280" s="51"/>
      <c r="U280" s="51"/>
      <c r="V280" s="51"/>
      <c r="W280" s="51"/>
      <c r="X280" s="51"/>
    </row>
    <row r="281" spans="1:24" x14ac:dyDescent="0.2">
      <c r="A281" s="51"/>
      <c r="B281" s="50"/>
      <c r="C281" s="50"/>
      <c r="D281" s="50"/>
      <c r="E281" s="50"/>
      <c r="F281" s="50"/>
      <c r="G281" s="51"/>
      <c r="H281" s="51"/>
      <c r="I281" s="50"/>
      <c r="J281" s="50"/>
      <c r="K281" s="50"/>
      <c r="L281" s="50"/>
      <c r="M281" s="50"/>
      <c r="N281" s="51"/>
      <c r="O281" s="50"/>
      <c r="P281" s="51"/>
      <c r="Q281" s="51"/>
      <c r="R281" s="50"/>
      <c r="S281" s="51"/>
      <c r="T281" s="51"/>
      <c r="U281" s="51"/>
      <c r="V281" s="51"/>
      <c r="W281" s="51"/>
      <c r="X281" s="51"/>
    </row>
    <row r="282" spans="1:24" x14ac:dyDescent="0.2">
      <c r="A282" s="51"/>
      <c r="B282" s="50"/>
      <c r="C282" s="50"/>
      <c r="D282" s="50"/>
      <c r="E282" s="50"/>
      <c r="F282" s="50"/>
      <c r="G282" s="51"/>
      <c r="H282" s="51"/>
      <c r="I282" s="50"/>
      <c r="J282" s="50"/>
      <c r="K282" s="50"/>
      <c r="L282" s="50"/>
      <c r="M282" s="50"/>
      <c r="N282" s="51"/>
      <c r="O282" s="50"/>
      <c r="P282" s="51"/>
      <c r="Q282" s="51"/>
      <c r="R282" s="50"/>
      <c r="S282" s="51"/>
      <c r="T282" s="51"/>
      <c r="U282" s="51"/>
      <c r="V282" s="51"/>
      <c r="W282" s="51"/>
      <c r="X282" s="51"/>
    </row>
    <row r="283" spans="1:24" x14ac:dyDescent="0.2">
      <c r="A283" s="51"/>
      <c r="B283" s="50"/>
      <c r="C283" s="50"/>
      <c r="D283" s="50"/>
      <c r="E283" s="50"/>
      <c r="F283" s="50"/>
      <c r="G283" s="51"/>
      <c r="H283" s="51"/>
      <c r="I283" s="50"/>
      <c r="J283" s="50"/>
      <c r="K283" s="50"/>
      <c r="L283" s="50"/>
      <c r="M283" s="50"/>
      <c r="N283" s="51"/>
      <c r="O283" s="50"/>
      <c r="P283" s="51"/>
      <c r="Q283" s="51"/>
      <c r="R283" s="50"/>
      <c r="S283" s="51"/>
      <c r="T283" s="51"/>
      <c r="U283" s="51"/>
      <c r="V283" s="51"/>
      <c r="W283" s="51"/>
      <c r="X283" s="51"/>
    </row>
    <row r="284" spans="1:24" x14ac:dyDescent="0.2">
      <c r="A284" s="51"/>
      <c r="B284" s="50"/>
      <c r="C284" s="50"/>
      <c r="D284" s="50"/>
      <c r="E284" s="50"/>
      <c r="F284" s="50"/>
      <c r="G284" s="51"/>
      <c r="H284" s="51"/>
      <c r="I284" s="50"/>
      <c r="J284" s="50"/>
      <c r="K284" s="50"/>
      <c r="L284" s="50"/>
      <c r="M284" s="50"/>
      <c r="N284" s="51"/>
      <c r="O284" s="50"/>
      <c r="P284" s="51"/>
      <c r="Q284" s="51"/>
      <c r="R284" s="50"/>
      <c r="S284" s="51"/>
      <c r="T284" s="51"/>
      <c r="U284" s="51"/>
      <c r="V284" s="51"/>
      <c r="W284" s="51"/>
      <c r="X284" s="51"/>
    </row>
    <row r="285" spans="1:24" x14ac:dyDescent="0.2">
      <c r="A285" s="51"/>
      <c r="B285" s="50"/>
      <c r="C285" s="50"/>
      <c r="D285" s="50"/>
      <c r="E285" s="50"/>
      <c r="F285" s="50"/>
      <c r="G285" s="51"/>
      <c r="H285" s="51"/>
      <c r="I285" s="50"/>
      <c r="J285" s="50"/>
      <c r="K285" s="50"/>
      <c r="L285" s="50"/>
      <c r="M285" s="50"/>
      <c r="N285" s="51"/>
      <c r="O285" s="50"/>
      <c r="P285" s="51"/>
      <c r="Q285" s="51"/>
      <c r="R285" s="50"/>
      <c r="S285" s="51"/>
      <c r="T285" s="51"/>
      <c r="U285" s="51"/>
      <c r="V285" s="51"/>
      <c r="W285" s="51"/>
      <c r="X285" s="51"/>
    </row>
    <row r="286" spans="1:24" x14ac:dyDescent="0.2">
      <c r="A286" s="51"/>
      <c r="B286" s="50"/>
      <c r="C286" s="50"/>
      <c r="D286" s="50"/>
      <c r="E286" s="50"/>
      <c r="F286" s="50"/>
      <c r="G286" s="51"/>
      <c r="H286" s="51"/>
      <c r="I286" s="50"/>
      <c r="J286" s="50"/>
      <c r="K286" s="50"/>
      <c r="L286" s="50"/>
      <c r="M286" s="50"/>
      <c r="N286" s="51"/>
      <c r="O286" s="50"/>
      <c r="P286" s="51"/>
      <c r="Q286" s="51"/>
      <c r="R286" s="50"/>
      <c r="S286" s="51"/>
      <c r="T286" s="51"/>
      <c r="U286" s="51"/>
      <c r="V286" s="51"/>
      <c r="W286" s="51"/>
      <c r="X286" s="51"/>
    </row>
    <row r="287" spans="1:24" x14ac:dyDescent="0.2">
      <c r="A287" s="51"/>
      <c r="B287" s="50"/>
      <c r="C287" s="50"/>
      <c r="D287" s="50"/>
      <c r="E287" s="50"/>
      <c r="F287" s="50"/>
      <c r="G287" s="51"/>
      <c r="H287" s="51"/>
      <c r="I287" s="50"/>
      <c r="J287" s="50"/>
      <c r="K287" s="50"/>
      <c r="L287" s="50"/>
      <c r="M287" s="50"/>
      <c r="N287" s="51"/>
      <c r="O287" s="50"/>
      <c r="P287" s="51"/>
      <c r="Q287" s="51"/>
      <c r="R287" s="50"/>
      <c r="S287" s="51"/>
      <c r="T287" s="51"/>
      <c r="U287" s="51"/>
      <c r="V287" s="51"/>
      <c r="W287" s="51"/>
      <c r="X287" s="51"/>
    </row>
    <row r="288" spans="1:24" x14ac:dyDescent="0.2">
      <c r="A288" s="51"/>
      <c r="B288" s="50"/>
      <c r="C288" s="50"/>
      <c r="D288" s="50"/>
      <c r="E288" s="50"/>
      <c r="F288" s="50"/>
      <c r="G288" s="51"/>
      <c r="H288" s="51"/>
      <c r="I288" s="50"/>
      <c r="J288" s="50"/>
      <c r="K288" s="50"/>
      <c r="L288" s="50"/>
      <c r="M288" s="50"/>
      <c r="N288" s="51"/>
      <c r="O288" s="50"/>
      <c r="P288" s="51"/>
      <c r="Q288" s="51"/>
      <c r="R288" s="50"/>
      <c r="S288" s="51"/>
      <c r="T288" s="51"/>
      <c r="U288" s="51"/>
      <c r="V288" s="51"/>
      <c r="W288" s="51"/>
      <c r="X288" s="51"/>
    </row>
    <row r="289" spans="1:24" x14ac:dyDescent="0.2">
      <c r="A289" s="51"/>
      <c r="B289" s="50"/>
      <c r="C289" s="50"/>
      <c r="D289" s="50"/>
      <c r="E289" s="50"/>
      <c r="F289" s="50"/>
      <c r="G289" s="51"/>
      <c r="H289" s="51"/>
      <c r="I289" s="50"/>
      <c r="J289" s="50"/>
      <c r="K289" s="50"/>
      <c r="L289" s="50"/>
      <c r="M289" s="50"/>
      <c r="N289" s="51"/>
      <c r="O289" s="50"/>
      <c r="P289" s="51"/>
      <c r="Q289" s="51"/>
      <c r="R289" s="50"/>
      <c r="S289" s="51"/>
      <c r="T289" s="51"/>
      <c r="U289" s="51"/>
      <c r="V289" s="51"/>
      <c r="W289" s="51"/>
      <c r="X289" s="51"/>
    </row>
    <row r="290" spans="1:24" x14ac:dyDescent="0.2">
      <c r="A290" s="51"/>
      <c r="B290" s="50"/>
      <c r="C290" s="50"/>
      <c r="D290" s="50"/>
      <c r="E290" s="50"/>
      <c r="F290" s="50"/>
      <c r="G290" s="51"/>
      <c r="H290" s="51"/>
      <c r="I290" s="50"/>
      <c r="J290" s="50"/>
      <c r="K290" s="50"/>
      <c r="L290" s="50"/>
      <c r="M290" s="50"/>
      <c r="N290" s="51"/>
      <c r="O290" s="50"/>
      <c r="P290" s="51"/>
      <c r="Q290" s="51"/>
      <c r="R290" s="50"/>
      <c r="S290" s="51"/>
      <c r="T290" s="51"/>
      <c r="U290" s="51"/>
      <c r="V290" s="51"/>
      <c r="W290" s="51"/>
      <c r="X290" s="51"/>
    </row>
    <row r="291" spans="1:24" x14ac:dyDescent="0.2">
      <c r="A291" s="51"/>
      <c r="B291" s="50"/>
      <c r="C291" s="50"/>
      <c r="D291" s="50"/>
      <c r="E291" s="50"/>
      <c r="F291" s="50"/>
      <c r="G291" s="51"/>
      <c r="H291" s="51"/>
      <c r="I291" s="50"/>
      <c r="J291" s="50"/>
      <c r="K291" s="50"/>
      <c r="L291" s="50"/>
      <c r="M291" s="50"/>
      <c r="N291" s="51"/>
      <c r="O291" s="50"/>
      <c r="P291" s="51"/>
      <c r="Q291" s="51"/>
      <c r="R291" s="50"/>
      <c r="S291" s="51"/>
      <c r="T291" s="51"/>
      <c r="U291" s="51"/>
      <c r="V291" s="51"/>
      <c r="W291" s="51"/>
      <c r="X291" s="51"/>
    </row>
    <row r="292" spans="1:24" x14ac:dyDescent="0.2">
      <c r="A292" s="51"/>
      <c r="B292" s="50"/>
      <c r="C292" s="50"/>
      <c r="D292" s="50"/>
      <c r="E292" s="50"/>
      <c r="F292" s="50"/>
      <c r="G292" s="51"/>
      <c r="H292" s="51"/>
      <c r="I292" s="50"/>
      <c r="J292" s="50"/>
      <c r="K292" s="50"/>
      <c r="L292" s="50"/>
      <c r="M292" s="50"/>
      <c r="N292" s="51"/>
      <c r="O292" s="50"/>
      <c r="P292" s="51"/>
      <c r="Q292" s="51"/>
      <c r="R292" s="50"/>
      <c r="S292" s="51"/>
      <c r="T292" s="51"/>
      <c r="U292" s="51"/>
      <c r="V292" s="51"/>
      <c r="W292" s="51"/>
      <c r="X292" s="51"/>
    </row>
    <row r="293" spans="1:24" x14ac:dyDescent="0.2">
      <c r="A293" s="51"/>
      <c r="B293" s="50"/>
      <c r="C293" s="50"/>
      <c r="D293" s="50"/>
      <c r="E293" s="50"/>
      <c r="F293" s="50"/>
      <c r="G293" s="51"/>
      <c r="H293" s="51"/>
      <c r="I293" s="50"/>
      <c r="J293" s="50"/>
      <c r="K293" s="50"/>
      <c r="L293" s="50"/>
      <c r="M293" s="50"/>
      <c r="N293" s="51"/>
      <c r="O293" s="50"/>
      <c r="P293" s="51"/>
      <c r="Q293" s="51"/>
      <c r="R293" s="50"/>
      <c r="S293" s="51"/>
      <c r="T293" s="51"/>
      <c r="U293" s="51"/>
      <c r="V293" s="51"/>
      <c r="W293" s="51"/>
      <c r="X293" s="51"/>
    </row>
    <row r="294" spans="1:24" x14ac:dyDescent="0.2">
      <c r="A294" s="51"/>
      <c r="B294" s="50"/>
      <c r="C294" s="50"/>
      <c r="D294" s="50"/>
      <c r="E294" s="50"/>
      <c r="F294" s="50"/>
      <c r="G294" s="51"/>
      <c r="H294" s="51"/>
      <c r="I294" s="50"/>
      <c r="J294" s="50"/>
      <c r="K294" s="50"/>
      <c r="L294" s="50"/>
      <c r="M294" s="50"/>
      <c r="N294" s="51"/>
      <c r="O294" s="50"/>
      <c r="P294" s="51"/>
      <c r="Q294" s="51"/>
      <c r="R294" s="50"/>
      <c r="S294" s="51"/>
      <c r="T294" s="51"/>
      <c r="U294" s="51"/>
      <c r="V294" s="51"/>
      <c r="W294" s="51"/>
      <c r="X294" s="51"/>
    </row>
    <row r="295" spans="1:24" x14ac:dyDescent="0.2">
      <c r="A295" s="51"/>
      <c r="B295" s="50"/>
      <c r="C295" s="50"/>
      <c r="D295" s="50"/>
      <c r="E295" s="50"/>
      <c r="F295" s="50"/>
      <c r="G295" s="51"/>
      <c r="H295" s="51"/>
      <c r="I295" s="50"/>
      <c r="J295" s="50"/>
      <c r="K295" s="50"/>
      <c r="L295" s="50"/>
      <c r="M295" s="50"/>
      <c r="N295" s="51"/>
      <c r="O295" s="50"/>
      <c r="P295" s="51"/>
      <c r="Q295" s="51"/>
      <c r="R295" s="50"/>
      <c r="S295" s="51"/>
      <c r="T295" s="51"/>
      <c r="U295" s="51"/>
      <c r="V295" s="51"/>
      <c r="W295" s="51"/>
      <c r="X295" s="51"/>
    </row>
    <row r="296" spans="1:24" x14ac:dyDescent="0.2">
      <c r="A296" s="51"/>
      <c r="B296" s="50"/>
      <c r="C296" s="50"/>
      <c r="D296" s="50"/>
      <c r="E296" s="50"/>
      <c r="F296" s="50"/>
      <c r="G296" s="51"/>
      <c r="H296" s="51"/>
      <c r="I296" s="50"/>
      <c r="J296" s="50"/>
      <c r="K296" s="50"/>
      <c r="L296" s="50"/>
      <c r="M296" s="50"/>
      <c r="N296" s="51"/>
      <c r="O296" s="50"/>
      <c r="P296" s="51"/>
      <c r="Q296" s="51"/>
      <c r="R296" s="50"/>
      <c r="S296" s="51"/>
      <c r="T296" s="51"/>
      <c r="U296" s="51"/>
      <c r="V296" s="51"/>
      <c r="W296" s="51"/>
      <c r="X296" s="51"/>
    </row>
    <row r="297" spans="1:24" x14ac:dyDescent="0.2">
      <c r="A297" s="51"/>
      <c r="B297" s="50"/>
      <c r="C297" s="50"/>
      <c r="D297" s="50"/>
      <c r="E297" s="50"/>
      <c r="F297" s="50"/>
      <c r="G297" s="51"/>
      <c r="H297" s="51"/>
      <c r="I297" s="50"/>
      <c r="J297" s="50"/>
      <c r="K297" s="50"/>
      <c r="L297" s="50"/>
      <c r="M297" s="50"/>
      <c r="N297" s="51"/>
      <c r="O297" s="50"/>
      <c r="P297" s="51"/>
      <c r="Q297" s="51"/>
      <c r="R297" s="50"/>
      <c r="S297" s="51"/>
      <c r="T297" s="51"/>
      <c r="U297" s="51"/>
      <c r="V297" s="51"/>
      <c r="W297" s="51"/>
      <c r="X297" s="51"/>
    </row>
    <row r="298" spans="1:24" x14ac:dyDescent="0.2">
      <c r="A298" s="51"/>
      <c r="B298" s="50"/>
      <c r="C298" s="50"/>
      <c r="D298" s="50"/>
      <c r="E298" s="50"/>
      <c r="F298" s="50"/>
      <c r="G298" s="51"/>
      <c r="H298" s="51"/>
      <c r="I298" s="50"/>
      <c r="J298" s="50"/>
      <c r="K298" s="50"/>
      <c r="L298" s="50"/>
      <c r="M298" s="50"/>
      <c r="N298" s="51"/>
      <c r="O298" s="50"/>
      <c r="P298" s="51"/>
      <c r="Q298" s="51"/>
      <c r="R298" s="50"/>
      <c r="S298" s="51"/>
      <c r="T298" s="51"/>
      <c r="U298" s="51"/>
      <c r="V298" s="51"/>
      <c r="W298" s="51"/>
      <c r="X298" s="51"/>
    </row>
    <row r="299" spans="1:24" x14ac:dyDescent="0.2">
      <c r="A299" s="51"/>
      <c r="B299" s="50"/>
      <c r="C299" s="50"/>
      <c r="D299" s="50"/>
      <c r="E299" s="50"/>
      <c r="F299" s="50"/>
      <c r="G299" s="51"/>
      <c r="H299" s="51"/>
      <c r="I299" s="50"/>
      <c r="J299" s="50"/>
      <c r="K299" s="50"/>
      <c r="L299" s="50"/>
      <c r="M299" s="50"/>
      <c r="N299" s="51"/>
      <c r="O299" s="50"/>
      <c r="P299" s="51"/>
      <c r="Q299" s="51"/>
      <c r="R299" s="50"/>
      <c r="S299" s="51"/>
      <c r="T299" s="51"/>
      <c r="U299" s="51"/>
      <c r="V299" s="51"/>
      <c r="W299" s="51"/>
      <c r="X299" s="51"/>
    </row>
    <row r="300" spans="1:24" x14ac:dyDescent="0.2">
      <c r="A300" s="51"/>
      <c r="B300" s="50"/>
      <c r="C300" s="50"/>
      <c r="D300" s="50"/>
      <c r="E300" s="50"/>
      <c r="F300" s="50"/>
      <c r="G300" s="51"/>
      <c r="H300" s="51"/>
      <c r="I300" s="50"/>
      <c r="J300" s="50"/>
      <c r="K300" s="50"/>
      <c r="L300" s="50"/>
      <c r="M300" s="50"/>
      <c r="N300" s="51"/>
      <c r="O300" s="50"/>
      <c r="P300" s="51"/>
      <c r="Q300" s="51"/>
      <c r="R300" s="50"/>
      <c r="S300" s="51"/>
      <c r="T300" s="51"/>
      <c r="U300" s="51"/>
      <c r="V300" s="51"/>
      <c r="W300" s="51"/>
      <c r="X300" s="51"/>
    </row>
    <row r="301" spans="1:24" x14ac:dyDescent="0.2">
      <c r="A301" s="51"/>
      <c r="B301" s="50"/>
      <c r="C301" s="50"/>
      <c r="D301" s="50"/>
      <c r="E301" s="50"/>
      <c r="F301" s="50"/>
      <c r="G301" s="51"/>
      <c r="H301" s="51"/>
      <c r="I301" s="50"/>
      <c r="J301" s="50"/>
      <c r="K301" s="50"/>
      <c r="L301" s="50"/>
      <c r="M301" s="50"/>
      <c r="N301" s="51"/>
      <c r="O301" s="50"/>
      <c r="P301" s="51"/>
      <c r="Q301" s="51"/>
      <c r="R301" s="50"/>
      <c r="S301" s="51"/>
      <c r="T301" s="51"/>
      <c r="U301" s="51"/>
      <c r="V301" s="51"/>
      <c r="W301" s="51"/>
      <c r="X301" s="51"/>
    </row>
    <row r="302" spans="1:24" x14ac:dyDescent="0.2">
      <c r="A302" s="51"/>
      <c r="B302" s="50"/>
      <c r="C302" s="50"/>
      <c r="D302" s="50"/>
      <c r="E302" s="50"/>
      <c r="F302" s="50"/>
      <c r="G302" s="51"/>
      <c r="H302" s="51"/>
      <c r="I302" s="50"/>
      <c r="J302" s="50"/>
      <c r="K302" s="50"/>
      <c r="L302" s="50"/>
      <c r="M302" s="50"/>
      <c r="N302" s="51"/>
      <c r="O302" s="50"/>
      <c r="P302" s="51"/>
      <c r="Q302" s="51"/>
      <c r="R302" s="50"/>
      <c r="S302" s="51"/>
      <c r="T302" s="51"/>
      <c r="U302" s="51"/>
      <c r="V302" s="51"/>
      <c r="W302" s="51"/>
      <c r="X302" s="51"/>
    </row>
    <row r="303" spans="1:24" x14ac:dyDescent="0.2">
      <c r="A303" s="51"/>
      <c r="B303" s="50"/>
      <c r="C303" s="50"/>
      <c r="D303" s="50"/>
      <c r="E303" s="50"/>
      <c r="F303" s="50"/>
      <c r="G303" s="51"/>
      <c r="H303" s="51"/>
      <c r="I303" s="50"/>
      <c r="J303" s="50"/>
      <c r="K303" s="50"/>
      <c r="L303" s="50"/>
      <c r="M303" s="50"/>
      <c r="N303" s="51"/>
      <c r="O303" s="50"/>
      <c r="P303" s="51"/>
      <c r="Q303" s="51"/>
      <c r="R303" s="50"/>
      <c r="S303" s="51"/>
      <c r="T303" s="51"/>
      <c r="U303" s="51"/>
      <c r="V303" s="51"/>
      <c r="W303" s="51"/>
      <c r="X303" s="51"/>
    </row>
    <row r="304" spans="1:24" x14ac:dyDescent="0.2">
      <c r="A304" s="51"/>
      <c r="B304" s="50"/>
      <c r="C304" s="50"/>
      <c r="D304" s="50"/>
      <c r="E304" s="50"/>
      <c r="F304" s="50"/>
      <c r="G304" s="51"/>
      <c r="H304" s="51"/>
      <c r="I304" s="50"/>
      <c r="J304" s="50"/>
      <c r="K304" s="50"/>
      <c r="L304" s="50"/>
      <c r="M304" s="50"/>
      <c r="N304" s="51"/>
      <c r="O304" s="50"/>
      <c r="P304" s="51"/>
      <c r="Q304" s="51"/>
      <c r="R304" s="50"/>
      <c r="S304" s="51"/>
      <c r="T304" s="51"/>
      <c r="U304" s="51"/>
      <c r="V304" s="51"/>
      <c r="W304" s="51"/>
      <c r="X304" s="51"/>
    </row>
    <row r="305" spans="1:24" x14ac:dyDescent="0.2">
      <c r="A305" s="51"/>
      <c r="B305" s="50"/>
      <c r="C305" s="50"/>
      <c r="D305" s="50"/>
      <c r="E305" s="50"/>
      <c r="F305" s="50"/>
      <c r="G305" s="51"/>
      <c r="H305" s="51"/>
      <c r="I305" s="50"/>
      <c r="J305" s="50"/>
      <c r="K305" s="50"/>
      <c r="L305" s="50"/>
      <c r="M305" s="50"/>
      <c r="N305" s="51"/>
      <c r="O305" s="50"/>
      <c r="P305" s="51"/>
      <c r="Q305" s="51"/>
      <c r="R305" s="50"/>
      <c r="S305" s="51"/>
      <c r="T305" s="51"/>
      <c r="U305" s="51"/>
      <c r="V305" s="51"/>
      <c r="W305" s="51"/>
      <c r="X305" s="51"/>
    </row>
    <row r="306" spans="1:24" x14ac:dyDescent="0.2">
      <c r="A306" s="51"/>
      <c r="B306" s="50"/>
      <c r="C306" s="50"/>
      <c r="D306" s="50"/>
      <c r="E306" s="50"/>
      <c r="F306" s="50"/>
      <c r="G306" s="51"/>
      <c r="H306" s="51"/>
      <c r="I306" s="50"/>
      <c r="J306" s="50"/>
      <c r="K306" s="50"/>
      <c r="L306" s="50"/>
      <c r="M306" s="50"/>
      <c r="N306" s="51"/>
      <c r="O306" s="50"/>
      <c r="P306" s="51"/>
      <c r="Q306" s="51"/>
      <c r="R306" s="50"/>
      <c r="S306" s="51"/>
      <c r="T306" s="51"/>
      <c r="U306" s="51"/>
      <c r="V306" s="51"/>
      <c r="W306" s="51"/>
      <c r="X306" s="51"/>
    </row>
    <row r="307" spans="1:24" x14ac:dyDescent="0.2">
      <c r="A307" s="51"/>
      <c r="B307" s="50"/>
      <c r="C307" s="50"/>
      <c r="D307" s="50"/>
      <c r="E307" s="50"/>
      <c r="F307" s="50"/>
      <c r="G307" s="51"/>
      <c r="H307" s="51"/>
      <c r="I307" s="50"/>
      <c r="J307" s="50"/>
      <c r="K307" s="50"/>
      <c r="L307" s="50"/>
      <c r="M307" s="50"/>
      <c r="N307" s="51"/>
      <c r="O307" s="50"/>
      <c r="P307" s="51"/>
      <c r="Q307" s="51"/>
      <c r="R307" s="50"/>
      <c r="S307" s="51"/>
      <c r="T307" s="51"/>
      <c r="U307" s="51"/>
      <c r="V307" s="51"/>
      <c r="W307" s="51"/>
      <c r="X307" s="51"/>
    </row>
    <row r="308" spans="1:24" x14ac:dyDescent="0.2">
      <c r="A308" s="51"/>
      <c r="B308" s="50"/>
      <c r="C308" s="50"/>
      <c r="D308" s="50"/>
      <c r="E308" s="50"/>
      <c r="F308" s="50"/>
      <c r="G308" s="51"/>
      <c r="H308" s="51"/>
      <c r="I308" s="50"/>
      <c r="J308" s="50"/>
      <c r="K308" s="50"/>
      <c r="L308" s="50"/>
      <c r="M308" s="50"/>
      <c r="N308" s="51"/>
      <c r="O308" s="50"/>
      <c r="P308" s="51"/>
      <c r="Q308" s="51"/>
      <c r="R308" s="50"/>
      <c r="S308" s="51"/>
      <c r="T308" s="51"/>
      <c r="U308" s="51"/>
      <c r="V308" s="51"/>
      <c r="W308" s="51"/>
      <c r="X308" s="51"/>
    </row>
    <row r="309" spans="1:24" x14ac:dyDescent="0.2">
      <c r="A309" s="51"/>
      <c r="B309" s="50"/>
      <c r="C309" s="50"/>
      <c r="D309" s="50"/>
      <c r="E309" s="50"/>
      <c r="F309" s="50"/>
      <c r="G309" s="51"/>
      <c r="H309" s="51"/>
      <c r="I309" s="50"/>
      <c r="J309" s="50"/>
      <c r="K309" s="50"/>
      <c r="L309" s="50"/>
      <c r="M309" s="50"/>
      <c r="N309" s="51"/>
      <c r="O309" s="50"/>
      <c r="P309" s="51"/>
      <c r="Q309" s="51"/>
      <c r="R309" s="50"/>
      <c r="S309" s="51"/>
      <c r="T309" s="51"/>
      <c r="U309" s="51"/>
      <c r="V309" s="51"/>
      <c r="W309" s="51"/>
      <c r="X309" s="51"/>
    </row>
    <row r="310" spans="1:24" x14ac:dyDescent="0.2">
      <c r="A310" s="51"/>
      <c r="B310" s="50"/>
      <c r="C310" s="50"/>
      <c r="D310" s="50"/>
      <c r="E310" s="50"/>
      <c r="F310" s="50"/>
      <c r="G310" s="51"/>
      <c r="H310" s="51"/>
      <c r="I310" s="50"/>
      <c r="J310" s="50"/>
      <c r="K310" s="50"/>
      <c r="L310" s="50"/>
      <c r="M310" s="50"/>
      <c r="N310" s="51"/>
      <c r="O310" s="50"/>
      <c r="P310" s="51"/>
      <c r="Q310" s="51"/>
      <c r="R310" s="50"/>
      <c r="S310" s="51"/>
      <c r="T310" s="51"/>
      <c r="U310" s="51"/>
      <c r="V310" s="51"/>
      <c r="W310" s="51"/>
      <c r="X310" s="51"/>
    </row>
    <row r="311" spans="1:24" x14ac:dyDescent="0.2">
      <c r="A311" s="51"/>
      <c r="B311" s="50"/>
      <c r="C311" s="50"/>
      <c r="D311" s="50"/>
      <c r="E311" s="50"/>
      <c r="F311" s="50"/>
      <c r="G311" s="51"/>
      <c r="H311" s="51"/>
      <c r="I311" s="50"/>
      <c r="J311" s="50"/>
      <c r="K311" s="50"/>
      <c r="L311" s="50"/>
      <c r="M311" s="50"/>
      <c r="N311" s="51"/>
      <c r="O311" s="50"/>
      <c r="P311" s="51"/>
      <c r="Q311" s="51"/>
      <c r="R311" s="50"/>
      <c r="S311" s="51"/>
      <c r="T311" s="51"/>
      <c r="U311" s="51"/>
      <c r="V311" s="51"/>
      <c r="W311" s="51"/>
      <c r="X311" s="51"/>
    </row>
    <row r="312" spans="1:24" x14ac:dyDescent="0.2">
      <c r="A312" s="51"/>
      <c r="B312" s="50"/>
      <c r="C312" s="50"/>
      <c r="D312" s="50"/>
      <c r="E312" s="50"/>
      <c r="F312" s="50"/>
      <c r="G312" s="51"/>
      <c r="H312" s="51"/>
      <c r="I312" s="50"/>
      <c r="J312" s="50"/>
      <c r="K312" s="50"/>
      <c r="L312" s="50"/>
      <c r="M312" s="50"/>
      <c r="N312" s="51"/>
      <c r="O312" s="50"/>
      <c r="P312" s="51"/>
      <c r="Q312" s="51"/>
      <c r="R312" s="50"/>
      <c r="S312" s="51"/>
      <c r="T312" s="51"/>
      <c r="U312" s="51"/>
      <c r="V312" s="51"/>
      <c r="W312" s="51"/>
      <c r="X312" s="51"/>
    </row>
    <row r="313" spans="1:24" x14ac:dyDescent="0.2">
      <c r="A313" s="51"/>
      <c r="B313" s="50"/>
      <c r="C313" s="50"/>
      <c r="D313" s="50"/>
      <c r="E313" s="50"/>
      <c r="F313" s="50"/>
      <c r="G313" s="51"/>
      <c r="H313" s="51"/>
      <c r="I313" s="50"/>
      <c r="J313" s="50"/>
      <c r="K313" s="50"/>
      <c r="L313" s="50"/>
      <c r="M313" s="50"/>
      <c r="N313" s="51"/>
      <c r="O313" s="50"/>
      <c r="P313" s="51"/>
      <c r="Q313" s="51"/>
      <c r="R313" s="50"/>
      <c r="S313" s="51"/>
      <c r="T313" s="51"/>
      <c r="U313" s="51"/>
      <c r="V313" s="51"/>
      <c r="W313" s="51"/>
      <c r="X313" s="51"/>
    </row>
    <row r="314" spans="1:24" x14ac:dyDescent="0.2">
      <c r="A314" s="51"/>
      <c r="B314" s="50"/>
      <c r="C314" s="50"/>
      <c r="D314" s="50"/>
      <c r="E314" s="50"/>
      <c r="F314" s="50"/>
      <c r="G314" s="51"/>
      <c r="H314" s="51"/>
      <c r="I314" s="50"/>
      <c r="J314" s="50"/>
      <c r="K314" s="50"/>
      <c r="L314" s="50"/>
      <c r="M314" s="50"/>
      <c r="N314" s="51"/>
      <c r="O314" s="50"/>
      <c r="P314" s="51"/>
      <c r="Q314" s="51"/>
      <c r="R314" s="50"/>
      <c r="S314" s="51"/>
      <c r="T314" s="51"/>
      <c r="U314" s="51"/>
      <c r="V314" s="51"/>
      <c r="W314" s="51"/>
      <c r="X314" s="51"/>
    </row>
    <row r="315" spans="1:24" x14ac:dyDescent="0.2">
      <c r="A315" s="51"/>
      <c r="B315" s="50"/>
      <c r="C315" s="50"/>
      <c r="D315" s="50"/>
      <c r="E315" s="50"/>
      <c r="F315" s="50"/>
      <c r="G315" s="51"/>
      <c r="H315" s="51"/>
      <c r="I315" s="50"/>
      <c r="J315" s="50"/>
      <c r="K315" s="50"/>
      <c r="L315" s="50"/>
      <c r="M315" s="50"/>
      <c r="N315" s="51"/>
      <c r="O315" s="50"/>
      <c r="P315" s="51"/>
      <c r="Q315" s="51"/>
      <c r="R315" s="50"/>
      <c r="S315" s="51"/>
      <c r="T315" s="51"/>
      <c r="U315" s="51"/>
      <c r="V315" s="51"/>
      <c r="W315" s="51"/>
      <c r="X315" s="51"/>
    </row>
    <row r="316" spans="1:24" x14ac:dyDescent="0.2">
      <c r="A316" s="51"/>
      <c r="B316" s="50"/>
      <c r="C316" s="50"/>
      <c r="D316" s="50"/>
      <c r="E316" s="50"/>
      <c r="F316" s="50"/>
      <c r="G316" s="51"/>
      <c r="H316" s="51"/>
      <c r="I316" s="50"/>
      <c r="J316" s="50"/>
      <c r="K316" s="50"/>
      <c r="L316" s="50"/>
      <c r="M316" s="50"/>
      <c r="N316" s="51"/>
      <c r="O316" s="50"/>
      <c r="P316" s="51"/>
      <c r="Q316" s="51"/>
      <c r="R316" s="50"/>
      <c r="S316" s="51"/>
      <c r="T316" s="51"/>
      <c r="U316" s="51"/>
      <c r="V316" s="51"/>
      <c r="W316" s="51"/>
      <c r="X316" s="51"/>
    </row>
    <row r="317" spans="1:24" x14ac:dyDescent="0.2">
      <c r="A317" s="51"/>
      <c r="B317" s="50"/>
      <c r="C317" s="50"/>
      <c r="D317" s="50"/>
      <c r="E317" s="50"/>
      <c r="F317" s="50"/>
      <c r="G317" s="51"/>
      <c r="H317" s="51"/>
      <c r="I317" s="50"/>
      <c r="J317" s="50"/>
      <c r="K317" s="50"/>
      <c r="L317" s="50"/>
      <c r="M317" s="50"/>
      <c r="N317" s="51"/>
      <c r="O317" s="50"/>
      <c r="P317" s="51"/>
      <c r="Q317" s="51"/>
      <c r="R317" s="50"/>
      <c r="S317" s="51"/>
      <c r="T317" s="51"/>
      <c r="U317" s="51"/>
      <c r="V317" s="51"/>
      <c r="W317" s="51"/>
      <c r="X317" s="51"/>
    </row>
    <row r="318" spans="1:24" x14ac:dyDescent="0.2">
      <c r="A318" s="51"/>
      <c r="B318" s="50"/>
      <c r="C318" s="50"/>
      <c r="D318" s="50"/>
      <c r="E318" s="50"/>
      <c r="F318" s="50"/>
      <c r="G318" s="51"/>
      <c r="H318" s="51"/>
      <c r="I318" s="50"/>
      <c r="J318" s="50"/>
      <c r="K318" s="50"/>
      <c r="L318" s="50"/>
      <c r="M318" s="50"/>
      <c r="N318" s="51"/>
      <c r="O318" s="50"/>
      <c r="P318" s="51"/>
      <c r="Q318" s="51"/>
      <c r="R318" s="50"/>
      <c r="S318" s="51"/>
      <c r="T318" s="51"/>
      <c r="U318" s="51"/>
      <c r="V318" s="51"/>
      <c r="W318" s="51"/>
      <c r="X318" s="51"/>
    </row>
    <row r="319" spans="1:24" x14ac:dyDescent="0.2">
      <c r="A319" s="51"/>
      <c r="B319" s="50"/>
      <c r="C319" s="50"/>
      <c r="D319" s="50"/>
      <c r="E319" s="50"/>
      <c r="F319" s="50"/>
      <c r="G319" s="51"/>
      <c r="H319" s="51"/>
      <c r="I319" s="50"/>
      <c r="J319" s="50"/>
      <c r="K319" s="50"/>
      <c r="L319" s="50"/>
      <c r="M319" s="50"/>
      <c r="N319" s="51"/>
      <c r="O319" s="50"/>
      <c r="P319" s="51"/>
      <c r="Q319" s="51"/>
      <c r="R319" s="50"/>
      <c r="S319" s="51"/>
      <c r="T319" s="51"/>
      <c r="U319" s="51"/>
      <c r="V319" s="51"/>
      <c r="W319" s="51"/>
      <c r="X319" s="51"/>
    </row>
    <row r="320" spans="1:24" x14ac:dyDescent="0.2">
      <c r="A320" s="51"/>
      <c r="B320" s="50"/>
      <c r="C320" s="50"/>
      <c r="D320" s="50"/>
      <c r="E320" s="50"/>
      <c r="F320" s="50"/>
      <c r="G320" s="51"/>
      <c r="H320" s="51"/>
      <c r="I320" s="50"/>
      <c r="J320" s="50"/>
      <c r="K320" s="50"/>
      <c r="L320" s="50"/>
      <c r="M320" s="50"/>
      <c r="N320" s="51"/>
      <c r="O320" s="50"/>
      <c r="P320" s="51"/>
      <c r="Q320" s="51"/>
      <c r="R320" s="50"/>
      <c r="S320" s="51"/>
      <c r="T320" s="51"/>
      <c r="U320" s="51"/>
      <c r="V320" s="51"/>
      <c r="W320" s="51"/>
      <c r="X320" s="51"/>
    </row>
    <row r="321" spans="1:24" x14ac:dyDescent="0.2">
      <c r="A321" s="51"/>
      <c r="B321" s="50"/>
      <c r="C321" s="50"/>
      <c r="D321" s="50"/>
      <c r="E321" s="50"/>
      <c r="F321" s="50"/>
      <c r="G321" s="51"/>
      <c r="H321" s="51"/>
      <c r="I321" s="50"/>
      <c r="J321" s="50"/>
      <c r="K321" s="50"/>
      <c r="L321" s="50"/>
      <c r="M321" s="50"/>
      <c r="N321" s="51"/>
      <c r="O321" s="50"/>
      <c r="P321" s="51"/>
      <c r="Q321" s="51"/>
      <c r="R321" s="50"/>
      <c r="S321" s="51"/>
      <c r="T321" s="51"/>
      <c r="U321" s="51"/>
      <c r="V321" s="51"/>
      <c r="W321" s="51"/>
      <c r="X321" s="51"/>
    </row>
    <row r="322" spans="1:24" x14ac:dyDescent="0.2">
      <c r="A322" s="51"/>
      <c r="B322" s="50"/>
      <c r="C322" s="50"/>
      <c r="D322" s="50"/>
      <c r="E322" s="50"/>
      <c r="F322" s="50"/>
      <c r="G322" s="51"/>
      <c r="H322" s="51"/>
      <c r="I322" s="50"/>
      <c r="J322" s="50"/>
      <c r="K322" s="50"/>
      <c r="L322" s="50"/>
      <c r="M322" s="50"/>
      <c r="N322" s="51"/>
      <c r="O322" s="50"/>
      <c r="P322" s="51"/>
      <c r="Q322" s="51"/>
      <c r="R322" s="50"/>
      <c r="S322" s="51"/>
      <c r="T322" s="51"/>
      <c r="U322" s="51"/>
      <c r="V322" s="51"/>
      <c r="W322" s="51"/>
      <c r="X322" s="51"/>
    </row>
    <row r="323" spans="1:24" x14ac:dyDescent="0.2">
      <c r="A323" s="51"/>
      <c r="B323" s="50"/>
      <c r="C323" s="50"/>
      <c r="D323" s="50"/>
      <c r="E323" s="50"/>
      <c r="F323" s="50"/>
      <c r="G323" s="51"/>
      <c r="H323" s="51"/>
      <c r="I323" s="50"/>
      <c r="J323" s="50"/>
      <c r="K323" s="50"/>
      <c r="L323" s="50"/>
      <c r="M323" s="50"/>
      <c r="N323" s="51"/>
      <c r="O323" s="50"/>
      <c r="P323" s="51"/>
      <c r="Q323" s="51"/>
      <c r="R323" s="50"/>
      <c r="S323" s="51"/>
      <c r="T323" s="51"/>
      <c r="U323" s="51"/>
      <c r="V323" s="51"/>
      <c r="W323" s="51"/>
      <c r="X323" s="51"/>
    </row>
    <row r="324" spans="1:24" x14ac:dyDescent="0.2">
      <c r="A324" s="51"/>
      <c r="B324" s="50"/>
      <c r="C324" s="50"/>
      <c r="D324" s="50"/>
      <c r="E324" s="50"/>
      <c r="F324" s="50"/>
      <c r="G324" s="51"/>
      <c r="H324" s="51"/>
      <c r="I324" s="50"/>
      <c r="J324" s="50"/>
      <c r="K324" s="50"/>
      <c r="L324" s="50"/>
      <c r="M324" s="50"/>
      <c r="N324" s="51"/>
      <c r="O324" s="50"/>
      <c r="P324" s="51"/>
      <c r="Q324" s="51"/>
      <c r="R324" s="50"/>
      <c r="S324" s="51"/>
      <c r="T324" s="51"/>
      <c r="U324" s="51"/>
      <c r="V324" s="51"/>
      <c r="W324" s="51"/>
      <c r="X324" s="51"/>
    </row>
    <row r="325" spans="1:24" x14ac:dyDescent="0.2">
      <c r="A325" s="51"/>
      <c r="B325" s="50"/>
      <c r="C325" s="50"/>
      <c r="D325" s="50"/>
      <c r="E325" s="50"/>
      <c r="F325" s="50"/>
      <c r="G325" s="51"/>
      <c r="H325" s="51"/>
      <c r="I325" s="50"/>
      <c r="J325" s="50"/>
      <c r="K325" s="50"/>
      <c r="L325" s="50"/>
      <c r="M325" s="50"/>
      <c r="N325" s="51"/>
      <c r="O325" s="50"/>
      <c r="P325" s="51"/>
      <c r="Q325" s="51"/>
      <c r="R325" s="50"/>
      <c r="S325" s="51"/>
      <c r="T325" s="51"/>
      <c r="U325" s="51"/>
      <c r="V325" s="51"/>
      <c r="W325" s="51"/>
      <c r="X325" s="51"/>
    </row>
    <row r="326" spans="1:24" x14ac:dyDescent="0.2">
      <c r="A326" s="51"/>
      <c r="B326" s="50"/>
      <c r="C326" s="50"/>
      <c r="D326" s="50"/>
      <c r="E326" s="50"/>
      <c r="F326" s="50"/>
      <c r="G326" s="51"/>
      <c r="H326" s="51"/>
      <c r="I326" s="50"/>
      <c r="J326" s="50"/>
      <c r="K326" s="50"/>
      <c r="L326" s="50"/>
      <c r="M326" s="50"/>
      <c r="N326" s="51"/>
      <c r="O326" s="50"/>
      <c r="P326" s="51"/>
      <c r="Q326" s="51"/>
      <c r="R326" s="50"/>
      <c r="S326" s="51"/>
      <c r="T326" s="51"/>
      <c r="U326" s="51"/>
      <c r="V326" s="51"/>
      <c r="W326" s="51"/>
      <c r="X326" s="51"/>
    </row>
    <row r="327" spans="1:24" x14ac:dyDescent="0.2">
      <c r="A327" s="51"/>
      <c r="B327" s="50"/>
      <c r="C327" s="50"/>
      <c r="D327" s="50"/>
      <c r="E327" s="50"/>
      <c r="F327" s="50"/>
      <c r="G327" s="51"/>
      <c r="H327" s="51"/>
      <c r="I327" s="50"/>
      <c r="J327" s="50"/>
      <c r="K327" s="50"/>
      <c r="L327" s="50"/>
      <c r="M327" s="50"/>
      <c r="N327" s="51"/>
      <c r="O327" s="50"/>
      <c r="P327" s="51"/>
      <c r="Q327" s="51"/>
      <c r="R327" s="50"/>
      <c r="S327" s="51"/>
      <c r="T327" s="51"/>
      <c r="U327" s="51"/>
      <c r="V327" s="51"/>
      <c r="W327" s="51"/>
      <c r="X327" s="51"/>
    </row>
    <row r="328" spans="1:24" x14ac:dyDescent="0.2">
      <c r="A328" s="51"/>
      <c r="B328" s="50"/>
      <c r="C328" s="50"/>
      <c r="D328" s="50"/>
      <c r="E328" s="50"/>
      <c r="F328" s="50"/>
      <c r="G328" s="51"/>
      <c r="H328" s="51"/>
      <c r="I328" s="50"/>
      <c r="J328" s="50"/>
      <c r="K328" s="50"/>
      <c r="L328" s="50"/>
      <c r="M328" s="50"/>
      <c r="N328" s="51"/>
      <c r="O328" s="50"/>
      <c r="P328" s="51"/>
      <c r="Q328" s="51"/>
      <c r="R328" s="50"/>
      <c r="S328" s="51"/>
      <c r="T328" s="51"/>
      <c r="U328" s="51"/>
      <c r="V328" s="51"/>
      <c r="W328" s="51"/>
      <c r="X328" s="51"/>
    </row>
    <row r="329" spans="1:24" x14ac:dyDescent="0.2">
      <c r="A329" s="51"/>
      <c r="B329" s="50"/>
      <c r="C329" s="50"/>
      <c r="D329" s="50"/>
      <c r="E329" s="50"/>
      <c r="F329" s="50"/>
      <c r="G329" s="51"/>
      <c r="H329" s="51"/>
      <c r="I329" s="50"/>
      <c r="J329" s="50"/>
      <c r="K329" s="50"/>
      <c r="L329" s="50"/>
      <c r="M329" s="50"/>
      <c r="N329" s="51"/>
      <c r="O329" s="50"/>
      <c r="P329" s="51"/>
      <c r="Q329" s="51"/>
      <c r="R329" s="50"/>
      <c r="S329" s="51"/>
      <c r="T329" s="51"/>
      <c r="U329" s="51"/>
      <c r="V329" s="51"/>
      <c r="W329" s="51"/>
      <c r="X329" s="51"/>
    </row>
    <row r="330" spans="1:24" x14ac:dyDescent="0.2">
      <c r="A330" s="51"/>
      <c r="B330" s="50"/>
      <c r="C330" s="50"/>
      <c r="D330" s="50"/>
      <c r="E330" s="50"/>
      <c r="F330" s="50"/>
      <c r="G330" s="51"/>
      <c r="H330" s="51"/>
      <c r="I330" s="50"/>
      <c r="J330" s="50"/>
      <c r="K330" s="50"/>
      <c r="L330" s="50"/>
      <c r="M330" s="50"/>
      <c r="N330" s="51"/>
      <c r="O330" s="50"/>
      <c r="P330" s="51"/>
      <c r="Q330" s="51"/>
      <c r="R330" s="50"/>
      <c r="S330" s="51"/>
      <c r="T330" s="51"/>
      <c r="U330" s="51"/>
      <c r="V330" s="51"/>
      <c r="W330" s="51"/>
      <c r="X330" s="51"/>
    </row>
    <row r="331" spans="1:24" x14ac:dyDescent="0.2">
      <c r="A331" s="51"/>
      <c r="B331" s="50"/>
      <c r="C331" s="50"/>
      <c r="D331" s="50"/>
      <c r="E331" s="50"/>
      <c r="F331" s="50"/>
      <c r="G331" s="51"/>
      <c r="H331" s="51"/>
      <c r="I331" s="50"/>
      <c r="J331" s="50"/>
      <c r="K331" s="50"/>
      <c r="L331" s="50"/>
      <c r="M331" s="50"/>
      <c r="N331" s="51"/>
      <c r="O331" s="50"/>
      <c r="P331" s="51"/>
      <c r="Q331" s="51"/>
      <c r="R331" s="50"/>
      <c r="S331" s="51"/>
      <c r="T331" s="51"/>
      <c r="U331" s="51"/>
      <c r="V331" s="51"/>
      <c r="W331" s="51"/>
      <c r="X331" s="51"/>
    </row>
    <row r="332" spans="1:24" x14ac:dyDescent="0.2">
      <c r="A332" s="51"/>
      <c r="B332" s="50"/>
      <c r="C332" s="50"/>
      <c r="D332" s="50"/>
      <c r="E332" s="50"/>
      <c r="F332" s="50"/>
      <c r="G332" s="51"/>
      <c r="H332" s="51"/>
      <c r="I332" s="50"/>
      <c r="J332" s="50"/>
      <c r="K332" s="50"/>
      <c r="L332" s="50"/>
      <c r="M332" s="50"/>
      <c r="N332" s="51"/>
      <c r="O332" s="50"/>
      <c r="P332" s="51"/>
      <c r="Q332" s="51"/>
      <c r="R332" s="50"/>
      <c r="S332" s="51"/>
      <c r="T332" s="51"/>
      <c r="U332" s="51"/>
      <c r="V332" s="51"/>
      <c r="W332" s="51"/>
      <c r="X332" s="51"/>
    </row>
    <row r="333" spans="1:24" x14ac:dyDescent="0.2">
      <c r="A333" s="51"/>
      <c r="B333" s="50"/>
      <c r="C333" s="50"/>
      <c r="D333" s="50"/>
      <c r="E333" s="50"/>
      <c r="F333" s="50"/>
      <c r="G333" s="51"/>
      <c r="H333" s="51"/>
      <c r="I333" s="50"/>
      <c r="J333" s="50"/>
      <c r="K333" s="50"/>
      <c r="L333" s="50"/>
      <c r="M333" s="50"/>
      <c r="N333" s="51"/>
      <c r="O333" s="50"/>
      <c r="P333" s="51"/>
      <c r="Q333" s="51"/>
      <c r="R333" s="50"/>
      <c r="S333" s="51"/>
      <c r="T333" s="51"/>
      <c r="U333" s="51"/>
      <c r="V333" s="51"/>
      <c r="W333" s="51"/>
      <c r="X333" s="51"/>
    </row>
    <row r="334" spans="1:24" x14ac:dyDescent="0.2">
      <c r="A334" s="51"/>
      <c r="B334" s="50"/>
      <c r="C334" s="50"/>
      <c r="D334" s="50"/>
      <c r="E334" s="50"/>
      <c r="F334" s="50"/>
      <c r="G334" s="51"/>
      <c r="H334" s="51"/>
      <c r="I334" s="50"/>
      <c r="J334" s="50"/>
      <c r="K334" s="50"/>
      <c r="L334" s="50"/>
      <c r="M334" s="50"/>
      <c r="N334" s="51"/>
      <c r="O334" s="50"/>
      <c r="P334" s="51"/>
      <c r="Q334" s="51"/>
      <c r="R334" s="50"/>
      <c r="S334" s="51"/>
      <c r="T334" s="51"/>
      <c r="U334" s="51"/>
      <c r="V334" s="51"/>
      <c r="W334" s="51"/>
      <c r="X334" s="51"/>
    </row>
    <row r="335" spans="1:24" x14ac:dyDescent="0.2">
      <c r="A335" s="51"/>
      <c r="B335" s="50"/>
      <c r="C335" s="50"/>
      <c r="D335" s="50"/>
      <c r="E335" s="50"/>
      <c r="F335" s="50"/>
      <c r="G335" s="51"/>
      <c r="H335" s="51"/>
      <c r="I335" s="50"/>
      <c r="J335" s="50"/>
      <c r="K335" s="50"/>
      <c r="L335" s="50"/>
      <c r="M335" s="50"/>
      <c r="N335" s="51"/>
      <c r="O335" s="50"/>
      <c r="P335" s="51"/>
      <c r="Q335" s="51"/>
      <c r="R335" s="50"/>
      <c r="S335" s="51"/>
      <c r="T335" s="51"/>
      <c r="U335" s="51"/>
      <c r="V335" s="51"/>
      <c r="W335" s="51"/>
      <c r="X335" s="51"/>
    </row>
    <row r="336" spans="1:24" x14ac:dyDescent="0.2">
      <c r="A336" s="51"/>
      <c r="B336" s="50"/>
      <c r="C336" s="50"/>
      <c r="D336" s="50"/>
      <c r="E336" s="50"/>
      <c r="F336" s="50"/>
      <c r="G336" s="51"/>
      <c r="H336" s="51"/>
      <c r="I336" s="50"/>
      <c r="J336" s="50"/>
      <c r="K336" s="50"/>
      <c r="L336" s="50"/>
      <c r="M336" s="50"/>
      <c r="N336" s="51"/>
      <c r="O336" s="50"/>
      <c r="P336" s="51"/>
      <c r="Q336" s="51"/>
      <c r="R336" s="50"/>
      <c r="S336" s="51"/>
      <c r="T336" s="51"/>
      <c r="U336" s="51"/>
      <c r="V336" s="51"/>
      <c r="W336" s="51"/>
      <c r="X336" s="51"/>
    </row>
    <row r="337" spans="1:24" x14ac:dyDescent="0.2">
      <c r="A337" s="51"/>
      <c r="B337" s="50"/>
      <c r="C337" s="50"/>
      <c r="D337" s="50"/>
      <c r="E337" s="50"/>
      <c r="F337" s="50"/>
      <c r="G337" s="51"/>
      <c r="H337" s="51"/>
      <c r="I337" s="50"/>
      <c r="J337" s="50"/>
      <c r="K337" s="50"/>
      <c r="L337" s="50"/>
      <c r="M337" s="50"/>
      <c r="N337" s="51"/>
      <c r="O337" s="50"/>
      <c r="P337" s="51"/>
      <c r="Q337" s="51"/>
      <c r="R337" s="50"/>
      <c r="S337" s="51"/>
      <c r="T337" s="51"/>
      <c r="U337" s="51"/>
      <c r="V337" s="51"/>
      <c r="W337" s="51"/>
      <c r="X337" s="51"/>
    </row>
    <row r="338" spans="1:24" x14ac:dyDescent="0.2">
      <c r="A338" s="51"/>
      <c r="B338" s="50"/>
      <c r="C338" s="50"/>
      <c r="D338" s="50"/>
      <c r="E338" s="50"/>
      <c r="F338" s="50"/>
      <c r="G338" s="51"/>
      <c r="H338" s="51"/>
      <c r="I338" s="50"/>
      <c r="J338" s="50"/>
      <c r="K338" s="50"/>
      <c r="L338" s="50"/>
      <c r="M338" s="50"/>
      <c r="N338" s="51"/>
      <c r="O338" s="50"/>
      <c r="P338" s="51"/>
      <c r="Q338" s="51"/>
      <c r="R338" s="50"/>
      <c r="S338" s="51"/>
      <c r="T338" s="51"/>
      <c r="U338" s="51"/>
      <c r="V338" s="51"/>
      <c r="W338" s="51"/>
      <c r="X338" s="51"/>
    </row>
    <row r="339" spans="1:24" x14ac:dyDescent="0.2">
      <c r="A339" s="51"/>
      <c r="B339" s="50"/>
      <c r="C339" s="50"/>
      <c r="D339" s="50"/>
      <c r="E339" s="50"/>
      <c r="F339" s="50"/>
      <c r="G339" s="51"/>
      <c r="H339" s="51"/>
      <c r="I339" s="50"/>
      <c r="J339" s="50"/>
      <c r="K339" s="50"/>
      <c r="L339" s="50"/>
      <c r="M339" s="50"/>
      <c r="N339" s="51"/>
      <c r="O339" s="50"/>
      <c r="P339" s="51"/>
      <c r="Q339" s="51"/>
      <c r="R339" s="50"/>
      <c r="S339" s="51"/>
      <c r="T339" s="51"/>
      <c r="U339" s="51"/>
      <c r="V339" s="51"/>
      <c r="W339" s="51"/>
      <c r="X339" s="51"/>
    </row>
    <row r="340" spans="1:24" x14ac:dyDescent="0.2">
      <c r="A340" s="51"/>
      <c r="B340" s="50"/>
      <c r="C340" s="50"/>
      <c r="D340" s="50"/>
      <c r="E340" s="50"/>
      <c r="F340" s="50"/>
      <c r="G340" s="51"/>
      <c r="H340" s="51"/>
      <c r="I340" s="50"/>
      <c r="J340" s="50"/>
      <c r="K340" s="50"/>
      <c r="L340" s="50"/>
      <c r="M340" s="50"/>
      <c r="N340" s="51"/>
      <c r="O340" s="50"/>
      <c r="P340" s="51"/>
      <c r="Q340" s="51"/>
      <c r="R340" s="50"/>
      <c r="S340" s="51"/>
      <c r="T340" s="51"/>
      <c r="U340" s="51"/>
      <c r="V340" s="51"/>
      <c r="W340" s="51"/>
      <c r="X340" s="51"/>
    </row>
    <row r="341" spans="1:24" x14ac:dyDescent="0.2">
      <c r="A341" s="51"/>
      <c r="B341" s="50"/>
      <c r="C341" s="50"/>
      <c r="D341" s="50"/>
      <c r="E341" s="50"/>
      <c r="F341" s="50"/>
      <c r="G341" s="51"/>
      <c r="H341" s="51"/>
      <c r="I341" s="50"/>
      <c r="J341" s="50"/>
      <c r="K341" s="50"/>
      <c r="L341" s="50"/>
      <c r="M341" s="50"/>
      <c r="N341" s="51"/>
      <c r="O341" s="50"/>
      <c r="P341" s="51"/>
      <c r="Q341" s="51"/>
      <c r="R341" s="50"/>
      <c r="S341" s="51"/>
      <c r="T341" s="51"/>
      <c r="U341" s="51"/>
      <c r="V341" s="51"/>
      <c r="W341" s="51"/>
      <c r="X341" s="51"/>
    </row>
    <row r="342" spans="1:24" x14ac:dyDescent="0.2">
      <c r="A342" s="51"/>
      <c r="B342" s="50"/>
      <c r="C342" s="50"/>
      <c r="D342" s="50"/>
      <c r="E342" s="50"/>
      <c r="F342" s="50"/>
      <c r="G342" s="51"/>
      <c r="H342" s="51"/>
      <c r="I342" s="50"/>
      <c r="J342" s="50"/>
      <c r="K342" s="50"/>
      <c r="L342" s="50"/>
      <c r="M342" s="50"/>
      <c r="N342" s="51"/>
      <c r="O342" s="50"/>
      <c r="P342" s="51"/>
      <c r="Q342" s="51"/>
      <c r="R342" s="50"/>
      <c r="S342" s="51"/>
      <c r="T342" s="51"/>
      <c r="U342" s="51"/>
      <c r="V342" s="51"/>
      <c r="W342" s="51"/>
      <c r="X342" s="51"/>
    </row>
    <row r="343" spans="1:24" x14ac:dyDescent="0.2">
      <c r="A343" s="51"/>
      <c r="B343" s="50"/>
      <c r="C343" s="50"/>
      <c r="D343" s="50"/>
      <c r="E343" s="50"/>
      <c r="F343" s="50"/>
      <c r="G343" s="51"/>
      <c r="H343" s="51"/>
      <c r="I343" s="50"/>
      <c r="J343" s="50"/>
      <c r="K343" s="50"/>
      <c r="L343" s="50"/>
      <c r="M343" s="50"/>
      <c r="N343" s="51"/>
      <c r="O343" s="50"/>
      <c r="P343" s="51"/>
      <c r="Q343" s="51"/>
      <c r="R343" s="50"/>
      <c r="S343" s="51"/>
      <c r="T343" s="51"/>
      <c r="U343" s="51"/>
      <c r="V343" s="51"/>
      <c r="W343" s="51"/>
      <c r="X343" s="51"/>
    </row>
    <row r="344" spans="1:24" x14ac:dyDescent="0.2">
      <c r="A344" s="51"/>
      <c r="B344" s="50"/>
      <c r="C344" s="50"/>
      <c r="D344" s="50"/>
      <c r="E344" s="50"/>
      <c r="F344" s="50"/>
      <c r="G344" s="51"/>
      <c r="H344" s="51"/>
      <c r="I344" s="50"/>
      <c r="J344" s="50"/>
      <c r="K344" s="50"/>
      <c r="L344" s="50"/>
      <c r="M344" s="50"/>
      <c r="N344" s="51"/>
      <c r="O344" s="50"/>
      <c r="P344" s="51"/>
      <c r="Q344" s="51"/>
      <c r="R344" s="50"/>
      <c r="S344" s="51"/>
      <c r="T344" s="51"/>
      <c r="U344" s="51"/>
      <c r="V344" s="51"/>
      <c r="W344" s="51"/>
      <c r="X344" s="51"/>
    </row>
    <row r="345" spans="1:24" x14ac:dyDescent="0.2">
      <c r="A345" s="51"/>
      <c r="B345" s="50"/>
      <c r="C345" s="50"/>
      <c r="D345" s="50"/>
      <c r="E345" s="50"/>
      <c r="F345" s="50"/>
      <c r="G345" s="51"/>
      <c r="H345" s="51"/>
      <c r="I345" s="50"/>
      <c r="J345" s="50"/>
      <c r="K345" s="50"/>
      <c r="L345" s="50"/>
      <c r="M345" s="50"/>
      <c r="N345" s="51"/>
      <c r="O345" s="50"/>
      <c r="P345" s="51"/>
      <c r="Q345" s="51"/>
      <c r="R345" s="50"/>
      <c r="S345" s="51"/>
      <c r="T345" s="51"/>
      <c r="U345" s="51"/>
      <c r="V345" s="51"/>
      <c r="W345" s="51"/>
      <c r="X345" s="51"/>
    </row>
    <row r="346" spans="1:24" x14ac:dyDescent="0.2">
      <c r="A346" s="51"/>
      <c r="B346" s="50"/>
      <c r="C346" s="50"/>
      <c r="D346" s="50"/>
      <c r="E346" s="50"/>
      <c r="F346" s="50"/>
      <c r="G346" s="51"/>
      <c r="H346" s="51"/>
      <c r="I346" s="50"/>
      <c r="J346" s="50"/>
      <c r="K346" s="50"/>
      <c r="L346" s="50"/>
      <c r="M346" s="50"/>
      <c r="N346" s="51"/>
      <c r="O346" s="50"/>
      <c r="P346" s="51"/>
      <c r="Q346" s="51"/>
      <c r="R346" s="50"/>
      <c r="S346" s="51"/>
      <c r="T346" s="51"/>
      <c r="U346" s="51"/>
      <c r="V346" s="51"/>
      <c r="W346" s="51"/>
      <c r="X346" s="51"/>
    </row>
    <row r="347" spans="1:24" x14ac:dyDescent="0.2">
      <c r="A347" s="51"/>
      <c r="B347" s="50"/>
      <c r="C347" s="50"/>
      <c r="D347" s="50"/>
      <c r="E347" s="50"/>
      <c r="F347" s="50"/>
      <c r="G347" s="51"/>
      <c r="H347" s="51"/>
      <c r="I347" s="50"/>
      <c r="J347" s="50"/>
      <c r="K347" s="50"/>
      <c r="L347" s="50"/>
      <c r="M347" s="50"/>
      <c r="N347" s="51"/>
      <c r="O347" s="50"/>
      <c r="P347" s="51"/>
      <c r="Q347" s="51"/>
      <c r="R347" s="50"/>
      <c r="S347" s="51"/>
      <c r="T347" s="51"/>
      <c r="U347" s="51"/>
      <c r="V347" s="51"/>
      <c r="W347" s="51"/>
      <c r="X347" s="51"/>
    </row>
    <row r="348" spans="1:24" x14ac:dyDescent="0.2">
      <c r="A348" s="51"/>
      <c r="B348" s="50"/>
      <c r="C348" s="50"/>
      <c r="D348" s="50"/>
      <c r="E348" s="50"/>
      <c r="F348" s="50"/>
      <c r="G348" s="51"/>
      <c r="H348" s="51"/>
      <c r="I348" s="50"/>
      <c r="J348" s="50"/>
      <c r="K348" s="50"/>
      <c r="L348" s="50"/>
      <c r="M348" s="50"/>
      <c r="N348" s="51"/>
      <c r="O348" s="50"/>
      <c r="P348" s="51"/>
      <c r="Q348" s="51"/>
      <c r="R348" s="50"/>
      <c r="S348" s="51"/>
      <c r="T348" s="51"/>
      <c r="U348" s="51"/>
      <c r="V348" s="51"/>
      <c r="W348" s="51"/>
      <c r="X348" s="51"/>
    </row>
    <row r="349" spans="1:24" x14ac:dyDescent="0.2">
      <c r="A349" s="51"/>
      <c r="B349" s="50"/>
      <c r="C349" s="50"/>
      <c r="D349" s="50"/>
      <c r="E349" s="50"/>
      <c r="F349" s="50"/>
      <c r="G349" s="51"/>
      <c r="H349" s="51"/>
      <c r="I349" s="50"/>
      <c r="J349" s="50"/>
      <c r="K349" s="50"/>
      <c r="L349" s="50"/>
      <c r="M349" s="50"/>
      <c r="N349" s="51"/>
      <c r="O349" s="50"/>
      <c r="P349" s="51"/>
      <c r="Q349" s="51"/>
      <c r="R349" s="50"/>
      <c r="S349" s="51"/>
      <c r="T349" s="51"/>
      <c r="U349" s="51"/>
      <c r="V349" s="51"/>
      <c r="W349" s="51"/>
      <c r="X349" s="51"/>
    </row>
    <row r="350" spans="1:24" x14ac:dyDescent="0.2">
      <c r="A350" s="51"/>
      <c r="B350" s="50"/>
      <c r="C350" s="50"/>
      <c r="D350" s="50"/>
      <c r="E350" s="50"/>
      <c r="F350" s="50"/>
      <c r="G350" s="51"/>
      <c r="H350" s="51"/>
      <c r="I350" s="50"/>
      <c r="J350" s="50"/>
      <c r="K350" s="50"/>
      <c r="L350" s="50"/>
      <c r="M350" s="50"/>
      <c r="N350" s="51"/>
      <c r="O350" s="50"/>
      <c r="P350" s="51"/>
      <c r="Q350" s="51"/>
      <c r="R350" s="50"/>
      <c r="S350" s="51"/>
      <c r="T350" s="51"/>
      <c r="U350" s="51"/>
      <c r="V350" s="51"/>
      <c r="W350" s="51"/>
      <c r="X350" s="51"/>
    </row>
    <row r="351" spans="1:24" x14ac:dyDescent="0.2">
      <c r="A351" s="51"/>
      <c r="B351" s="50"/>
      <c r="C351" s="50"/>
      <c r="D351" s="50"/>
      <c r="E351" s="50"/>
      <c r="F351" s="50"/>
      <c r="G351" s="51"/>
      <c r="H351" s="51"/>
      <c r="I351" s="50"/>
      <c r="J351" s="50"/>
      <c r="K351" s="50"/>
      <c r="L351" s="50"/>
      <c r="M351" s="50"/>
      <c r="N351" s="51"/>
      <c r="O351" s="50"/>
      <c r="P351" s="51"/>
      <c r="Q351" s="51"/>
      <c r="R351" s="50"/>
      <c r="S351" s="51"/>
      <c r="T351" s="51"/>
      <c r="U351" s="51"/>
      <c r="V351" s="51"/>
      <c r="W351" s="51"/>
      <c r="X351" s="51"/>
    </row>
    <row r="352" spans="1:24" x14ac:dyDescent="0.2">
      <c r="A352" s="51"/>
      <c r="B352" s="50"/>
      <c r="C352" s="50"/>
      <c r="D352" s="50"/>
      <c r="E352" s="50"/>
      <c r="F352" s="50"/>
      <c r="G352" s="51"/>
      <c r="H352" s="51"/>
      <c r="I352" s="50"/>
      <c r="J352" s="50"/>
      <c r="K352" s="50"/>
      <c r="L352" s="50"/>
      <c r="M352" s="50"/>
      <c r="N352" s="51"/>
      <c r="O352" s="50"/>
      <c r="P352" s="51"/>
      <c r="Q352" s="51"/>
      <c r="R352" s="50"/>
      <c r="S352" s="51"/>
      <c r="T352" s="51"/>
      <c r="U352" s="51"/>
      <c r="V352" s="51"/>
      <c r="W352" s="51"/>
      <c r="X352" s="51"/>
    </row>
    <row r="353" spans="1:24" x14ac:dyDescent="0.2">
      <c r="A353" s="51"/>
      <c r="B353" s="50"/>
      <c r="C353" s="50"/>
      <c r="D353" s="50"/>
      <c r="E353" s="50"/>
      <c r="F353" s="50"/>
      <c r="G353" s="51"/>
      <c r="H353" s="51"/>
      <c r="I353" s="50"/>
      <c r="J353" s="50"/>
      <c r="K353" s="50"/>
      <c r="L353" s="50"/>
      <c r="M353" s="50"/>
      <c r="N353" s="51"/>
      <c r="O353" s="50"/>
      <c r="P353" s="51"/>
      <c r="Q353" s="51"/>
      <c r="R353" s="50"/>
      <c r="S353" s="51"/>
      <c r="T353" s="51"/>
      <c r="U353" s="51"/>
      <c r="V353" s="51"/>
      <c r="W353" s="51"/>
      <c r="X353" s="51"/>
    </row>
    <row r="354" spans="1:24" x14ac:dyDescent="0.2">
      <c r="A354" s="51"/>
      <c r="B354" s="50"/>
      <c r="C354" s="50"/>
      <c r="D354" s="50"/>
      <c r="E354" s="50"/>
      <c r="F354" s="50"/>
      <c r="G354" s="51"/>
      <c r="H354" s="51"/>
      <c r="I354" s="50"/>
      <c r="J354" s="50"/>
      <c r="K354" s="50"/>
      <c r="L354" s="50"/>
      <c r="M354" s="50"/>
      <c r="N354" s="51"/>
      <c r="O354" s="50"/>
      <c r="P354" s="51"/>
      <c r="Q354" s="51"/>
      <c r="R354" s="50"/>
      <c r="S354" s="51"/>
      <c r="T354" s="51"/>
      <c r="U354" s="51"/>
      <c r="V354" s="51"/>
      <c r="W354" s="51"/>
      <c r="X354" s="51"/>
    </row>
    <row r="355" spans="1:24" x14ac:dyDescent="0.2">
      <c r="A355" s="51"/>
      <c r="B355" s="50"/>
      <c r="C355" s="50"/>
      <c r="D355" s="50"/>
      <c r="E355" s="50"/>
      <c r="F355" s="50"/>
      <c r="G355" s="51"/>
      <c r="H355" s="51"/>
      <c r="I355" s="50"/>
      <c r="J355" s="50"/>
      <c r="K355" s="50"/>
      <c r="L355" s="50"/>
      <c r="M355" s="50"/>
      <c r="N355" s="51"/>
      <c r="O355" s="50"/>
      <c r="P355" s="51"/>
      <c r="Q355" s="51"/>
      <c r="R355" s="50"/>
      <c r="S355" s="51"/>
      <c r="T355" s="51"/>
      <c r="U355" s="51"/>
      <c r="V355" s="51"/>
      <c r="W355" s="51"/>
      <c r="X355" s="51"/>
    </row>
    <row r="356" spans="1:24" x14ac:dyDescent="0.2">
      <c r="A356" s="51"/>
      <c r="B356" s="50"/>
      <c r="C356" s="50"/>
      <c r="D356" s="50"/>
      <c r="E356" s="50"/>
      <c r="F356" s="50"/>
      <c r="G356" s="51"/>
      <c r="H356" s="51"/>
      <c r="I356" s="50"/>
      <c r="J356" s="50"/>
      <c r="K356" s="50"/>
      <c r="L356" s="50"/>
      <c r="M356" s="50"/>
      <c r="N356" s="51"/>
      <c r="O356" s="50"/>
      <c r="P356" s="51"/>
      <c r="Q356" s="51"/>
      <c r="R356" s="50"/>
      <c r="S356" s="51"/>
      <c r="T356" s="51"/>
      <c r="U356" s="51"/>
      <c r="V356" s="51"/>
      <c r="W356" s="51"/>
      <c r="X356" s="51"/>
    </row>
    <row r="357" spans="1:24" x14ac:dyDescent="0.2">
      <c r="A357" s="51"/>
      <c r="B357" s="50"/>
      <c r="C357" s="50"/>
      <c r="D357" s="50"/>
      <c r="E357" s="50"/>
      <c r="F357" s="50"/>
      <c r="G357" s="51"/>
      <c r="H357" s="51"/>
      <c r="I357" s="50"/>
      <c r="J357" s="50"/>
      <c r="K357" s="50"/>
      <c r="L357" s="50"/>
      <c r="M357" s="50"/>
      <c r="N357" s="51"/>
      <c r="O357" s="50"/>
      <c r="P357" s="51"/>
      <c r="Q357" s="51"/>
      <c r="R357" s="50"/>
      <c r="S357" s="51"/>
      <c r="T357" s="51"/>
      <c r="U357" s="51"/>
      <c r="V357" s="51"/>
      <c r="W357" s="51"/>
      <c r="X357" s="51"/>
    </row>
    <row r="358" spans="1:24" x14ac:dyDescent="0.2">
      <c r="A358" s="51"/>
      <c r="B358" s="50"/>
      <c r="C358" s="50"/>
      <c r="D358" s="50"/>
      <c r="E358" s="50"/>
      <c r="F358" s="50"/>
      <c r="G358" s="51"/>
      <c r="H358" s="51"/>
      <c r="I358" s="50"/>
      <c r="J358" s="50"/>
      <c r="K358" s="50"/>
      <c r="L358" s="50"/>
      <c r="M358" s="50"/>
      <c r="N358" s="51"/>
      <c r="O358" s="50"/>
      <c r="P358" s="51"/>
      <c r="Q358" s="51"/>
      <c r="R358" s="50"/>
      <c r="S358" s="51"/>
      <c r="T358" s="51"/>
      <c r="U358" s="51"/>
      <c r="V358" s="51"/>
      <c r="W358" s="51"/>
      <c r="X358" s="51"/>
    </row>
    <row r="359" spans="1:24" x14ac:dyDescent="0.2">
      <c r="A359" s="51"/>
      <c r="B359" s="50"/>
      <c r="C359" s="50"/>
      <c r="D359" s="50"/>
      <c r="E359" s="50"/>
      <c r="F359" s="50"/>
      <c r="G359" s="51"/>
      <c r="H359" s="51"/>
      <c r="I359" s="50"/>
      <c r="J359" s="50"/>
      <c r="K359" s="50"/>
      <c r="L359" s="50"/>
      <c r="M359" s="50"/>
      <c r="N359" s="51"/>
      <c r="O359" s="50"/>
      <c r="P359" s="51"/>
      <c r="Q359" s="51"/>
      <c r="R359" s="50"/>
      <c r="S359" s="51"/>
      <c r="T359" s="51"/>
      <c r="U359" s="51"/>
      <c r="V359" s="51"/>
      <c r="W359" s="51"/>
      <c r="X359" s="51"/>
    </row>
    <row r="360" spans="1:24" x14ac:dyDescent="0.2">
      <c r="A360" s="51"/>
      <c r="B360" s="50"/>
      <c r="C360" s="50"/>
      <c r="D360" s="50"/>
      <c r="E360" s="50"/>
      <c r="F360" s="50"/>
      <c r="G360" s="51"/>
      <c r="H360" s="51"/>
      <c r="I360" s="50"/>
      <c r="J360" s="50"/>
      <c r="K360" s="50"/>
      <c r="L360" s="50"/>
      <c r="M360" s="50"/>
      <c r="N360" s="51"/>
      <c r="O360" s="50"/>
      <c r="P360" s="51"/>
      <c r="Q360" s="51"/>
      <c r="R360" s="50"/>
      <c r="S360" s="51"/>
      <c r="T360" s="51"/>
      <c r="U360" s="51"/>
      <c r="V360" s="51"/>
      <c r="W360" s="51"/>
      <c r="X360" s="51"/>
    </row>
    <row r="361" spans="1:24" x14ac:dyDescent="0.2">
      <c r="A361" s="51"/>
      <c r="B361" s="50"/>
      <c r="C361" s="50"/>
      <c r="D361" s="50"/>
      <c r="E361" s="50"/>
      <c r="F361" s="50"/>
      <c r="G361" s="51"/>
      <c r="H361" s="51"/>
      <c r="I361" s="50"/>
      <c r="J361" s="50"/>
      <c r="K361" s="50"/>
      <c r="L361" s="50"/>
      <c r="M361" s="50"/>
      <c r="N361" s="51"/>
      <c r="O361" s="50"/>
      <c r="P361" s="51"/>
      <c r="Q361" s="51"/>
      <c r="R361" s="50"/>
      <c r="S361" s="51"/>
      <c r="T361" s="51"/>
      <c r="U361" s="51"/>
      <c r="V361" s="51"/>
      <c r="W361" s="51"/>
      <c r="X361" s="51"/>
    </row>
    <row r="362" spans="1:24" x14ac:dyDescent="0.2">
      <c r="A362" s="51"/>
      <c r="B362" s="50"/>
      <c r="C362" s="50"/>
      <c r="D362" s="50"/>
      <c r="E362" s="50"/>
      <c r="F362" s="50"/>
      <c r="G362" s="51"/>
      <c r="H362" s="51"/>
      <c r="I362" s="50"/>
      <c r="J362" s="50"/>
      <c r="K362" s="50"/>
      <c r="L362" s="50"/>
      <c r="M362" s="50"/>
      <c r="N362" s="51"/>
      <c r="O362" s="50"/>
      <c r="P362" s="51"/>
      <c r="Q362" s="51"/>
      <c r="R362" s="50"/>
      <c r="S362" s="51"/>
      <c r="T362" s="51"/>
      <c r="U362" s="51"/>
      <c r="V362" s="51"/>
      <c r="W362" s="51"/>
      <c r="X362" s="51"/>
    </row>
  </sheetData>
  <sheetProtection selectLockedCells="1" selectUnlockedCells="1"/>
  <mergeCells count="106">
    <mergeCell ref="F33:G33"/>
    <mergeCell ref="H33:I33"/>
    <mergeCell ref="F34:G34"/>
    <mergeCell ref="H34:I34"/>
    <mergeCell ref="F35:G35"/>
    <mergeCell ref="H35:I35"/>
    <mergeCell ref="F36:G36"/>
    <mergeCell ref="H36:I36"/>
    <mergeCell ref="FQ31:GL31"/>
    <mergeCell ref="GM31:HH31"/>
    <mergeCell ref="HI31:ID31"/>
    <mergeCell ref="IE31:IR31"/>
    <mergeCell ref="F32:G32"/>
    <mergeCell ref="H32:I32"/>
    <mergeCell ref="AO31:BJ31"/>
    <mergeCell ref="BK31:CF31"/>
    <mergeCell ref="CG31:DB31"/>
    <mergeCell ref="DC31:DX31"/>
    <mergeCell ref="DY31:ET31"/>
    <mergeCell ref="EU31:FP31"/>
    <mergeCell ref="F30:G30"/>
    <mergeCell ref="H30:I30"/>
    <mergeCell ref="J30:M30"/>
    <mergeCell ref="P30:Q30"/>
    <mergeCell ref="B31:S31"/>
    <mergeCell ref="X31:AN31"/>
    <mergeCell ref="E26:E30"/>
    <mergeCell ref="F26:G26"/>
    <mergeCell ref="F27:G27"/>
    <mergeCell ref="H27:I27"/>
    <mergeCell ref="J27:M27"/>
    <mergeCell ref="P27:Q27"/>
    <mergeCell ref="H28:I28"/>
    <mergeCell ref="J28:M28"/>
    <mergeCell ref="P28:Q28"/>
    <mergeCell ref="F29:G29"/>
    <mergeCell ref="H29:I29"/>
    <mergeCell ref="J29:M29"/>
    <mergeCell ref="P29:Q29"/>
    <mergeCell ref="F28:G28"/>
    <mergeCell ref="F24:G25"/>
    <mergeCell ref="H24:I25"/>
    <mergeCell ref="J24:M24"/>
    <mergeCell ref="P24:Q24"/>
    <mergeCell ref="J25:M25"/>
    <mergeCell ref="P25:Q25"/>
    <mergeCell ref="H26:I26"/>
    <mergeCell ref="J26:M26"/>
    <mergeCell ref="P26:Q26"/>
    <mergeCell ref="GM20:HH20"/>
    <mergeCell ref="HI20:ID20"/>
    <mergeCell ref="IE20:IR20"/>
    <mergeCell ref="J21:R21"/>
    <mergeCell ref="F22:I22"/>
    <mergeCell ref="J22:M22"/>
    <mergeCell ref="P22:Q22"/>
    <mergeCell ref="F23:I23"/>
    <mergeCell ref="J23:M23"/>
    <mergeCell ref="P23:Q23"/>
    <mergeCell ref="B20:S20"/>
    <mergeCell ref="X20:AN20"/>
    <mergeCell ref="AO20:BJ20"/>
    <mergeCell ref="BK20:CF20"/>
    <mergeCell ref="CG20:DB20"/>
    <mergeCell ref="DC20:DX20"/>
    <mergeCell ref="DY20:ET20"/>
    <mergeCell ref="EU20:FP20"/>
    <mergeCell ref="FQ20:GL20"/>
    <mergeCell ref="B14:S14"/>
    <mergeCell ref="J15:R15"/>
    <mergeCell ref="E16:I16"/>
    <mergeCell ref="J16:M16"/>
    <mergeCell ref="P16:Q16"/>
    <mergeCell ref="E17:I17"/>
    <mergeCell ref="J17:M17"/>
    <mergeCell ref="P17:Q17"/>
    <mergeCell ref="E18:G19"/>
    <mergeCell ref="H18:I19"/>
    <mergeCell ref="J18:M18"/>
    <mergeCell ref="P18:Q18"/>
    <mergeCell ref="J19:M19"/>
    <mergeCell ref="P19:Q19"/>
    <mergeCell ref="B7:S7"/>
    <mergeCell ref="F8:K8"/>
    <mergeCell ref="L8:N8"/>
    <mergeCell ref="E9:E13"/>
    <mergeCell ref="F9:K9"/>
    <mergeCell ref="L9:N9"/>
    <mergeCell ref="F10:K10"/>
    <mergeCell ref="L10:N10"/>
    <mergeCell ref="F11:K11"/>
    <mergeCell ref="L11:N11"/>
    <mergeCell ref="F12:K12"/>
    <mergeCell ref="L12:N12"/>
    <mergeCell ref="F13:K13"/>
    <mergeCell ref="L13:N13"/>
    <mergeCell ref="A6:X6"/>
    <mergeCell ref="A1:K1"/>
    <mergeCell ref="L1:N5"/>
    <mergeCell ref="O1:X1"/>
    <mergeCell ref="O2:X2"/>
    <mergeCell ref="Q5:X5"/>
    <mergeCell ref="A2:K2"/>
    <mergeCell ref="Q4:X4"/>
    <mergeCell ref="Q3:X3"/>
    <mergeCell ref="A3:K5"/>
  </mergeCells>
  <phoneticPr fontId="16" type="noConversion"/>
  <printOptions horizontalCentered="1"/>
  <pageMargins left="1.2204724409448819" right="0.35433070866141736" top="0.31496062992125984" bottom="0.47244094488188981" header="0.51181102362204722" footer="0.27559055118110237"/>
  <pageSetup scale="39" firstPageNumber="0" fitToHeight="3" orientation="landscape"/>
  <headerFooter alignWithMargins="0">
    <oddFooter>&amp;RPágina &amp;P de &amp;N</oddFooter>
  </headerFooter>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DE RIESGOS</vt:lpstr>
      <vt:lpstr>ANEXO A</vt:lpstr>
      <vt:lpstr>'ANEXO A'!Área_de_impresión</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Juan Diego Botero Cure</cp:lastModifiedBy>
  <cp:lastPrinted>2021-04-21T23:43:01Z</cp:lastPrinted>
  <dcterms:created xsi:type="dcterms:W3CDTF">2014-04-13T01:20:27Z</dcterms:created>
  <dcterms:modified xsi:type="dcterms:W3CDTF">2026-06-18T18:11:55Z</dcterms:modified>
</cp:coreProperties>
</file>