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IS2026\Convocatoria Públic\Mïnima\0025-2026\Secop II\Anexos\Alfredo\"/>
    </mc:Choice>
  </mc:AlternateContent>
  <bookViews>
    <workbookView xWindow="0" yWindow="0" windowWidth="24000" windowHeight="9480" activeTab="1"/>
  </bookViews>
  <sheets>
    <sheet name="1. Cotizaciones" sheetId="1" r:id="rId1"/>
    <sheet name="2. Valores Definitivos" sheetId="3" r:id="rId2"/>
  </sheets>
  <definedNames>
    <definedName name="_xlnm._FilterDatabase" localSheetId="0" hidden="1">'1. Cotizaciones'!$A$4:$N$11</definedName>
    <definedName name="_xlnm.Print_Area" localSheetId="0">'1. Cotizaciones'!$A$1:$N$19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5" i="1"/>
  <c r="H6" i="1"/>
  <c r="N6" i="1" s="1"/>
  <c r="H7" i="1"/>
  <c r="O7" i="1" s="1"/>
  <c r="H8" i="1"/>
  <c r="H9" i="1"/>
  <c r="H10" i="1"/>
  <c r="H5" i="1"/>
  <c r="N5" i="1" s="1"/>
  <c r="L6" i="1"/>
  <c r="L7" i="1"/>
  <c r="L8" i="1"/>
  <c r="L9" i="1"/>
  <c r="N9" i="1" s="1"/>
  <c r="L10" i="1"/>
  <c r="L5" i="1"/>
  <c r="O6" i="1"/>
  <c r="O8" i="1"/>
  <c r="O10" i="1"/>
  <c r="O5" i="1"/>
  <c r="N8" i="1"/>
  <c r="N10" i="1"/>
  <c r="K6" i="1"/>
  <c r="K7" i="1"/>
  <c r="K8" i="1"/>
  <c r="K9" i="1"/>
  <c r="K10" i="1"/>
  <c r="K5" i="1"/>
  <c r="G11" i="1"/>
  <c r="G6" i="1"/>
  <c r="G7" i="1"/>
  <c r="G8" i="1"/>
  <c r="G9" i="1"/>
  <c r="G10" i="1"/>
  <c r="G5" i="1"/>
  <c r="K11" i="1"/>
  <c r="J11" i="1"/>
  <c r="F11" i="1"/>
  <c r="N7" i="1" l="1"/>
  <c r="O9" i="1"/>
  <c r="O11" i="1"/>
  <c r="L11" i="1"/>
  <c r="N11" i="1" l="1"/>
  <c r="P11" i="1"/>
  <c r="H11" i="1"/>
</calcChain>
</file>

<file path=xl/sharedStrings.xml><?xml version="1.0" encoding="utf-8"?>
<sst xmlns="http://schemas.openxmlformats.org/spreadsheetml/2006/main" count="50" uniqueCount="25">
  <si>
    <t>VALOR UNITARIO</t>
  </si>
  <si>
    <t>IVA</t>
  </si>
  <si>
    <t>VALOR UNITARIO INCL. IVA</t>
  </si>
  <si>
    <t>ÍTEM</t>
  </si>
  <si>
    <t>CANTIDAD</t>
  </si>
  <si>
    <t>TOTAL</t>
  </si>
  <si>
    <t>DESCRIPCIÓN</t>
  </si>
  <si>
    <t>UND</t>
  </si>
  <si>
    <t>GLOBAL
Máximo 82 pcs</t>
  </si>
  <si>
    <t>GLOBAL
Máximo 44 pcs</t>
  </si>
  <si>
    <r>
      <t xml:space="preserve">Prueba de extracción para la certificación y/o recertificación de </t>
    </r>
    <r>
      <rPr>
        <b/>
        <sz val="10"/>
        <color theme="1"/>
        <rFont val="Arial"/>
        <family val="2"/>
      </rPr>
      <t>puntos de anclaje</t>
    </r>
  </si>
  <si>
    <r>
      <t>Inspección de condiciones</t>
    </r>
    <r>
      <rPr>
        <b/>
        <sz val="10"/>
        <color theme="1"/>
        <rFont val="Arial"/>
        <family val="2"/>
      </rPr>
      <t xml:space="preserve"> escalera</t>
    </r>
    <r>
      <rPr>
        <sz val="10"/>
        <color theme="1"/>
        <rFont val="Arial"/>
        <family val="2"/>
      </rPr>
      <t xml:space="preserve"> para certificación y/o
recertificación de acceso</t>
    </r>
    <r>
      <rPr>
        <b/>
        <sz val="10"/>
        <color theme="1"/>
        <rFont val="Arial"/>
        <family val="2"/>
      </rPr>
      <t xml:space="preserve"> tipo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TIJERA</t>
    </r>
    <r>
      <rPr>
        <sz val="10"/>
        <color theme="1"/>
        <rFont val="Arial"/>
        <family val="2"/>
      </rPr>
      <t xml:space="preserve">, Referencia: </t>
    </r>
    <r>
      <rPr>
        <b/>
        <sz val="10"/>
        <color theme="1"/>
        <rFont val="Arial"/>
        <family val="2"/>
      </rPr>
      <t>Escalera 5 pasos,
Escalera 7 pasos, Escalera 6 pasos y Escalera 12 pasos</t>
    </r>
    <r>
      <rPr>
        <sz val="10"/>
        <color theme="1"/>
        <rFont val="Arial"/>
        <family val="2"/>
      </rPr>
      <t>. presentada por el cliente. Validación de condiciones generales y estructurales. Emisión de reporte de validación y hallazgos durante la revisión.</t>
    </r>
  </si>
  <si>
    <r>
      <t xml:space="preserve">Inspección de condiciones </t>
    </r>
    <r>
      <rPr>
        <b/>
        <sz val="10"/>
        <color theme="1"/>
        <rFont val="Arial"/>
        <family val="2"/>
      </rPr>
      <t>ANDAMIO MULTIDIRECCIONAL</t>
    </r>
    <r>
      <rPr>
        <sz val="10"/>
        <color theme="1"/>
        <rFont val="Arial"/>
        <family val="2"/>
      </rPr>
      <t>, para
certificación y/o recertificaciónpresentada por el cliente.Validación de
condiciones generales y estructurales.Emisión de reporte de validación y revisión periódica.
Referencia:</t>
    </r>
    <r>
      <rPr>
        <b/>
        <sz val="10"/>
        <color theme="1"/>
        <rFont val="Arial"/>
        <family val="2"/>
      </rPr>
      <t>Torre de 3 mts x 3 mts de base x 8 mts</t>
    </r>
    <r>
      <rPr>
        <sz val="10"/>
        <color theme="1"/>
        <rFont val="Arial"/>
        <family val="2"/>
      </rPr>
      <t xml:space="preserve"> de alto con base
rodante y acceso interno.</t>
    </r>
  </si>
  <si>
    <r>
      <t xml:space="preserve">Inspección de condiciones </t>
    </r>
    <r>
      <rPr>
        <b/>
        <sz val="10"/>
        <color theme="1"/>
        <rFont val="Arial"/>
        <family val="2"/>
      </rPr>
      <t>ANDAMIO MULTIDIRECCIONAL</t>
    </r>
    <r>
      <rPr>
        <sz val="10"/>
        <color theme="1"/>
        <rFont val="Arial"/>
        <family val="2"/>
      </rPr>
      <t>, para
certificación y/o recertificación presentada por el cliente.Validación de
condiciones generales y estructurales.Emisión de reporte de validación y revisión periódica.
Referencia:</t>
    </r>
    <r>
      <rPr>
        <b/>
        <sz val="10"/>
        <color theme="1"/>
        <rFont val="Arial"/>
        <family val="2"/>
      </rPr>
      <t>Torre de 1,40 mts x 0,73 mts de base x 2 mts</t>
    </r>
    <r>
      <rPr>
        <sz val="10"/>
        <color theme="1"/>
        <rFont val="Arial"/>
        <family val="2"/>
      </rPr>
      <t xml:space="preserve"> de alto con base rodante y acceso interno.</t>
    </r>
  </si>
  <si>
    <r>
      <t xml:space="preserve">Inspección para certificación y/o recertificación de </t>
    </r>
    <r>
      <rPr>
        <b/>
        <sz val="10"/>
        <color theme="1"/>
        <rFont val="Arial"/>
        <family val="2"/>
      </rPr>
      <t>Escalera tipo
PLATAFORMA</t>
    </r>
    <r>
      <rPr>
        <sz val="10"/>
        <color theme="1"/>
        <rFont val="Arial"/>
        <family val="2"/>
      </rPr>
      <t xml:space="preserve"> 2 accesos</t>
    </r>
  </si>
  <si>
    <r>
      <t xml:space="preserve">Inspección de condiciones </t>
    </r>
    <r>
      <rPr>
        <b/>
        <sz val="10"/>
        <color theme="1"/>
        <rFont val="Arial"/>
        <family val="2"/>
      </rPr>
      <t>ESCALERA TIPO BOMBEROS</t>
    </r>
    <r>
      <rPr>
        <sz val="10"/>
        <color theme="1"/>
        <rFont val="Arial"/>
        <family val="2"/>
      </rPr>
      <t>, para
certificación y/o recertificación presentada
por el cliente. Material: Aluminio
Altura: 150cm
• Ancho: 420-500mm
• Peso soportado: 250-300 kg
Longitud extendida 10 metros
Validación de condiciones generales y
estructurales.Emisión de reporte de validación y revisión periódica.</t>
    </r>
  </si>
  <si>
    <t>INSPECCIÓN Y CERTIFICACIÓN DE EQUIPOS PARA TRABAJO EN ALTURAS</t>
  </si>
  <si>
    <t>ANALISIS COTIZACIONES 2026</t>
  </si>
  <si>
    <t>UM</t>
  </si>
  <si>
    <t>PROMEDIO</t>
  </si>
  <si>
    <t>COTIZACION 1 - INGEANDAMIOS</t>
  </si>
  <si>
    <t>VR. MINIMO</t>
  </si>
  <si>
    <t>COTIZACION 2 - EXXSOLVEN</t>
  </si>
  <si>
    <t>VALORES UNITARIOS DEFINITIVOS
INCLUIDO IVA</t>
  </si>
  <si>
    <r>
      <t xml:space="preserve">VALORES UNITARIOS DEFINITIVOS
INCLUIDO IVA
</t>
    </r>
    <r>
      <rPr>
        <b/>
        <sz val="9"/>
        <color theme="1"/>
        <rFont val="Arial"/>
        <family val="2"/>
      </rPr>
      <t>(MEDIA ARITMETICA BAJA)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</si>
</sst>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.00_-;\-&quot;$&quot;* #,##0.00_-;_-&quot;$&quot;* &quot;-&quot;??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5" fontId="2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right" vertical="center"/>
    </xf>
    <xf numFmtId="165" fontId="5" fillId="0" borderId="1" xfId="1" applyNumberFormat="1" applyFont="1" applyFill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right" vertical="center"/>
    </xf>
    <xf numFmtId="165" fontId="2" fillId="2" borderId="4" xfId="0" applyNumberFormat="1" applyFont="1" applyFill="1" applyBorder="1" applyAlignment="1">
      <alignment horizontal="right" vertical="center"/>
    </xf>
    <xf numFmtId="165" fontId="2" fillId="2" borderId="5" xfId="0" applyNumberFormat="1" applyFont="1" applyFill="1" applyBorder="1" applyAlignment="1">
      <alignment horizontal="right" vertical="center"/>
    </xf>
    <xf numFmtId="165" fontId="6" fillId="2" borderId="6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"/>
  <sheetViews>
    <sheetView zoomScale="90" zoomScaleNormal="90" workbookViewId="0">
      <pane ySplit="4" topLeftCell="A5" activePane="bottomLeft" state="frozen"/>
      <selection pane="bottomLeft" activeCell="S7" sqref="S7"/>
    </sheetView>
  </sheetViews>
  <sheetFormatPr baseColWidth="10" defaultColWidth="11.42578125" defaultRowHeight="12.75" x14ac:dyDescent="0.2"/>
  <cols>
    <col min="1" max="1" width="6" style="3" customWidth="1"/>
    <col min="2" max="2" width="59.140625" style="3" customWidth="1"/>
    <col min="3" max="3" width="14.140625" style="3" bestFit="1" customWidth="1"/>
    <col min="4" max="4" width="10.42578125" style="7" bestFit="1" customWidth="1"/>
    <col min="5" max="5" width="0.7109375" style="7" customWidth="1"/>
    <col min="6" max="6" width="11.42578125" style="7" bestFit="1" customWidth="1"/>
    <col min="7" max="7" width="9.85546875" style="7" bestFit="1" customWidth="1"/>
    <col min="8" max="8" width="14.7109375" style="7" bestFit="1" customWidth="1"/>
    <col min="9" max="9" width="0.85546875" style="7" customWidth="1"/>
    <col min="10" max="11" width="11.42578125" style="7" bestFit="1" customWidth="1"/>
    <col min="12" max="12" width="14.7109375" style="7" bestFit="1" customWidth="1"/>
    <col min="13" max="13" width="0.85546875" style="7" customWidth="1"/>
    <col min="14" max="14" width="11.42578125" style="3" hidden="1" customWidth="1"/>
    <col min="15" max="15" width="11.7109375" style="3" hidden="1" customWidth="1"/>
    <col min="16" max="16" width="20.140625" style="3" customWidth="1"/>
    <col min="17" max="16384" width="11.42578125" style="3"/>
  </cols>
  <sheetData>
    <row r="1" spans="1:19" ht="15" x14ac:dyDescent="0.2">
      <c r="A1" s="21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9" ht="13.5" customHeight="1" thickBot="1" x14ac:dyDescent="0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9" ht="31.5" customHeight="1" x14ac:dyDescent="0.2">
      <c r="A3" s="24" t="s">
        <v>3</v>
      </c>
      <c r="B3" s="23" t="s">
        <v>6</v>
      </c>
      <c r="C3" s="23" t="s">
        <v>18</v>
      </c>
      <c r="D3" s="23" t="s">
        <v>4</v>
      </c>
      <c r="E3" s="8"/>
      <c r="F3" s="26" t="s">
        <v>20</v>
      </c>
      <c r="G3" s="26"/>
      <c r="H3" s="26"/>
      <c r="I3" s="2"/>
      <c r="J3" s="26" t="s">
        <v>22</v>
      </c>
      <c r="K3" s="26"/>
      <c r="L3" s="26"/>
      <c r="M3" s="2"/>
      <c r="N3" s="2" t="s">
        <v>19</v>
      </c>
      <c r="O3" s="15" t="s">
        <v>21</v>
      </c>
      <c r="P3" s="27" t="s">
        <v>24</v>
      </c>
    </row>
    <row r="4" spans="1:19" ht="45.75" customHeight="1" x14ac:dyDescent="0.2">
      <c r="A4" s="24"/>
      <c r="B4" s="23"/>
      <c r="C4" s="23"/>
      <c r="D4" s="23"/>
      <c r="E4" s="8"/>
      <c r="F4" s="10" t="s">
        <v>0</v>
      </c>
      <c r="G4" s="10" t="s">
        <v>1</v>
      </c>
      <c r="H4" s="10" t="s">
        <v>2</v>
      </c>
      <c r="I4" s="1"/>
      <c r="J4" s="10" t="s">
        <v>0</v>
      </c>
      <c r="K4" s="10" t="s">
        <v>1</v>
      </c>
      <c r="L4" s="10" t="s">
        <v>2</v>
      </c>
      <c r="M4" s="1"/>
      <c r="N4" s="1" t="s">
        <v>2</v>
      </c>
      <c r="O4" s="16" t="s">
        <v>2</v>
      </c>
      <c r="P4" s="28"/>
    </row>
    <row r="5" spans="1:19" ht="28.5" customHeight="1" x14ac:dyDescent="0.2">
      <c r="A5" s="4">
        <v>1</v>
      </c>
      <c r="B5" s="5" t="s">
        <v>10</v>
      </c>
      <c r="C5" s="6" t="s">
        <v>7</v>
      </c>
      <c r="D5" s="6">
        <v>1</v>
      </c>
      <c r="E5" s="6"/>
      <c r="F5" s="11">
        <v>35300</v>
      </c>
      <c r="G5" s="12">
        <f>ROUND(F5*19%,0)</f>
        <v>6707</v>
      </c>
      <c r="H5" s="12">
        <f>F5+G5</f>
        <v>42007</v>
      </c>
      <c r="I5" s="12"/>
      <c r="J5" s="11">
        <v>79530</v>
      </c>
      <c r="K5" s="12">
        <f>ROUND(J5*19%,0)</f>
        <v>15111</v>
      </c>
      <c r="L5" s="12">
        <f>J5+K5</f>
        <v>94641</v>
      </c>
      <c r="M5" s="12"/>
      <c r="N5" s="11">
        <f>AVERAGE(H5,L5)</f>
        <v>68324</v>
      </c>
      <c r="O5" s="17">
        <f>MIN(H5,L5)</f>
        <v>42007</v>
      </c>
      <c r="P5" s="18">
        <f>ROUND(AVERAGE(N5,O5),0)</f>
        <v>55166</v>
      </c>
      <c r="Q5" s="9"/>
      <c r="R5" s="9"/>
      <c r="S5" s="9"/>
    </row>
    <row r="6" spans="1:19" ht="99.75" customHeight="1" x14ac:dyDescent="0.2">
      <c r="A6" s="4">
        <v>2</v>
      </c>
      <c r="B6" s="5" t="s">
        <v>11</v>
      </c>
      <c r="C6" s="6" t="s">
        <v>7</v>
      </c>
      <c r="D6" s="6">
        <v>1</v>
      </c>
      <c r="E6" s="6"/>
      <c r="F6" s="11">
        <v>80800</v>
      </c>
      <c r="G6" s="12">
        <f t="shared" ref="G6:G10" si="0">ROUND(F6*19%,0)</f>
        <v>15352</v>
      </c>
      <c r="H6" s="12">
        <f t="shared" ref="H6:H10" si="1">F6+G6</f>
        <v>96152</v>
      </c>
      <c r="I6" s="12"/>
      <c r="J6" s="11">
        <v>746305</v>
      </c>
      <c r="K6" s="12">
        <f t="shared" ref="K6:K10" si="2">ROUND(J6*19%,0)</f>
        <v>141798</v>
      </c>
      <c r="L6" s="12">
        <f t="shared" ref="L6:L10" si="3">J6+K6</f>
        <v>888103</v>
      </c>
      <c r="M6" s="12"/>
      <c r="N6" s="11">
        <f t="shared" ref="N6:N10" si="4">AVERAGE(H6,L6)</f>
        <v>492127.5</v>
      </c>
      <c r="O6" s="17">
        <f t="shared" ref="O6:O10" si="5">MIN(H6,L6)</f>
        <v>96152</v>
      </c>
      <c r="P6" s="18">
        <f t="shared" ref="P6:P10" si="6">ROUND(AVERAGE(N6,O6),0)</f>
        <v>294140</v>
      </c>
      <c r="Q6" s="9"/>
      <c r="R6" s="9"/>
      <c r="S6" s="9"/>
    </row>
    <row r="7" spans="1:19" ht="115.5" customHeight="1" x14ac:dyDescent="0.2">
      <c r="A7" s="4">
        <v>3</v>
      </c>
      <c r="B7" s="5" t="s">
        <v>12</v>
      </c>
      <c r="C7" s="6" t="s">
        <v>8</v>
      </c>
      <c r="D7" s="6">
        <v>1</v>
      </c>
      <c r="E7" s="6"/>
      <c r="F7" s="11">
        <v>929200</v>
      </c>
      <c r="G7" s="12">
        <f t="shared" si="0"/>
        <v>176548</v>
      </c>
      <c r="H7" s="12">
        <f t="shared" si="1"/>
        <v>1105748</v>
      </c>
      <c r="I7" s="12"/>
      <c r="J7" s="11">
        <v>2334971</v>
      </c>
      <c r="K7" s="12">
        <f t="shared" si="2"/>
        <v>443644</v>
      </c>
      <c r="L7" s="12">
        <f t="shared" si="3"/>
        <v>2778615</v>
      </c>
      <c r="M7" s="12"/>
      <c r="N7" s="11">
        <f t="shared" si="4"/>
        <v>1942181.5</v>
      </c>
      <c r="O7" s="17">
        <f t="shared" si="5"/>
        <v>1105748</v>
      </c>
      <c r="P7" s="18">
        <f t="shared" si="6"/>
        <v>1523965</v>
      </c>
      <c r="Q7" s="9"/>
      <c r="R7" s="9"/>
      <c r="S7" s="9"/>
    </row>
    <row r="8" spans="1:19" ht="99.75" customHeight="1" x14ac:dyDescent="0.2">
      <c r="A8" s="4">
        <v>4</v>
      </c>
      <c r="B8" s="5" t="s">
        <v>13</v>
      </c>
      <c r="C8" s="6" t="s">
        <v>9</v>
      </c>
      <c r="D8" s="6">
        <v>1</v>
      </c>
      <c r="E8" s="6"/>
      <c r="F8" s="11">
        <v>292200</v>
      </c>
      <c r="G8" s="12">
        <f t="shared" si="0"/>
        <v>55518</v>
      </c>
      <c r="H8" s="12">
        <f t="shared" si="1"/>
        <v>347718</v>
      </c>
      <c r="I8" s="12"/>
      <c r="J8" s="11">
        <v>1469792</v>
      </c>
      <c r="K8" s="12">
        <f t="shared" si="2"/>
        <v>279260</v>
      </c>
      <c r="L8" s="12">
        <f t="shared" si="3"/>
        <v>1749052</v>
      </c>
      <c r="M8" s="12"/>
      <c r="N8" s="11">
        <f t="shared" si="4"/>
        <v>1048385</v>
      </c>
      <c r="O8" s="17">
        <f t="shared" si="5"/>
        <v>347718</v>
      </c>
      <c r="P8" s="18">
        <f t="shared" si="6"/>
        <v>698052</v>
      </c>
      <c r="Q8" s="9"/>
      <c r="R8" s="9"/>
      <c r="S8" s="9"/>
    </row>
    <row r="9" spans="1:19" ht="32.25" customHeight="1" x14ac:dyDescent="0.2">
      <c r="A9" s="4">
        <v>5</v>
      </c>
      <c r="B9" s="5" t="s">
        <v>14</v>
      </c>
      <c r="C9" s="6" t="s">
        <v>7</v>
      </c>
      <c r="D9" s="6">
        <v>1</v>
      </c>
      <c r="E9" s="6"/>
      <c r="F9" s="11">
        <v>232600</v>
      </c>
      <c r="G9" s="12">
        <f t="shared" si="0"/>
        <v>44194</v>
      </c>
      <c r="H9" s="12">
        <f t="shared" si="1"/>
        <v>276794</v>
      </c>
      <c r="I9" s="12"/>
      <c r="J9" s="11">
        <v>621921</v>
      </c>
      <c r="K9" s="12">
        <f t="shared" si="2"/>
        <v>118165</v>
      </c>
      <c r="L9" s="12">
        <f t="shared" si="3"/>
        <v>740086</v>
      </c>
      <c r="M9" s="12"/>
      <c r="N9" s="11">
        <f t="shared" si="4"/>
        <v>508440</v>
      </c>
      <c r="O9" s="17">
        <f t="shared" si="5"/>
        <v>276794</v>
      </c>
      <c r="P9" s="18">
        <f t="shared" si="6"/>
        <v>392617</v>
      </c>
      <c r="Q9" s="9"/>
      <c r="R9" s="9"/>
      <c r="S9" s="9"/>
    </row>
    <row r="10" spans="1:19" ht="127.5" customHeight="1" thickBot="1" x14ac:dyDescent="0.25">
      <c r="A10" s="4">
        <v>6</v>
      </c>
      <c r="B10" s="5" t="s">
        <v>15</v>
      </c>
      <c r="C10" s="6" t="s">
        <v>7</v>
      </c>
      <c r="D10" s="6">
        <v>1</v>
      </c>
      <c r="E10" s="6"/>
      <c r="F10" s="11">
        <v>110600</v>
      </c>
      <c r="G10" s="12">
        <f t="shared" si="0"/>
        <v>21014</v>
      </c>
      <c r="H10" s="12">
        <f t="shared" si="1"/>
        <v>131614</v>
      </c>
      <c r="I10" s="12"/>
      <c r="J10" s="11">
        <v>861122</v>
      </c>
      <c r="K10" s="12">
        <f t="shared" si="2"/>
        <v>163613</v>
      </c>
      <c r="L10" s="12">
        <f t="shared" si="3"/>
        <v>1024735</v>
      </c>
      <c r="M10" s="12"/>
      <c r="N10" s="11">
        <f t="shared" si="4"/>
        <v>578174.5</v>
      </c>
      <c r="O10" s="17">
        <f t="shared" si="5"/>
        <v>131614</v>
      </c>
      <c r="P10" s="19">
        <f t="shared" si="6"/>
        <v>354894</v>
      </c>
      <c r="Q10" s="9"/>
      <c r="R10" s="9"/>
      <c r="S10" s="9"/>
    </row>
    <row r="11" spans="1:19" ht="18.75" customHeight="1" thickTop="1" thickBot="1" x14ac:dyDescent="0.25">
      <c r="A11" s="25" t="s">
        <v>5</v>
      </c>
      <c r="B11" s="25"/>
      <c r="C11" s="25"/>
      <c r="D11" s="25"/>
      <c r="E11" s="2"/>
      <c r="F11" s="13">
        <f>SUM(F5:F10)</f>
        <v>1680700</v>
      </c>
      <c r="G11" s="13">
        <f>SUM(G5:G10)</f>
        <v>319333</v>
      </c>
      <c r="H11" s="14">
        <f t="shared" ref="H11" si="7">SUM(H5:H10)</f>
        <v>2000033</v>
      </c>
      <c r="I11" s="14"/>
      <c r="J11" s="13">
        <f>SUM(J5:J10)</f>
        <v>6113641</v>
      </c>
      <c r="K11" s="13">
        <f t="shared" ref="K11:L11" si="8">SUM(K5:K10)</f>
        <v>1161591</v>
      </c>
      <c r="L11" s="14">
        <f t="shared" si="8"/>
        <v>7275232</v>
      </c>
      <c r="M11" s="14"/>
      <c r="N11" s="13">
        <f>SUM(N5:N10)</f>
        <v>4637632.5</v>
      </c>
      <c r="O11" s="17">
        <f>SUM(O5:O10)</f>
        <v>2000033</v>
      </c>
      <c r="P11" s="20">
        <f>SUM(P5:P10)</f>
        <v>3318834</v>
      </c>
      <c r="Q11" s="9"/>
      <c r="R11" s="9"/>
      <c r="S11" s="9"/>
    </row>
  </sheetData>
  <mergeCells count="10">
    <mergeCell ref="A11:D11"/>
    <mergeCell ref="C3:C4"/>
    <mergeCell ref="F3:H3"/>
    <mergeCell ref="J3:L3"/>
    <mergeCell ref="P3:P4"/>
    <mergeCell ref="A1:P1"/>
    <mergeCell ref="A2:P2"/>
    <mergeCell ref="D3:D4"/>
    <mergeCell ref="B3:B4"/>
    <mergeCell ref="A3:A4"/>
  </mergeCells>
  <printOptions horizontalCentered="1"/>
  <pageMargins left="0.70866141732283472" right="0.70866141732283472" top="0.35433070866141736" bottom="0.35433070866141736" header="0.31496062992125984" footer="0.31496062992125984"/>
  <pageSetup scale="54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8" sqref="G8"/>
    </sheetView>
  </sheetViews>
  <sheetFormatPr baseColWidth="10" defaultRowHeight="15" x14ac:dyDescent="0.25"/>
  <cols>
    <col min="1" max="1" width="6" customWidth="1"/>
    <col min="2" max="2" width="59.140625" customWidth="1"/>
    <col min="3" max="3" width="14.140625" bestFit="1" customWidth="1"/>
    <col min="4" max="4" width="10.42578125" bestFit="1" customWidth="1"/>
    <col min="5" max="5" width="20.140625" customWidth="1"/>
  </cols>
  <sheetData>
    <row r="1" spans="1:5" ht="27.75" customHeight="1" x14ac:dyDescent="0.25">
      <c r="A1" s="24" t="s">
        <v>3</v>
      </c>
      <c r="B1" s="23" t="s">
        <v>6</v>
      </c>
      <c r="C1" s="23" t="s">
        <v>18</v>
      </c>
      <c r="D1" s="23" t="s">
        <v>4</v>
      </c>
      <c r="E1" s="27" t="s">
        <v>23</v>
      </c>
    </row>
    <row r="2" spans="1:5" ht="27.75" customHeight="1" x14ac:dyDescent="0.25">
      <c r="A2" s="24"/>
      <c r="B2" s="23"/>
      <c r="C2" s="23"/>
      <c r="D2" s="23"/>
      <c r="E2" s="28"/>
    </row>
    <row r="3" spans="1:5" ht="25.5" x14ac:dyDescent="0.25">
      <c r="A3" s="4">
        <v>1</v>
      </c>
      <c r="B3" s="5" t="s">
        <v>10</v>
      </c>
      <c r="C3" s="6" t="s">
        <v>7</v>
      </c>
      <c r="D3" s="6">
        <v>1</v>
      </c>
      <c r="E3" s="18">
        <v>55166</v>
      </c>
    </row>
    <row r="4" spans="1:5" ht="89.25" x14ac:dyDescent="0.25">
      <c r="A4" s="4">
        <v>2</v>
      </c>
      <c r="B4" s="5" t="s">
        <v>11</v>
      </c>
      <c r="C4" s="6" t="s">
        <v>7</v>
      </c>
      <c r="D4" s="6">
        <v>1</v>
      </c>
      <c r="E4" s="18">
        <v>294140</v>
      </c>
    </row>
    <row r="5" spans="1:5" ht="102" x14ac:dyDescent="0.25">
      <c r="A5" s="4">
        <v>3</v>
      </c>
      <c r="B5" s="5" t="s">
        <v>12</v>
      </c>
      <c r="C5" s="6" t="s">
        <v>8</v>
      </c>
      <c r="D5" s="6">
        <v>1</v>
      </c>
      <c r="E5" s="18">
        <v>1523965</v>
      </c>
    </row>
    <row r="6" spans="1:5" ht="89.25" x14ac:dyDescent="0.25">
      <c r="A6" s="4">
        <v>4</v>
      </c>
      <c r="B6" s="5" t="s">
        <v>13</v>
      </c>
      <c r="C6" s="6" t="s">
        <v>9</v>
      </c>
      <c r="D6" s="6">
        <v>1</v>
      </c>
      <c r="E6" s="18">
        <v>698052</v>
      </c>
    </row>
    <row r="7" spans="1:5" ht="25.5" x14ac:dyDescent="0.25">
      <c r="A7" s="4">
        <v>5</v>
      </c>
      <c r="B7" s="5" t="s">
        <v>14</v>
      </c>
      <c r="C7" s="6" t="s">
        <v>7</v>
      </c>
      <c r="D7" s="6">
        <v>1</v>
      </c>
      <c r="E7" s="18">
        <v>392617</v>
      </c>
    </row>
    <row r="8" spans="1:5" ht="115.5" thickBot="1" x14ac:dyDescent="0.3">
      <c r="A8" s="4">
        <v>6</v>
      </c>
      <c r="B8" s="5" t="s">
        <v>15</v>
      </c>
      <c r="C8" s="6" t="s">
        <v>7</v>
      </c>
      <c r="D8" s="6">
        <v>1</v>
      </c>
      <c r="E8" s="19">
        <v>354894</v>
      </c>
    </row>
    <row r="9" spans="1:5" ht="16.5" thickTop="1" thickBot="1" x14ac:dyDescent="0.3">
      <c r="A9" s="25" t="s">
        <v>5</v>
      </c>
      <c r="B9" s="25"/>
      <c r="C9" s="25"/>
      <c r="D9" s="25"/>
      <c r="E9" s="20">
        <v>3318834</v>
      </c>
    </row>
  </sheetData>
  <mergeCells count="6">
    <mergeCell ref="A9:D9"/>
    <mergeCell ref="E1:E2"/>
    <mergeCell ref="A1:A2"/>
    <mergeCell ref="B1:B2"/>
    <mergeCell ref="C1:C2"/>
    <mergeCell ref="D1:D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1. Cotizaciones</vt:lpstr>
      <vt:lpstr>2. Valores Definitivos</vt:lpstr>
      <vt:lpstr>'1. Cotizaciones'!Área_de_impresión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Eliecer Narvaez Ramirez</dc:creator>
  <cp:lastModifiedBy>Fabian Hernando Chavez Ortiz</cp:lastModifiedBy>
  <cp:lastPrinted>2026-02-18T14:56:07Z</cp:lastPrinted>
  <dcterms:created xsi:type="dcterms:W3CDTF">2018-06-28T19:43:06Z</dcterms:created>
  <dcterms:modified xsi:type="dcterms:W3CDTF">2026-06-16T15:58:14Z</dcterms:modified>
</cp:coreProperties>
</file>