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3"/>
  <workbookPr/>
  <mc:AlternateContent xmlns:mc="http://schemas.openxmlformats.org/markup-compatibility/2006">
    <mc:Choice Requires="x15">
      <x15ac:absPath xmlns:x15ac="http://schemas.microsoft.com/office/spreadsheetml/2010/11/ac" url="/Users/mariafernandahurtado/Desktop/"/>
    </mc:Choice>
  </mc:AlternateContent>
  <xr:revisionPtr revIDLastSave="0" documentId="8_{EEB8B0BB-E693-F14F-AF00-0CA109E7B393}" xr6:coauthVersionLast="47" xr6:coauthVersionMax="47" xr10:uidLastSave="{00000000-0000-0000-0000-000000000000}"/>
  <bookViews>
    <workbookView xWindow="80" yWindow="600" windowWidth="28080" windowHeight="12180" xr2:uid="{00000000-000D-0000-FFFF-FFFF00000000}"/>
  </bookViews>
  <sheets>
    <sheet name="ANEXO" sheetId="2" r:id="rId1"/>
  </sheets>
  <definedNames>
    <definedName name="_xlnm.Print_Area" localSheetId="0">ANEXO!$C$5:$M$21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" i="2" l="1"/>
  <c r="L14" i="2"/>
  <c r="M15" i="2" l="1"/>
  <c r="M16" i="2" l="1"/>
  <c r="M17" i="2" s="1"/>
  <c r="M14" i="2"/>
  <c r="M18" i="2" l="1"/>
  <c r="M19" i="2" l="1"/>
  <c r="M20" i="2" s="1"/>
</calcChain>
</file>

<file path=xl/sharedStrings.xml><?xml version="1.0" encoding="utf-8"?>
<sst xmlns="http://schemas.openxmlformats.org/spreadsheetml/2006/main" count="34" uniqueCount="25">
  <si>
    <t>ÍTEM</t>
  </si>
  <si>
    <t>DESCRIPCIÓN</t>
  </si>
  <si>
    <t>CANTIDAD PURIFICADORES</t>
  </si>
  <si>
    <t>CANTIDAD DE SERVICIOS POR PURIFICADOR</t>
  </si>
  <si>
    <t>SUBTOTAL</t>
  </si>
  <si>
    <t>VALOR UNITARIO SIN IVA</t>
  </si>
  <si>
    <t>VALOR UNITARIO CON IVA</t>
  </si>
  <si>
    <t>VALOR TOTAL 3 SERVICIOS CON IVA</t>
  </si>
  <si>
    <t xml:space="preserve">Se requieren tres mantenimientos preventivos para 16 cafeteras por goteo, con suministro e instalación de filtros de carbono activado y sedimento, ubicados en las diferentes sedes del Departamento Administrativo de la Presidencia de la República en Bogotá y Cartagena, el cual debe contener como mínimo lo siguiente:
*Limpieza y asepsia de sistema hidráulico.
*Limpieza de sistema de dispensación.
*Descalcificación de caldera.
*Cambio con suministro filtro carbono activado
*Cambio con suministro filtro sedimento
*Revisión preventiva de sistema eléctrico.
*Limpieza de tarjetas electrónicas
</t>
  </si>
  <si>
    <t>PRECIO TECHO</t>
  </si>
  <si>
    <t>VALORES DE LA PROPUESTA</t>
  </si>
  <si>
    <t>IVA</t>
  </si>
  <si>
    <t>BOLSA DE RESPUESTOS</t>
  </si>
  <si>
    <t>VALOR TOTAL DEL PRESUPUESTO</t>
  </si>
  <si>
    <t>VALOR TOTAL MANTENIMIENTOS 
CON IVA</t>
  </si>
  <si>
    <t>Instrucciones para el diligenciamiento del Anexo Económico ↓</t>
  </si>
  <si>
    <t>ANEXO 03</t>
  </si>
  <si>
    <t>OFERTA ECONÓMICA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</si>
  <si>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Contratar el mantenimiento preventivo y correctivo de las máquinas cafeteras
por goteo ubicadas en las sedes del Departamento Administrativo de la Presidencia de la República.</t>
    </r>
  </si>
  <si>
    <t xml:space="preserve">Nombre del Proponente: </t>
  </si>
  <si>
    <t xml:space="preserve">Nombre Representante Legal: </t>
  </si>
  <si>
    <t xml:space="preserve">Firma Representante Legal: </t>
  </si>
  <si>
    <t xml:space="preserve">NOTAS:
(1) Indicar precio sin incluir el IVA en las celdas de la columna "VALOR UNITARIO SIN IVA". - (CELDA J14 )
(2) Los precios suministrados deben mantenerse durante la ejecución del contrato. </t>
  </si>
  <si>
    <t xml:space="preserve">• Por favor diligenciar únicamente las celdas en AMARILLO. 
• Revisar las condiciones de la Invitación y sus anexos; y formular su Oferta en concordancia, garantizando que los bienes y/o servicios ofrecidos cumplan en su totalidad con las especificaciones técnicas requeridas. 
• El valor de la cotización deber estar expresada en PESOS COLOMBIANOS. 
• No modificar o agregar ningún ítem o sub-ítem.
• Los valores de su oferta NO podrán superar el "presupuesto techo establecido" </t>
  </si>
  <si>
    <r>
      <t xml:space="preserve">•El ofrecimiento económico del proponente debe presentarse tanto en el presente Anexo, como a través de la plataforma del SECOP II (indicando allí el valor del presupuesto oficial del proceso ($14.040.261,04 M/L) 
•Para la escogencia del Contratista, se tendrá en cuenta al Proponente que oferte el menor valor, para el “Servicio de Mantenimiento” , de conformidad con la información que se requiere en el presente Anexo 3 – OFERTA ECONÓMICA. 
•No obstante, el presente proceso se adjudicará por el valor total del presupuesto oficial ($14.040.261,04 M/L), de conformidad con los siguientes criterios: a) Para el servicio de mantenimiento: Se adjudicará por el menor valor ofertado para este servicio, sin que supere el valor techo establecido ($8.890.271,04); b) Para la bolsa de repuestos: Se adjudicará por el valor total dispuesto para la bolsa de repuestos ($5.149.990,00) más el valor que resulte de la diferencia entre el presupuesto oficial para el </t>
    </r>
    <r>
      <rPr>
        <b/>
        <sz val="11"/>
        <color theme="0" tint="-0.499984740745262"/>
        <rFont val="Calibri"/>
        <family val="2"/>
        <scheme val="minor"/>
      </rPr>
      <t xml:space="preserve">servicio de mantenimiento </t>
    </r>
    <r>
      <rPr>
        <sz val="11"/>
        <color theme="0" tint="-0.499984740745262"/>
        <rFont val="Calibri"/>
        <family val="2"/>
        <scheme val="minor"/>
      </rPr>
      <t xml:space="preserve">($8.890.271,04) y el menor valor ofertado para el servicio de mantenimiento, si lo hubiere.
•La omisión en la presentación de la Oferta Económica (el presente Anexo 3), o la modificación de las especificaciones requeridas, o superar el valor del presupuesto oficial del proceso indicado a través de la plataforma SECOP II ($14.040.261,04 M/L) o el valor total techo establecido para el servicio de mantenimiento ($8.890.271,04) genera el rechazo de la oferta.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</si>
</sst>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8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 style="thin">
        <color theme="1" tint="0.249977111117893"/>
      </right>
      <top/>
      <bottom style="thin">
        <color theme="1" tint="0.249977111117893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43" fontId="0" fillId="0" borderId="0" xfId="1" applyFont="1"/>
    <xf numFmtId="0" fontId="0" fillId="5" borderId="0" xfId="0" applyFill="1"/>
    <xf numFmtId="43" fontId="0" fillId="5" borderId="0" xfId="1" applyFont="1" applyFill="1"/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4" borderId="5" xfId="0" applyNumberFormat="1" applyFont="1" applyFill="1" applyBorder="1" applyAlignment="1">
      <alignment horizontal="center" vertical="center" wrapText="1"/>
    </xf>
    <xf numFmtId="4" fontId="3" fillId="4" borderId="6" xfId="0" applyNumberFormat="1" applyFont="1" applyFill="1" applyBorder="1" applyAlignment="1">
      <alignment horizontal="center" vertical="center" wrapText="1"/>
    </xf>
    <xf numFmtId="43" fontId="0" fillId="5" borderId="0" xfId="1" applyFont="1" applyFill="1" applyProtection="1"/>
    <xf numFmtId="4" fontId="2" fillId="5" borderId="1" xfId="0" applyNumberFormat="1" applyFont="1" applyFill="1" applyBorder="1" applyAlignment="1">
      <alignment horizontal="center" vertical="center" wrapText="1"/>
    </xf>
    <xf numFmtId="4" fontId="2" fillId="5" borderId="8" xfId="0" applyNumberFormat="1" applyFont="1" applyFill="1" applyBorder="1" applyAlignment="1" applyProtection="1">
      <alignment horizontal="center" vertical="center" wrapText="1"/>
      <protection hidden="1"/>
    </xf>
    <xf numFmtId="4" fontId="2" fillId="5" borderId="1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1" xfId="0" applyNumberFormat="1" applyFont="1" applyFill="1" applyBorder="1" applyAlignment="1" applyProtection="1">
      <alignment horizontal="center" vertical="center" wrapText="1"/>
      <protection hidden="1"/>
    </xf>
    <xf numFmtId="43" fontId="0" fillId="5" borderId="0" xfId="1" applyFont="1" applyFill="1" applyProtection="1">
      <protection hidden="1"/>
    </xf>
    <xf numFmtId="9" fontId="3" fillId="3" borderId="1" xfId="2" applyFont="1" applyFill="1" applyBorder="1" applyAlignment="1" applyProtection="1">
      <alignment horizontal="center" vertical="center" wrapText="1"/>
      <protection locked="0"/>
    </xf>
    <xf numFmtId="0" fontId="7" fillId="5" borderId="0" xfId="0" applyFont="1" applyFill="1" applyAlignment="1" applyProtection="1">
      <alignment horizontal="center" vertical="center" textRotation="90" wrapText="1"/>
      <protection hidden="1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9"/>
  <sheetViews>
    <sheetView tabSelected="1" topLeftCell="B1" zoomScaleNormal="100" zoomScaleSheetLayoutView="100" workbookViewId="0">
      <selection activeCell="E8" sqref="E8:M8"/>
    </sheetView>
  </sheetViews>
  <sheetFormatPr baseColWidth="10" defaultColWidth="0" defaultRowHeight="15" zeroHeight="1" x14ac:dyDescent="0.2"/>
  <cols>
    <col min="1" max="1" width="0" hidden="1" customWidth="1"/>
    <col min="2" max="2" width="3.6640625" customWidth="1"/>
    <col min="3" max="3" width="5.6640625" customWidth="1"/>
    <col min="4" max="4" width="34.6640625" customWidth="1"/>
    <col min="5" max="5" width="4.83203125" bestFit="1" customWidth="1"/>
    <col min="6" max="6" width="6.83203125" bestFit="1" customWidth="1"/>
    <col min="7" max="8" width="13.33203125" customWidth="1"/>
    <col min="9" max="9" width="17.5" customWidth="1"/>
    <col min="10" max="10" width="13.33203125" customWidth="1"/>
    <col min="11" max="11" width="8.5" customWidth="1"/>
    <col min="12" max="12" width="14.5" customWidth="1"/>
    <col min="13" max="13" width="17.83203125" customWidth="1"/>
    <col min="14" max="14" width="5.5" customWidth="1"/>
    <col min="15" max="16" width="11.5" hidden="1" customWidth="1"/>
    <col min="17" max="18" width="15.83203125" hidden="1" customWidth="1"/>
    <col min="19" max="20" width="0" hidden="1" customWidth="1"/>
    <col min="21" max="16384" width="11.5" hidden="1"/>
  </cols>
  <sheetData>
    <row r="1" spans="2:20" s="2" customFormat="1" ht="51" customHeight="1" x14ac:dyDescent="0.2">
      <c r="C1" s="28" t="s">
        <v>15</v>
      </c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2:20" s="2" customFormat="1" ht="117" customHeight="1" x14ac:dyDescent="0.2">
      <c r="C2" s="31" t="s">
        <v>23</v>
      </c>
      <c r="D2" s="32"/>
      <c r="E2" s="32"/>
      <c r="F2" s="32"/>
      <c r="G2" s="32"/>
      <c r="H2" s="32"/>
      <c r="I2" s="32"/>
      <c r="J2" s="32"/>
      <c r="K2" s="32"/>
      <c r="L2" s="32"/>
      <c r="M2" s="33"/>
    </row>
    <row r="3" spans="2:20" s="2" customFormat="1" ht="71.25" customHeight="1" x14ac:dyDescent="0.2">
      <c r="C3" s="31" t="s">
        <v>22</v>
      </c>
      <c r="D3" s="32"/>
      <c r="E3" s="32"/>
      <c r="F3" s="32"/>
      <c r="G3" s="32"/>
      <c r="H3" s="32"/>
      <c r="I3" s="32"/>
      <c r="J3" s="32"/>
      <c r="K3" s="32"/>
      <c r="L3" s="32"/>
      <c r="M3" s="33"/>
    </row>
    <row r="4" spans="2:20" s="2" customFormat="1" x14ac:dyDescent="0.2"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2:20" s="2" customFormat="1" x14ac:dyDescent="0.2">
      <c r="C5" s="34" t="s">
        <v>16</v>
      </c>
      <c r="D5" s="35"/>
      <c r="E5" s="35"/>
      <c r="F5" s="35"/>
      <c r="G5" s="35"/>
      <c r="H5" s="35"/>
      <c r="I5" s="35"/>
      <c r="J5" s="35"/>
      <c r="K5" s="35"/>
      <c r="L5" s="35"/>
      <c r="M5" s="36"/>
    </row>
    <row r="6" spans="2:20" s="2" customFormat="1" x14ac:dyDescent="0.2">
      <c r="C6" s="34" t="s">
        <v>17</v>
      </c>
      <c r="D6" s="35"/>
      <c r="E6" s="35"/>
      <c r="F6" s="35"/>
      <c r="G6" s="35"/>
      <c r="H6" s="35"/>
      <c r="I6" s="35"/>
      <c r="J6" s="35"/>
      <c r="K6" s="35"/>
      <c r="L6" s="35"/>
      <c r="M6" s="36"/>
    </row>
    <row r="7" spans="2:20" s="2" customFormat="1" ht="51.75" customHeight="1" x14ac:dyDescent="0.2">
      <c r="C7" s="25" t="s">
        <v>18</v>
      </c>
      <c r="D7" s="26"/>
      <c r="E7" s="26"/>
      <c r="F7" s="26"/>
      <c r="G7" s="26"/>
      <c r="H7" s="26"/>
      <c r="I7" s="26"/>
      <c r="J7" s="26"/>
      <c r="K7" s="26"/>
      <c r="L7" s="26"/>
      <c r="M7" s="27"/>
    </row>
    <row r="8" spans="2:20" s="2" customFormat="1" ht="51.75" customHeight="1" x14ac:dyDescent="0.2">
      <c r="C8" s="37" t="s">
        <v>19</v>
      </c>
      <c r="D8" s="38"/>
      <c r="E8" s="39"/>
      <c r="F8" s="40"/>
      <c r="G8" s="40"/>
      <c r="H8" s="40"/>
      <c r="I8" s="40"/>
      <c r="J8" s="40"/>
      <c r="K8" s="40"/>
      <c r="L8" s="40"/>
      <c r="M8" s="41"/>
    </row>
    <row r="9" spans="2:20" s="2" customFormat="1" ht="51.75" customHeight="1" x14ac:dyDescent="0.2">
      <c r="C9" s="37" t="s">
        <v>20</v>
      </c>
      <c r="D9" s="38"/>
      <c r="E9" s="39"/>
      <c r="F9" s="40"/>
      <c r="G9" s="40"/>
      <c r="H9" s="40"/>
      <c r="I9" s="40"/>
      <c r="J9" s="40"/>
      <c r="K9" s="40"/>
      <c r="L9" s="40"/>
      <c r="M9" s="41"/>
    </row>
    <row r="10" spans="2:20" s="2" customFormat="1" ht="51.75" customHeight="1" x14ac:dyDescent="0.2">
      <c r="C10" s="37" t="s">
        <v>21</v>
      </c>
      <c r="D10" s="38"/>
      <c r="E10" s="39"/>
      <c r="F10" s="40"/>
      <c r="G10" s="40"/>
      <c r="H10" s="40"/>
      <c r="I10" s="40"/>
      <c r="J10" s="40"/>
      <c r="K10" s="40"/>
      <c r="L10" s="40"/>
      <c r="M10" s="41"/>
    </row>
    <row r="11" spans="2:20" s="2" customFormat="1" x14ac:dyDescent="0.2"/>
    <row r="12" spans="2:20" ht="21" customHeight="1" x14ac:dyDescent="0.2">
      <c r="B12" s="2"/>
      <c r="C12" s="2"/>
      <c r="D12" s="2"/>
      <c r="E12" s="2"/>
      <c r="F12" s="2"/>
      <c r="G12" s="43" t="s">
        <v>9</v>
      </c>
      <c r="H12" s="43"/>
      <c r="I12" s="43"/>
      <c r="J12" s="42" t="s">
        <v>10</v>
      </c>
      <c r="K12" s="42"/>
      <c r="L12" s="42"/>
      <c r="M12" s="42"/>
      <c r="N12" s="2"/>
      <c r="O12" s="2"/>
      <c r="P12" s="2"/>
      <c r="Q12" s="2"/>
    </row>
    <row r="13" spans="2:20" ht="126.75" customHeight="1" x14ac:dyDescent="0.2">
      <c r="B13" s="2"/>
      <c r="C13" s="6" t="s">
        <v>0</v>
      </c>
      <c r="D13" s="6" t="s">
        <v>1</v>
      </c>
      <c r="E13" s="7" t="s">
        <v>2</v>
      </c>
      <c r="F13" s="7" t="s">
        <v>3</v>
      </c>
      <c r="G13" s="6" t="s">
        <v>6</v>
      </c>
      <c r="H13" s="6" t="s">
        <v>6</v>
      </c>
      <c r="I13" s="6" t="s">
        <v>7</v>
      </c>
      <c r="J13" s="8" t="s">
        <v>5</v>
      </c>
      <c r="K13" s="8" t="s">
        <v>11</v>
      </c>
      <c r="L13" s="8" t="s">
        <v>6</v>
      </c>
      <c r="M13" s="9" t="s">
        <v>7</v>
      </c>
      <c r="N13" s="2"/>
      <c r="O13" s="2"/>
      <c r="P13" s="2"/>
      <c r="Q13" s="2"/>
    </row>
    <row r="14" spans="2:20" ht="192.75" customHeight="1" x14ac:dyDescent="0.2">
      <c r="B14" s="2"/>
      <c r="C14" s="10">
        <v>1</v>
      </c>
      <c r="D14" s="11" t="s">
        <v>8</v>
      </c>
      <c r="E14" s="10">
        <v>16</v>
      </c>
      <c r="F14" s="10">
        <v>3</v>
      </c>
      <c r="G14" s="12">
        <v>155642</v>
      </c>
      <c r="H14" s="12">
        <v>185213.98</v>
      </c>
      <c r="I14" s="12">
        <v>8890271.040000001</v>
      </c>
      <c r="J14" s="4"/>
      <c r="K14" s="21">
        <v>0.19</v>
      </c>
      <c r="L14" s="13">
        <f>IFERROR((J14*(1+K14)),"")</f>
        <v>0</v>
      </c>
      <c r="M14" s="14">
        <f>IFERROR(($E14*$F14*L14),"")</f>
        <v>0</v>
      </c>
      <c r="N14" s="22" t="str">
        <f>IF(J14&gt;G14,"REVISAR","")</f>
        <v/>
      </c>
      <c r="O14" s="2"/>
      <c r="P14" s="2"/>
      <c r="Q14" s="2"/>
    </row>
    <row r="15" spans="2:20" ht="26.25" customHeight="1" x14ac:dyDescent="0.2">
      <c r="B15" s="15"/>
      <c r="C15" s="15"/>
      <c r="D15" s="15"/>
      <c r="E15" s="15"/>
      <c r="F15" s="15"/>
      <c r="G15" s="24" t="s">
        <v>4</v>
      </c>
      <c r="H15" s="24"/>
      <c r="I15" s="16">
        <v>7470816</v>
      </c>
      <c r="J15" s="24" t="s">
        <v>4</v>
      </c>
      <c r="K15" s="24"/>
      <c r="L15" s="24"/>
      <c r="M15" s="17">
        <f>IFERROR((J14*$E14*$F14),"")</f>
        <v>0</v>
      </c>
      <c r="N15" s="15"/>
      <c r="O15" s="3"/>
      <c r="P15" s="3"/>
      <c r="Q15" s="3"/>
      <c r="R15" s="1"/>
      <c r="S15" s="1"/>
      <c r="T15" s="1"/>
    </row>
    <row r="16" spans="2:20" ht="27" customHeight="1" x14ac:dyDescent="0.2">
      <c r="B16" s="15"/>
      <c r="C16" s="15"/>
      <c r="D16" s="15"/>
      <c r="E16" s="15"/>
      <c r="F16" s="15"/>
      <c r="G16" s="24" t="s">
        <v>11</v>
      </c>
      <c r="H16" s="24"/>
      <c r="I16" s="16">
        <v>1419455.04</v>
      </c>
      <c r="J16" s="24" t="s">
        <v>11</v>
      </c>
      <c r="K16" s="24"/>
      <c r="L16" s="24"/>
      <c r="M16" s="18">
        <f>IFERROR((M15*K14),"")</f>
        <v>0</v>
      </c>
      <c r="N16" s="15"/>
      <c r="O16" s="3"/>
      <c r="P16" s="3"/>
      <c r="Q16" s="3"/>
      <c r="R16" s="1"/>
      <c r="S16" s="1"/>
      <c r="T16" s="1"/>
    </row>
    <row r="17" spans="2:20" ht="39" customHeight="1" x14ac:dyDescent="0.2">
      <c r="B17" s="15"/>
      <c r="C17" s="15"/>
      <c r="D17" s="15"/>
      <c r="E17" s="15"/>
      <c r="F17" s="15"/>
      <c r="G17" s="24" t="s">
        <v>14</v>
      </c>
      <c r="H17" s="24"/>
      <c r="I17" s="16">
        <v>8890271.0399999991</v>
      </c>
      <c r="J17" s="23" t="s">
        <v>14</v>
      </c>
      <c r="K17" s="23"/>
      <c r="L17" s="23"/>
      <c r="M17" s="19">
        <f>IFERROR((M15+M16),"")</f>
        <v>0</v>
      </c>
      <c r="N17" s="15"/>
      <c r="O17" s="3"/>
      <c r="P17" s="3"/>
      <c r="Q17" s="3"/>
      <c r="R17" s="1"/>
      <c r="S17" s="1"/>
      <c r="T17" s="1"/>
    </row>
    <row r="18" spans="2:20" ht="24.75" hidden="1" customHeight="1" x14ac:dyDescent="0.2">
      <c r="B18" s="15"/>
      <c r="C18" s="15"/>
      <c r="D18" s="15"/>
      <c r="E18" s="15"/>
      <c r="F18" s="15"/>
      <c r="G18" s="15"/>
      <c r="H18" s="15"/>
      <c r="I18" s="15">
        <v>8890271.0399999991</v>
      </c>
      <c r="J18" s="15"/>
      <c r="K18" s="15"/>
      <c r="L18" s="15"/>
      <c r="M18" s="20">
        <f>+I17-M17</f>
        <v>8890271.0399999991</v>
      </c>
      <c r="N18" s="15"/>
      <c r="O18" s="3"/>
      <c r="P18" s="3"/>
      <c r="Q18" s="3"/>
      <c r="R18" s="1"/>
      <c r="S18" s="1"/>
      <c r="T18" s="1"/>
    </row>
    <row r="19" spans="2:20" ht="22.5" customHeight="1" x14ac:dyDescent="0.2">
      <c r="B19" s="15"/>
      <c r="C19" s="15"/>
      <c r="D19" s="15"/>
      <c r="E19" s="15"/>
      <c r="F19" s="15"/>
      <c r="G19" s="24" t="s">
        <v>12</v>
      </c>
      <c r="H19" s="24"/>
      <c r="I19" s="16">
        <v>5149990</v>
      </c>
      <c r="J19" s="24" t="s">
        <v>12</v>
      </c>
      <c r="K19" s="24"/>
      <c r="L19" s="24"/>
      <c r="M19" s="18">
        <f>IF(J14="",I19,IFERROR((5149990+M18),I19))</f>
        <v>5149990</v>
      </c>
      <c r="N19" s="15"/>
      <c r="O19" s="3"/>
      <c r="P19" s="3"/>
      <c r="Q19" s="3"/>
      <c r="R19" s="1"/>
      <c r="S19" s="1"/>
      <c r="T19" s="1"/>
    </row>
    <row r="20" spans="2:20" ht="30.75" customHeight="1" x14ac:dyDescent="0.2">
      <c r="B20" s="15"/>
      <c r="C20" s="15"/>
      <c r="D20" s="15"/>
      <c r="E20" s="15"/>
      <c r="F20" s="15"/>
      <c r="G20" s="24" t="s">
        <v>13</v>
      </c>
      <c r="H20" s="24"/>
      <c r="I20" s="16">
        <v>14040261.039999999</v>
      </c>
      <c r="J20" s="24" t="s">
        <v>13</v>
      </c>
      <c r="K20" s="24"/>
      <c r="L20" s="24"/>
      <c r="M20" s="18">
        <f>IFERROR((M19+M17),"")</f>
        <v>5149990</v>
      </c>
      <c r="N20" s="15"/>
      <c r="O20" s="3"/>
      <c r="P20" s="3"/>
      <c r="Q20" s="3"/>
      <c r="R20" s="1"/>
      <c r="S20" s="1"/>
      <c r="T20" s="1"/>
    </row>
    <row r="21" spans="2:20" x14ac:dyDescent="0.2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3"/>
      <c r="P21" s="3"/>
      <c r="Q21" s="3"/>
      <c r="R21" s="1"/>
      <c r="S21" s="1"/>
      <c r="T21" s="1"/>
    </row>
    <row r="22" spans="2:20" ht="227.25" customHeight="1" x14ac:dyDescent="0.2">
      <c r="B22" s="2"/>
      <c r="C22" s="31" t="s">
        <v>24</v>
      </c>
      <c r="D22" s="32"/>
      <c r="E22" s="32"/>
      <c r="F22" s="32"/>
      <c r="G22" s="32"/>
      <c r="H22" s="32"/>
      <c r="I22" s="32"/>
      <c r="J22" s="32"/>
      <c r="K22" s="32"/>
      <c r="L22" s="32"/>
      <c r="M22" s="33"/>
      <c r="N22" s="2"/>
      <c r="O22" s="2"/>
      <c r="P22" s="2"/>
      <c r="Q22" s="2"/>
    </row>
    <row r="23" spans="2:20" x14ac:dyDescent="0.2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2:20" x14ac:dyDescent="0.2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2:20" x14ac:dyDescent="0.2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2:20" x14ac:dyDescent="0.2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2:20" x14ac:dyDescent="0.2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2:20" x14ac:dyDescent="0.2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2:20" x14ac:dyDescent="0.2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2:20" x14ac:dyDescent="0.2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2:20" x14ac:dyDescent="0.2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2:20" x14ac:dyDescent="0.2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2:17" x14ac:dyDescent="0.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2:17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2:17" x14ac:dyDescent="0.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2:17" x14ac:dyDescent="0.2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2:17" x14ac:dyDescent="0.2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2:17" x14ac:dyDescent="0.2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2:17" x14ac:dyDescent="0.2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2:17" x14ac:dyDescent="0.2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2:17" x14ac:dyDescent="0.2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2:17" x14ac:dyDescent="0.2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2:17" x14ac:dyDescent="0.2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2:17" x14ac:dyDescent="0.2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2:17" hidden="1" x14ac:dyDescent="0.2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2:17" hidden="1" x14ac:dyDescent="0.2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2:17" hidden="1" x14ac:dyDescent="0.2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2:17" hidden="1" x14ac:dyDescent="0.2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4:17" hidden="1" x14ac:dyDescent="0.2">
      <c r="N49" s="2"/>
      <c r="O49" s="2"/>
      <c r="P49" s="2"/>
      <c r="Q49" s="2"/>
    </row>
  </sheetData>
  <sheetProtection sheet="1" objects="1" scenarios="1"/>
  <mergeCells count="25">
    <mergeCell ref="C22:M22"/>
    <mergeCell ref="C8:D8"/>
    <mergeCell ref="E8:M8"/>
    <mergeCell ref="C9:D9"/>
    <mergeCell ref="E9:M9"/>
    <mergeCell ref="C10:D10"/>
    <mergeCell ref="E10:M10"/>
    <mergeCell ref="G19:H19"/>
    <mergeCell ref="G20:H20"/>
    <mergeCell ref="J12:M12"/>
    <mergeCell ref="G12:I12"/>
    <mergeCell ref="G15:H15"/>
    <mergeCell ref="G16:H16"/>
    <mergeCell ref="G17:H17"/>
    <mergeCell ref="J15:L15"/>
    <mergeCell ref="J16:L16"/>
    <mergeCell ref="J17:L17"/>
    <mergeCell ref="J19:L19"/>
    <mergeCell ref="J20:L20"/>
    <mergeCell ref="C7:M7"/>
    <mergeCell ref="C1:M1"/>
    <mergeCell ref="C2:M2"/>
    <mergeCell ref="C3:M3"/>
    <mergeCell ref="C5:M5"/>
    <mergeCell ref="C6:M6"/>
  </mergeCells>
  <pageMargins left="0.7" right="0.7" top="0.75" bottom="0.75" header="0.3" footer="0.3"/>
  <pageSetup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</vt:lpstr>
      <vt:lpstr>ANEXO!Área_de_impresión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FERNANDA HURTADO CASTRO</cp:lastModifiedBy>
  <cp:lastPrinted>2026-06-05T13:24:07Z</cp:lastPrinted>
  <dcterms:created xsi:type="dcterms:W3CDTF">2026-05-15T15:37:36Z</dcterms:created>
  <dcterms:modified xsi:type="dcterms:W3CDTF">2026-06-20T14:23:10Z</dcterms:modified>
</cp:coreProperties>
</file>