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MEDELLIN\DIOES\ULTIMO DIOES\"/>
    </mc:Choice>
  </mc:AlternateContent>
  <bookViews>
    <workbookView xWindow="0" yWindow="0" windowWidth="28800" windowHeight="12210" tabRatio="906"/>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(Entidad)'!$I$11:$I$56</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(Entidad)'!$A$1:$M$57</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(Entidad)'!#REF!</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(Entidad)'!#REF!</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(Entidad)'!#REF!</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62913"/>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8" i="265" l="1"/>
  <c r="K47" i="265"/>
  <c r="K41" i="265"/>
  <c r="K40" i="265"/>
  <c r="K39" i="265"/>
  <c r="K38" i="265"/>
  <c r="K37" i="265"/>
  <c r="K36" i="265"/>
  <c r="K42" i="265" s="1"/>
  <c r="K31" i="265"/>
  <c r="K30" i="265"/>
  <c r="K29" i="265"/>
  <c r="K28" i="265"/>
  <c r="K27" i="265"/>
  <c r="K26" i="265"/>
  <c r="K25" i="265"/>
  <c r="K24" i="265"/>
  <c r="K32" i="265" s="1"/>
  <c r="K33" i="265" s="1"/>
  <c r="K34" i="265" s="1"/>
  <c r="K15" i="265"/>
  <c r="K19" i="265"/>
  <c r="K18" i="265"/>
  <c r="K17" i="265"/>
  <c r="K16" i="265"/>
  <c r="K14" i="265"/>
  <c r="K49" i="265" l="1"/>
  <c r="K54" i="265" s="1"/>
  <c r="K43" i="265"/>
  <c r="K44" i="265" s="1"/>
  <c r="K20" i="265"/>
  <c r="K21" i="265" s="1"/>
  <c r="K22" i="265" s="1"/>
  <c r="K45" i="265" l="1"/>
  <c r="K56" i="265" s="1"/>
</calcChain>
</file>

<file path=xl/sharedStrings.xml><?xml version="1.0" encoding="utf-8"?>
<sst xmlns="http://schemas.openxmlformats.org/spreadsheetml/2006/main" count="219" uniqueCount="131">
  <si>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</si>
  <si>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</si>
  <si>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</si>
  <si>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</si>
  <si>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</si>
  <si>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</si>
  <si>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</si>
  <si>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</si>
  <si>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</si>
  <si>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</si>
  <si>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</si>
  <si>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</si>
  <si>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</si>
  <si>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</si>
  <si>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</si>
  <si>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</si>
  <si>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</si>
  <si>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</si>
  <si>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</si>
  <si>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</si>
  <si>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</si>
  <si>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</si>
  <si>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</si>
  <si>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</si>
  <si>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</si>
  <si>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</si>
  <si>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</si>
  <si>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</si>
  <si>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</si>
  <si>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</si>
  <si>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</si>
  <si>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</si>
  <si>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</si>
  <si>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</si>
  <si>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</si>
  <si>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</si>
  <si>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</si>
  <si>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</si>
  <si>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</si>
  <si>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</si>
  <si>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</si>
  <si>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</si>
  <si>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</si>
  <si>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</si>
  <si>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</si>
  <si>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</si>
  <si>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</si>
  <si>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</si>
  <si>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</si>
  <si>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</si>
  <si>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</si>
  <si>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</si>
  <si>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</si>
  <si>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</si>
  <si>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</si>
  <si>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</si>
  <si>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</si>
  <si>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</si>
  <si>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</si>
  <si>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</si>
  <si>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</si>
  <si>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</si>
  <si>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</si>
  <si>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</si>
  <si>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</si>
  <si>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</si>
  <si>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</si>
  <si>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</si>
  <si>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</si>
  <si>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</si>
  <si>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</si>
  <si>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</si>
  <si>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</si>
  <si>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</si>
  <si>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</si>
  <si>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</si>
  <si>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</si>
  <si>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</si>
  <si>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</si>
  <si>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</si>
  <si>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</si>
  <si>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</si>
  <si>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</si>
  <si>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</si>
  <si>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</si>
  <si>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</si>
  <si>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</si>
  <si>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</si>
  <si>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</si>
  <si>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</si>
  <si>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</si>
  <si>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</si>
  <si>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</si>
  <si>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LEVANTAMIENTO TOPOGRÁFICO</t>
  </si>
  <si>
    <t>ESTUDIOS DE SUELOS Y GEOTECNIA</t>
  </si>
  <si>
    <t>EVALUACIÓN Y DIAGNÓSTICO  DE REDES EXISTENTES</t>
  </si>
  <si>
    <t>ESTUDIO HIDROSANITARIO Y DE DRENAJES</t>
  </si>
  <si>
    <t>ESTUDIO AMBIENTAL Y MANEJO DE RESIDUOS</t>
  </si>
  <si>
    <t xml:space="preserve">LEVANTAMIENTO ARQUITECTÓNICO </t>
  </si>
  <si>
    <t>UND</t>
  </si>
  <si>
    <t>DISEÑO ARQUITECTÓNICO</t>
  </si>
  <si>
    <t>DISEÑO ESTRUCTURAL</t>
  </si>
  <si>
    <t>DISEÑO HIDROSANITARIO</t>
  </si>
  <si>
    <t>DISEÑO DE REDES CONTRAINCENDIOS</t>
  </si>
  <si>
    <t>DISEÑO ELÉCTRICO E ILUMINACIÓN</t>
  </si>
  <si>
    <t>DISEÑO DE REDES DE VOZ Y DATOS (CONTEMPLANDO ACOMETIDA PRINCIPAL)</t>
  </si>
  <si>
    <t>DISEÑO URBANO Y PAISAJÍSTICO</t>
  </si>
  <si>
    <t>DISEÑO DE VENTILACIÓN Y CLIMATIZACIÓN</t>
  </si>
  <si>
    <t>PRESUPUESTO DETALLADO DE REFERENCIA Y ANÁLISIS DE PRECIOS UNITARIOS</t>
  </si>
  <si>
    <t>PLAN DE MANEJO AMBIENTAL Y PLAN DE CONTINGENCIA</t>
  </si>
  <si>
    <t>ESPECIFICACIONES TÉCNICAS DE CONSTRUCCIÓN.</t>
  </si>
  <si>
    <t>PROGRAMACIÓN DE OBRA.</t>
  </si>
  <si>
    <t>GESTIÓN CON EMPRESAS DE SERVICIOS PÚBLICOS.</t>
  </si>
  <si>
    <t>TRÁMITES Y LICENCIAS</t>
  </si>
  <si>
    <t>X</t>
  </si>
  <si>
    <t>ESTUDIOS PRELIMINARES</t>
  </si>
  <si>
    <t>DISEÑOS TECNICOS</t>
  </si>
  <si>
    <t>ANALISIS DE CONSTRUCCION</t>
  </si>
  <si>
    <t>IVA</t>
  </si>
  <si>
    <t>TOTAL ESTUDIOS PRELIMINARES</t>
  </si>
  <si>
    <t>TOTAL DISEÑOS TECNICOS</t>
  </si>
  <si>
    <t>TOTAL ANALISIS DE CONSTRUCCION</t>
  </si>
  <si>
    <t>TOTAL ESTUDIOS Y DISEÑOS</t>
  </si>
  <si>
    <t>CONSTRUCCION</t>
  </si>
  <si>
    <t>REMODELACIÓN, AMPLIACIÓN Y CONSTRUCCIÓN DE EDIFICACIONES PARA USO INSTITUCIONAL DE ACUERDO A LAS FUNCIONES DE LA DIVISIÓN DE OPERACIONES ESPECIALES "DIOES" DISEÑADOS DE ACUERDO A NORMAS PARA ÁREAS OPERATIVAS, DE INSTRUCCION Y ALOJAMIENTO (OFICINA, BODEGAS, ALOJAMIENTOS, AULAS, ZONAS HÚMEDAS, TANQUE DE INMERSION).</t>
  </si>
  <si>
    <t>M2</t>
  </si>
  <si>
    <t>TANQUE DE INMERSIÓN: Montaje de tanque abierto para actividades de buceo con diámetro 5 metros y altura 10 metros, incluye conexiones hidraúlicas y adecuaciones para su correcto funcionamiento.</t>
  </si>
  <si>
    <t>IMPREVISTOS</t>
  </si>
  <si>
    <t>IVA SOBRE UTILIDAD</t>
  </si>
  <si>
    <t>TOTAL CONSTRUCCION</t>
  </si>
  <si>
    <t>VALOR TOTAL PRESUPUESTO OFICIAL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</si>
</sst>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2">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_-&quot;$&quot;\ * #,##0_-;\-&quot;$&quot;\ * #,##0_-;_-&quot;$&quot;\ * &quot;-&quot;??_-;_-@_-"/>
    <numFmt numFmtId="204" formatCode="&quot;$&quot;\ #,##0"/>
  </numFmts>
  <fonts count="56">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ont>
    <font>
      <sz val="11"/>
      <color rgb="FF000000"/>
      <name val="Arial"/>
      <family val="2"/>
    </font>
    <font>
      <b/>
      <sz val="11"/>
      <name val="Arial"/>
      <family val="2"/>
    </font>
    <font>
      <sz val="11"/>
      <name val="Arial"/>
      <family val="2"/>
    </font>
    <font>
      <b/>
      <sz val="12"/>
      <name val="Arial"/>
      <family val="2"/>
    </font>
    <font>
      <sz val="11"/>
      <color theme="1"/>
      <name val="Arial"/>
      <family val="2"/>
    </font>
    <font>
      <b/>
      <sz val="11"/>
      <color theme="1"/>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4" tint="0.59999389629810485"/>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thin">
        <color indexed="64"/>
      </left>
      <right style="medium">
        <color indexed="64"/>
      </right>
      <top style="medium">
        <color indexed="64"/>
      </top>
      <bottom style="medium">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xf numFmtId="43" fontId="49" fillId="0" borderId="0" applyFont="0" applyFill="0" applyBorder="0" applyAlignment="0" applyProtection="0"/>
    <xf numFmtId="44" fontId="49" fillId="0" borderId="0" applyFont="0" applyFill="0" applyBorder="0" applyAlignment="0" applyProtection="0"/>
  </cellStyleXfs>
  <cellXfs count="411">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applyAlignment="1"/>
    <xf numFmtId="0" fontId="39" fillId="0" borderId="22" xfId="0" applyFont="1" applyBorder="1" applyAlignment="1"/>
    <xf numFmtId="0" fontId="39" fillId="0" borderId="23" xfId="0" applyFont="1" applyBorder="1" applyAlignment="1"/>
    <xf numFmtId="0" fontId="39" fillId="0" borderId="19" xfId="0" applyFont="1" applyBorder="1" applyAlignment="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applyAlignment="1"/>
    <xf numFmtId="0" fontId="39" fillId="0" borderId="31" xfId="0" applyFont="1" applyBorder="1" applyAlignment="1"/>
    <xf numFmtId="0" fontId="39" fillId="0" borderId="28" xfId="0" applyFont="1" applyBorder="1" applyAlignment="1"/>
    <xf numFmtId="0" fontId="39" fillId="0" borderId="60" xfId="0" applyFont="1" applyBorder="1" applyAlignment="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39" fillId="0" borderId="19" xfId="74" applyFont="1" applyBorder="1" applyAlignment="1">
      <alignment horizontal="center" vertical="center"/>
    </xf>
    <xf numFmtId="0" fontId="50" fillId="0" borderId="18" xfId="0" applyFont="1" applyBorder="1" applyAlignment="1">
      <alignment horizontal="center" vertical="center" wrapText="1"/>
    </xf>
    <xf numFmtId="0" fontId="50" fillId="0" borderId="18" xfId="0" applyFont="1" applyBorder="1" applyAlignment="1">
      <alignment horizontal="left" vertical="center" wrapText="1"/>
    </xf>
    <xf numFmtId="0" fontId="42" fillId="24" borderId="41" xfId="73" applyFont="1" applyFill="1" applyBorder="1" applyAlignment="1">
      <alignment horizontal="center" vertical="center"/>
    </xf>
    <xf numFmtId="0" fontId="42" fillId="24" borderId="39" xfId="73" applyFont="1" applyFill="1" applyBorder="1" applyAlignment="1">
      <alignment horizontal="center" vertical="center"/>
    </xf>
    <xf numFmtId="0" fontId="42" fillId="24" borderId="42" xfId="73" applyFont="1" applyFill="1" applyBorder="1" applyAlignment="1">
      <alignment horizontal="center" vertical="center"/>
    </xf>
    <xf numFmtId="0" fontId="39" fillId="0" borderId="32" xfId="73" applyFont="1" applyBorder="1" applyAlignment="1">
      <alignment horizontal="center" vertical="center"/>
    </xf>
    <xf numFmtId="0" fontId="39" fillId="0" borderId="29" xfId="74" applyFont="1" applyBorder="1" applyAlignment="1">
      <alignment horizontal="center" vertical="center"/>
    </xf>
    <xf numFmtId="0" fontId="39" fillId="0" borderId="44" xfId="74" applyFont="1" applyBorder="1" applyAlignment="1">
      <alignment horizontal="center" vertical="center"/>
    </xf>
    <xf numFmtId="0" fontId="50" fillId="0" borderId="29" xfId="0" applyFont="1" applyBorder="1" applyAlignment="1">
      <alignment horizontal="left" vertical="center" wrapText="1"/>
    </xf>
    <xf numFmtId="0" fontId="50" fillId="0" borderId="29" xfId="0" applyFont="1" applyBorder="1" applyAlignment="1">
      <alignment horizontal="center" vertical="center" wrapText="1"/>
    </xf>
    <xf numFmtId="0" fontId="50" fillId="0" borderId="44" xfId="0" applyFont="1" applyBorder="1" applyAlignment="1">
      <alignment vertical="center" wrapText="1"/>
    </xf>
    <xf numFmtId="0" fontId="50" fillId="0" borderId="19" xfId="0" applyFont="1" applyBorder="1" applyAlignment="1">
      <alignment vertical="center" wrapText="1"/>
    </xf>
    <xf numFmtId="0" fontId="0" fillId="0" borderId="18" xfId="0" applyBorder="1" applyAlignment="1">
      <alignment horizontal="center" vertical="center"/>
    </xf>
    <xf numFmtId="0" fontId="0" fillId="0" borderId="29" xfId="0" applyBorder="1" applyAlignment="1">
      <alignment horizontal="center" vertical="center"/>
    </xf>
    <xf numFmtId="0" fontId="51" fillId="24" borderId="39" xfId="73" applyFont="1" applyFill="1" applyBorder="1" applyAlignment="1">
      <alignment horizontal="center" vertical="center"/>
    </xf>
    <xf numFmtId="0" fontId="51" fillId="24" borderId="41" xfId="73" applyFont="1" applyFill="1" applyBorder="1" applyAlignment="1">
      <alignment horizontal="center" vertical="center"/>
    </xf>
    <xf numFmtId="0" fontId="51" fillId="24" borderId="42" xfId="73" applyFont="1" applyFill="1" applyBorder="1" applyAlignment="1">
      <alignment horizontal="center" vertical="center"/>
    </xf>
    <xf numFmtId="0" fontId="51" fillId="24" borderId="57" xfId="73" applyFont="1" applyFill="1" applyBorder="1" applyAlignment="1">
      <alignment horizontal="center" vertical="center"/>
    </xf>
    <xf numFmtId="0" fontId="51" fillId="24" borderId="56" xfId="73" applyFont="1" applyFill="1" applyBorder="1" applyAlignment="1">
      <alignment horizontal="center" vertical="center"/>
    </xf>
    <xf numFmtId="0" fontId="51" fillId="24" borderId="14" xfId="73" applyFont="1" applyFill="1" applyBorder="1" applyAlignment="1">
      <alignment horizontal="center" vertical="center"/>
    </xf>
    <xf numFmtId="0" fontId="51" fillId="24" borderId="15" xfId="73" applyFont="1" applyFill="1" applyBorder="1" applyAlignment="1">
      <alignment horizontal="center" vertical="center"/>
    </xf>
    <xf numFmtId="0" fontId="51" fillId="0" borderId="21" xfId="73" applyFont="1" applyBorder="1" applyAlignment="1">
      <alignment horizontal="center" vertical="center"/>
    </xf>
    <xf numFmtId="0" fontId="51" fillId="0" borderId="22" xfId="73" applyFont="1" applyBorder="1" applyAlignment="1">
      <alignment horizontal="center" vertical="center"/>
    </xf>
    <xf numFmtId="0" fontId="51" fillId="0" borderId="23" xfId="73" applyFont="1" applyBorder="1" applyAlignment="1">
      <alignment horizontal="center" vertical="center"/>
    </xf>
    <xf numFmtId="167" fontId="52" fillId="0" borderId="18" xfId="62" applyNumberFormat="1" applyFont="1" applyBorder="1" applyAlignment="1">
      <alignment horizontal="right" vertical="center" wrapText="1"/>
    </xf>
    <xf numFmtId="0" fontId="51" fillId="24" borderId="58" xfId="73" applyFont="1" applyFill="1" applyBorder="1" applyAlignment="1">
      <alignment horizontal="center" vertical="center"/>
    </xf>
    <xf numFmtId="0" fontId="51" fillId="24" borderId="13" xfId="73" applyFont="1" applyFill="1" applyBorder="1" applyAlignment="1">
      <alignment horizontal="center" vertical="center"/>
    </xf>
    <xf numFmtId="167" fontId="52" fillId="0" borderId="29" xfId="62" applyNumberFormat="1" applyFont="1" applyBorder="1" applyAlignment="1">
      <alignment horizontal="right" vertical="center" wrapText="1"/>
    </xf>
    <xf numFmtId="167" fontId="52" fillId="0" borderId="35" xfId="62" applyNumberFormat="1" applyFont="1" applyBorder="1" applyAlignment="1">
      <alignment horizontal="right" vertical="center" wrapText="1"/>
    </xf>
    <xf numFmtId="167" fontId="52" fillId="0" borderId="30" xfId="62" applyNumberFormat="1" applyFont="1" applyBorder="1" applyAlignment="1">
      <alignment horizontal="right" vertical="center" wrapText="1"/>
    </xf>
    <xf numFmtId="204" fontId="51" fillId="0" borderId="30" xfId="39" applyNumberFormat="1" applyFont="1" applyBorder="1" applyAlignment="1">
      <alignment horizontal="right" vertical="center"/>
    </xf>
    <xf numFmtId="0" fontId="51" fillId="0" borderId="27" xfId="73" applyFont="1" applyBorder="1" applyAlignment="1">
      <alignment horizontal="center" vertical="center"/>
    </xf>
    <xf numFmtId="0" fontId="51" fillId="0" borderId="31" xfId="73" applyFont="1" applyBorder="1" applyAlignment="1">
      <alignment horizontal="center" vertical="center"/>
    </xf>
    <xf numFmtId="0" fontId="51" fillId="0" borderId="28" xfId="73" applyFont="1" applyBorder="1" applyAlignment="1">
      <alignment horizontal="center" vertical="center"/>
    </xf>
    <xf numFmtId="204" fontId="51" fillId="0" borderId="40" xfId="39" applyNumberFormat="1" applyFont="1" applyBorder="1" applyAlignment="1">
      <alignment horizontal="right" vertical="center"/>
    </xf>
    <xf numFmtId="167" fontId="52" fillId="0" borderId="18" xfId="62" quotePrefix="1" applyNumberFormat="1" applyFont="1" applyBorder="1" applyAlignment="1">
      <alignment horizontal="right" vertical="center" wrapText="1"/>
    </xf>
    <xf numFmtId="0" fontId="53" fillId="28" borderId="27" xfId="73" applyFont="1" applyFill="1" applyBorder="1" applyAlignment="1">
      <alignment horizontal="center" vertical="center"/>
    </xf>
    <xf numFmtId="0" fontId="53" fillId="28" borderId="31" xfId="73" applyFont="1" applyFill="1" applyBorder="1" applyAlignment="1">
      <alignment horizontal="center" vertical="center"/>
    </xf>
    <xf numFmtId="0" fontId="53" fillId="28" borderId="28" xfId="73" applyFont="1" applyFill="1" applyBorder="1" applyAlignment="1">
      <alignment horizontal="center" vertical="center"/>
    </xf>
    <xf numFmtId="204" fontId="53" fillId="28" borderId="40" xfId="39" applyNumberFormat="1" applyFont="1" applyFill="1" applyBorder="1" applyAlignment="1">
      <alignment horizontal="right" vertical="center"/>
    </xf>
    <xf numFmtId="0" fontId="52" fillId="0" borderId="50" xfId="73" applyFont="1" applyBorder="1" applyAlignment="1">
      <alignment horizontal="center" vertical="center"/>
    </xf>
    <xf numFmtId="0" fontId="52" fillId="0" borderId="18" xfId="73" applyFont="1" applyBorder="1" applyAlignment="1">
      <alignment horizontal="center" vertical="center"/>
    </xf>
    <xf numFmtId="0" fontId="50" fillId="0" borderId="18" xfId="0" applyFont="1" applyBorder="1" applyAlignment="1">
      <alignment horizontal="left" vertical="top" wrapText="1"/>
    </xf>
    <xf numFmtId="0" fontId="4" fillId="0" borderId="23" xfId="0" applyFont="1" applyBorder="1" applyAlignment="1">
      <alignment horizontal="center" vertical="center"/>
    </xf>
    <xf numFmtId="0" fontId="4" fillId="0" borderId="75" xfId="0" applyFont="1" applyBorder="1" applyAlignment="1">
      <alignment horizontal="center" vertical="center"/>
    </xf>
    <xf numFmtId="204" fontId="51" fillId="0" borderId="38" xfId="39" applyNumberFormat="1" applyFont="1" applyBorder="1" applyAlignment="1">
      <alignment horizontal="right" vertical="center"/>
    </xf>
    <xf numFmtId="0" fontId="42" fillId="0" borderId="18" xfId="73" applyFont="1" applyFill="1" applyBorder="1" applyAlignment="1">
      <alignment vertical="center"/>
    </xf>
    <xf numFmtId="0" fontId="42" fillId="0" borderId="25" xfId="73" applyFont="1" applyFill="1" applyBorder="1" applyAlignment="1">
      <alignment vertical="center"/>
    </xf>
    <xf numFmtId="0" fontId="55" fillId="0" borderId="18" xfId="0" applyFont="1" applyBorder="1"/>
    <xf numFmtId="202" fontId="52" fillId="0" borderId="18" xfId="256" applyNumberFormat="1" applyFont="1" applyFill="1" applyBorder="1" applyAlignment="1">
      <alignment vertical="center"/>
    </xf>
    <xf numFmtId="0" fontId="42" fillId="0" borderId="75" xfId="73" applyFont="1" applyFill="1" applyBorder="1" applyAlignment="1">
      <alignment vertical="center"/>
    </xf>
    <xf numFmtId="0" fontId="55" fillId="0" borderId="75" xfId="0" applyFont="1" applyBorder="1"/>
    <xf numFmtId="202" fontId="52" fillId="0" borderId="75" xfId="256" applyNumberFormat="1" applyFont="1" applyFill="1" applyBorder="1" applyAlignment="1">
      <alignment vertical="center"/>
    </xf>
    <xf numFmtId="0" fontId="53" fillId="28" borderId="39" xfId="73" applyFont="1" applyFill="1" applyBorder="1" applyAlignment="1">
      <alignment horizontal="center" vertical="center"/>
    </xf>
    <xf numFmtId="0" fontId="53" fillId="28" borderId="41" xfId="73" applyFont="1" applyFill="1" applyBorder="1" applyAlignment="1">
      <alignment horizontal="center" vertical="center"/>
    </xf>
    <xf numFmtId="0" fontId="53" fillId="28" borderId="51" xfId="73" applyFont="1" applyFill="1" applyBorder="1" applyAlignment="1">
      <alignment horizontal="center" vertical="center"/>
    </xf>
    <xf numFmtId="204" fontId="53" fillId="28" borderId="89" xfId="39" applyNumberFormat="1" applyFont="1" applyFill="1" applyBorder="1" applyAlignment="1">
      <alignment horizontal="right" vertical="center"/>
    </xf>
    <xf numFmtId="0" fontId="39" fillId="0" borderId="39" xfId="73" applyFont="1" applyBorder="1" applyAlignment="1">
      <alignment horizontal="center" vertical="center"/>
    </xf>
    <xf numFmtId="0" fontId="39" fillId="0" borderId="41" xfId="73" applyFont="1" applyBorder="1" applyAlignment="1">
      <alignment horizontal="center" vertical="center"/>
    </xf>
    <xf numFmtId="0" fontId="39" fillId="0" borderId="42" xfId="73" applyFont="1" applyBorder="1" applyAlignment="1">
      <alignment horizontal="center" vertical="center"/>
    </xf>
    <xf numFmtId="43" fontId="54" fillId="0" borderId="18" xfId="255" applyFont="1" applyBorder="1" applyAlignment="1">
      <alignment horizontal="center"/>
    </xf>
    <xf numFmtId="43" fontId="54" fillId="0" borderId="75" xfId="255" applyFont="1" applyBorder="1" applyAlignment="1">
      <alignment horizontal="center"/>
    </xf>
  </cellXfs>
  <cellStyles count="257">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34"/>
    <cellStyle name="Comma0" xfId="171"/>
    <cellStyle name="Currency" xfId="172"/>
    <cellStyle name="Currency0" xfId="173"/>
    <cellStyle name="Date" xfId="174"/>
    <cellStyle name="Encabezado 4 2" xfId="23"/>
    <cellStyle name="Encabezado 4 3" xfId="175"/>
    <cellStyle name="Énfasis1 2" xfId="24"/>
    <cellStyle name="Énfasis1 3" xfId="176"/>
    <cellStyle name="Énfasis2 2" xfId="25"/>
    <cellStyle name="Énfasis2 3" xfId="177"/>
    <cellStyle name="Énfasis3 2" xfId="26"/>
    <cellStyle name="Énfasis3 3" xfId="178"/>
    <cellStyle name="Énfasis4 2" xfId="27"/>
    <cellStyle name="Énfasis4 3" xfId="179"/>
    <cellStyle name="Énfasis5 2" xfId="28"/>
    <cellStyle name="Énfasis5 3" xfId="180"/>
    <cellStyle name="Énfasis6 2" xfId="29"/>
    <cellStyle name="Énfasis6 3" xfId="181"/>
    <cellStyle name="Entrada 2" xfId="30"/>
    <cellStyle name="Entrada 3" xfId="182"/>
    <cellStyle name="Estilo 1" xfId="31"/>
    <cellStyle name="Euro" xfId="32"/>
    <cellStyle name="F2" xfId="183"/>
    <cellStyle name="F3" xfId="184"/>
    <cellStyle name="F4" xfId="185"/>
    <cellStyle name="F5" xfId="186"/>
    <cellStyle name="F6" xfId="187"/>
    <cellStyle name="F7" xfId="188"/>
    <cellStyle name="F8" xfId="189"/>
    <cellStyle name="Fixed" xfId="190"/>
    <cellStyle name="Heading 1" xfId="191"/>
    <cellStyle name="Heading 2" xfId="192"/>
    <cellStyle name="Heading1" xfId="193"/>
    <cellStyle name="Heading2" xfId="194"/>
    <cellStyle name="Hipervínculo" xfId="254" builtinId="8"/>
    <cellStyle name="Incorrecto 2" xfId="33"/>
    <cellStyle name="Incorrecto 3" xfId="195"/>
    <cellStyle name="MILE DE MILLONES" xfId="196"/>
    <cellStyle name="MILE DE MILLONES 2" xfId="197"/>
    <cellStyle name="MILE DE MILLONES_PRESUPUESTO FASE III ABR-2015 Rev3" xfId="198"/>
    <cellStyle name="MILES" xfId="199"/>
    <cellStyle name="MILES 2" xfId="200"/>
    <cellStyle name="Millares" xfId="255" builtinId="3"/>
    <cellStyle name="Millares [2]" xfId="35"/>
    <cellStyle name="Millares [2] 2" xfId="201"/>
    <cellStyle name="Millares 10" xfId="36"/>
    <cellStyle name="Millares 10 2" xfId="37"/>
    <cellStyle name="Millares 11" xfId="38"/>
    <cellStyle name="Millares 11 2" xfId="202"/>
    <cellStyle name="Millares 12" xfId="125"/>
    <cellStyle name="Millares 13" xfId="134"/>
    <cellStyle name="Millares 2" xfId="39"/>
    <cellStyle name="Millares 2 2" xfId="40"/>
    <cellStyle name="Millares 2 3" xfId="41"/>
    <cellStyle name="Millares 2 4" xfId="203"/>
    <cellStyle name="Millares 2 5" xfId="42"/>
    <cellStyle name="Millares 2_APU´S_NO_PREVISTOS (1)" xfId="204"/>
    <cellStyle name="Millares 3" xfId="43"/>
    <cellStyle name="Millares 3 2" xfId="44"/>
    <cellStyle name="Millares 3 3" xfId="45"/>
    <cellStyle name="Millares 3 4" xfId="46"/>
    <cellStyle name="Millares 3 5" xfId="47"/>
    <cellStyle name="Millares 4" xfId="48"/>
    <cellStyle name="Millares 4 2" xfId="49"/>
    <cellStyle name="Millares 4 3" xfId="205"/>
    <cellStyle name="Millares 4_APU´S_NO_PREVISTOS (1)" xfId="206"/>
    <cellStyle name="Millares 5" xfId="50"/>
    <cellStyle name="Millares 5 2" xfId="207"/>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8"/>
    <cellStyle name="MILLONES 2" xfId="209"/>
    <cellStyle name="MILLONES_PRESUPUESTO FASE III ABR-2015 Rev3" xfId="210"/>
    <cellStyle name="Moneda" xfId="256" builtinId="4"/>
    <cellStyle name="Moneda 10 2" xfId="61"/>
    <cellStyle name="Moneda 2" xfId="62"/>
    <cellStyle name="Moneda 2 10" xfId="211"/>
    <cellStyle name="Moneda 2 11" xfId="212"/>
    <cellStyle name="Moneda 2 12" xfId="213"/>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4"/>
    <cellStyle name="Moneda 2 3" xfId="69"/>
    <cellStyle name="Moneda 2 4" xfId="215"/>
    <cellStyle name="Moneda 2 5" xfId="216"/>
    <cellStyle name="Moneda 2 6" xfId="217"/>
    <cellStyle name="Moneda 2 7" xfId="218"/>
    <cellStyle name="Moneda 2 8" xfId="219"/>
    <cellStyle name="Moneda 2 9" xfId="220"/>
    <cellStyle name="Moneda 2_APU´S_NO_PREVISTOS (1)" xfId="221"/>
    <cellStyle name="Moneda 3" xfId="70"/>
    <cellStyle name="Moneda 4" xfId="222"/>
    <cellStyle name="Monetario0" xfId="223"/>
    <cellStyle name="Neutral" xfId="71" builtinId="28" customBuiltin="1"/>
    <cellStyle name="Neutral 2" xfId="72"/>
    <cellStyle name="Neutral 3" xfId="224"/>
    <cellStyle name="No. punto" xfId="225"/>
    <cellStyle name="No. punto 2" xfId="226"/>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7"/>
    <cellStyle name="Normal 2 2 3" xfId="228"/>
    <cellStyle name="Normal 2 3" xfId="80"/>
    <cellStyle name="Normal 2 3 2" xfId="229"/>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0"/>
    <cellStyle name="Normal 3_APU´S_NO_PREVISTOS (1)" xfId="231"/>
    <cellStyle name="Normal 4" xfId="91"/>
    <cellStyle name="Normal 4 2" xfId="92"/>
    <cellStyle name="Normal 4 2 2" xfId="232"/>
    <cellStyle name="Normal 5" xfId="133"/>
    <cellStyle name="Normal 6" xfId="233"/>
    <cellStyle name="Normal 6 2" xfId="234"/>
    <cellStyle name="Normal 7" xfId="235"/>
    <cellStyle name="Normal 8" xfId="236"/>
    <cellStyle name="Normal 9" xfId="237"/>
    <cellStyle name="Normal 9 2" xfId="132"/>
    <cellStyle name="Normal_modelo ACTA OBRA y MODIFICACION" xfId="253"/>
    <cellStyle name="Normal_PTO OFICIAL PREPLIEGO (CORREGIDO) 2" xfId="131"/>
    <cellStyle name="Notas 2" xfId="93"/>
    <cellStyle name="Notas 3" xfId="238"/>
    <cellStyle name="Percent" xfId="95"/>
    <cellStyle name="Porcentaje 2" xfId="239"/>
    <cellStyle name="Porcentaje 3" xfId="94"/>
    <cellStyle name="Porcentaje 4" xfId="240"/>
    <cellStyle name="Porcentaje 5" xfId="241"/>
    <cellStyle name="Porcentaje 5 2" xfId="242"/>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3"/>
    <cellStyle name="Porcentual 6" xfId="113"/>
    <cellStyle name="Porcentual 6 2" xfId="114"/>
    <cellStyle name="Porcentual 7" xfId="115"/>
    <cellStyle name="Porcentual 8" xfId="127"/>
    <cellStyle name="resaltado" xfId="244"/>
    <cellStyle name="Salida 2" xfId="116"/>
    <cellStyle name="Salida 3" xfId="245"/>
    <cellStyle name="Texto de advertencia 2" xfId="117"/>
    <cellStyle name="Texto de advertencia 3" xfId="246"/>
    <cellStyle name="Texto explicativo 2" xfId="118"/>
    <cellStyle name="Texto explicativo 3" xfId="247"/>
    <cellStyle name="Título 1 2" xfId="119"/>
    <cellStyle name="Título 1 3" xfId="248"/>
    <cellStyle name="Título 2 2" xfId="120"/>
    <cellStyle name="Título 2 3" xfId="249"/>
    <cellStyle name="Título 3 2" xfId="121"/>
    <cellStyle name="Título 3 3" xfId="250"/>
    <cellStyle name="Título 4" xfId="122"/>
    <cellStyle name="Título 5" xfId="251"/>
    <cellStyle name="Total" xfId="123" builtinId="25" customBuiltin="1"/>
    <cellStyle name="Total 2" xfId="124"/>
    <cellStyle name="Total 3" xfId="25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7410C77C" TargetMode="External"/><Relationship Id="rId1" Type="http://schemas.openxmlformats.org/officeDocument/2006/relationships/externalLinkPath" Target="file:///\\7410C77C\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8A4D9DF8" TargetMode="External"/><Relationship Id="rId1" Type="http://schemas.openxmlformats.org/officeDocument/2006/relationships/externalLinkPath" Target="file:///\\8A4D9DF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B1:L57"/>
  <sheetViews>
    <sheetView showGridLines="0" tabSelected="1" view="pageBreakPreview" zoomScale="55" zoomScaleNormal="55" zoomScaleSheetLayoutView="55" zoomScalePageLayoutView="70" workbookViewId="0">
      <selection activeCell="T54" sqref="T54"/>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9.28515625" style="1" bestFit="1" customWidth="1"/>
    <col min="11" max="11" width="30" style="1" customWidth="1"/>
    <col min="12" max="13" width="4.42578125" style="1" customWidth="1"/>
    <col min="14" max="16384" width="11.42578125" style="1"/>
  </cols>
  <sheetData>
    <row r="1" spans="2:12">
      <c r="B1" s="218" t="s">
        <v>0</v>
      </c>
      <c r="C1" s="218"/>
      <c r="D1" s="218"/>
      <c r="E1" s="218"/>
      <c r="F1" s="218"/>
      <c r="G1" s="218"/>
    </row>
    <row r="2" spans="2:12">
      <c r="B2" s="218" t="s">
        <v>1</v>
      </c>
      <c r="C2" s="218"/>
      <c r="D2" s="218"/>
      <c r="E2" s="218"/>
    </row>
    <row r="3" spans="2:12" ht="15" thickBot="1">
      <c r="B3" s="6"/>
      <c r="C3" s="7"/>
      <c r="D3" s="6"/>
      <c r="E3" s="7"/>
    </row>
    <row r="4" spans="2:12" ht="15.75" thickTop="1" thickBot="1">
      <c r="B4" s="219"/>
      <c r="C4" s="220"/>
      <c r="D4" s="220"/>
      <c r="E4" s="220"/>
      <c r="F4" s="220"/>
      <c r="G4" s="220"/>
      <c r="H4" s="220"/>
      <c r="I4" s="220"/>
      <c r="J4" s="220"/>
      <c r="K4" s="220"/>
      <c r="L4" s="221"/>
    </row>
    <row r="5" spans="2:12" ht="31.5" customHeight="1" thickTop="1">
      <c r="B5" s="3"/>
      <c r="C5" s="222" t="s">
        <v>2</v>
      </c>
      <c r="D5" s="223"/>
      <c r="E5" s="223"/>
      <c r="F5" s="223"/>
      <c r="G5" s="223"/>
      <c r="H5" s="223"/>
      <c r="I5" s="223"/>
      <c r="J5" s="223"/>
      <c r="K5" s="224"/>
      <c r="L5" s="4"/>
    </row>
    <row r="6" spans="2:12">
      <c r="B6" s="8"/>
      <c r="C6" s="225" t="s">
        <v>3</v>
      </c>
      <c r="D6" s="225"/>
      <c r="E6" s="225"/>
      <c r="F6" s="225"/>
      <c r="G6" s="225"/>
      <c r="H6" s="225"/>
      <c r="I6" s="225"/>
      <c r="J6" s="225"/>
      <c r="K6" s="226"/>
      <c r="L6" s="4"/>
    </row>
    <row r="7" spans="2:12" s="2" customFormat="1">
      <c r="B7" s="9"/>
      <c r="C7" s="227" t="s">
        <v>4</v>
      </c>
      <c r="D7" s="228"/>
      <c r="E7" s="228"/>
      <c r="F7" s="228"/>
      <c r="G7" s="228"/>
      <c r="H7" s="228"/>
      <c r="I7" s="228"/>
      <c r="J7" s="228"/>
      <c r="K7" s="229"/>
      <c r="L7" s="10"/>
    </row>
    <row r="8" spans="2:12">
      <c r="B8" s="8"/>
      <c r="C8" s="227"/>
      <c r="D8" s="228"/>
      <c r="E8" s="228"/>
      <c r="F8" s="228"/>
      <c r="G8" s="228"/>
      <c r="H8" s="228"/>
      <c r="I8" s="228"/>
      <c r="J8" s="228"/>
      <c r="K8" s="229"/>
      <c r="L8" s="4"/>
    </row>
    <row r="9" spans="2:12" ht="34.5" customHeight="1">
      <c r="B9" s="8"/>
      <c r="C9" s="230" t="s">
        <v>5</v>
      </c>
      <c r="D9" s="231"/>
      <c r="E9" s="231"/>
      <c r="F9" s="231"/>
      <c r="G9" s="231"/>
      <c r="H9" s="231"/>
      <c r="I9" s="231"/>
      <c r="J9" s="231"/>
      <c r="K9" s="232"/>
      <c r="L9" s="4"/>
    </row>
    <row r="10" spans="2:12" ht="30" customHeight="1" thickBot="1">
      <c r="B10" s="3"/>
      <c r="C10" s="197"/>
      <c r="D10" s="198"/>
      <c r="E10" s="198"/>
      <c r="F10" s="198"/>
      <c r="G10" s="198"/>
      <c r="H10" s="198"/>
      <c r="I10" s="198"/>
      <c r="J10" s="198"/>
      <c r="K10" s="199"/>
      <c r="L10" s="4"/>
    </row>
    <row r="11" spans="2:12" ht="30" customHeight="1">
      <c r="B11" s="3"/>
      <c r="C11" s="215" t="s">
        <v>6</v>
      </c>
      <c r="D11" s="209" t="s">
        <v>7</v>
      </c>
      <c r="E11" s="217" t="s">
        <v>8</v>
      </c>
      <c r="F11" s="217"/>
      <c r="G11" s="215" t="s">
        <v>9</v>
      </c>
      <c r="H11" s="209" t="s">
        <v>10</v>
      </c>
      <c r="I11" s="209" t="s">
        <v>11</v>
      </c>
      <c r="J11" s="211" t="s">
        <v>12</v>
      </c>
      <c r="K11" s="213" t="s">
        <v>13</v>
      </c>
      <c r="L11" s="4"/>
    </row>
    <row r="12" spans="2:12" ht="30" customHeight="1" thickBot="1">
      <c r="B12" s="3"/>
      <c r="C12" s="216"/>
      <c r="D12" s="210"/>
      <c r="E12" s="11" t="s">
        <v>14</v>
      </c>
      <c r="F12" s="11" t="s">
        <v>15</v>
      </c>
      <c r="G12" s="216"/>
      <c r="H12" s="210"/>
      <c r="I12" s="210"/>
      <c r="J12" s="212"/>
      <c r="K12" s="214"/>
      <c r="L12" s="4"/>
    </row>
    <row r="13" spans="2:12" ht="30" customHeight="1" thickBot="1">
      <c r="B13" s="3"/>
      <c r="C13" s="374" t="s">
        <v>115</v>
      </c>
      <c r="D13" s="366"/>
      <c r="E13" s="366"/>
      <c r="F13" s="366"/>
      <c r="G13" s="366"/>
      <c r="H13" s="366"/>
      <c r="I13" s="366"/>
      <c r="J13" s="366"/>
      <c r="K13" s="367"/>
      <c r="L13" s="4"/>
    </row>
    <row r="14" spans="2:12" ht="30" customHeight="1">
      <c r="B14" s="3"/>
      <c r="C14" s="354">
        <v>1</v>
      </c>
      <c r="D14" s="355">
        <v>1</v>
      </c>
      <c r="E14" s="355"/>
      <c r="F14" s="356" t="s">
        <v>114</v>
      </c>
      <c r="G14" s="359" t="s">
        <v>93</v>
      </c>
      <c r="H14" s="362" t="s">
        <v>99</v>
      </c>
      <c r="I14" s="362">
        <v>1</v>
      </c>
      <c r="J14" s="376">
        <v>5787920</v>
      </c>
      <c r="K14" s="377">
        <f>+J14</f>
        <v>5787920</v>
      </c>
      <c r="L14" s="4"/>
    </row>
    <row r="15" spans="2:12" ht="30" customHeight="1">
      <c r="B15" s="3"/>
      <c r="C15" s="15">
        <v>2</v>
      </c>
      <c r="D15" s="16">
        <v>2</v>
      </c>
      <c r="E15" s="16"/>
      <c r="F15" s="348" t="s">
        <v>114</v>
      </c>
      <c r="G15" s="360" t="s">
        <v>94</v>
      </c>
      <c r="H15" s="361" t="s">
        <v>99</v>
      </c>
      <c r="I15" s="361">
        <v>1</v>
      </c>
      <c r="J15" s="373">
        <v>9329166.666666666</v>
      </c>
      <c r="K15" s="378">
        <f>+J15</f>
        <v>9329166.666666666</v>
      </c>
      <c r="L15" s="4"/>
    </row>
    <row r="16" spans="2:12" ht="30" customHeight="1">
      <c r="B16" s="3"/>
      <c r="C16" s="15">
        <v>3</v>
      </c>
      <c r="D16" s="16">
        <v>3</v>
      </c>
      <c r="E16" s="16"/>
      <c r="F16" s="348" t="s">
        <v>114</v>
      </c>
      <c r="G16" s="360" t="s">
        <v>95</v>
      </c>
      <c r="H16" s="361" t="s">
        <v>99</v>
      </c>
      <c r="I16" s="361">
        <v>1</v>
      </c>
      <c r="J16" s="373">
        <v>8609166.666666666</v>
      </c>
      <c r="K16" s="378">
        <f t="shared" ref="K16:K19" si="0">+J16</f>
        <v>8609166.666666666</v>
      </c>
      <c r="L16" s="4"/>
    </row>
    <row r="17" spans="2:12" ht="30" customHeight="1">
      <c r="B17" s="3"/>
      <c r="C17" s="15">
        <v>4</v>
      </c>
      <c r="D17" s="16">
        <v>4</v>
      </c>
      <c r="E17" s="16"/>
      <c r="F17" s="348" t="s">
        <v>114</v>
      </c>
      <c r="G17" s="360" t="s">
        <v>96</v>
      </c>
      <c r="H17" s="361" t="s">
        <v>99</v>
      </c>
      <c r="I17" s="361">
        <v>1</v>
      </c>
      <c r="J17" s="373">
        <v>7508333.333333333</v>
      </c>
      <c r="K17" s="378">
        <f t="shared" si="0"/>
        <v>7508333.333333333</v>
      </c>
      <c r="L17" s="4"/>
    </row>
    <row r="18" spans="2:12" ht="30" customHeight="1">
      <c r="B18" s="3"/>
      <c r="C18" s="15">
        <v>5</v>
      </c>
      <c r="D18" s="16">
        <v>5</v>
      </c>
      <c r="E18" s="16"/>
      <c r="F18" s="348" t="s">
        <v>114</v>
      </c>
      <c r="G18" s="360" t="s">
        <v>97</v>
      </c>
      <c r="H18" s="361" t="s">
        <v>99</v>
      </c>
      <c r="I18" s="361">
        <v>1</v>
      </c>
      <c r="J18" s="373">
        <v>9800000</v>
      </c>
      <c r="K18" s="378">
        <f t="shared" si="0"/>
        <v>9800000</v>
      </c>
      <c r="L18" s="4"/>
    </row>
    <row r="19" spans="2:12" ht="30" customHeight="1">
      <c r="B19" s="3"/>
      <c r="C19" s="15">
        <v>6</v>
      </c>
      <c r="D19" s="16">
        <v>6</v>
      </c>
      <c r="E19" s="16"/>
      <c r="F19" s="348" t="s">
        <v>114</v>
      </c>
      <c r="G19" s="360" t="s">
        <v>98</v>
      </c>
      <c r="H19" s="361" t="s">
        <v>99</v>
      </c>
      <c r="I19" s="361">
        <v>1</v>
      </c>
      <c r="J19" s="373">
        <v>8975000</v>
      </c>
      <c r="K19" s="378">
        <f t="shared" si="0"/>
        <v>8975000</v>
      </c>
      <c r="L19" s="4"/>
    </row>
    <row r="20" spans="2:12" ht="30" customHeight="1">
      <c r="B20" s="3"/>
      <c r="C20" s="370" t="s">
        <v>16</v>
      </c>
      <c r="D20" s="371"/>
      <c r="E20" s="371"/>
      <c r="F20" s="371"/>
      <c r="G20" s="371"/>
      <c r="H20" s="371"/>
      <c r="I20" s="371"/>
      <c r="J20" s="372"/>
      <c r="K20" s="379">
        <f>SUM(K14:K19)</f>
        <v>50009586.666666664</v>
      </c>
      <c r="L20" s="4"/>
    </row>
    <row r="21" spans="2:12" ht="30" customHeight="1">
      <c r="B21" s="3"/>
      <c r="C21" s="370" t="s">
        <v>118</v>
      </c>
      <c r="D21" s="371"/>
      <c r="E21" s="371"/>
      <c r="F21" s="371"/>
      <c r="G21" s="371"/>
      <c r="H21" s="371"/>
      <c r="I21" s="371"/>
      <c r="J21" s="372"/>
      <c r="K21" s="379">
        <f>+K20*0.19</f>
        <v>9501821.4666666668</v>
      </c>
      <c r="L21" s="4"/>
    </row>
    <row r="22" spans="2:12" ht="30" customHeight="1" thickBot="1">
      <c r="B22" s="3"/>
      <c r="C22" s="380" t="s">
        <v>119</v>
      </c>
      <c r="D22" s="381"/>
      <c r="E22" s="381"/>
      <c r="F22" s="381"/>
      <c r="G22" s="381"/>
      <c r="H22" s="381"/>
      <c r="I22" s="381"/>
      <c r="J22" s="382"/>
      <c r="K22" s="383">
        <f>SUM(K20:K21)</f>
        <v>59511408.133333333</v>
      </c>
      <c r="L22" s="4"/>
    </row>
    <row r="23" spans="2:12" ht="30" customHeight="1" thickBot="1">
      <c r="B23" s="3"/>
      <c r="C23" s="375" t="s">
        <v>116</v>
      </c>
      <c r="D23" s="368"/>
      <c r="E23" s="368"/>
      <c r="F23" s="368"/>
      <c r="G23" s="368"/>
      <c r="H23" s="368"/>
      <c r="I23" s="368"/>
      <c r="J23" s="368"/>
      <c r="K23" s="369"/>
      <c r="L23" s="4"/>
    </row>
    <row r="24" spans="2:12" ht="30" customHeight="1">
      <c r="B24" s="3"/>
      <c r="C24" s="354">
        <v>7</v>
      </c>
      <c r="D24" s="355">
        <v>7</v>
      </c>
      <c r="E24" s="355"/>
      <c r="F24" s="355" t="s">
        <v>114</v>
      </c>
      <c r="G24" s="357" t="s">
        <v>100</v>
      </c>
      <c r="H24" s="358" t="s">
        <v>99</v>
      </c>
      <c r="I24" s="358">
        <v>1</v>
      </c>
      <c r="J24" s="376">
        <v>26162053.333333332</v>
      </c>
      <c r="K24" s="377">
        <f>+J24</f>
        <v>26162053.333333332</v>
      </c>
      <c r="L24" s="4"/>
    </row>
    <row r="25" spans="2:12" ht="30" customHeight="1">
      <c r="B25" s="3"/>
      <c r="C25" s="15">
        <v>8</v>
      </c>
      <c r="D25" s="16">
        <v>8</v>
      </c>
      <c r="E25" s="16"/>
      <c r="F25" s="348" t="s">
        <v>114</v>
      </c>
      <c r="G25" s="350" t="s">
        <v>101</v>
      </c>
      <c r="H25" s="349" t="s">
        <v>99</v>
      </c>
      <c r="I25" s="349">
        <v>1</v>
      </c>
      <c r="J25" s="373">
        <v>30033653.333333332</v>
      </c>
      <c r="K25" s="378">
        <f>+J25</f>
        <v>30033653.333333332</v>
      </c>
      <c r="L25" s="4"/>
    </row>
    <row r="26" spans="2:12" ht="30" customHeight="1">
      <c r="B26" s="3"/>
      <c r="C26" s="15">
        <v>9</v>
      </c>
      <c r="D26" s="16">
        <v>9</v>
      </c>
      <c r="E26" s="16"/>
      <c r="F26" s="348" t="s">
        <v>114</v>
      </c>
      <c r="G26" s="350" t="s">
        <v>102</v>
      </c>
      <c r="H26" s="349" t="s">
        <v>99</v>
      </c>
      <c r="I26" s="349">
        <v>1</v>
      </c>
      <c r="J26" s="373">
        <v>19708333.333333332</v>
      </c>
      <c r="K26" s="378">
        <f t="shared" ref="K26:K31" si="1">+J26</f>
        <v>19708333.333333332</v>
      </c>
      <c r="L26" s="4"/>
    </row>
    <row r="27" spans="2:12" ht="30" customHeight="1">
      <c r="B27" s="3"/>
      <c r="C27" s="15">
        <v>10</v>
      </c>
      <c r="D27" s="16">
        <v>10</v>
      </c>
      <c r="E27" s="16"/>
      <c r="F27" s="348" t="s">
        <v>114</v>
      </c>
      <c r="G27" s="350" t="s">
        <v>103</v>
      </c>
      <c r="H27" s="349" t="s">
        <v>99</v>
      </c>
      <c r="I27" s="349">
        <v>1</v>
      </c>
      <c r="J27" s="373">
        <v>18756666.666666668</v>
      </c>
      <c r="K27" s="378">
        <f t="shared" si="1"/>
        <v>18756666.666666668</v>
      </c>
      <c r="L27" s="4"/>
    </row>
    <row r="28" spans="2:12" ht="30" customHeight="1">
      <c r="B28" s="3"/>
      <c r="C28" s="15">
        <v>11</v>
      </c>
      <c r="D28" s="16">
        <v>11</v>
      </c>
      <c r="E28" s="16"/>
      <c r="F28" s="348" t="s">
        <v>114</v>
      </c>
      <c r="G28" s="350" t="s">
        <v>104</v>
      </c>
      <c r="H28" s="349" t="s">
        <v>99</v>
      </c>
      <c r="I28" s="349">
        <v>1</v>
      </c>
      <c r="J28" s="373">
        <v>26291666.666666668</v>
      </c>
      <c r="K28" s="378">
        <f t="shared" si="1"/>
        <v>26291666.666666668</v>
      </c>
      <c r="L28" s="4"/>
    </row>
    <row r="29" spans="2:12" ht="30" customHeight="1">
      <c r="B29" s="3"/>
      <c r="C29" s="15">
        <v>12</v>
      </c>
      <c r="D29" s="16">
        <v>12</v>
      </c>
      <c r="E29" s="16"/>
      <c r="F29" s="348" t="s">
        <v>114</v>
      </c>
      <c r="G29" s="350" t="s">
        <v>105</v>
      </c>
      <c r="H29" s="349" t="s">
        <v>99</v>
      </c>
      <c r="I29" s="349">
        <v>1</v>
      </c>
      <c r="J29" s="373">
        <v>19341666.666666668</v>
      </c>
      <c r="K29" s="378">
        <f t="shared" si="1"/>
        <v>19341666.666666668</v>
      </c>
      <c r="L29" s="4"/>
    </row>
    <row r="30" spans="2:12" ht="30" customHeight="1">
      <c r="B30" s="3"/>
      <c r="C30" s="15">
        <v>13</v>
      </c>
      <c r="D30" s="16">
        <v>13</v>
      </c>
      <c r="E30" s="28"/>
      <c r="F30" s="348" t="s">
        <v>114</v>
      </c>
      <c r="G30" s="350" t="s">
        <v>106</v>
      </c>
      <c r="H30" s="349" t="s">
        <v>99</v>
      </c>
      <c r="I30" s="349">
        <v>1</v>
      </c>
      <c r="J30" s="373">
        <v>16375000</v>
      </c>
      <c r="K30" s="378">
        <f t="shared" si="1"/>
        <v>16375000</v>
      </c>
      <c r="L30" s="4"/>
    </row>
    <row r="31" spans="2:12" ht="30" customHeight="1">
      <c r="B31" s="3"/>
      <c r="C31" s="15">
        <v>14</v>
      </c>
      <c r="D31" s="16">
        <v>14</v>
      </c>
      <c r="E31" s="16"/>
      <c r="F31" s="348" t="s">
        <v>114</v>
      </c>
      <c r="G31" s="350" t="s">
        <v>107</v>
      </c>
      <c r="H31" s="349" t="s">
        <v>99</v>
      </c>
      <c r="I31" s="349">
        <v>1</v>
      </c>
      <c r="J31" s="373">
        <v>22633333.333333332</v>
      </c>
      <c r="K31" s="378">
        <f t="shared" si="1"/>
        <v>22633333.333333332</v>
      </c>
      <c r="L31" s="4"/>
    </row>
    <row r="32" spans="2:12" ht="30" customHeight="1">
      <c r="B32" s="3"/>
      <c r="C32" s="370" t="s">
        <v>16</v>
      </c>
      <c r="D32" s="371"/>
      <c r="E32" s="371"/>
      <c r="F32" s="371"/>
      <c r="G32" s="371"/>
      <c r="H32" s="371"/>
      <c r="I32" s="371"/>
      <c r="J32" s="372"/>
      <c r="K32" s="379">
        <f>SUM(K24:K31)</f>
        <v>179302373.33333334</v>
      </c>
      <c r="L32" s="4"/>
    </row>
    <row r="33" spans="2:12" ht="30" customHeight="1">
      <c r="B33" s="3"/>
      <c r="C33" s="370" t="s">
        <v>118</v>
      </c>
      <c r="D33" s="371"/>
      <c r="E33" s="371"/>
      <c r="F33" s="371"/>
      <c r="G33" s="371"/>
      <c r="H33" s="371"/>
      <c r="I33" s="371"/>
      <c r="J33" s="372"/>
      <c r="K33" s="379">
        <f>+K32*0.19</f>
        <v>34067450.933333337</v>
      </c>
      <c r="L33" s="4"/>
    </row>
    <row r="34" spans="2:12" ht="30" customHeight="1" thickBot="1">
      <c r="B34" s="3"/>
      <c r="C34" s="380" t="s">
        <v>120</v>
      </c>
      <c r="D34" s="381"/>
      <c r="E34" s="381"/>
      <c r="F34" s="381"/>
      <c r="G34" s="381"/>
      <c r="H34" s="381"/>
      <c r="I34" s="381"/>
      <c r="J34" s="382"/>
      <c r="K34" s="383">
        <f>SUM(K32:K33)</f>
        <v>213369824.26666668</v>
      </c>
      <c r="L34" s="4"/>
    </row>
    <row r="35" spans="2:12" ht="30" customHeight="1" thickBot="1">
      <c r="B35" s="3"/>
      <c r="C35" s="363" t="s">
        <v>117</v>
      </c>
      <c r="D35" s="364"/>
      <c r="E35" s="364"/>
      <c r="F35" s="364"/>
      <c r="G35" s="364"/>
      <c r="H35" s="364"/>
      <c r="I35" s="364"/>
      <c r="J35" s="364"/>
      <c r="K35" s="365"/>
      <c r="L35" s="4"/>
    </row>
    <row r="36" spans="2:12" ht="30" customHeight="1">
      <c r="B36" s="3"/>
      <c r="C36" s="15">
        <v>15</v>
      </c>
      <c r="D36" s="32">
        <v>15</v>
      </c>
      <c r="E36" s="32"/>
      <c r="F36" s="32" t="s">
        <v>114</v>
      </c>
      <c r="G36" s="350" t="s">
        <v>108</v>
      </c>
      <c r="H36" s="349" t="s">
        <v>99</v>
      </c>
      <c r="I36" s="349">
        <v>1</v>
      </c>
      <c r="J36" s="373">
        <v>10466666.666666666</v>
      </c>
      <c r="K36" s="378">
        <f>+J36</f>
        <v>10466666.666666666</v>
      </c>
      <c r="L36" s="4"/>
    </row>
    <row r="37" spans="2:12" ht="30" customHeight="1">
      <c r="B37" s="3"/>
      <c r="C37" s="15">
        <v>16</v>
      </c>
      <c r="D37" s="34">
        <v>16</v>
      </c>
      <c r="E37" s="34"/>
      <c r="F37" s="34" t="s">
        <v>114</v>
      </c>
      <c r="G37" s="350" t="s">
        <v>109</v>
      </c>
      <c r="H37" s="349" t="s">
        <v>99</v>
      </c>
      <c r="I37" s="349">
        <v>1</v>
      </c>
      <c r="J37" s="373">
        <v>12758333.333333334</v>
      </c>
      <c r="K37" s="378">
        <f>+J37</f>
        <v>12758333.333333334</v>
      </c>
      <c r="L37" s="4"/>
    </row>
    <row r="38" spans="2:12" ht="30" customHeight="1">
      <c r="B38" s="3"/>
      <c r="C38" s="15">
        <v>17</v>
      </c>
      <c r="D38" s="32">
        <v>17</v>
      </c>
      <c r="E38" s="32"/>
      <c r="F38" s="34" t="s">
        <v>114</v>
      </c>
      <c r="G38" s="350" t="s">
        <v>110</v>
      </c>
      <c r="H38" s="349" t="s">
        <v>99</v>
      </c>
      <c r="I38" s="349">
        <v>1</v>
      </c>
      <c r="J38" s="373">
        <v>8480000</v>
      </c>
      <c r="K38" s="378">
        <f t="shared" ref="K38:K41" si="2">+J38</f>
        <v>8480000</v>
      </c>
      <c r="L38" s="4"/>
    </row>
    <row r="39" spans="2:12" ht="30" customHeight="1">
      <c r="B39" s="3"/>
      <c r="C39" s="15">
        <v>18</v>
      </c>
      <c r="D39" s="32">
        <v>18</v>
      </c>
      <c r="E39" s="28"/>
      <c r="F39" s="34" t="s">
        <v>114</v>
      </c>
      <c r="G39" s="350" t="s">
        <v>111</v>
      </c>
      <c r="H39" s="349" t="s">
        <v>99</v>
      </c>
      <c r="I39" s="349">
        <v>1</v>
      </c>
      <c r="J39" s="373">
        <v>8029166.666666667</v>
      </c>
      <c r="K39" s="378">
        <f t="shared" si="2"/>
        <v>8029166.666666667</v>
      </c>
      <c r="L39" s="4"/>
    </row>
    <row r="40" spans="2:12" ht="30" customHeight="1">
      <c r="B40" s="3"/>
      <c r="C40" s="15">
        <v>19</v>
      </c>
      <c r="D40" s="34">
        <v>19</v>
      </c>
      <c r="E40" s="32"/>
      <c r="F40" s="34" t="s">
        <v>114</v>
      </c>
      <c r="G40" s="350" t="s">
        <v>112</v>
      </c>
      <c r="H40" s="349" t="s">
        <v>99</v>
      </c>
      <c r="I40" s="349">
        <v>1</v>
      </c>
      <c r="J40" s="384">
        <v>5241666.666666667</v>
      </c>
      <c r="K40" s="378">
        <f t="shared" si="2"/>
        <v>5241666.666666667</v>
      </c>
      <c r="L40" s="4"/>
    </row>
    <row r="41" spans="2:12" ht="30" customHeight="1">
      <c r="B41" s="3"/>
      <c r="C41" s="15">
        <v>20</v>
      </c>
      <c r="D41" s="32">
        <v>20</v>
      </c>
      <c r="E41" s="28"/>
      <c r="F41" s="34" t="s">
        <v>114</v>
      </c>
      <c r="G41" s="350" t="s">
        <v>113</v>
      </c>
      <c r="H41" s="349" t="s">
        <v>99</v>
      </c>
      <c r="I41" s="349">
        <v>1</v>
      </c>
      <c r="J41" s="384">
        <v>8675000</v>
      </c>
      <c r="K41" s="378">
        <f t="shared" si="2"/>
        <v>8675000</v>
      </c>
      <c r="L41" s="4"/>
    </row>
    <row r="42" spans="2:12" ht="30" customHeight="1">
      <c r="B42" s="3"/>
      <c r="C42" s="370" t="s">
        <v>16</v>
      </c>
      <c r="D42" s="371"/>
      <c r="E42" s="371"/>
      <c r="F42" s="371"/>
      <c r="G42" s="371"/>
      <c r="H42" s="371"/>
      <c r="I42" s="371"/>
      <c r="J42" s="372"/>
      <c r="K42" s="379">
        <f>SUM(K36:K41)</f>
        <v>53650833.333333328</v>
      </c>
      <c r="L42" s="4"/>
    </row>
    <row r="43" spans="2:12" ht="30" customHeight="1">
      <c r="B43" s="3"/>
      <c r="C43" s="370" t="s">
        <v>118</v>
      </c>
      <c r="D43" s="371"/>
      <c r="E43" s="371"/>
      <c r="F43" s="371"/>
      <c r="G43" s="371"/>
      <c r="H43" s="371"/>
      <c r="I43" s="371"/>
      <c r="J43" s="372"/>
      <c r="K43" s="379">
        <f>+K42*0.19</f>
        <v>10193658.333333332</v>
      </c>
      <c r="L43" s="4"/>
    </row>
    <row r="44" spans="2:12" ht="30" customHeight="1" thickBot="1">
      <c r="B44" s="3"/>
      <c r="C44" s="380" t="s">
        <v>121</v>
      </c>
      <c r="D44" s="381"/>
      <c r="E44" s="381"/>
      <c r="F44" s="381"/>
      <c r="G44" s="381"/>
      <c r="H44" s="381"/>
      <c r="I44" s="381"/>
      <c r="J44" s="382"/>
      <c r="K44" s="383">
        <f>SUM(K42:K43)</f>
        <v>63844491.666666657</v>
      </c>
      <c r="L44" s="4"/>
    </row>
    <row r="45" spans="2:12" ht="30" customHeight="1" thickBot="1">
      <c r="B45" s="3"/>
      <c r="C45" s="385" t="s">
        <v>122</v>
      </c>
      <c r="D45" s="386"/>
      <c r="E45" s="386"/>
      <c r="F45" s="386"/>
      <c r="G45" s="386"/>
      <c r="H45" s="386"/>
      <c r="I45" s="386"/>
      <c r="J45" s="387"/>
      <c r="K45" s="388">
        <f>+K44+K34+K22</f>
        <v>336725724.06666666</v>
      </c>
      <c r="L45" s="4"/>
    </row>
    <row r="46" spans="2:12" ht="30" customHeight="1" thickBot="1">
      <c r="B46" s="3"/>
      <c r="C46" s="352" t="s">
        <v>123</v>
      </c>
      <c r="D46" s="351"/>
      <c r="E46" s="351"/>
      <c r="F46" s="351"/>
      <c r="G46" s="351"/>
      <c r="H46" s="351"/>
      <c r="I46" s="351"/>
      <c r="J46" s="351"/>
      <c r="K46" s="353"/>
      <c r="L46" s="4"/>
    </row>
    <row r="47" spans="2:12" ht="94.5" customHeight="1">
      <c r="B47" s="3"/>
      <c r="C47" s="389">
        <v>21</v>
      </c>
      <c r="D47" s="390">
        <v>21</v>
      </c>
      <c r="E47" s="390"/>
      <c r="F47" s="390" t="s">
        <v>114</v>
      </c>
      <c r="G47" s="391" t="s">
        <v>124</v>
      </c>
      <c r="H47" s="392" t="s">
        <v>125</v>
      </c>
      <c r="I47" s="393">
        <v>594.4</v>
      </c>
      <c r="J47" s="373">
        <v>2679333.3333333335</v>
      </c>
      <c r="K47" s="378">
        <f>+J47*I47</f>
        <v>1592595733.3333333</v>
      </c>
      <c r="L47" s="4"/>
    </row>
    <row r="48" spans="2:12" ht="88.5" customHeight="1">
      <c r="B48" s="3"/>
      <c r="C48" s="389">
        <v>22</v>
      </c>
      <c r="D48" s="390">
        <v>22</v>
      </c>
      <c r="E48" s="390"/>
      <c r="F48" s="390" t="s">
        <v>114</v>
      </c>
      <c r="G48" s="350" t="s">
        <v>126</v>
      </c>
      <c r="H48" s="392" t="s">
        <v>125</v>
      </c>
      <c r="I48" s="393">
        <v>100</v>
      </c>
      <c r="J48" s="373">
        <v>4790833.333333333</v>
      </c>
      <c r="K48" s="378">
        <f>+J48*I48</f>
        <v>479083333.33333331</v>
      </c>
      <c r="L48" s="4"/>
    </row>
    <row r="49" spans="2:12" ht="30" customHeight="1" thickBot="1">
      <c r="B49" s="3"/>
      <c r="C49" s="380" t="s">
        <v>16</v>
      </c>
      <c r="D49" s="381"/>
      <c r="E49" s="381"/>
      <c r="F49" s="381"/>
      <c r="G49" s="381"/>
      <c r="H49" s="381"/>
      <c r="I49" s="381"/>
      <c r="J49" s="382"/>
      <c r="K49" s="394">
        <f>SUM(K47:K48)</f>
        <v>2071679066.6666665</v>
      </c>
      <c r="L49" s="4"/>
    </row>
    <row r="50" spans="2:12" ht="30" customHeight="1">
      <c r="B50" s="3"/>
      <c r="C50" s="396"/>
      <c r="D50" s="396"/>
      <c r="E50" s="396"/>
      <c r="F50" s="396"/>
      <c r="G50" s="396"/>
      <c r="H50" s="396"/>
      <c r="I50" s="409"/>
      <c r="J50" s="397" t="s">
        <v>23</v>
      </c>
      <c r="K50" s="398">
        <v>475415813.33333331</v>
      </c>
      <c r="L50" s="4"/>
    </row>
    <row r="51" spans="2:12" ht="30" customHeight="1">
      <c r="B51" s="3"/>
      <c r="C51" s="395"/>
      <c r="D51" s="395"/>
      <c r="E51" s="395"/>
      <c r="F51" s="395"/>
      <c r="G51" s="395"/>
      <c r="H51" s="395"/>
      <c r="I51" s="409"/>
      <c r="J51" s="397" t="s">
        <v>127</v>
      </c>
      <c r="K51" s="398">
        <v>41433581.333333336</v>
      </c>
      <c r="L51" s="4"/>
    </row>
    <row r="52" spans="2:12" ht="30" customHeight="1">
      <c r="B52" s="3"/>
      <c r="C52" s="395"/>
      <c r="D52" s="395"/>
      <c r="E52" s="395"/>
      <c r="F52" s="395"/>
      <c r="G52" s="395"/>
      <c r="H52" s="395"/>
      <c r="I52" s="409"/>
      <c r="J52" s="397" t="s">
        <v>81</v>
      </c>
      <c r="K52" s="398">
        <v>96797286.666666672</v>
      </c>
      <c r="L52" s="4"/>
    </row>
    <row r="53" spans="2:12" ht="30" customHeight="1" thickBot="1">
      <c r="B53" s="3"/>
      <c r="C53" s="399"/>
      <c r="D53" s="399"/>
      <c r="E53" s="399"/>
      <c r="F53" s="399"/>
      <c r="G53" s="399"/>
      <c r="H53" s="399"/>
      <c r="I53" s="410"/>
      <c r="J53" s="400" t="s">
        <v>128</v>
      </c>
      <c r="K53" s="401">
        <v>18391484.466666665</v>
      </c>
      <c r="L53" s="4"/>
    </row>
    <row r="54" spans="2:12" ht="30" customHeight="1" thickBot="1">
      <c r="B54" s="3"/>
      <c r="C54" s="402" t="s">
        <v>129</v>
      </c>
      <c r="D54" s="403"/>
      <c r="E54" s="403"/>
      <c r="F54" s="403"/>
      <c r="G54" s="403"/>
      <c r="H54" s="403"/>
      <c r="I54" s="403"/>
      <c r="J54" s="404"/>
      <c r="K54" s="405">
        <f>SUM(K49:K53)</f>
        <v>2703717232.4666667</v>
      </c>
      <c r="L54" s="4"/>
    </row>
    <row r="55" spans="2:12" ht="30" customHeight="1" thickBot="1">
      <c r="B55" s="3"/>
      <c r="C55" s="406"/>
      <c r="D55" s="407"/>
      <c r="E55" s="407"/>
      <c r="F55" s="407"/>
      <c r="G55" s="407"/>
      <c r="H55" s="407"/>
      <c r="I55" s="407"/>
      <c r="J55" s="407"/>
      <c r="K55" s="408"/>
      <c r="L55" s="4"/>
    </row>
    <row r="56" spans="2:12" s="49" customFormat="1" ht="30" customHeight="1" thickBot="1">
      <c r="B56" s="50"/>
      <c r="C56" s="402" t="s">
        <v>130</v>
      </c>
      <c r="D56" s="403"/>
      <c r="E56" s="403"/>
      <c r="F56" s="403"/>
      <c r="G56" s="403"/>
      <c r="H56" s="403"/>
      <c r="I56" s="403"/>
      <c r="J56" s="404"/>
      <c r="K56" s="405">
        <f>+K45+K54</f>
        <v>3040442956.5333333</v>
      </c>
      <c r="L56" s="52"/>
    </row>
    <row r="57" spans="2:12" s="49" customFormat="1">
      <c r="B57" s="50"/>
      <c r="C57" s="53"/>
      <c r="D57" s="53"/>
      <c r="E57" s="53"/>
      <c r="F57" s="53"/>
      <c r="G57" s="53"/>
      <c r="H57" s="53"/>
      <c r="I57" s="53"/>
      <c r="J57" s="53"/>
      <c r="K57" s="54"/>
      <c r="L57" s="52"/>
    </row>
  </sheetData>
  <mergeCells count="34">
    <mergeCell ref="C46:K46"/>
    <mergeCell ref="C49:J49"/>
    <mergeCell ref="C54:J54"/>
    <mergeCell ref="C55:K55"/>
    <mergeCell ref="C34:J34"/>
    <mergeCell ref="C42:J42"/>
    <mergeCell ref="C43:J43"/>
    <mergeCell ref="C44:J44"/>
    <mergeCell ref="C45:J45"/>
    <mergeCell ref="C7:K8"/>
    <mergeCell ref="C9:K9"/>
    <mergeCell ref="C23:K23"/>
    <mergeCell ref="C35:K35"/>
    <mergeCell ref="C13:K13"/>
    <mergeCell ref="C20:J20"/>
    <mergeCell ref="C21:J21"/>
    <mergeCell ref="C22:J22"/>
    <mergeCell ref="C32:J32"/>
    <mergeCell ref="C33:J33"/>
    <mergeCell ref="B1:G1"/>
    <mergeCell ref="B2:E2"/>
    <mergeCell ref="B4:L4"/>
    <mergeCell ref="C5:K5"/>
    <mergeCell ref="C6:K6"/>
    <mergeCell ref="C10:K10"/>
    <mergeCell ref="C56:J56"/>
    <mergeCell ref="I11:I12"/>
    <mergeCell ref="J11:J12"/>
    <mergeCell ref="K11:K12"/>
    <mergeCell ref="C11:C12"/>
    <mergeCell ref="D11:D12"/>
    <mergeCell ref="G11:G12"/>
    <mergeCell ref="H11:H12"/>
    <mergeCell ref="E11:F11"/>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61"/>
  <sheetViews>
    <sheetView showGridLines="0" view="pageBreakPreview" zoomScale="90" zoomScaleNormal="100" zoomScaleSheetLayoutView="90" zoomScalePageLayoutView="145" workbookViewId="0">
      <selection activeCell="B2" sqref="B2:E2"/>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218" t="s">
        <v>0</v>
      </c>
      <c r="C1" s="218"/>
      <c r="D1" s="218"/>
      <c r="E1" s="218"/>
      <c r="F1" s="218"/>
      <c r="G1" s="218"/>
    </row>
    <row r="2" spans="2:12">
      <c r="B2" s="218" t="s">
        <v>1</v>
      </c>
      <c r="C2" s="218"/>
      <c r="D2" s="218"/>
      <c r="E2" s="218"/>
    </row>
    <row r="3" spans="2:12" ht="15" thickBot="1">
      <c r="C3" s="6"/>
      <c r="D3" s="7"/>
      <c r="E3" s="6"/>
      <c r="F3" s="7"/>
    </row>
    <row r="4" spans="2:12" ht="15.75" thickTop="1" thickBot="1">
      <c r="B4" s="219"/>
      <c r="C4" s="220"/>
      <c r="D4" s="220"/>
      <c r="E4" s="220"/>
      <c r="F4" s="220"/>
      <c r="G4" s="220"/>
      <c r="H4" s="220"/>
      <c r="I4" s="220"/>
      <c r="J4" s="220"/>
      <c r="K4" s="220"/>
      <c r="L4" s="221"/>
    </row>
    <row r="5" spans="2:12" ht="31.5" customHeight="1">
      <c r="B5" s="3"/>
      <c r="C5" s="233" t="s">
        <v>2</v>
      </c>
      <c r="D5" s="234"/>
      <c r="E5" s="234"/>
      <c r="F5" s="234"/>
      <c r="G5" s="234"/>
      <c r="H5" s="234"/>
      <c r="I5" s="234"/>
      <c r="J5" s="234"/>
      <c r="K5" s="235"/>
      <c r="L5" s="4"/>
    </row>
    <row r="6" spans="2:12">
      <c r="B6" s="3"/>
      <c r="C6" s="236" t="s">
        <v>32</v>
      </c>
      <c r="D6" s="237"/>
      <c r="E6" s="237"/>
      <c r="F6" s="237"/>
      <c r="G6" s="237"/>
      <c r="H6" s="237"/>
      <c r="I6" s="237"/>
      <c r="J6" s="237"/>
      <c r="K6" s="238"/>
      <c r="L6" s="4"/>
    </row>
    <row r="7" spans="2:12" s="2" customFormat="1">
      <c r="B7" s="90"/>
      <c r="C7" s="239" t="s">
        <v>33</v>
      </c>
      <c r="D7" s="239"/>
      <c r="E7" s="239"/>
      <c r="F7" s="239"/>
      <c r="G7" s="239"/>
      <c r="H7" s="239"/>
      <c r="I7" s="239"/>
      <c r="J7" s="239"/>
      <c r="K7" s="239"/>
      <c r="L7" s="10"/>
    </row>
    <row r="8" spans="2:12" ht="105.75" customHeight="1">
      <c r="B8" s="3"/>
      <c r="C8" s="239"/>
      <c r="D8" s="239"/>
      <c r="E8" s="239"/>
      <c r="F8" s="239"/>
      <c r="G8" s="239"/>
      <c r="H8" s="239"/>
      <c r="I8" s="239"/>
      <c r="J8" s="239"/>
      <c r="K8" s="239"/>
      <c r="L8" s="4"/>
    </row>
    <row r="9" spans="2:12" ht="34.5" customHeight="1">
      <c r="B9" s="3"/>
      <c r="C9" s="240" t="s">
        <v>34</v>
      </c>
      <c r="D9" s="231"/>
      <c r="E9" s="231"/>
      <c r="F9" s="231"/>
      <c r="G9" s="231"/>
      <c r="H9" s="231"/>
      <c r="I9" s="231"/>
      <c r="J9" s="231"/>
      <c r="K9" s="241"/>
      <c r="L9" s="4"/>
    </row>
    <row r="10" spans="2:12" ht="30" customHeight="1" thickBot="1">
      <c r="B10" s="3"/>
      <c r="C10" s="197"/>
      <c r="D10" s="198"/>
      <c r="E10" s="198"/>
      <c r="F10" s="198"/>
      <c r="G10" s="198"/>
      <c r="H10" s="198"/>
      <c r="I10" s="198"/>
      <c r="J10" s="198"/>
      <c r="K10" s="199"/>
      <c r="L10" s="4"/>
    </row>
    <row r="11" spans="2:12" ht="30" customHeight="1">
      <c r="B11" s="3"/>
      <c r="C11" s="215" t="s">
        <v>6</v>
      </c>
      <c r="D11" s="209" t="s">
        <v>7</v>
      </c>
      <c r="E11" s="217" t="s">
        <v>8</v>
      </c>
      <c r="F11" s="217"/>
      <c r="G11" s="215" t="s">
        <v>9</v>
      </c>
      <c r="H11" s="209" t="s">
        <v>10</v>
      </c>
      <c r="I11" s="209" t="s">
        <v>11</v>
      </c>
      <c r="J11" s="211" t="s">
        <v>12</v>
      </c>
      <c r="K11" s="213" t="s">
        <v>13</v>
      </c>
      <c r="L11" s="4"/>
    </row>
    <row r="12" spans="2:12" ht="30" customHeight="1" thickBot="1">
      <c r="B12" s="3"/>
      <c r="C12" s="216"/>
      <c r="D12" s="210"/>
      <c r="E12" s="11" t="s">
        <v>14</v>
      </c>
      <c r="F12" s="11" t="s">
        <v>15</v>
      </c>
      <c r="G12" s="216"/>
      <c r="H12" s="210"/>
      <c r="I12" s="210"/>
      <c r="J12" s="212"/>
      <c r="K12" s="214"/>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00" t="s">
        <v>17</v>
      </c>
      <c r="D40" s="201"/>
      <c r="E40" s="201"/>
      <c r="F40" s="201"/>
      <c r="G40" s="201"/>
      <c r="H40" s="201"/>
      <c r="I40" s="201"/>
      <c r="J40" s="202"/>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06"/>
      <c r="H42" s="207"/>
      <c r="I42" s="208"/>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1"/>
      <c r="H48" s="65"/>
      <c r="I48" s="66"/>
      <c r="J48" s="71"/>
      <c r="K48" s="69"/>
      <c r="L48" s="52"/>
    </row>
    <row r="49" spans="2:12" s="49" customFormat="1" ht="30" customHeight="1" thickBot="1">
      <c r="B49" s="50"/>
      <c r="C49" s="55"/>
      <c r="D49" s="56"/>
      <c r="E49" s="55"/>
      <c r="F49" s="55"/>
      <c r="G49" s="72" t="s">
        <v>19</v>
      </c>
      <c r="H49" s="73"/>
      <c r="I49" s="74"/>
      <c r="J49" s="75"/>
      <c r="K49" s="51"/>
      <c r="L49" s="52"/>
    </row>
    <row r="50" spans="2:12" s="49" customFormat="1" ht="15" thickBot="1">
      <c r="B50" s="50"/>
      <c r="C50" s="55"/>
      <c r="D50" s="56"/>
      <c r="E50" s="56"/>
      <c r="F50" s="56"/>
      <c r="G50" s="55"/>
      <c r="H50" s="55"/>
      <c r="I50" s="76"/>
      <c r="J50" s="77"/>
      <c r="K50" s="78"/>
      <c r="L50" s="52"/>
    </row>
    <row r="51" spans="2:12" s="49" customFormat="1">
      <c r="B51" s="50"/>
      <c r="C51" s="79"/>
      <c r="D51" s="204"/>
      <c r="E51" s="204"/>
      <c r="F51" s="204"/>
      <c r="G51" s="204"/>
      <c r="H51" s="204"/>
      <c r="I51" s="204"/>
      <c r="J51" s="204"/>
      <c r="K51" s="205"/>
      <c r="L51" s="80"/>
    </row>
    <row r="52" spans="2:12" s="49" customFormat="1" ht="46.5" customHeight="1">
      <c r="B52" s="50"/>
      <c r="C52" s="182" t="s">
        <v>20</v>
      </c>
      <c r="D52" s="183"/>
      <c r="E52" s="183"/>
      <c r="F52" s="183"/>
      <c r="G52" s="183"/>
      <c r="H52" s="203" t="s">
        <v>9</v>
      </c>
      <c r="I52" s="203"/>
      <c r="J52" s="203"/>
      <c r="K52" s="81" t="s">
        <v>21</v>
      </c>
      <c r="L52" s="82"/>
    </row>
    <row r="53" spans="2:12" s="49" customFormat="1" ht="32.25" customHeight="1">
      <c r="B53" s="50"/>
      <c r="C53" s="182" t="s">
        <v>22</v>
      </c>
      <c r="D53" s="183"/>
      <c r="E53" s="183"/>
      <c r="F53" s="183"/>
      <c r="G53" s="183"/>
      <c r="H53" s="187" t="s">
        <v>23</v>
      </c>
      <c r="I53" s="187"/>
      <c r="J53" s="83" t="s">
        <v>24</v>
      </c>
      <c r="K53" s="84" t="s">
        <v>35</v>
      </c>
      <c r="L53" s="82"/>
    </row>
    <row r="54" spans="2:12" s="49" customFormat="1" ht="30" customHeight="1">
      <c r="B54" s="50"/>
      <c r="C54" s="182" t="s">
        <v>25</v>
      </c>
      <c r="D54" s="183"/>
      <c r="E54" s="183"/>
      <c r="F54" s="183"/>
      <c r="G54" s="183"/>
      <c r="H54" s="184" t="s">
        <v>26</v>
      </c>
      <c r="I54" s="185"/>
      <c r="J54" s="83" t="s">
        <v>27</v>
      </c>
      <c r="K54" s="84" t="s">
        <v>35</v>
      </c>
      <c r="L54" s="82"/>
    </row>
    <row r="55" spans="2:12" s="49" customFormat="1" ht="58.5" customHeight="1">
      <c r="B55" s="50"/>
      <c r="C55" s="188"/>
      <c r="D55" s="189"/>
      <c r="E55" s="189"/>
      <c r="F55" s="189"/>
      <c r="G55" s="190"/>
      <c r="H55" s="186" t="s">
        <v>28</v>
      </c>
      <c r="I55" s="187"/>
      <c r="J55" s="83" t="s">
        <v>29</v>
      </c>
      <c r="K55" s="84" t="s">
        <v>35</v>
      </c>
      <c r="L55" s="52"/>
    </row>
    <row r="56" spans="2:12" ht="39" customHeight="1">
      <c r="B56" s="3"/>
      <c r="C56" s="191"/>
      <c r="D56" s="192"/>
      <c r="E56" s="192"/>
      <c r="F56" s="192"/>
      <c r="G56" s="193"/>
      <c r="H56" s="187" t="s">
        <v>30</v>
      </c>
      <c r="I56" s="187"/>
      <c r="J56" s="83" t="s">
        <v>31</v>
      </c>
      <c r="K56" s="84" t="s">
        <v>35</v>
      </c>
      <c r="L56" s="4"/>
    </row>
    <row r="57" spans="2:12" ht="47.25" customHeight="1" thickBot="1">
      <c r="B57" s="3"/>
      <c r="C57" s="194"/>
      <c r="D57" s="195"/>
      <c r="E57" s="195"/>
      <c r="F57" s="195"/>
      <c r="G57" s="196"/>
      <c r="H57" s="180"/>
      <c r="I57" s="180"/>
      <c r="J57" s="180"/>
      <c r="K57" s="181"/>
      <c r="L57" s="4"/>
    </row>
    <row r="58" spans="2:12" ht="47.25" customHeight="1">
      <c r="B58" s="3"/>
      <c r="C58" s="92"/>
      <c r="D58" s="92"/>
      <c r="E58" s="92"/>
      <c r="F58" s="92"/>
      <c r="G58" s="92"/>
      <c r="H58" s="92"/>
      <c r="I58" s="92"/>
      <c r="J58" s="92"/>
      <c r="K58" s="92"/>
      <c r="L58" s="4"/>
    </row>
    <row r="59" spans="2:12" ht="47.25" customHeight="1">
      <c r="B59" s="3"/>
      <c r="C59" s="92"/>
      <c r="D59" s="92"/>
      <c r="E59" s="92"/>
      <c r="F59" s="92"/>
      <c r="G59" s="93" t="s">
        <v>36</v>
      </c>
      <c r="H59" s="92"/>
      <c r="I59" s="92"/>
      <c r="J59" s="92"/>
      <c r="K59" s="92"/>
      <c r="L59" s="4"/>
    </row>
    <row r="60" spans="2:12" ht="15" thickBot="1">
      <c r="B60" s="85"/>
      <c r="C60" s="86"/>
      <c r="D60" s="86"/>
      <c r="E60" s="87"/>
      <c r="F60" s="86"/>
      <c r="G60" s="88"/>
      <c r="H60" s="86"/>
      <c r="I60" s="86"/>
      <c r="J60" s="86"/>
      <c r="K60" s="86"/>
      <c r="L60" s="89"/>
    </row>
    <row r="61" spans="2:12" ht="15"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3"/>
  <sheetViews>
    <sheetView showGridLines="0" view="pageBreakPreview" zoomScale="90" zoomScaleNormal="80" zoomScaleSheetLayoutView="90" zoomScalePageLayoutView="85" workbookViewId="0">
      <selection activeCell="R6" sqref="R6"/>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2.85546875" style="94" customWidth="1"/>
    <col min="13" max="14" width="11.42578125" style="94"/>
    <col min="15" max="15" width="18.7109375" style="94" customWidth="1"/>
    <col min="16" max="17" width="3.140625" style="94" customWidth="1"/>
    <col min="18" max="16384" width="11.42578125" style="94"/>
  </cols>
  <sheetData>
    <row r="1" spans="2:16">
      <c r="B1" s="218" t="s">
        <v>37</v>
      </c>
      <c r="C1" s="218"/>
      <c r="D1" s="218"/>
      <c r="E1" s="218"/>
      <c r="F1" s="218"/>
      <c r="G1" s="218"/>
      <c r="H1" s="218"/>
      <c r="I1" s="218"/>
      <c r="J1" s="218"/>
      <c r="K1" s="218"/>
      <c r="L1" s="218"/>
    </row>
    <row r="2" spans="2:16">
      <c r="B2" s="218" t="s">
        <v>1</v>
      </c>
      <c r="C2" s="218"/>
      <c r="D2" s="218"/>
      <c r="E2" s="218"/>
    </row>
    <row r="3" spans="2:16" ht="15" thickBot="1"/>
    <row r="4" spans="2:16" ht="25.5" customHeight="1" thickTop="1">
      <c r="B4" s="327"/>
      <c r="C4" s="328"/>
      <c r="D4" s="328"/>
      <c r="E4" s="328"/>
      <c r="F4" s="328"/>
      <c r="G4" s="328"/>
      <c r="H4" s="328"/>
      <c r="I4" s="328"/>
      <c r="J4" s="328"/>
      <c r="K4" s="328"/>
      <c r="L4" s="328"/>
      <c r="M4" s="328"/>
      <c r="N4" s="328"/>
      <c r="O4" s="328"/>
      <c r="P4" s="329"/>
    </row>
    <row r="5" spans="2:16" ht="36.75" customHeight="1">
      <c r="B5" s="96"/>
      <c r="C5" s="242" t="s">
        <v>38</v>
      </c>
      <c r="D5" s="242"/>
      <c r="E5" s="242"/>
      <c r="F5" s="242"/>
      <c r="G5" s="242"/>
      <c r="H5" s="242"/>
      <c r="I5" s="242"/>
      <c r="J5" s="242"/>
      <c r="K5" s="242"/>
      <c r="L5" s="242"/>
      <c r="M5" s="242"/>
      <c r="N5" s="242"/>
      <c r="O5" s="242"/>
      <c r="P5" s="95"/>
    </row>
    <row r="6" spans="2:16" ht="15" thickBot="1">
      <c r="B6" s="96"/>
      <c r="P6" s="95"/>
    </row>
    <row r="7" spans="2:16">
      <c r="B7" s="96"/>
      <c r="C7" s="251"/>
      <c r="D7" s="253"/>
      <c r="E7" s="254"/>
      <c r="F7" s="254"/>
      <c r="G7" s="254"/>
      <c r="H7" s="254"/>
      <c r="I7" s="254"/>
      <c r="J7" s="254"/>
      <c r="K7" s="255"/>
      <c r="L7" s="271"/>
      <c r="M7" s="272"/>
      <c r="N7" s="272"/>
      <c r="O7" s="273"/>
      <c r="P7" s="95"/>
    </row>
    <row r="8" spans="2:16">
      <c r="B8" s="96"/>
      <c r="C8" s="252"/>
      <c r="D8" s="245" t="s">
        <v>39</v>
      </c>
      <c r="E8" s="246"/>
      <c r="F8" s="246"/>
      <c r="G8" s="246"/>
      <c r="H8" s="246"/>
      <c r="I8" s="246"/>
      <c r="J8" s="246"/>
      <c r="K8" s="247"/>
      <c r="L8" s="274"/>
      <c r="M8" s="275"/>
      <c r="N8" s="275"/>
      <c r="O8" s="276"/>
      <c r="P8" s="95"/>
    </row>
    <row r="9" spans="2:16">
      <c r="B9" s="96"/>
      <c r="C9" s="252"/>
      <c r="D9" s="245"/>
      <c r="E9" s="246"/>
      <c r="F9" s="246"/>
      <c r="G9" s="246"/>
      <c r="H9" s="246"/>
      <c r="I9" s="246"/>
      <c r="J9" s="246"/>
      <c r="K9" s="247"/>
      <c r="L9" s="243" t="s">
        <v>40</v>
      </c>
      <c r="M9" s="277"/>
      <c r="N9" s="278"/>
      <c r="O9" s="279"/>
      <c r="P9" s="95"/>
    </row>
    <row r="10" spans="2:16">
      <c r="B10" s="96"/>
      <c r="C10" s="252"/>
      <c r="D10" s="245" t="s">
        <v>41</v>
      </c>
      <c r="E10" s="246"/>
      <c r="F10" s="246"/>
      <c r="G10" s="246"/>
      <c r="H10" s="246"/>
      <c r="I10" s="246"/>
      <c r="J10" s="246"/>
      <c r="K10" s="247"/>
      <c r="L10" s="256"/>
      <c r="M10" s="280"/>
      <c r="N10" s="281"/>
      <c r="O10" s="282"/>
      <c r="P10" s="95"/>
    </row>
    <row r="11" spans="2:16" ht="12.75" customHeight="1">
      <c r="B11" s="96"/>
      <c r="C11" s="252"/>
      <c r="D11" s="248"/>
      <c r="E11" s="249"/>
      <c r="F11" s="249"/>
      <c r="G11" s="249"/>
      <c r="H11" s="249"/>
      <c r="I11" s="249"/>
      <c r="J11" s="249"/>
      <c r="K11" s="250"/>
      <c r="L11" s="243" t="s">
        <v>42</v>
      </c>
      <c r="M11" s="243">
        <v>1</v>
      </c>
      <c r="N11" s="243" t="s">
        <v>43</v>
      </c>
      <c r="O11" s="269">
        <v>1</v>
      </c>
      <c r="P11" s="95"/>
    </row>
    <row r="12" spans="2:16">
      <c r="B12" s="96"/>
      <c r="C12" s="252"/>
      <c r="D12" s="248"/>
      <c r="E12" s="249"/>
      <c r="F12" s="249"/>
      <c r="G12" s="249"/>
      <c r="H12" s="249"/>
      <c r="I12" s="249"/>
      <c r="J12" s="249"/>
      <c r="K12" s="250"/>
      <c r="L12" s="244"/>
      <c r="M12" s="244"/>
      <c r="N12" s="244"/>
      <c r="O12" s="270"/>
      <c r="P12" s="95"/>
    </row>
    <row r="13" spans="2:16">
      <c r="B13" s="96"/>
      <c r="C13" s="252"/>
      <c r="D13" s="245" t="s">
        <v>44</v>
      </c>
      <c r="E13" s="246"/>
      <c r="F13" s="246"/>
      <c r="G13" s="246"/>
      <c r="H13" s="246"/>
      <c r="I13" s="246"/>
      <c r="J13" s="246"/>
      <c r="K13" s="247"/>
      <c r="L13" s="244"/>
      <c r="M13" s="244"/>
      <c r="N13" s="244"/>
      <c r="O13" s="270"/>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45</v>
      </c>
      <c r="M15" s="105" t="s">
        <v>46</v>
      </c>
      <c r="N15" s="105" t="s">
        <v>47</v>
      </c>
      <c r="O15" s="106" t="s">
        <v>48</v>
      </c>
      <c r="P15" s="95"/>
    </row>
    <row r="16" spans="2:16">
      <c r="B16" s="96"/>
      <c r="C16" s="107"/>
      <c r="D16" s="98"/>
      <c r="E16" s="98"/>
      <c r="F16" s="98"/>
      <c r="G16" s="98"/>
      <c r="H16" s="98"/>
      <c r="I16" s="98"/>
      <c r="J16" s="98"/>
      <c r="K16" s="98"/>
      <c r="L16" s="108"/>
      <c r="M16" s="109"/>
      <c r="N16" s="109"/>
      <c r="O16" s="110"/>
      <c r="P16" s="95"/>
    </row>
    <row r="17" spans="2:16" ht="18" customHeight="1">
      <c r="B17" s="96"/>
      <c r="C17" s="336" t="s">
        <v>49</v>
      </c>
      <c r="D17" s="337"/>
      <c r="E17" s="337"/>
      <c r="F17" s="337"/>
      <c r="G17" s="98"/>
      <c r="H17" s="98"/>
      <c r="I17" s="98" t="s">
        <v>50</v>
      </c>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291" t="s">
        <v>51</v>
      </c>
      <c r="D21" s="292"/>
      <c r="E21" s="292"/>
      <c r="F21" s="292"/>
      <c r="G21" s="292"/>
      <c r="H21" s="292"/>
      <c r="I21" s="292"/>
      <c r="J21" s="292"/>
      <c r="K21" s="292"/>
      <c r="L21" s="292"/>
      <c r="M21" s="292"/>
      <c r="N21" s="292"/>
      <c r="O21" s="293"/>
      <c r="P21" s="95"/>
    </row>
    <row r="22" spans="2:16" ht="15" thickBot="1">
      <c r="B22" s="96"/>
      <c r="C22" s="121"/>
      <c r="O22" s="122"/>
      <c r="P22" s="95"/>
    </row>
    <row r="23" spans="2:16">
      <c r="B23" s="96"/>
      <c r="C23" s="123" t="s">
        <v>52</v>
      </c>
      <c r="D23" s="257" t="s">
        <v>53</v>
      </c>
      <c r="E23" s="258"/>
      <c r="F23" s="258"/>
      <c r="G23" s="258"/>
      <c r="H23" s="258"/>
      <c r="I23" s="258"/>
      <c r="J23" s="258"/>
      <c r="K23" s="258"/>
      <c r="L23" s="259"/>
      <c r="M23" s="289" t="s">
        <v>54</v>
      </c>
      <c r="N23" s="290"/>
      <c r="O23" s="123" t="s">
        <v>11</v>
      </c>
      <c r="P23" s="95"/>
    </row>
    <row r="24" spans="2:16" ht="15" thickBot="1">
      <c r="B24" s="96"/>
      <c r="C24" s="124"/>
      <c r="D24" s="283"/>
      <c r="E24" s="303"/>
      <c r="F24" s="303"/>
      <c r="G24" s="303"/>
      <c r="H24" s="303"/>
      <c r="I24" s="303"/>
      <c r="J24" s="303"/>
      <c r="K24" s="303"/>
      <c r="L24" s="284"/>
      <c r="M24" s="283"/>
      <c r="N24" s="284"/>
      <c r="O24" s="125"/>
      <c r="P24" s="95"/>
    </row>
    <row r="25" spans="2:16">
      <c r="B25" s="96"/>
      <c r="C25" s="260" t="s">
        <v>55</v>
      </c>
      <c r="D25" s="261"/>
      <c r="E25" s="261"/>
      <c r="F25" s="261"/>
      <c r="G25" s="261"/>
      <c r="H25" s="261"/>
      <c r="I25" s="261"/>
      <c r="J25" s="261"/>
      <c r="K25" s="261"/>
      <c r="L25" s="261"/>
      <c r="M25" s="261"/>
      <c r="N25" s="261"/>
      <c r="O25" s="262"/>
      <c r="P25" s="95"/>
    </row>
    <row r="26" spans="2:16">
      <c r="B26" s="96"/>
      <c r="C26" s="263"/>
      <c r="D26" s="264"/>
      <c r="E26" s="264"/>
      <c r="F26" s="264"/>
      <c r="G26" s="264"/>
      <c r="H26" s="264"/>
      <c r="I26" s="264"/>
      <c r="J26" s="264"/>
      <c r="K26" s="264"/>
      <c r="L26" s="264"/>
      <c r="M26" s="264"/>
      <c r="N26" s="264"/>
      <c r="O26" s="265"/>
      <c r="P26" s="95"/>
    </row>
    <row r="27" spans="2:16" ht="15" thickBot="1">
      <c r="B27" s="96"/>
      <c r="C27" s="266"/>
      <c r="D27" s="267"/>
      <c r="E27" s="267"/>
      <c r="F27" s="267"/>
      <c r="G27" s="267"/>
      <c r="H27" s="267"/>
      <c r="I27" s="267"/>
      <c r="J27" s="267"/>
      <c r="K27" s="267"/>
      <c r="L27" s="267"/>
      <c r="M27" s="267"/>
      <c r="N27" s="267"/>
      <c r="O27" s="268"/>
      <c r="P27" s="95"/>
    </row>
    <row r="28" spans="2:16">
      <c r="B28" s="96"/>
      <c r="C28" s="285" t="s">
        <v>53</v>
      </c>
      <c r="D28" s="286"/>
      <c r="E28" s="286"/>
      <c r="F28" s="286"/>
      <c r="G28" s="287"/>
      <c r="H28" s="288" t="s">
        <v>56</v>
      </c>
      <c r="I28" s="286"/>
      <c r="J28" s="300" t="s">
        <v>57</v>
      </c>
      <c r="K28" s="301"/>
      <c r="L28" s="127" t="s">
        <v>58</v>
      </c>
      <c r="M28" s="288" t="s">
        <v>59</v>
      </c>
      <c r="N28" s="302"/>
      <c r="O28" s="128" t="s">
        <v>60</v>
      </c>
      <c r="P28" s="95"/>
    </row>
    <row r="29" spans="2:16">
      <c r="B29" s="96"/>
      <c r="C29" s="294"/>
      <c r="D29" s="295"/>
      <c r="E29" s="295"/>
      <c r="F29" s="295"/>
      <c r="G29" s="296"/>
      <c r="H29" s="297"/>
      <c r="I29" s="296"/>
      <c r="J29" s="297"/>
      <c r="K29" s="296"/>
      <c r="L29" s="130"/>
      <c r="M29" s="298"/>
      <c r="N29" s="299"/>
      <c r="O29" s="131"/>
      <c r="P29" s="95"/>
    </row>
    <row r="30" spans="2:16">
      <c r="B30" s="96"/>
      <c r="C30" s="132"/>
      <c r="D30" s="133"/>
      <c r="E30" s="133"/>
      <c r="F30" s="133"/>
      <c r="G30" s="134"/>
      <c r="H30" s="135"/>
      <c r="I30" s="134"/>
      <c r="J30" s="135"/>
      <c r="K30" s="134"/>
      <c r="L30" s="130"/>
      <c r="M30" s="298"/>
      <c r="N30" s="299"/>
      <c r="O30" s="131"/>
      <c r="P30" s="95"/>
    </row>
    <row r="31" spans="2:16" ht="15" thickBot="1">
      <c r="B31" s="96"/>
      <c r="C31" s="304"/>
      <c r="D31" s="305"/>
      <c r="E31" s="305"/>
      <c r="F31" s="305"/>
      <c r="G31" s="306"/>
      <c r="H31" s="307"/>
      <c r="I31" s="306"/>
      <c r="J31" s="307"/>
      <c r="K31" s="306"/>
      <c r="L31" s="136"/>
      <c r="M31" s="308"/>
      <c r="N31" s="309"/>
      <c r="O31" s="131"/>
      <c r="P31" s="95"/>
    </row>
    <row r="32" spans="2:16" ht="15" thickBot="1">
      <c r="B32" s="96"/>
      <c r="C32" s="317" t="s">
        <v>61</v>
      </c>
      <c r="D32" s="318"/>
      <c r="E32" s="318"/>
      <c r="F32" s="318"/>
      <c r="G32" s="318"/>
      <c r="H32" s="318"/>
      <c r="I32" s="318"/>
      <c r="J32" s="318"/>
      <c r="K32" s="318"/>
      <c r="L32" s="318"/>
      <c r="M32" s="318"/>
      <c r="N32" s="319"/>
      <c r="O32" s="137"/>
      <c r="P32" s="95"/>
    </row>
    <row r="33" spans="2:16" ht="13.5" customHeight="1">
      <c r="B33" s="96"/>
      <c r="C33" s="260" t="s">
        <v>62</v>
      </c>
      <c r="D33" s="261"/>
      <c r="E33" s="261"/>
      <c r="F33" s="261"/>
      <c r="G33" s="261"/>
      <c r="H33" s="261"/>
      <c r="I33" s="261"/>
      <c r="J33" s="261"/>
      <c r="K33" s="261"/>
      <c r="L33" s="261"/>
      <c r="M33" s="261"/>
      <c r="N33" s="261"/>
      <c r="O33" s="262"/>
      <c r="P33" s="95"/>
    </row>
    <row r="34" spans="2:16">
      <c r="B34" s="96"/>
      <c r="C34" s="263"/>
      <c r="D34" s="264"/>
      <c r="E34" s="264"/>
      <c r="F34" s="264"/>
      <c r="G34" s="264"/>
      <c r="H34" s="264"/>
      <c r="I34" s="264"/>
      <c r="J34" s="264"/>
      <c r="K34" s="264"/>
      <c r="L34" s="264"/>
      <c r="M34" s="264"/>
      <c r="N34" s="264"/>
      <c r="O34" s="265"/>
      <c r="P34" s="95"/>
    </row>
    <row r="35" spans="2:16" ht="15" thickBot="1">
      <c r="B35" s="96"/>
      <c r="C35" s="266"/>
      <c r="D35" s="267"/>
      <c r="E35" s="267"/>
      <c r="F35" s="267"/>
      <c r="G35" s="267"/>
      <c r="H35" s="267"/>
      <c r="I35" s="267"/>
      <c r="J35" s="267"/>
      <c r="K35" s="267"/>
      <c r="L35" s="267"/>
      <c r="M35" s="267"/>
      <c r="N35" s="267"/>
      <c r="O35" s="268"/>
      <c r="P35" s="95"/>
    </row>
    <row r="36" spans="2:16">
      <c r="B36" s="96"/>
      <c r="C36" s="285" t="s">
        <v>53</v>
      </c>
      <c r="D36" s="310"/>
      <c r="E36" s="310"/>
      <c r="F36" s="310"/>
      <c r="G36" s="310"/>
      <c r="H36" s="310"/>
      <c r="I36" s="310"/>
      <c r="J36" s="302"/>
      <c r="K36" s="126" t="s">
        <v>54</v>
      </c>
      <c r="L36" s="127" t="s">
        <v>11</v>
      </c>
      <c r="M36" s="288" t="s">
        <v>63</v>
      </c>
      <c r="N36" s="302"/>
      <c r="O36" s="128" t="s">
        <v>60</v>
      </c>
      <c r="P36" s="95"/>
    </row>
    <row r="37" spans="2:16">
      <c r="B37" s="96"/>
      <c r="C37" s="294"/>
      <c r="D37" s="295"/>
      <c r="E37" s="295"/>
      <c r="F37" s="295"/>
      <c r="G37" s="295"/>
      <c r="H37" s="295"/>
      <c r="I37" s="295"/>
      <c r="J37" s="296"/>
      <c r="K37" s="139"/>
      <c r="L37" s="140"/>
      <c r="M37" s="325"/>
      <c r="N37" s="326"/>
      <c r="O37" s="131"/>
      <c r="P37" s="95"/>
    </row>
    <row r="38" spans="2:16" ht="15" thickBot="1">
      <c r="B38" s="96"/>
      <c r="C38" s="304"/>
      <c r="D38" s="305"/>
      <c r="E38" s="305"/>
      <c r="F38" s="305"/>
      <c r="G38" s="305"/>
      <c r="H38" s="305"/>
      <c r="I38" s="305"/>
      <c r="J38" s="306"/>
      <c r="K38" s="133"/>
      <c r="L38" s="141"/>
      <c r="M38" s="315"/>
      <c r="N38" s="316"/>
      <c r="O38" s="142"/>
      <c r="P38" s="95"/>
    </row>
    <row r="39" spans="2:16" ht="15" thickBot="1">
      <c r="B39" s="96"/>
      <c r="C39" s="317" t="s">
        <v>61</v>
      </c>
      <c r="D39" s="318"/>
      <c r="E39" s="318"/>
      <c r="F39" s="318"/>
      <c r="G39" s="318"/>
      <c r="H39" s="318"/>
      <c r="I39" s="318"/>
      <c r="J39" s="318"/>
      <c r="K39" s="318"/>
      <c r="L39" s="318"/>
      <c r="M39" s="318"/>
      <c r="N39" s="319"/>
      <c r="O39" s="143">
        <v>0</v>
      </c>
      <c r="P39" s="95"/>
    </row>
    <row r="40" spans="2:16">
      <c r="B40" s="96"/>
      <c r="C40" s="260" t="s">
        <v>64</v>
      </c>
      <c r="D40" s="261"/>
      <c r="E40" s="261"/>
      <c r="F40" s="261"/>
      <c r="G40" s="261"/>
      <c r="H40" s="261"/>
      <c r="I40" s="261"/>
      <c r="J40" s="261"/>
      <c r="K40" s="261"/>
      <c r="L40" s="261"/>
      <c r="M40" s="261"/>
      <c r="N40" s="261"/>
      <c r="O40" s="262"/>
      <c r="P40" s="95"/>
    </row>
    <row r="41" spans="2:16">
      <c r="B41" s="96"/>
      <c r="C41" s="263"/>
      <c r="D41" s="264"/>
      <c r="E41" s="264"/>
      <c r="F41" s="264"/>
      <c r="G41" s="264"/>
      <c r="H41" s="264"/>
      <c r="I41" s="264"/>
      <c r="J41" s="264"/>
      <c r="K41" s="264"/>
      <c r="L41" s="264"/>
      <c r="M41" s="264"/>
      <c r="N41" s="264"/>
      <c r="O41" s="265"/>
      <c r="P41" s="95"/>
    </row>
    <row r="42" spans="2:16" ht="15" thickBot="1">
      <c r="B42" s="96"/>
      <c r="C42" s="266"/>
      <c r="D42" s="267"/>
      <c r="E42" s="267"/>
      <c r="F42" s="267"/>
      <c r="G42" s="267"/>
      <c r="H42" s="267"/>
      <c r="I42" s="267"/>
      <c r="J42" s="267"/>
      <c r="K42" s="267"/>
      <c r="L42" s="267"/>
      <c r="M42" s="267"/>
      <c r="N42" s="267"/>
      <c r="O42" s="268"/>
      <c r="P42" s="95"/>
    </row>
    <row r="43" spans="2:16" ht="15.75">
      <c r="B43" s="96"/>
      <c r="C43" s="285" t="s">
        <v>65</v>
      </c>
      <c r="D43" s="310"/>
      <c r="E43" s="310"/>
      <c r="F43" s="310"/>
      <c r="G43" s="310"/>
      <c r="H43" s="310"/>
      <c r="I43" s="310"/>
      <c r="J43" s="127" t="s">
        <v>66</v>
      </c>
      <c r="K43" s="138" t="s">
        <v>67</v>
      </c>
      <c r="L43" s="144" t="s">
        <v>68</v>
      </c>
      <c r="M43" s="288" t="s">
        <v>69</v>
      </c>
      <c r="N43" s="302"/>
      <c r="O43" s="128" t="s">
        <v>60</v>
      </c>
      <c r="P43" s="95"/>
    </row>
    <row r="44" spans="2:16">
      <c r="B44" s="96"/>
      <c r="C44" s="294"/>
      <c r="D44" s="295"/>
      <c r="E44" s="295"/>
      <c r="F44" s="295"/>
      <c r="G44" s="295"/>
      <c r="H44" s="295"/>
      <c r="I44" s="295"/>
      <c r="J44" s="145"/>
      <c r="K44" s="146"/>
      <c r="L44" s="145"/>
      <c r="M44" s="313"/>
      <c r="N44" s="314"/>
      <c r="O44" s="131"/>
      <c r="P44" s="95"/>
    </row>
    <row r="45" spans="2:16" ht="15" thickBot="1">
      <c r="B45" s="96"/>
      <c r="C45" s="304"/>
      <c r="D45" s="305"/>
      <c r="E45" s="305"/>
      <c r="F45" s="305"/>
      <c r="G45" s="305"/>
      <c r="H45" s="305"/>
      <c r="I45" s="305"/>
      <c r="J45" s="147"/>
      <c r="K45" s="148"/>
      <c r="L45" s="147"/>
      <c r="M45" s="315"/>
      <c r="N45" s="316"/>
      <c r="O45" s="149"/>
      <c r="P45" s="95"/>
    </row>
    <row r="46" spans="2:16" ht="15" thickBot="1">
      <c r="B46" s="96"/>
      <c r="C46" s="317" t="s">
        <v>61</v>
      </c>
      <c r="D46" s="318"/>
      <c r="E46" s="318"/>
      <c r="F46" s="318"/>
      <c r="G46" s="318"/>
      <c r="H46" s="318"/>
      <c r="I46" s="318"/>
      <c r="J46" s="318"/>
      <c r="K46" s="318"/>
      <c r="L46" s="318"/>
      <c r="M46" s="318"/>
      <c r="N46" s="319"/>
      <c r="O46" s="137"/>
      <c r="P46" s="95"/>
    </row>
    <row r="47" spans="2:16">
      <c r="B47" s="96"/>
      <c r="C47" s="260" t="s">
        <v>70</v>
      </c>
      <c r="D47" s="261"/>
      <c r="E47" s="261"/>
      <c r="F47" s="261"/>
      <c r="G47" s="261"/>
      <c r="H47" s="261"/>
      <c r="I47" s="261"/>
      <c r="J47" s="261"/>
      <c r="K47" s="261"/>
      <c r="L47" s="261"/>
      <c r="M47" s="261"/>
      <c r="N47" s="261"/>
      <c r="O47" s="262"/>
      <c r="P47" s="95"/>
    </row>
    <row r="48" spans="2:16">
      <c r="B48" s="96"/>
      <c r="C48" s="263"/>
      <c r="D48" s="264"/>
      <c r="E48" s="264"/>
      <c r="F48" s="264"/>
      <c r="G48" s="264"/>
      <c r="H48" s="264"/>
      <c r="I48" s="264"/>
      <c r="J48" s="264"/>
      <c r="K48" s="264"/>
      <c r="L48" s="264"/>
      <c r="M48" s="264"/>
      <c r="N48" s="264"/>
      <c r="O48" s="265"/>
      <c r="P48" s="95"/>
    </row>
    <row r="49" spans="2:16" ht="15" thickBot="1">
      <c r="B49" s="96"/>
      <c r="C49" s="266"/>
      <c r="D49" s="267"/>
      <c r="E49" s="267"/>
      <c r="F49" s="267"/>
      <c r="G49" s="267"/>
      <c r="H49" s="267"/>
      <c r="I49" s="267"/>
      <c r="J49" s="267"/>
      <c r="K49" s="267"/>
      <c r="L49" s="267"/>
      <c r="M49" s="267"/>
      <c r="N49" s="267"/>
      <c r="O49" s="268"/>
      <c r="P49" s="95"/>
    </row>
    <row r="50" spans="2:16" ht="31.5" customHeight="1">
      <c r="B50" s="96"/>
      <c r="C50" s="285" t="s">
        <v>71</v>
      </c>
      <c r="D50" s="310"/>
      <c r="E50" s="310"/>
      <c r="F50" s="310"/>
      <c r="G50" s="310"/>
      <c r="H50" s="310"/>
      <c r="I50" s="310"/>
      <c r="J50" s="127" t="s">
        <v>72</v>
      </c>
      <c r="K50" s="150" t="s">
        <v>73</v>
      </c>
      <c r="L50" s="151" t="s">
        <v>74</v>
      </c>
      <c r="M50" s="311" t="s">
        <v>59</v>
      </c>
      <c r="N50" s="312"/>
      <c r="O50" s="153" t="s">
        <v>60</v>
      </c>
      <c r="P50" s="95"/>
    </row>
    <row r="51" spans="2:16">
      <c r="B51" s="96"/>
      <c r="C51" s="154"/>
      <c r="D51" s="155"/>
      <c r="E51" s="155"/>
      <c r="F51" s="155"/>
      <c r="G51" s="155"/>
      <c r="H51" s="155"/>
      <c r="I51" s="155"/>
      <c r="J51" s="156"/>
      <c r="K51" s="157"/>
      <c r="L51" s="158"/>
      <c r="M51" s="320"/>
      <c r="N51" s="321"/>
      <c r="O51" s="159"/>
      <c r="P51" s="95"/>
    </row>
    <row r="52" spans="2:16">
      <c r="B52" s="96"/>
      <c r="C52" s="154"/>
      <c r="D52" s="155"/>
      <c r="E52" s="155"/>
      <c r="F52" s="155"/>
      <c r="G52" s="155"/>
      <c r="H52" s="155"/>
      <c r="I52" s="155"/>
      <c r="J52" s="156"/>
      <c r="K52" s="157"/>
      <c r="L52" s="158"/>
      <c r="M52" s="320"/>
      <c r="N52" s="321"/>
      <c r="O52" s="159"/>
      <c r="P52" s="95"/>
    </row>
    <row r="53" spans="2:16">
      <c r="B53" s="96"/>
      <c r="C53" s="154"/>
      <c r="D53" s="155"/>
      <c r="E53" s="155"/>
      <c r="F53" s="155"/>
      <c r="G53" s="155"/>
      <c r="H53" s="155"/>
      <c r="I53" s="155"/>
      <c r="J53" s="156"/>
      <c r="K53" s="157"/>
      <c r="L53" s="158"/>
      <c r="M53" s="313"/>
      <c r="N53" s="314"/>
      <c r="O53" s="159"/>
      <c r="P53" s="95"/>
    </row>
    <row r="54" spans="2:16" ht="15" thickBot="1">
      <c r="B54" s="96"/>
      <c r="C54" s="304"/>
      <c r="D54" s="305"/>
      <c r="E54" s="305"/>
      <c r="F54" s="305"/>
      <c r="G54" s="305"/>
      <c r="H54" s="305"/>
      <c r="I54" s="305"/>
      <c r="J54" s="147"/>
      <c r="K54" s="148"/>
      <c r="L54" s="147"/>
      <c r="M54" s="315"/>
      <c r="N54" s="316"/>
      <c r="O54" s="149"/>
      <c r="P54" s="95"/>
    </row>
    <row r="55" spans="2:16" ht="15" thickBot="1">
      <c r="B55" s="96"/>
      <c r="C55" s="317" t="s">
        <v>61</v>
      </c>
      <c r="D55" s="318"/>
      <c r="E55" s="318"/>
      <c r="F55" s="318"/>
      <c r="G55" s="318"/>
      <c r="H55" s="318"/>
      <c r="I55" s="318"/>
      <c r="J55" s="318"/>
      <c r="K55" s="318"/>
      <c r="L55" s="318"/>
      <c r="M55" s="318"/>
      <c r="N55" s="319"/>
      <c r="O55" s="143"/>
      <c r="P55" s="95"/>
    </row>
    <row r="56" spans="2:16" ht="15" thickBot="1">
      <c r="B56" s="96"/>
      <c r="C56" s="121"/>
      <c r="O56" s="122"/>
      <c r="P56" s="95"/>
    </row>
    <row r="57" spans="2:16" ht="15" thickBot="1">
      <c r="B57" s="96"/>
      <c r="C57" s="322" t="s">
        <v>75</v>
      </c>
      <c r="D57" s="323"/>
      <c r="E57" s="323"/>
      <c r="F57" s="323"/>
      <c r="G57" s="323"/>
      <c r="H57" s="323"/>
      <c r="I57" s="323"/>
      <c r="J57" s="323"/>
      <c r="K57" s="323"/>
      <c r="L57" s="323"/>
      <c r="M57" s="323"/>
      <c r="N57" s="324"/>
      <c r="O57" s="160"/>
      <c r="P57" s="95"/>
    </row>
    <row r="58" spans="2:16">
      <c r="B58" s="96"/>
      <c r="C58" s="260" t="s">
        <v>76</v>
      </c>
      <c r="D58" s="261"/>
      <c r="E58" s="261"/>
      <c r="F58" s="261"/>
      <c r="G58" s="261"/>
      <c r="H58" s="261"/>
      <c r="I58" s="261"/>
      <c r="J58" s="261"/>
      <c r="K58" s="261"/>
      <c r="L58" s="261"/>
      <c r="M58" s="261"/>
      <c r="N58" s="261"/>
      <c r="O58" s="262"/>
      <c r="P58" s="95"/>
    </row>
    <row r="59" spans="2:16">
      <c r="B59" s="96"/>
      <c r="C59" s="263"/>
      <c r="D59" s="264"/>
      <c r="E59" s="264"/>
      <c r="F59" s="264"/>
      <c r="G59" s="264"/>
      <c r="H59" s="264"/>
      <c r="I59" s="264"/>
      <c r="J59" s="264"/>
      <c r="K59" s="264"/>
      <c r="L59" s="264"/>
      <c r="M59" s="264"/>
      <c r="N59" s="264"/>
      <c r="O59" s="265"/>
      <c r="P59" s="95"/>
    </row>
    <row r="60" spans="2:16" ht="15" thickBot="1">
      <c r="B60" s="96"/>
      <c r="C60" s="266"/>
      <c r="D60" s="267"/>
      <c r="E60" s="267"/>
      <c r="F60" s="267"/>
      <c r="G60" s="267"/>
      <c r="H60" s="267"/>
      <c r="I60" s="267"/>
      <c r="J60" s="267"/>
      <c r="K60" s="267"/>
      <c r="L60" s="267"/>
      <c r="M60" s="267"/>
      <c r="N60" s="267"/>
      <c r="O60" s="268"/>
      <c r="P60" s="95"/>
    </row>
    <row r="61" spans="2:16" ht="28.5">
      <c r="B61" s="96"/>
      <c r="C61" s="285" t="s">
        <v>77</v>
      </c>
      <c r="D61" s="310"/>
      <c r="E61" s="310"/>
      <c r="F61" s="310"/>
      <c r="G61" s="310"/>
      <c r="H61" s="310"/>
      <c r="I61" s="310"/>
      <c r="J61" s="138"/>
      <c r="K61" s="152"/>
      <c r="L61" s="151" t="s">
        <v>78</v>
      </c>
      <c r="M61" s="311" t="s">
        <v>79</v>
      </c>
      <c r="N61" s="312"/>
      <c r="O61" s="153"/>
      <c r="P61" s="95"/>
    </row>
    <row r="62" spans="2:16">
      <c r="B62" s="96"/>
      <c r="C62" s="294" t="s">
        <v>23</v>
      </c>
      <c r="D62" s="295"/>
      <c r="E62" s="295"/>
      <c r="F62" s="295"/>
      <c r="G62" s="295"/>
      <c r="H62" s="295"/>
      <c r="I62" s="295"/>
      <c r="J62" s="161"/>
      <c r="K62" s="162"/>
      <c r="L62" s="163"/>
      <c r="M62" s="344"/>
      <c r="N62" s="345"/>
      <c r="O62" s="164"/>
      <c r="P62" s="95"/>
    </row>
    <row r="63" spans="2:16">
      <c r="B63" s="96"/>
      <c r="C63" s="132" t="s">
        <v>80</v>
      </c>
      <c r="D63" s="133"/>
      <c r="E63" s="133"/>
      <c r="F63" s="133"/>
      <c r="G63" s="133"/>
      <c r="H63" s="133"/>
      <c r="I63" s="133"/>
      <c r="J63" s="161"/>
      <c r="K63" s="162"/>
      <c r="L63" s="163"/>
      <c r="M63" s="344"/>
      <c r="N63" s="345"/>
      <c r="O63" s="164"/>
      <c r="P63" s="95"/>
    </row>
    <row r="64" spans="2:16" ht="15" thickBot="1">
      <c r="B64" s="96"/>
      <c r="C64" s="115" t="s">
        <v>81</v>
      </c>
      <c r="D64" s="116"/>
      <c r="E64" s="116"/>
      <c r="F64" s="116"/>
      <c r="G64" s="116"/>
      <c r="H64" s="116"/>
      <c r="I64" s="116"/>
      <c r="J64" s="165"/>
      <c r="K64" s="166"/>
      <c r="L64" s="163"/>
      <c r="M64" s="346"/>
      <c r="N64" s="347"/>
      <c r="O64" s="164"/>
      <c r="P64" s="95"/>
    </row>
    <row r="65" spans="2:16" ht="15" thickBot="1">
      <c r="B65" s="96"/>
      <c r="C65" s="317" t="s">
        <v>61</v>
      </c>
      <c r="D65" s="318"/>
      <c r="E65" s="318"/>
      <c r="F65" s="318"/>
      <c r="G65" s="318"/>
      <c r="H65" s="318"/>
      <c r="I65" s="318"/>
      <c r="J65" s="318"/>
      <c r="K65" s="318"/>
      <c r="L65" s="318"/>
      <c r="M65" s="318"/>
      <c r="N65" s="319"/>
      <c r="O65" s="167"/>
      <c r="P65" s="95"/>
    </row>
    <row r="66" spans="2:16" ht="15" thickBot="1">
      <c r="B66" s="96"/>
      <c r="C66" s="121"/>
      <c r="O66" s="122"/>
      <c r="P66" s="95"/>
    </row>
    <row r="67" spans="2:16" ht="15" thickBot="1">
      <c r="B67" s="96"/>
      <c r="C67" s="322" t="s">
        <v>82</v>
      </c>
      <c r="D67" s="323"/>
      <c r="E67" s="323"/>
      <c r="F67" s="323"/>
      <c r="G67" s="323"/>
      <c r="H67" s="323"/>
      <c r="I67" s="323"/>
      <c r="J67" s="323"/>
      <c r="K67" s="323"/>
      <c r="L67" s="323"/>
      <c r="M67" s="323"/>
      <c r="N67" s="324"/>
      <c r="O67" s="168"/>
      <c r="P67" s="95"/>
    </row>
    <row r="68" spans="2:16">
      <c r="B68" s="96"/>
      <c r="C68" s="118"/>
      <c r="D68" s="119"/>
      <c r="E68" s="119"/>
      <c r="F68" s="119"/>
      <c r="G68" s="119"/>
      <c r="H68" s="119"/>
      <c r="I68" s="119"/>
      <c r="J68" s="119"/>
      <c r="K68" s="119"/>
      <c r="L68" s="119"/>
      <c r="M68" s="119"/>
      <c r="N68" s="119"/>
      <c r="O68" s="120"/>
      <c r="P68" s="95"/>
    </row>
    <row r="69" spans="2:16">
      <c r="B69" s="96"/>
      <c r="C69" s="121"/>
      <c r="O69" s="122"/>
      <c r="P69" s="95"/>
    </row>
    <row r="70" spans="2:16">
      <c r="B70" s="96"/>
      <c r="C70" s="121"/>
      <c r="O70" s="122"/>
      <c r="P70" s="95"/>
    </row>
    <row r="71" spans="2:16">
      <c r="B71" s="96"/>
      <c r="C71" s="121"/>
      <c r="H71" s="169" t="s">
        <v>83</v>
      </c>
      <c r="I71" s="169"/>
      <c r="J71" s="169"/>
      <c r="K71" s="169"/>
      <c r="O71" s="122"/>
      <c r="P71" s="95"/>
    </row>
    <row r="72" spans="2:16">
      <c r="B72" s="96"/>
      <c r="C72" s="121"/>
      <c r="H72" s="169" t="s">
        <v>84</v>
      </c>
      <c r="O72" s="122"/>
      <c r="P72" s="95"/>
    </row>
    <row r="73" spans="2:16">
      <c r="B73" s="96"/>
      <c r="C73" s="121"/>
      <c r="H73" s="169" t="s">
        <v>85</v>
      </c>
      <c r="O73" s="122"/>
      <c r="P73" s="95"/>
    </row>
    <row r="74" spans="2:16">
      <c r="B74" s="96"/>
      <c r="C74" s="107"/>
      <c r="D74" s="170"/>
      <c r="E74" s="170"/>
      <c r="F74" s="170"/>
      <c r="G74" s="170"/>
      <c r="H74" s="169" t="s">
        <v>86</v>
      </c>
      <c r="I74" s="170"/>
      <c r="J74" s="170"/>
      <c r="K74" s="170"/>
      <c r="L74" s="170"/>
      <c r="M74" s="170"/>
      <c r="N74" s="170"/>
      <c r="O74" s="171"/>
      <c r="P74" s="95"/>
    </row>
    <row r="75" spans="2:16">
      <c r="B75" s="96"/>
      <c r="C75" s="121"/>
      <c r="H75" s="94" t="s">
        <v>87</v>
      </c>
      <c r="O75" s="122"/>
      <c r="P75" s="95"/>
    </row>
    <row r="76" spans="2:16">
      <c r="B76" s="96"/>
      <c r="C76" s="172" t="s">
        <v>88</v>
      </c>
      <c r="D76" s="129"/>
      <c r="E76" s="129"/>
      <c r="F76" s="129"/>
      <c r="G76" s="129"/>
      <c r="H76" s="129"/>
      <c r="I76" s="129"/>
      <c r="J76" s="129"/>
      <c r="K76" s="129"/>
      <c r="L76" s="129"/>
      <c r="M76" s="129"/>
      <c r="N76" s="129"/>
      <c r="O76" s="173"/>
      <c r="P76" s="95"/>
    </row>
    <row r="77" spans="2:16">
      <c r="B77" s="96"/>
      <c r="C77" s="341"/>
      <c r="D77" s="342"/>
      <c r="E77" s="342"/>
      <c r="F77" s="342"/>
      <c r="G77" s="342"/>
      <c r="H77" s="342"/>
      <c r="I77" s="342"/>
      <c r="J77" s="342"/>
      <c r="K77" s="342"/>
      <c r="L77" s="342"/>
      <c r="M77" s="342"/>
      <c r="N77" s="342"/>
      <c r="O77" s="343"/>
      <c r="P77" s="95"/>
    </row>
    <row r="78" spans="2:16">
      <c r="B78" s="96"/>
      <c r="C78" s="341"/>
      <c r="D78" s="342"/>
      <c r="E78" s="342"/>
      <c r="F78" s="342"/>
      <c r="G78" s="342"/>
      <c r="H78" s="342"/>
      <c r="I78" s="342"/>
      <c r="J78" s="342"/>
      <c r="K78" s="342"/>
      <c r="L78" s="342"/>
      <c r="M78" s="342"/>
      <c r="N78" s="342"/>
      <c r="O78" s="343"/>
      <c r="P78" s="95"/>
    </row>
    <row r="79" spans="2:16">
      <c r="B79" s="96"/>
      <c r="C79" s="107"/>
      <c r="D79" s="170"/>
      <c r="E79" s="170"/>
      <c r="F79" s="170"/>
      <c r="G79" s="170"/>
      <c r="H79" s="170"/>
      <c r="I79" s="170"/>
      <c r="J79" s="170"/>
      <c r="K79" s="170"/>
      <c r="L79" s="170"/>
      <c r="M79" s="170"/>
      <c r="N79" s="170"/>
      <c r="O79" s="171"/>
      <c r="P79" s="95"/>
    </row>
    <row r="80" spans="2:16">
      <c r="B80" s="96"/>
      <c r="C80" s="174" t="s">
        <v>89</v>
      </c>
      <c r="D80" s="170"/>
      <c r="E80" s="170"/>
      <c r="F80" s="170"/>
      <c r="G80" s="170"/>
      <c r="H80" s="170"/>
      <c r="I80" s="170"/>
      <c r="J80" s="170"/>
      <c r="K80" s="170"/>
      <c r="L80" s="170"/>
      <c r="M80" s="170"/>
      <c r="N80" s="170"/>
      <c r="O80" s="171"/>
      <c r="P80" s="95"/>
    </row>
    <row r="81" spans="2:16" ht="12.75" customHeight="1">
      <c r="B81" s="96"/>
      <c r="C81" s="338" t="s">
        <v>90</v>
      </c>
      <c r="D81" s="339"/>
      <c r="E81" s="339"/>
      <c r="F81" s="339"/>
      <c r="G81" s="339"/>
      <c r="H81" s="339"/>
      <c r="I81" s="339"/>
      <c r="J81" s="339"/>
      <c r="K81" s="339"/>
      <c r="L81" s="339"/>
      <c r="M81" s="339"/>
      <c r="N81" s="339"/>
      <c r="O81" s="340"/>
      <c r="P81" s="95"/>
    </row>
    <row r="82" spans="2:16">
      <c r="B82" s="96"/>
      <c r="C82" s="338"/>
      <c r="D82" s="339"/>
      <c r="E82" s="339"/>
      <c r="F82" s="339"/>
      <c r="G82" s="339"/>
      <c r="H82" s="339"/>
      <c r="I82" s="339"/>
      <c r="J82" s="339"/>
      <c r="K82" s="339"/>
      <c r="L82" s="339"/>
      <c r="M82" s="339"/>
      <c r="N82" s="339"/>
      <c r="O82" s="340"/>
      <c r="P82" s="95"/>
    </row>
    <row r="83" spans="2:16" ht="12.95" customHeight="1">
      <c r="B83" s="96"/>
      <c r="C83" s="338" t="s">
        <v>91</v>
      </c>
      <c r="D83" s="339"/>
      <c r="E83" s="339"/>
      <c r="F83" s="339"/>
      <c r="G83" s="339"/>
      <c r="H83" s="339"/>
      <c r="I83" s="339"/>
      <c r="J83" s="339"/>
      <c r="K83" s="339"/>
      <c r="L83" s="339"/>
      <c r="M83" s="339"/>
      <c r="N83" s="339"/>
      <c r="O83" s="340"/>
      <c r="P83" s="95"/>
    </row>
    <row r="84" spans="2:16">
      <c r="B84" s="96"/>
      <c r="C84" s="338"/>
      <c r="D84" s="339"/>
      <c r="E84" s="339"/>
      <c r="F84" s="339"/>
      <c r="G84" s="339"/>
      <c r="H84" s="339"/>
      <c r="I84" s="339"/>
      <c r="J84" s="339"/>
      <c r="K84" s="339"/>
      <c r="L84" s="339"/>
      <c r="M84" s="339"/>
      <c r="N84" s="339"/>
      <c r="O84" s="340"/>
      <c r="P84" s="95"/>
    </row>
    <row r="85" spans="2:16">
      <c r="B85" s="96"/>
      <c r="C85" s="107"/>
      <c r="D85" s="170"/>
      <c r="E85" s="170"/>
      <c r="F85" s="170"/>
      <c r="G85" s="170"/>
      <c r="H85" s="170"/>
      <c r="I85" s="170"/>
      <c r="J85" s="170"/>
      <c r="K85" s="170"/>
      <c r="L85" s="170"/>
      <c r="M85" s="170"/>
      <c r="N85" s="170"/>
      <c r="O85" s="171"/>
      <c r="P85" s="95"/>
    </row>
    <row r="86" spans="2:16">
      <c r="B86" s="96"/>
      <c r="C86" s="121"/>
      <c r="H86" s="169" t="s">
        <v>83</v>
      </c>
      <c r="O86" s="122"/>
      <c r="P86" s="95"/>
    </row>
    <row r="87" spans="2:16">
      <c r="B87" s="96"/>
      <c r="C87" s="121"/>
      <c r="H87" s="94" t="s">
        <v>84</v>
      </c>
      <c r="I87" s="133"/>
      <c r="J87" s="133"/>
      <c r="K87" s="133"/>
      <c r="O87" s="122"/>
      <c r="P87" s="95"/>
    </row>
    <row r="88" spans="2:16">
      <c r="B88" s="96"/>
      <c r="C88" s="121"/>
      <c r="H88" s="94" t="s">
        <v>92</v>
      </c>
      <c r="I88" s="175"/>
      <c r="J88" s="175"/>
      <c r="K88" s="175"/>
      <c r="O88" s="122"/>
      <c r="P88" s="95"/>
    </row>
    <row r="89" spans="2:16">
      <c r="B89" s="96"/>
      <c r="C89" s="176"/>
      <c r="D89" s="170"/>
      <c r="E89" s="170"/>
      <c r="F89" s="170"/>
      <c r="G89" s="170"/>
      <c r="H89" s="94" t="s">
        <v>86</v>
      </c>
      <c r="L89" s="170"/>
      <c r="M89" s="170"/>
      <c r="N89" s="170"/>
      <c r="O89" s="171"/>
      <c r="P89" s="95"/>
    </row>
    <row r="90" spans="2:16" ht="17.25" customHeight="1">
      <c r="B90" s="96"/>
      <c r="C90" s="176"/>
      <c r="D90" s="175"/>
      <c r="E90" s="175"/>
      <c r="K90" s="330"/>
      <c r="L90" s="330"/>
      <c r="M90" s="330"/>
      <c r="N90" s="330"/>
      <c r="O90" s="331"/>
      <c r="P90" s="95"/>
    </row>
    <row r="91" spans="2:16" ht="18.75" customHeight="1" thickBot="1">
      <c r="B91" s="96"/>
      <c r="C91" s="334"/>
      <c r="D91" s="335"/>
      <c r="E91" s="335"/>
      <c r="F91" s="148"/>
      <c r="G91" s="148"/>
      <c r="H91" s="148"/>
      <c r="I91" s="148"/>
      <c r="J91" s="148"/>
      <c r="K91" s="332"/>
      <c r="L91" s="332"/>
      <c r="M91" s="332"/>
      <c r="N91" s="332"/>
      <c r="O91" s="333"/>
      <c r="P91" s="95"/>
    </row>
    <row r="92" spans="2:16" ht="15" thickBot="1">
      <c r="B92" s="177"/>
      <c r="C92" s="178"/>
      <c r="D92" s="178"/>
      <c r="E92" s="178"/>
      <c r="F92" s="178"/>
      <c r="G92" s="178"/>
      <c r="H92" s="178"/>
      <c r="I92" s="178"/>
      <c r="J92" s="178"/>
      <c r="K92" s="178"/>
      <c r="L92" s="178"/>
      <c r="M92" s="178"/>
      <c r="N92" s="178"/>
      <c r="O92" s="178"/>
      <c r="P92" s="179"/>
    </row>
    <row r="93" spans="2:16" ht="15"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a6cb9e4b-f1d1-4245-83ec-6cad768d538a"/>
    <ds:schemaRef ds:uri="http://schemas.microsoft.com/office/2006/metadata/properties"/>
    <ds:schemaRef ds:uri="http://www.w3.org/XML/1998/namespace"/>
    <ds:schemaRef ds:uri="http://purl.org/dc/elements/1.1/"/>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9d85dbaf-23eb-4e57-a637-93dcacc8b1a1"/>
    <ds:schemaRef ds:uri="http://purl.org/dc/dcmitype/"/>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CF EDWIN ALEJANDRO MEDELLIN HERRERA</cp:lastModifiedBy>
  <cp:revision/>
  <dcterms:created xsi:type="dcterms:W3CDTF">2006-06-27T16:47:25Z</dcterms:created>
  <dcterms:modified xsi:type="dcterms:W3CDTF">2026-06-16T19:55:11Z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