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agil_sena_edu_co/Documents/Documentos/MODIFICATORIOS/ADRIANO/"/>
    </mc:Choice>
  </mc:AlternateContent>
  <xr:revisionPtr revIDLastSave="0" documentId="8_{10E8F8AE-2592-40E5-9452-AB3DBCCFFA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DRIANO" sheetId="1" r:id="rId1"/>
  </sheets>
  <definedNames>
    <definedName name="Area">#REF!</definedName>
    <definedName name="Nombres2015">#REF!</definedName>
    <definedName name="Rubro">#REF!</definedName>
    <definedName name="Sexo">#REF!</definedName>
    <definedName name="Superviso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1" l="1"/>
  <c r="C14" i="1"/>
  <c r="C13" i="1"/>
  <c r="C12" i="1"/>
  <c r="D22" i="1"/>
  <c r="D19" i="1"/>
  <c r="B19" i="1"/>
  <c r="E18" i="1"/>
  <c r="C18" i="1"/>
  <c r="E17" i="1"/>
  <c r="C17" i="1"/>
  <c r="E16" i="1"/>
  <c r="C16" i="1"/>
  <c r="E15" i="1"/>
  <c r="C15" i="1"/>
  <c r="E14" i="1"/>
  <c r="C19" i="1"/>
  <c r="E13" i="1"/>
  <c r="E19" i="1" s="1"/>
  <c r="E12" i="1"/>
  <c r="E11" i="1"/>
  <c r="C11" i="1"/>
  <c r="E10" i="1"/>
  <c r="C10" i="1"/>
  <c r="E9" i="1"/>
  <c r="C9" i="1"/>
  <c r="E8" i="1"/>
  <c r="C8" i="1"/>
  <c r="E7" i="1"/>
  <c r="C7" i="1"/>
</calcChain>
</file>

<file path=xl/sharedStrings.xml><?xml version="1.0" encoding="utf-8"?>
<sst xmlns="http://schemas.openxmlformats.org/spreadsheetml/2006/main" count="21" uniqueCount="20">
  <si>
    <t>VALOR MENSUAL</t>
  </si>
  <si>
    <t>DIAS</t>
  </si>
  <si>
    <t>HORAS</t>
  </si>
  <si>
    <t>VALOR HORA</t>
  </si>
  <si>
    <t>VALOR 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</si>
  <si>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</si>
  <si>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</si>
  <si>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</si>
  <si>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</si>
  <si>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</si>
  <si>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</si>
  <si>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</si>
  <si>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</si>
  <si>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</si>
  <si>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</si>
  <si>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</si>
  <si>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VALOR TOTAL DEL CONTRATO</t>
  </si>
  <si>
    <t>MESES</t>
  </si>
  <si>
    <t xml:space="preserve">Valor y forma de pago: Se fija como valor total para el contrato la suma de DIECISÉIS MILLONES SETECIENTOS TREINTA Y CUATRO MIL CUATROCIENTOS NOVENTA Y DOS PESOS M/CTE. ($16.734.492). Esta suma será pagada por el SENA al contratista de la siguiente manera: a) Un (01) primer pago por el mes de febrero, por valor de TRES MILLONES SETECIENTOS SESENTA MIL QUINIENTOS SESENTA PESOS M/CTE ($3.760.560); b) un segundo pago por el mes de marzo, por valor de TRES MILLONES NOVECIENTOS CUARENTA Y OCHO MIL QUINIENTOS OCHENTA Y OCHO PESOS M/CTE ($3.948.588); c) Un tercer pago por el mes de abril TRES MILLONES SETECIENTOS SESENTA MIL QUINIENTOS SESENTA PESOS M/CTE ($3.760.560). d) Un cuarto pago por el mes de mayo, por valor de TRES MILLONES QUINIENTOS SETENTA Y DOS MIL QUINIENTOS TREINTA Y DOS PESOS M/CTE ($3.572.532). e) y un último pago correspondiente al mes de junio, por valor de un MILLÓN SEISCIENTOS NOVENTA Y DOS MIL DOSCIENTOS CINCUENTA Y DOS PESOS M/CTE ($1.692.252) </t>
  </si>
  <si>
    <t>VALOR ADICIONAL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</si>
</sst>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(* #,##0.00_);_(* \(#,##0.00\);_(* &quot;-&quot;??_);_(@_)"/>
    <numFmt numFmtId="168" formatCode="_(* #,##0_);_(* \(#,##0\);_(* &quot;-&quot;??_);_(@_)"/>
  </numFmts>
  <fonts count="4">
    <font>
      <sz val="11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5" fontId="3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4" fontId="1" fillId="2" borderId="1" xfId="0" applyNumberFormat="1" applyFont="1" applyFill="1" applyBorder="1"/>
    <xf numFmtId="4" fontId="1" fillId="2" borderId="0" xfId="0" applyNumberFormat="1" applyFont="1" applyFill="1"/>
    <xf numFmtId="3" fontId="0" fillId="0" borderId="0" xfId="0" applyNumberFormat="1" applyAlignment="1">
      <alignment horizontal="center" vertical="center"/>
    </xf>
    <xf numFmtId="0" fontId="0" fillId="0" borderId="1" xfId="0" applyBorder="1"/>
    <xf numFmtId="168" fontId="0" fillId="0" borderId="1" xfId="1" applyNumberFormat="1" applyFont="1" applyBorder="1"/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16" fontId="0" fillId="0" borderId="2" xfId="0" applyNumberFormat="1" applyBorder="1" applyAlignment="1">
      <alignment horizontal="left"/>
    </xf>
    <xf numFmtId="0" fontId="0" fillId="2" borderId="1" xfId="0" applyFill="1" applyBorder="1"/>
    <xf numFmtId="16" fontId="0" fillId="0" borderId="2" xfId="0" applyNumberFormat="1" applyBorder="1"/>
    <xf numFmtId="0" fontId="0" fillId="0" borderId="2" xfId="0" applyBorder="1"/>
    <xf numFmtId="168" fontId="2" fillId="3" borderId="0" xfId="1" applyNumberFormat="1" applyFont="1" applyFill="1"/>
    <xf numFmtId="0" fontId="2" fillId="3" borderId="0" xfId="0" applyFont="1" applyFill="1"/>
    <xf numFmtId="16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17" fontId="0" fillId="0" borderId="0" xfId="0" applyNumberFormat="1"/>
    <xf numFmtId="168" fontId="0" fillId="0" borderId="0" xfId="0" applyNumberFormat="1"/>
    <xf numFmtId="168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2:N33"/>
  <sheetViews>
    <sheetView tabSelected="1" topLeftCell="A4" workbookViewId="0">
      <selection activeCell="F25" sqref="F25"/>
    </sheetView>
  </sheetViews>
  <sheetFormatPr baseColWidth="10" defaultColWidth="11.42578125" defaultRowHeight="15"/>
  <cols>
    <col min="1" max="1" width="3.42578125" customWidth="1"/>
    <col min="2" max="3" width="11.7109375" customWidth="1"/>
    <col min="6" max="6" width="31.7109375" customWidth="1"/>
    <col min="7" max="7" width="96.7109375" customWidth="1"/>
    <col min="14" max="14" width="20.42578125" customWidth="1"/>
  </cols>
  <sheetData>
    <row r="2" spans="2:7">
      <c r="B2" t="s">
        <v>0</v>
      </c>
      <c r="F2" s="1"/>
    </row>
    <row r="3" spans="2:7">
      <c r="B3" s="2"/>
      <c r="C3" s="3"/>
      <c r="D3" s="4"/>
      <c r="E3" s="4"/>
    </row>
    <row r="5" spans="2:7">
      <c r="B5" s="5"/>
      <c r="C5" s="5"/>
      <c r="D5" s="6"/>
      <c r="E5" s="6"/>
      <c r="F5" s="5"/>
    </row>
    <row r="6" spans="2:7">
      <c r="B6" s="5" t="s">
        <v>1</v>
      </c>
      <c r="C6" s="5" t="s">
        <v>2</v>
      </c>
      <c r="D6" s="6" t="s">
        <v>3</v>
      </c>
      <c r="E6" s="6" t="s">
        <v>4</v>
      </c>
      <c r="F6" s="5"/>
      <c r="G6" s="7"/>
    </row>
    <row r="7" spans="2:7">
      <c r="B7" s="5">
        <v>20</v>
      </c>
      <c r="C7" s="5">
        <f>B7*4</f>
        <v>80</v>
      </c>
      <c r="D7" s="6">
        <v>47007</v>
      </c>
      <c r="E7" s="6">
        <f t="shared" ref="E7:E12" si="0">D7*B7*4</f>
        <v>3760560</v>
      </c>
      <c r="F7" s="5" t="s">
        <v>5</v>
      </c>
      <c r="G7" s="8">
        <v>46055</v>
      </c>
    </row>
    <row r="8" spans="2:7">
      <c r="B8" s="5">
        <v>21</v>
      </c>
      <c r="C8" s="5">
        <f>B8*4</f>
        <v>84</v>
      </c>
      <c r="D8" s="6">
        <v>47007</v>
      </c>
      <c r="E8" s="6">
        <f t="shared" si="0"/>
        <v>3948588</v>
      </c>
      <c r="F8" s="5" t="s">
        <v>6</v>
      </c>
      <c r="G8" s="7"/>
    </row>
    <row r="9" spans="2:7">
      <c r="B9" s="5">
        <v>20</v>
      </c>
      <c r="C9" s="5">
        <f>B9*4</f>
        <v>80</v>
      </c>
      <c r="D9" s="6">
        <v>47007</v>
      </c>
      <c r="E9" s="6">
        <f t="shared" si="0"/>
        <v>3760560</v>
      </c>
      <c r="F9" s="5" t="s">
        <v>7</v>
      </c>
      <c r="G9" s="7"/>
    </row>
    <row r="10" spans="2:7">
      <c r="B10" s="5">
        <v>19</v>
      </c>
      <c r="C10" s="5">
        <f>B10*4</f>
        <v>76</v>
      </c>
      <c r="D10" s="6">
        <v>47007</v>
      </c>
      <c r="E10" s="6">
        <f t="shared" si="0"/>
        <v>3572532</v>
      </c>
      <c r="F10" s="5" t="s">
        <v>8</v>
      </c>
      <c r="G10" s="7"/>
    </row>
    <row r="11" spans="2:7">
      <c r="B11" s="5">
        <v>9</v>
      </c>
      <c r="C11" s="5">
        <f>B11*4</f>
        <v>36</v>
      </c>
      <c r="D11" s="6">
        <v>47007</v>
      </c>
      <c r="E11" s="6">
        <f t="shared" si="0"/>
        <v>1692252</v>
      </c>
      <c r="F11" s="5" t="s">
        <v>9</v>
      </c>
      <c r="G11" s="9">
        <v>46185</v>
      </c>
    </row>
    <row r="12" spans="2:7">
      <c r="B12" s="5">
        <v>10</v>
      </c>
      <c r="C12" s="5">
        <f>B12*4</f>
        <v>40</v>
      </c>
      <c r="D12" s="6">
        <v>47007</v>
      </c>
      <c r="E12" s="6">
        <f t="shared" si="0"/>
        <v>1880280</v>
      </c>
      <c r="F12" s="10" t="s">
        <v>9</v>
      </c>
      <c r="G12" s="8">
        <v>46189</v>
      </c>
    </row>
    <row r="13" spans="2:7">
      <c r="B13" s="5">
        <v>22</v>
      </c>
      <c r="C13" s="5">
        <f>B13*4</f>
        <v>88</v>
      </c>
      <c r="D13" s="6">
        <v>47007</v>
      </c>
      <c r="E13" s="6">
        <f t="shared" ref="E13:E18" si="1">D13*B13*4</f>
        <v>4136616</v>
      </c>
      <c r="F13" s="10" t="s">
        <v>10</v>
      </c>
      <c r="G13" s="7"/>
    </row>
    <row r="14" spans="2:7">
      <c r="B14" s="5">
        <v>12</v>
      </c>
      <c r="C14" s="5">
        <f>B14*4</f>
        <v>48</v>
      </c>
      <c r="D14" s="6">
        <v>47007</v>
      </c>
      <c r="E14" s="6">
        <f t="shared" si="1"/>
        <v>2256336</v>
      </c>
      <c r="F14" s="10" t="s">
        <v>11</v>
      </c>
      <c r="G14" s="8">
        <v>46254</v>
      </c>
    </row>
    <row r="15" spans="2:7">
      <c r="B15" s="5"/>
      <c r="C15" s="5">
        <f t="shared" ref="C13:C18" si="2">B15*4</f>
        <v>0</v>
      </c>
      <c r="D15" s="6">
        <v>47007</v>
      </c>
      <c r="E15" s="6">
        <f t="shared" si="1"/>
        <v>0</v>
      </c>
      <c r="F15" s="5" t="s">
        <v>12</v>
      </c>
    </row>
    <row r="16" spans="2:7">
      <c r="B16" s="5">
        <v>0</v>
      </c>
      <c r="C16" s="5">
        <f t="shared" si="2"/>
        <v>0</v>
      </c>
      <c r="D16" s="6">
        <v>47007</v>
      </c>
      <c r="E16" s="6">
        <f t="shared" si="1"/>
        <v>0</v>
      </c>
      <c r="F16" s="5" t="s">
        <v>13</v>
      </c>
    </row>
    <row r="17" spans="2:14">
      <c r="B17" s="5">
        <v>0</v>
      </c>
      <c r="C17" s="5">
        <f t="shared" si="2"/>
        <v>0</v>
      </c>
      <c r="D17" s="6">
        <v>47007</v>
      </c>
      <c r="E17" s="6">
        <f t="shared" si="1"/>
        <v>0</v>
      </c>
      <c r="F17" s="5" t="s">
        <v>14</v>
      </c>
    </row>
    <row r="18" spans="2:14">
      <c r="B18" s="5">
        <v>0</v>
      </c>
      <c r="C18" s="5">
        <f t="shared" si="2"/>
        <v>0</v>
      </c>
      <c r="D18" s="6">
        <v>47007</v>
      </c>
      <c r="E18" s="6">
        <f t="shared" si="1"/>
        <v>0</v>
      </c>
      <c r="F18" s="11" t="s">
        <v>15</v>
      </c>
    </row>
    <row r="19" spans="2:14">
      <c r="B19">
        <f>SUM(B7:B18)</f>
        <v>133</v>
      </c>
      <c r="C19" s="12">
        <f>SUM(C7:C18)</f>
        <v>532</v>
      </c>
      <c r="D19" s="13">
        <f>SUM(D6:D18)</f>
        <v>564084</v>
      </c>
      <c r="E19" s="13">
        <f>SUM(E7:E18)</f>
        <v>25007724</v>
      </c>
      <c r="F19" s="14" t="s">
        <v>16</v>
      </c>
    </row>
    <row r="20" spans="2:14">
      <c r="N20" s="15"/>
    </row>
    <row r="21" spans="2:14">
      <c r="E21" s="19">
        <f>E12+E13+E14</f>
        <v>8273232</v>
      </c>
      <c r="F21" t="s">
        <v>19</v>
      </c>
      <c r="N21" s="15"/>
    </row>
    <row r="22" spans="2:14">
      <c r="B22" t="s">
        <v>17</v>
      </c>
      <c r="D22" s="16" t="e">
        <f>D19/B3</f>
        <v>#DIV/0!</v>
      </c>
      <c r="E22" s="16"/>
    </row>
    <row r="23" spans="2:14">
      <c r="N23" s="15"/>
    </row>
    <row r="25" spans="2:14" ht="165">
      <c r="G25" s="17" t="s">
        <v>18</v>
      </c>
    </row>
    <row r="26" spans="2:14">
      <c r="B26" s="18"/>
      <c r="C26" s="18"/>
      <c r="D26" s="19"/>
      <c r="E26" s="19"/>
    </row>
    <row r="29" spans="2:14">
      <c r="F29" s="20"/>
    </row>
    <row r="30" spans="2:14">
      <c r="F30" s="20"/>
    </row>
    <row r="31" spans="2:14">
      <c r="F31" s="20"/>
      <c r="H31" s="15"/>
      <c r="I31" s="15"/>
    </row>
    <row r="32" spans="2:14">
      <c r="H32" s="15"/>
      <c r="I32" s="15"/>
    </row>
    <row r="33" spans="8:9">
      <c r="H33" s="19"/>
      <c r="I33" s="19"/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20" ma:contentTypeDescription="Create a new document." ma:contentTypeScope="" ma:versionID="d96952fbc34f29333a275f88941cc7e3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f7a97938ed8d422ee882458e228f03ac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B5B63E-B20C-4E92-AC20-FD84D4253DC5}">
  <ds:schemaRefs/>
</ds:datastoreItem>
</file>

<file path=customXml/itemProps2.xml><?xml version="1.0" encoding="utf-8"?>
<ds:datastoreItem xmlns:ds="http://schemas.openxmlformats.org/officeDocument/2006/customXml" ds:itemID="{A046255C-94CD-4C41-8308-3D9D6337542D}">
  <ds:schemaRefs/>
</ds:datastoreItem>
</file>

<file path=customXml/itemProps3.xml><?xml version="1.0" encoding="utf-8"?>
<ds:datastoreItem xmlns:ds="http://schemas.openxmlformats.org/officeDocument/2006/customXml" ds:itemID="{EF9F4DE2-06CC-43C5-AFBF-44C6913B677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ADRIANO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registroep9530</cp:lastModifiedBy>
  <dcterms:created xsi:type="dcterms:W3CDTF">2025-02-08T17:46:00Z</dcterms:created>
  <dcterms:modified xsi:type="dcterms:W3CDTF">2026-05-28T16:05:11Z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2025-02-08T17:46:48Z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f45af0bf-beb1-4f9c-9897-afa2479f686e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  <property fmtid="{D5CDD505-2E9C-101B-9397-08002B2CF9AE}" pid="11" name="ICV">
    <vt:lpwstr>EB3FB290B6BF4B4283B0EE120756A6C6_13</vt:lpwstr>
  </property>
  <property fmtid="{D5CDD505-2E9C-101B-9397-08002B2CF9AE}" pid="12" name="KSOProductBuildVer">
    <vt:lpwstr>3082-12.1.0.26372</vt:lpwstr>
  </property>
  <property fmtid="{D5CDD505-2E9C-101B-9397-08002B2CF9AE}" pid="13" name="CalculationRule">
    <vt:i4>0</vt:i4>
  </property>
</Properties>
</file>