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OneDrive\Escritorio\DOCUMENTOS_17_11_2025\Info recuperada\AMOBLAMIENTO_SELECCION ABREVIADA_2024\CONTRATO_ 4600102167_2024\09_Documentos\Base de datos\"/>
    </mc:Choice>
  </mc:AlternateContent>
  <xr:revisionPtr revIDLastSave="0" documentId="13_ncr:1_{46992097-7151-4687-953E-90573D39DB1C}" xr6:coauthVersionLast="47" xr6:coauthVersionMax="47" xr10:uidLastSave="{00000000-0000-0000-0000-000000000000}"/>
  <bookViews>
    <workbookView xWindow="-120" yWindow="-120" windowWidth="20730" windowHeight="11040" xr2:uid="{31C71372-C6D5-4F48-B843-ADC847E2C1C1}"/>
  </bookViews>
  <sheets>
    <sheet name="Mapa general" sheetId="1" r:id="rId1"/>
    <sheet name="Cerco y pasamanos " sheetId="8" r:id="rId2"/>
    <sheet name="Jardineras" sheetId="7" r:id="rId3"/>
    <sheet name="Mantenimiento_desmonte_puente" sheetId="5" r:id="rId4"/>
    <sheet name="Mesas y butácos " sheetId="9" r:id="rId5"/>
    <sheet name="Señaletica" sheetId="12" r:id="rId6"/>
    <sheet name="Contraloria" sheetId="13" r:id="rId7"/>
  </sheets>
  <definedNames>
    <definedName name="_xlnm._FilterDatabase" localSheetId="6" hidden="1">Contraloria!$A$2:$I$156</definedName>
    <definedName name="_xlnm._FilterDatabase" localSheetId="0" hidden="1">'Mapa general'!$A$2:$O$156</definedName>
    <definedName name="_Hlk184722833" localSheetId="6">Contraloria!$A$2</definedName>
    <definedName name="_Hlk184722833" localSheetId="0">'Mapa general'!$A$2</definedName>
    <definedName name="_Hlk187691107" localSheetId="6">Contraloria!#REF!</definedName>
    <definedName name="_Hlk187691107" localSheetId="0">'Mapa general'!#REF!</definedName>
    <definedName name="_Toc180649975" localSheetId="6">Contraloria!#REF!</definedName>
    <definedName name="_Toc180649975" localSheetId="0">'Mapa general'!#REF!</definedName>
    <definedName name="_Toc189125390" localSheetId="6">Contraloria!#REF!</definedName>
    <definedName name="_Toc189125390" localSheetId="0">'Mapa general'!#REF!</definedName>
    <definedName name="_Toc189125392" localSheetId="6">Contraloria!$H$74</definedName>
    <definedName name="_Toc189125392" localSheetId="0">'Mapa general'!$I$74</definedName>
    <definedName name="_Toc189125395" localSheetId="6">Contraloria!$H$93</definedName>
    <definedName name="_Toc189125395" localSheetId="0">'Mapa general'!$I$93</definedName>
    <definedName name="_Toc189125397" localSheetId="6">Contraloria!$H$108</definedName>
    <definedName name="_Toc189125397" localSheetId="0">'Mapa general'!$I$108</definedName>
    <definedName name="_Toc189125398" localSheetId="6">Contraloria!$H$120</definedName>
    <definedName name="_Toc189125398" localSheetId="0">'Mapa general'!$I$120</definedName>
    <definedName name="_Toc189125399" localSheetId="6">Contraloria!$H$123</definedName>
    <definedName name="_Toc189125399" localSheetId="0">'Mapa general'!$I$123</definedName>
    <definedName name="_Toc189125400" localSheetId="6">Contraloria!#REF!</definedName>
    <definedName name="_Toc189125400" localSheetId="0">'Mapa general'!#REF!</definedName>
    <definedName name="_Toc189125402" localSheetId="6">Contraloria!#REF!</definedName>
    <definedName name="_Toc189125402" localSheetId="0">'Mapa general'!#REF!</definedName>
    <definedName name="_Toc189125403" localSheetId="6">Contraloria!#REF!</definedName>
    <definedName name="_Toc189125403" localSheetId="0">'Mapa general'!#REF!</definedName>
    <definedName name="_Toc189125404" localSheetId="6">Contraloria!#REF!</definedName>
    <definedName name="_Toc189125404" localSheetId="0">'Mapa general'!#REF!</definedName>
    <definedName name="_Toc189125405" localSheetId="6">Contraloria!#REF!</definedName>
    <definedName name="_Toc189125405" localSheetId="0">'Mapa general'!#REF!</definedName>
    <definedName name="_Toc189125407" localSheetId="6">Contraloria!#REF!</definedName>
    <definedName name="_Toc189125407" localSheetId="0">'Mapa general'!#REF!</definedName>
    <definedName name="_Toc189125409" localSheetId="6">Contraloria!#REF!</definedName>
    <definedName name="_Toc189125409" localSheetId="0">'Mapa general'!#REF!</definedName>
    <definedName name="_Toc189125410" localSheetId="6">Contraloria!#REF!</definedName>
    <definedName name="_Toc189125410" localSheetId="0">'Mapa general'!#REF!</definedName>
    <definedName name="_Toc189125411" localSheetId="6">Contraloria!#REF!</definedName>
    <definedName name="_Toc189125411" localSheetId="0">'Mapa general'!#REF!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9" i="1" l="1"/>
  <c r="L59" i="1"/>
  <c r="M54" i="1"/>
  <c r="L54" i="1"/>
  <c r="M16" i="1"/>
  <c r="L16" i="1"/>
  <c r="N59" i="1" l="1"/>
  <c r="N54" i="1"/>
  <c r="N16" i="1"/>
  <c r="L144" i="1"/>
  <c r="M144" i="1"/>
  <c r="M143" i="1"/>
  <c r="L143" i="1"/>
  <c r="M70" i="1"/>
  <c r="L70" i="1"/>
  <c r="L156" i="1"/>
  <c r="M156" i="1"/>
  <c r="L154" i="1"/>
  <c r="L155" i="1"/>
  <c r="M155" i="1"/>
  <c r="L140" i="1"/>
  <c r="M140" i="1"/>
  <c r="L141" i="1"/>
  <c r="M141" i="1"/>
  <c r="L142" i="1"/>
  <c r="M142" i="1"/>
  <c r="L145" i="1"/>
  <c r="M145" i="1"/>
  <c r="L146" i="1"/>
  <c r="M146" i="1"/>
  <c r="L147" i="1"/>
  <c r="M147" i="1"/>
  <c r="L148" i="1"/>
  <c r="M148" i="1"/>
  <c r="L149" i="1"/>
  <c r="M149" i="1"/>
  <c r="L150" i="1"/>
  <c r="M150" i="1"/>
  <c r="L151" i="1"/>
  <c r="M151" i="1"/>
  <c r="L152" i="1"/>
  <c r="M152" i="1"/>
  <c r="L153" i="1"/>
  <c r="M153" i="1"/>
  <c r="M154" i="1"/>
  <c r="L134" i="1"/>
  <c r="M134" i="1"/>
  <c r="L135" i="1"/>
  <c r="M135" i="1"/>
  <c r="L136" i="1"/>
  <c r="M136" i="1"/>
  <c r="L137" i="1"/>
  <c r="M137" i="1"/>
  <c r="L138" i="1"/>
  <c r="M138" i="1"/>
  <c r="L139" i="1"/>
  <c r="M139" i="1"/>
  <c r="L129" i="1"/>
  <c r="M129" i="1"/>
  <c r="L130" i="1"/>
  <c r="M130" i="1"/>
  <c r="L131" i="1"/>
  <c r="M131" i="1"/>
  <c r="L132" i="1"/>
  <c r="M132" i="1"/>
  <c r="L133" i="1"/>
  <c r="M133" i="1"/>
  <c r="M128" i="1"/>
  <c r="L128" i="1"/>
  <c r="M127" i="1"/>
  <c r="L127" i="1"/>
  <c r="M126" i="1"/>
  <c r="L126" i="1"/>
  <c r="M125" i="1"/>
  <c r="L125" i="1"/>
  <c r="M124" i="1"/>
  <c r="L124" i="1"/>
  <c r="M123" i="1"/>
  <c r="L123" i="1"/>
  <c r="L122" i="1"/>
  <c r="M122" i="1"/>
  <c r="M121" i="1"/>
  <c r="L121" i="1"/>
  <c r="M120" i="1"/>
  <c r="L120" i="1"/>
  <c r="M119" i="1"/>
  <c r="L119" i="1"/>
  <c r="M118" i="1"/>
  <c r="L118" i="1"/>
  <c r="M117" i="1"/>
  <c r="L117" i="1"/>
  <c r="M116" i="1"/>
  <c r="L116" i="1"/>
  <c r="M115" i="1"/>
  <c r="L115" i="1"/>
  <c r="M114" i="1"/>
  <c r="L114" i="1"/>
  <c r="L113" i="1"/>
  <c r="M113" i="1"/>
  <c r="M109" i="1"/>
  <c r="M108" i="1"/>
  <c r="M107" i="1"/>
  <c r="M106" i="1"/>
  <c r="M105" i="1"/>
  <c r="L105" i="1"/>
  <c r="L106" i="1"/>
  <c r="L107" i="1"/>
  <c r="L108" i="1"/>
  <c r="L109" i="1"/>
  <c r="L110" i="1"/>
  <c r="M110" i="1"/>
  <c r="L111" i="1"/>
  <c r="M111" i="1"/>
  <c r="L112" i="1"/>
  <c r="M112" i="1"/>
  <c r="L94" i="1"/>
  <c r="M94" i="1"/>
  <c r="L95" i="1"/>
  <c r="M95" i="1"/>
  <c r="L96" i="1"/>
  <c r="M96" i="1"/>
  <c r="L97" i="1"/>
  <c r="M97" i="1"/>
  <c r="L98" i="1"/>
  <c r="M98" i="1"/>
  <c r="L99" i="1"/>
  <c r="M99" i="1"/>
  <c r="L100" i="1"/>
  <c r="M100" i="1"/>
  <c r="L101" i="1"/>
  <c r="M101" i="1"/>
  <c r="L102" i="1"/>
  <c r="M102" i="1"/>
  <c r="L103" i="1"/>
  <c r="M103" i="1"/>
  <c r="L104" i="1"/>
  <c r="M104" i="1"/>
  <c r="L93" i="1"/>
  <c r="M93" i="1"/>
  <c r="M92" i="1"/>
  <c r="L92" i="1"/>
  <c r="M91" i="1"/>
  <c r="L91" i="1"/>
  <c r="M90" i="1"/>
  <c r="L90" i="1"/>
  <c r="M89" i="1"/>
  <c r="L89" i="1"/>
  <c r="M88" i="1"/>
  <c r="L88" i="1"/>
  <c r="L87" i="1"/>
  <c r="M87" i="1"/>
  <c r="L83" i="1"/>
  <c r="M83" i="1"/>
  <c r="L84" i="1"/>
  <c r="M84" i="1"/>
  <c r="L85" i="1"/>
  <c r="M85" i="1"/>
  <c r="L86" i="1"/>
  <c r="M86" i="1"/>
  <c r="M82" i="1"/>
  <c r="L82" i="1"/>
  <c r="L75" i="1"/>
  <c r="M75" i="1"/>
  <c r="L76" i="1"/>
  <c r="M76" i="1"/>
  <c r="L77" i="1"/>
  <c r="M77" i="1"/>
  <c r="L78" i="1"/>
  <c r="M78" i="1"/>
  <c r="L79" i="1"/>
  <c r="M79" i="1"/>
  <c r="L80" i="1"/>
  <c r="M80" i="1"/>
  <c r="L81" i="1"/>
  <c r="M81" i="1"/>
  <c r="M74" i="1"/>
  <c r="L74" i="1"/>
  <c r="M73" i="1"/>
  <c r="L73" i="1"/>
  <c r="M72" i="1"/>
  <c r="L72" i="1"/>
  <c r="M71" i="1"/>
  <c r="L71" i="1"/>
  <c r="M69" i="1"/>
  <c r="L69" i="1"/>
  <c r="M68" i="1"/>
  <c r="L68" i="1"/>
  <c r="M67" i="1"/>
  <c r="L67" i="1"/>
  <c r="M66" i="1"/>
  <c r="L66" i="1"/>
  <c r="M65" i="1"/>
  <c r="L65" i="1"/>
  <c r="L64" i="1"/>
  <c r="M64" i="1"/>
  <c r="L58" i="1"/>
  <c r="M58" i="1"/>
  <c r="L60" i="1"/>
  <c r="M60" i="1"/>
  <c r="L61" i="1"/>
  <c r="M61" i="1"/>
  <c r="L62" i="1"/>
  <c r="M62" i="1"/>
  <c r="L63" i="1"/>
  <c r="M63" i="1"/>
  <c r="M57" i="1"/>
  <c r="L57" i="1"/>
  <c r="M56" i="1"/>
  <c r="L56" i="1"/>
  <c r="L55" i="1"/>
  <c r="L32" i="1"/>
  <c r="M32" i="1"/>
  <c r="L33" i="1"/>
  <c r="M33" i="1"/>
  <c r="L34" i="1"/>
  <c r="M34" i="1"/>
  <c r="L35" i="1"/>
  <c r="M35" i="1"/>
  <c r="L36" i="1"/>
  <c r="M36" i="1"/>
  <c r="L37" i="1"/>
  <c r="M37" i="1"/>
  <c r="L38" i="1"/>
  <c r="M38" i="1"/>
  <c r="L39" i="1"/>
  <c r="M39" i="1"/>
  <c r="L40" i="1"/>
  <c r="M40" i="1"/>
  <c r="L41" i="1"/>
  <c r="M41" i="1"/>
  <c r="L42" i="1"/>
  <c r="M42" i="1"/>
  <c r="L43" i="1"/>
  <c r="M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M55" i="1"/>
  <c r="M31" i="1"/>
  <c r="L31" i="1"/>
  <c r="M29" i="1"/>
  <c r="L29" i="1"/>
  <c r="M30" i="1"/>
  <c r="L30" i="1"/>
  <c r="L27" i="1"/>
  <c r="M27" i="1"/>
  <c r="L28" i="1"/>
  <c r="M28" i="1"/>
  <c r="M26" i="1"/>
  <c r="L26" i="1"/>
  <c r="L4" i="1"/>
  <c r="M4" i="1"/>
  <c r="L5" i="1"/>
  <c r="M5" i="1"/>
  <c r="L6" i="1"/>
  <c r="M6" i="1"/>
  <c r="L7" i="1"/>
  <c r="M7" i="1"/>
  <c r="L8" i="1"/>
  <c r="M8" i="1"/>
  <c r="L9" i="1"/>
  <c r="M9" i="1"/>
  <c r="L10" i="1"/>
  <c r="M10" i="1"/>
  <c r="L11" i="1"/>
  <c r="M11" i="1"/>
  <c r="L12" i="1"/>
  <c r="M12" i="1"/>
  <c r="L13" i="1"/>
  <c r="M13" i="1"/>
  <c r="L14" i="1"/>
  <c r="M14" i="1"/>
  <c r="L15" i="1"/>
  <c r="M15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M3" i="1"/>
  <c r="L3" i="1"/>
  <c r="N144" i="1" l="1"/>
  <c r="N143" i="1"/>
  <c r="N70" i="1"/>
  <c r="N156" i="1"/>
  <c r="N148" i="1"/>
  <c r="N154" i="1"/>
  <c r="N140" i="1"/>
  <c r="N129" i="1"/>
  <c r="N107" i="1"/>
  <c r="N112" i="1"/>
  <c r="N135" i="1"/>
  <c r="N131" i="1"/>
  <c r="N102" i="1"/>
  <c r="N108" i="1"/>
  <c r="N117" i="1"/>
  <c r="N121" i="1"/>
  <c r="N125" i="1"/>
  <c r="N105" i="1"/>
  <c r="N114" i="1"/>
  <c r="N132" i="1"/>
  <c r="N138" i="1"/>
  <c r="N130" i="1"/>
  <c r="N133" i="1"/>
  <c r="N118" i="1"/>
  <c r="N126" i="1"/>
  <c r="N146" i="1"/>
  <c r="N95" i="1"/>
  <c r="N109" i="1"/>
  <c r="N110" i="1"/>
  <c r="N141" i="1"/>
  <c r="N98" i="1"/>
  <c r="N115" i="1"/>
  <c r="N119" i="1"/>
  <c r="N123" i="1"/>
  <c r="N127" i="1"/>
  <c r="N101" i="1"/>
  <c r="N153" i="1"/>
  <c r="N149" i="1"/>
  <c r="N106" i="1"/>
  <c r="N145" i="1"/>
  <c r="N94" i="1"/>
  <c r="N113" i="1"/>
  <c r="N103" i="1"/>
  <c r="N122" i="1"/>
  <c r="N151" i="1"/>
  <c r="N111" i="1"/>
  <c r="N137" i="1"/>
  <c r="N97" i="1"/>
  <c r="N150" i="1"/>
  <c r="N155" i="1"/>
  <c r="N104" i="1"/>
  <c r="N100" i="1"/>
  <c r="N134" i="1"/>
  <c r="N93" i="1"/>
  <c r="N116" i="1"/>
  <c r="N120" i="1"/>
  <c r="N124" i="1"/>
  <c r="N128" i="1"/>
  <c r="N136" i="1"/>
  <c r="N152" i="1"/>
  <c r="N147" i="1"/>
  <c r="N142" i="1"/>
  <c r="N139" i="1"/>
  <c r="N99" i="1"/>
  <c r="N96" i="1"/>
  <c r="N89" i="1"/>
  <c r="N3" i="1"/>
  <c r="N18" i="1"/>
  <c r="N9" i="1"/>
  <c r="N82" i="1"/>
  <c r="N90" i="1"/>
  <c r="N66" i="1"/>
  <c r="N91" i="1"/>
  <c r="N88" i="1"/>
  <c r="N92" i="1"/>
  <c r="N64" i="1"/>
  <c r="N84" i="1"/>
  <c r="N71" i="1"/>
  <c r="N87" i="1"/>
  <c r="N81" i="1"/>
  <c r="N19" i="1"/>
  <c r="N86" i="1"/>
  <c r="N80" i="1"/>
  <c r="N27" i="1"/>
  <c r="N46" i="1"/>
  <c r="N38" i="1"/>
  <c r="N57" i="1"/>
  <c r="N65" i="1"/>
  <c r="N69" i="1"/>
  <c r="N74" i="1"/>
  <c r="N79" i="1"/>
  <c r="N83" i="1"/>
  <c r="N85" i="1"/>
  <c r="N78" i="1"/>
  <c r="N60" i="1"/>
  <c r="N41" i="1"/>
  <c r="N26" i="1"/>
  <c r="N67" i="1"/>
  <c r="N72" i="1"/>
  <c r="N76" i="1"/>
  <c r="N10" i="1"/>
  <c r="N31" i="1"/>
  <c r="N68" i="1"/>
  <c r="N73" i="1"/>
  <c r="N77" i="1"/>
  <c r="N75" i="1"/>
  <c r="N24" i="1"/>
  <c r="N20" i="1"/>
  <c r="N15" i="1"/>
  <c r="N11" i="1"/>
  <c r="N7" i="1"/>
  <c r="N62" i="1"/>
  <c r="N58" i="1"/>
  <c r="N51" i="1"/>
  <c r="N47" i="1"/>
  <c r="N43" i="1"/>
  <c r="N49" i="1"/>
  <c r="N33" i="1"/>
  <c r="N21" i="1"/>
  <c r="N17" i="1"/>
  <c r="N12" i="1"/>
  <c r="N8" i="1"/>
  <c r="N4" i="1"/>
  <c r="N25" i="1"/>
  <c r="N39" i="1"/>
  <c r="N35" i="1"/>
  <c r="N56" i="1"/>
  <c r="N23" i="1"/>
  <c r="N14" i="1"/>
  <c r="N6" i="1"/>
  <c r="N28" i="1"/>
  <c r="N50" i="1"/>
  <c r="N42" i="1"/>
  <c r="N34" i="1"/>
  <c r="N13" i="1"/>
  <c r="N22" i="1"/>
  <c r="N5" i="1"/>
  <c r="N30" i="1"/>
  <c r="N53" i="1"/>
  <c r="N45" i="1"/>
  <c r="N37" i="1"/>
  <c r="N29" i="1"/>
  <c r="N52" i="1"/>
  <c r="N48" i="1"/>
  <c r="N44" i="1"/>
  <c r="N40" i="1"/>
  <c r="N36" i="1"/>
  <c r="N32" i="1"/>
  <c r="N55" i="1"/>
  <c r="N61" i="1"/>
  <c r="N63" i="1"/>
</calcChain>
</file>

<file path=xl/sharedStrings.xml><?xml version="1.0" encoding="utf-8"?>
<sst xmlns="http://schemas.openxmlformats.org/spreadsheetml/2006/main" count="3072" uniqueCount="447">
  <si>
    <t>Mes</t>
  </si>
  <si>
    <t>Comuna</t>
  </si>
  <si>
    <t>Sitios de intervención</t>
  </si>
  <si>
    <t>Quebrada</t>
  </si>
  <si>
    <t>Unidad</t>
  </si>
  <si>
    <t>Cantidad</t>
  </si>
  <si>
    <t>Agosto</t>
  </si>
  <si>
    <t>Carrera 42b calle 100</t>
  </si>
  <si>
    <t xml:space="preserve">La Carevieja </t>
  </si>
  <si>
    <t>ml</t>
  </si>
  <si>
    <t>Carrera 53 # 96 A - 33</t>
  </si>
  <si>
    <t>El Aguacate</t>
  </si>
  <si>
    <t>Carrera 83d N°94cc - 02</t>
  </si>
  <si>
    <t>Cantera Norte</t>
  </si>
  <si>
    <t>Carrera 83 AA # 94B - 16</t>
  </si>
  <si>
    <t>Cantera Sur –</t>
  </si>
  <si>
    <t>Calle 80e N°88b - 64</t>
  </si>
  <si>
    <t>La Batea</t>
  </si>
  <si>
    <t>Calle 56AA N14-74</t>
  </si>
  <si>
    <t>Gallinaza</t>
  </si>
  <si>
    <t>Septiembre</t>
  </si>
  <si>
    <t>Colegio Manzanillo _ Vía el Salado</t>
  </si>
  <si>
    <t>La Guayabala</t>
  </si>
  <si>
    <t>Noviembre</t>
  </si>
  <si>
    <t>Calle 57 B # 17a-26</t>
  </si>
  <si>
    <t>Chorro Hondo 1</t>
  </si>
  <si>
    <t>Chorro Hondo 2</t>
  </si>
  <si>
    <t>calle 45b carrera 79b_ plaza de la América.</t>
  </si>
  <si>
    <t>Ana Diaz</t>
  </si>
  <si>
    <t xml:space="preserve">Carrera 86C calle 35 c Almería </t>
  </si>
  <si>
    <t>Calle 32f carrera 74 b</t>
  </si>
  <si>
    <t>Picacha</t>
  </si>
  <si>
    <t>Diciembre</t>
  </si>
  <si>
    <t>Carrera 48 C Nº 105 C -15</t>
  </si>
  <si>
    <t>Juan Bobo</t>
  </si>
  <si>
    <t>Calle 104b carrera 87</t>
  </si>
  <si>
    <t>Calle 88 Nº 93ª-78</t>
  </si>
  <si>
    <t>La Quintana</t>
  </si>
  <si>
    <t>Calle 79 carrera 93</t>
  </si>
  <si>
    <t>Malpaso</t>
  </si>
  <si>
    <t>Calle 35C Carrera 88</t>
  </si>
  <si>
    <t>Anadiaz</t>
  </si>
  <si>
    <t>Carrera 94 calle 35   antes del parque infantil del Ecoparque los sentidos.</t>
  </si>
  <si>
    <t>La Anadíaz</t>
  </si>
  <si>
    <t>Diagonal 75 cc Calle 5</t>
  </si>
  <si>
    <t>Guayabala</t>
  </si>
  <si>
    <t>Calle 28 carrera 78a - Unidad Intermedia de Belén</t>
  </si>
  <si>
    <t>Altavista</t>
  </si>
  <si>
    <t>Diagonal 75 cc Calle 2 a – Puente con techo por el mall de la mota.</t>
  </si>
  <si>
    <t>Guayabala 2</t>
  </si>
  <si>
    <t>Corregimiento Palmitas</t>
  </si>
  <si>
    <t xml:space="preserve">La Volcana </t>
  </si>
  <si>
    <t>Calle 38 sur Nº 77-100 Santa María de Los Ángeles</t>
  </si>
  <si>
    <t xml:space="preserve">La Macana </t>
  </si>
  <si>
    <t xml:space="preserve">Carrera 67 Nº 4b -2_ Sector Barichara </t>
  </si>
  <si>
    <t xml:space="preserve">La Cabuyala </t>
  </si>
  <si>
    <t>Octubre</t>
  </si>
  <si>
    <t xml:space="preserve">Actividad </t>
  </si>
  <si>
    <t xml:space="preserve">Suministro e instalación de puente en madera inmunizada </t>
  </si>
  <si>
    <t>Mantenimiento de puente , cambio piso e instalación de bolillos.</t>
  </si>
  <si>
    <t xml:space="preserve">Recursos </t>
  </si>
  <si>
    <t xml:space="preserve">OBSERVACIÓN </t>
  </si>
  <si>
    <t xml:space="preserve">Valor unitario </t>
  </si>
  <si>
    <t xml:space="preserve">Administración  (14.78%) </t>
  </si>
  <si>
    <t>Utilidad  (5%)</t>
  </si>
  <si>
    <t xml:space="preserve">Valor total </t>
  </si>
  <si>
    <t xml:space="preserve">Ordinarios </t>
  </si>
  <si>
    <t>La Carevieja</t>
  </si>
  <si>
    <t>Carrera 10 #52-116</t>
  </si>
  <si>
    <t>La Castro</t>
  </si>
  <si>
    <t>Los Lagos</t>
  </si>
  <si>
    <t>La presidenta</t>
  </si>
  <si>
    <t>La Volcana</t>
  </si>
  <si>
    <t>La Macana</t>
  </si>
  <si>
    <t>La Cabuyala</t>
  </si>
  <si>
    <t>Desmonte y disposición final de puente en madera inmunizada</t>
  </si>
  <si>
    <t>Deprimido de San Juan</t>
  </si>
  <si>
    <t>Avenida San Juan – Calle 44 al frente del parque de las luces</t>
  </si>
  <si>
    <t>Calle 44 Carrera 97</t>
  </si>
  <si>
    <t>El Salado</t>
  </si>
  <si>
    <t>La Iguaná</t>
  </si>
  <si>
    <t>Calle 48 CC Carrera 99</t>
  </si>
  <si>
    <t>Bolillala</t>
  </si>
  <si>
    <t>Carrera 97A calle 48</t>
  </si>
  <si>
    <t>Pelahueso</t>
  </si>
  <si>
    <t>Carrera 23 Calle 38</t>
  </si>
  <si>
    <t>La Cangrejita</t>
  </si>
  <si>
    <t>Calle 80 carrera 92</t>
  </si>
  <si>
    <t xml:space="preserve">Malpaso </t>
  </si>
  <si>
    <t>Suministro e instalación de jardinera tipo trincho en madera inmunizada 40cm altura-(ml).</t>
  </si>
  <si>
    <t>calle 107B carrera 42B</t>
  </si>
  <si>
    <t>Ecoparque La Herrera_ Al lado de la estación del metro.</t>
  </si>
  <si>
    <t>Und</t>
  </si>
  <si>
    <t>Ecoparque La Herrera 2_ en la zona de la marranera</t>
  </si>
  <si>
    <t>Ecoparque La Herrera 3_Diagonal al lago.</t>
  </si>
  <si>
    <t>Carrera 39 calle 101</t>
  </si>
  <si>
    <t>Carevieja</t>
  </si>
  <si>
    <t>Carrera 64C calle 101ª</t>
  </si>
  <si>
    <t>La Moreno</t>
  </si>
  <si>
    <t>und</t>
  </si>
  <si>
    <t>carrera 89 calle 34 E</t>
  </si>
  <si>
    <t>Calle 123 carrera 47</t>
  </si>
  <si>
    <t>Los Chorros</t>
  </si>
  <si>
    <t>El Zancudo</t>
  </si>
  <si>
    <t xml:space="preserve">Mantenimiento de parques infantiles en madera inmunizada </t>
  </si>
  <si>
    <t>calle 7 carrera 47</t>
  </si>
  <si>
    <t>Calle 101 a carrera 64 aa</t>
  </si>
  <si>
    <t>Ecoparque la Moreno</t>
  </si>
  <si>
    <t>calle 45 # 79AA</t>
  </si>
  <si>
    <t>carrera 83 calle 32_ Sector CC los Molinos.</t>
  </si>
  <si>
    <t>22.5</t>
  </si>
  <si>
    <t>Calle 31ª aguas frías</t>
  </si>
  <si>
    <t>Aguas Frías</t>
  </si>
  <si>
    <t>Suministro e instalación de cerco en madera inmunizada</t>
  </si>
  <si>
    <t>Calle 101 a carrera 64 AA</t>
  </si>
  <si>
    <t>Calle 45 # 79AA</t>
  </si>
  <si>
    <t>Ana Díaz</t>
  </si>
  <si>
    <t>Calle 32 f carrera 74b</t>
  </si>
  <si>
    <t>Calle 42b carrera 86a</t>
  </si>
  <si>
    <t>Parque Canino_ Unidad deportiva Barrio Cristóbal.</t>
  </si>
  <si>
    <t>Calle 38 sur Nº 77-100 Sector _ Santa María de los Ángeles.</t>
  </si>
  <si>
    <t>Carrera 65 Nº 14-52</t>
  </si>
  <si>
    <t>La hueso</t>
  </si>
  <si>
    <t xml:space="preserve">Desmonte y disposición final de cerco en madera inmunizada </t>
  </si>
  <si>
    <t xml:space="preserve">Suministro e instalación de pasamanos tipo chambrana en madera inmunizada </t>
  </si>
  <si>
    <t>Transversal 42b diagonal 65d</t>
  </si>
  <si>
    <t>Un</t>
  </si>
  <si>
    <t>Carrera 65 D Calle 34</t>
  </si>
  <si>
    <t>Calle 28 carrera 75</t>
  </si>
  <si>
    <t>Carrera 79AA Calle 45D</t>
  </si>
  <si>
    <t>Diagonal 75cc calle 5</t>
  </si>
  <si>
    <t>Diagonal 75 cc calle 2a</t>
  </si>
  <si>
    <t>Calle 9 carrera 71</t>
  </si>
  <si>
    <t>Belén Aguas frías</t>
  </si>
  <si>
    <t>Aguas frías</t>
  </si>
  <si>
    <t>carrera 83 d #94cc-2</t>
  </si>
  <si>
    <t>carrera 83 aa #94b -16</t>
  </si>
  <si>
    <t>Cantera Sur</t>
  </si>
  <si>
    <t>carrera 48 c #105c-15</t>
  </si>
  <si>
    <t>Juan bobo</t>
  </si>
  <si>
    <t>Barichara - San Antonio de Prado</t>
  </si>
  <si>
    <t>calle 38 sur #77 -100</t>
  </si>
  <si>
    <t>Santa María de los Ángeles - San Antonio de Prado</t>
  </si>
  <si>
    <t>Señalética: Señal en poliestireno calibre 60mm con adhesivo laminado a una cara, tamaño 43 cm de ancho por 56 cm de alto, empotrado en estructura de madera inmunizada</t>
  </si>
  <si>
    <t>calle 43 carrera 108</t>
  </si>
  <si>
    <t>Ecoparque Quintas de San Javier</t>
  </si>
  <si>
    <t>La Leonarda</t>
  </si>
  <si>
    <t>carrera 105b 34bb-94.</t>
  </si>
  <si>
    <t>Villa Laura</t>
  </si>
  <si>
    <t>Ecoparque la Pelahueso</t>
  </si>
  <si>
    <t>Juan XXIII</t>
  </si>
  <si>
    <t>PP-Comuna 13</t>
  </si>
  <si>
    <t>Quebrada La Hueso</t>
  </si>
  <si>
    <t>Calle 43 Carrera 105</t>
  </si>
  <si>
    <t>Parque Antonio Nariño</t>
  </si>
  <si>
    <t>La Pelahueso</t>
  </si>
  <si>
    <t>La Bolillala</t>
  </si>
  <si>
    <t>Calle 43 carrera 108</t>
  </si>
  <si>
    <t xml:space="preserve">Hueso </t>
  </si>
  <si>
    <t>Suministro e instalación de cerco en madera inmunizada, tipo mi Rio (ml) con recursos de Presupuesto Participativo.</t>
  </si>
  <si>
    <t xml:space="preserve">Ecoparque Quintas de San Javier - Quebrada la hueso </t>
  </si>
  <si>
    <t>Quebrada El Salado</t>
  </si>
  <si>
    <t>Desmonte y disposición final de cerco en madera inmunizada de 1,50m de amplitud con recursos de presupuesto participativo Comuna 13.</t>
  </si>
  <si>
    <t>Suministro e instalación de parque infantil en madera inmunizada con recursos de presupuesto participativo Comuna 13.</t>
  </si>
  <si>
    <t xml:space="preserve">calle 43 carrera 108_ Ecoparques quintas de San Javier </t>
  </si>
  <si>
    <t>Quebrada la Hueso</t>
  </si>
  <si>
    <t>Carrera 86B # 49DD -19</t>
  </si>
  <si>
    <t>Quebrada la Mina</t>
  </si>
  <si>
    <t>calle 34b carrera 113e</t>
  </si>
  <si>
    <t>Quebrada Ana Diaz</t>
  </si>
  <si>
    <t>Suministro e instalación puente madera inmunizada de amplitud 1.50ml (ml):</t>
  </si>
  <si>
    <t>Desmonte y disposición final de puente en madera inmunizada y metálica.</t>
  </si>
  <si>
    <t>carrera 97 A calle 48</t>
  </si>
  <si>
    <t>Quebrada La Pelahueso</t>
  </si>
  <si>
    <t>Suministro e instalación de Equipos de gimnasio al aire libre con recursos de presupuesto participativo en Comuna 13.</t>
  </si>
  <si>
    <t>El salado</t>
  </si>
  <si>
    <t>Flexiones pecho</t>
  </si>
  <si>
    <t xml:space="preserve">Jinete </t>
  </si>
  <si>
    <t xml:space="preserve">Torre multifuncional </t>
  </si>
  <si>
    <t xml:space="preserve">Abdomen </t>
  </si>
  <si>
    <t xml:space="preserve">Calentador </t>
  </si>
  <si>
    <t>La Hueso</t>
  </si>
  <si>
    <t xml:space="preserve">Torre Multifuncional  </t>
  </si>
  <si>
    <t xml:space="preserve">Flexiones pecho </t>
  </si>
  <si>
    <t xml:space="preserve">Banca abdomen </t>
  </si>
  <si>
    <t xml:space="preserve">Calentador de piernas </t>
  </si>
  <si>
    <t>Desmonte y disposición final de módulos de gimnasio en Ecoparque quintas de San Javier con recursos de presupuesto participativo.</t>
  </si>
  <si>
    <t xml:space="preserve">Caminador aéreo, Twister tres personas, sky , elíptica, calentador de piernas, </t>
  </si>
  <si>
    <t xml:space="preserve">Sendero tipo metro en color y con huella de hoja natural </t>
  </si>
  <si>
    <t>m2</t>
  </si>
  <si>
    <t>Suministro e instalación de pasamanos tipo chambrana en madera inmunizada” con recursos participativos Comuna 14</t>
  </si>
  <si>
    <t>Suministro e instalación de Mesa en granito pulido con juego de 1m de diámetro con base de 70cm altura” con recursos participativos Comuna 13.</t>
  </si>
  <si>
    <t>El hueso</t>
  </si>
  <si>
    <t>Demolición de concreto hasta 30cm de profundidad, incluye cargue y botada</t>
  </si>
  <si>
    <t>M3</t>
  </si>
  <si>
    <t>Suministro e instalación de pisos en madera sintética o inmunizada para deck hasta 50cm de altura” presupuesto participativo Comuna 13.</t>
  </si>
  <si>
    <t>M2</t>
  </si>
  <si>
    <t xml:space="preserve">PP - Comuna 9 </t>
  </si>
  <si>
    <t>Suministro e instalación de cerco en madera inmunizada, tipo mi Rio (ml) con recursos de Presupuesto Participativo</t>
  </si>
  <si>
    <t xml:space="preserve">Septiembre </t>
  </si>
  <si>
    <t>Carrera 35 Calle 37</t>
  </si>
  <si>
    <t>Quebrada el Chupadero</t>
  </si>
  <si>
    <t>Sendero tipo metro en color y con huella de hoja natural</t>
  </si>
  <si>
    <t>Carrera 23 calle 38</t>
  </si>
  <si>
    <t>9 _PP</t>
  </si>
  <si>
    <t>Jinete</t>
  </si>
  <si>
    <t>Torre multifuncional</t>
  </si>
  <si>
    <t>Banca abdomen</t>
  </si>
  <si>
    <t>Sky</t>
  </si>
  <si>
    <t>Suministro e instalación Butacos en concreto en grano pulido de 40x40x40 cm” con recursos participativos Comuna 9</t>
  </si>
  <si>
    <t>Suministro e instalación de tornillería a piso en madera plástica en puente metálico sobre la  Quebrada Ana Diaz -tornillo panel doble drywall punta broca 8x2-1/2</t>
  </si>
  <si>
    <t xml:space="preserve">Diciembre </t>
  </si>
  <si>
    <t xml:space="preserve">und </t>
  </si>
  <si>
    <t xml:space="preserve">La Anadíaz </t>
  </si>
  <si>
    <t>BASE DE DATOS CONTRTO AMOBLAMIENTO 4600102167 DEL 2024</t>
  </si>
  <si>
    <t xml:space="preserve">Longitud </t>
  </si>
  <si>
    <t>Latitud</t>
  </si>
  <si>
    <t>835638.0950686</t>
  </si>
  <si>
    <t>1187514.024537</t>
  </si>
  <si>
    <t>834011.3247623</t>
  </si>
  <si>
    <t>1188472.833243</t>
  </si>
  <si>
    <t>833132.0191039</t>
  </si>
  <si>
    <t>1188079.959815</t>
  </si>
  <si>
    <t>833114.9475939</t>
  </si>
  <si>
    <t>1187802.708388</t>
  </si>
  <si>
    <t>832698.1748304</t>
  </si>
  <si>
    <t>1187448.284210</t>
  </si>
  <si>
    <t>838435.4980333</t>
  </si>
  <si>
    <t>1181917.7512591</t>
  </si>
  <si>
    <t>CARRERA No 32A 30-49.</t>
  </si>
  <si>
    <t xml:space="preserve">El Seminario </t>
  </si>
  <si>
    <t>835759.6983511031</t>
  </si>
  <si>
    <t>1181508.7991868</t>
  </si>
  <si>
    <t xml:space="preserve">Calle 57 B # 17a-26 Sector la torre </t>
  </si>
  <si>
    <t>837436.54794896</t>
  </si>
  <si>
    <t>1188032.3238671</t>
  </si>
  <si>
    <t>837223.991707774</t>
  </si>
  <si>
    <t>1188074.6349782</t>
  </si>
  <si>
    <t>837360.40242423</t>
  </si>
  <si>
    <t>1188026.8655760</t>
  </si>
  <si>
    <t>829723.9024843</t>
  </si>
  <si>
    <t>1178254.806928</t>
  </si>
  <si>
    <t>1183357.65548211</t>
  </si>
  <si>
    <t>831556.92202798</t>
  </si>
  <si>
    <t>1182661.81462686</t>
  </si>
  <si>
    <t>830179.22846092</t>
  </si>
  <si>
    <t>Calle 32f carrera 66 c</t>
  </si>
  <si>
    <t>832818.7311270330</t>
  </si>
  <si>
    <t>1181840.5105711800</t>
  </si>
  <si>
    <t>836606.716508312</t>
  </si>
  <si>
    <t>1188241.606182870</t>
  </si>
  <si>
    <t>833167.92715943</t>
  </si>
  <si>
    <t>1189613.3528330</t>
  </si>
  <si>
    <t>Carrera 87 # 104 b -111</t>
  </si>
  <si>
    <t xml:space="preserve">Quebrada la quebradita </t>
  </si>
  <si>
    <t xml:space="preserve">Cerca del tanque de bombeo de EPM _ doce de octubre , por el puesto de salud el triunfo </t>
  </si>
  <si>
    <t>832474.3195126190</t>
  </si>
  <si>
    <t>1187948.7498391900</t>
  </si>
  <si>
    <t>Calle 78b carrera 92a</t>
  </si>
  <si>
    <t>832350.6635156</t>
  </si>
  <si>
    <t>1187494.23735722</t>
  </si>
  <si>
    <t xml:space="preserve">Donde realizó la intervenci{on obras hidraulicas </t>
  </si>
  <si>
    <t>1182662.701385590</t>
  </si>
  <si>
    <t>830177.577608899</t>
  </si>
  <si>
    <t>Carrera 89 calle 34f   antes del parque infantil del Ecoparque los sentidos.</t>
  </si>
  <si>
    <t>Calle 28 carrera 79a - Unidad Intermedia de Belén</t>
  </si>
  <si>
    <t>1180746.049604213</t>
  </si>
  <si>
    <t>829902.0327865910</t>
  </si>
  <si>
    <t>1182567.7019215000</t>
  </si>
  <si>
    <t>831595.9932782610</t>
  </si>
  <si>
    <t>837126.82542577</t>
  </si>
  <si>
    <t>1187515.210044350</t>
  </si>
  <si>
    <t>833122.2467342125</t>
  </si>
  <si>
    <t>1188080.9928130093</t>
  </si>
  <si>
    <t>831707.9974488483</t>
  </si>
  <si>
    <t>1179330.91551782</t>
  </si>
  <si>
    <t>Diagonal 75 d Calle 2 b – Puente con techo por el mall de la mota.</t>
  </si>
  <si>
    <t>831645.138896749</t>
  </si>
  <si>
    <t>1179072.81143458</t>
  </si>
  <si>
    <t>En el tramo de la quebrada es la calle 94 d carrera 83 AB</t>
  </si>
  <si>
    <t>833106.5414766840</t>
  </si>
  <si>
    <t>8331065.414766840</t>
  </si>
  <si>
    <t xml:space="preserve">La Cantera ramal sur </t>
  </si>
  <si>
    <t>829721.5888764990</t>
  </si>
  <si>
    <t>1178266.6959268200</t>
  </si>
  <si>
    <t>838080.4681336620</t>
  </si>
  <si>
    <t>1183264.0070284300</t>
  </si>
  <si>
    <t>838169.4973582040</t>
  </si>
  <si>
    <t>1183270.130902940</t>
  </si>
  <si>
    <t>838483.5335691540</t>
  </si>
  <si>
    <t>1181328.4759477900</t>
  </si>
  <si>
    <t>832683.5111738900</t>
  </si>
  <si>
    <t>1181840.1683195800</t>
  </si>
  <si>
    <t>836609.3511371130</t>
  </si>
  <si>
    <t>8366093.511371130</t>
  </si>
  <si>
    <t>Calle 7 carrera 46</t>
  </si>
  <si>
    <t>834213.2981380510</t>
  </si>
  <si>
    <t>1178589.5508768400</t>
  </si>
  <si>
    <t>834373.46134604</t>
  </si>
  <si>
    <t>1182672.2080634100</t>
  </si>
  <si>
    <t>829978.3268822990</t>
  </si>
  <si>
    <t>1183764.1702100500</t>
  </si>
  <si>
    <t>Calle 56 90-15 Mirador Calasanz</t>
  </si>
  <si>
    <t>831114.0502837920</t>
  </si>
  <si>
    <t>1185611.9441332119</t>
  </si>
  <si>
    <t>830085.4451444080</t>
  </si>
  <si>
    <t>1184340.3202493700</t>
  </si>
  <si>
    <t>830127.9666682100</t>
  </si>
  <si>
    <t>1184084.877458410</t>
  </si>
  <si>
    <t>836915.3111481870</t>
  </si>
  <si>
    <t>1180980.0068794600</t>
  </si>
  <si>
    <t>837304.24323851</t>
  </si>
  <si>
    <t>1187610.0891578</t>
  </si>
  <si>
    <t>835182.36065308</t>
  </si>
  <si>
    <t>1188149.62521781</t>
  </si>
  <si>
    <t>830596.3200729060</t>
  </si>
  <si>
    <t>1182812.7127730800</t>
  </si>
  <si>
    <t>829790.7910368000</t>
  </si>
  <si>
    <t>1182528.155770820</t>
  </si>
  <si>
    <t>Carrera 86 A calle  42b Barrio Cristóbal por la JAC</t>
  </si>
  <si>
    <t xml:space="preserve">Carrera 86 A calle  39 Barrio Cristóbal por el buen comienzo </t>
  </si>
  <si>
    <t>830583.5575063658</t>
  </si>
  <si>
    <t>1182858.2800539336</t>
  </si>
  <si>
    <t>837173.6847730720</t>
  </si>
  <si>
    <t>1189066260220960</t>
  </si>
  <si>
    <t>Carrera 48 calle 98A</t>
  </si>
  <si>
    <t>836334.5042061180</t>
  </si>
  <si>
    <t>1187449.4961932900</t>
  </si>
  <si>
    <t>834180.4936261960</t>
  </si>
  <si>
    <t>1178805.006158510</t>
  </si>
  <si>
    <t>831568.0216855520</t>
  </si>
  <si>
    <t>1183353.7421439200</t>
  </si>
  <si>
    <t>829940.7700116050</t>
  </si>
  <si>
    <t>1183755.9895961200</t>
  </si>
  <si>
    <t>Carrera 47 Calle 7</t>
  </si>
  <si>
    <t>830793.8292364670</t>
  </si>
  <si>
    <t>1181347.2320397900</t>
  </si>
  <si>
    <t>830750.5133659930</t>
  </si>
  <si>
    <t>1182855.1133989300</t>
  </si>
  <si>
    <t>833097.9523829210</t>
  </si>
  <si>
    <t>1179707.6246103900</t>
  </si>
  <si>
    <t>Carrera 81 Calle 48 D Parque Kennedy la floresta</t>
  </si>
  <si>
    <t>831524.762913435</t>
  </si>
  <si>
    <t>1184164.0368815600</t>
  </si>
  <si>
    <t>833554.313838646</t>
  </si>
  <si>
    <t>1182577.6574223300</t>
  </si>
  <si>
    <t>832995.8357972730</t>
  </si>
  <si>
    <t>1181997.5504514600</t>
  </si>
  <si>
    <t>831614.189038562</t>
  </si>
  <si>
    <t>1180752.8573075100</t>
  </si>
  <si>
    <t>831480.3483097120</t>
  </si>
  <si>
    <t>1183247.8146752100</t>
  </si>
  <si>
    <t>832064.8316285280</t>
  </si>
  <si>
    <t>1179434.052122590</t>
  </si>
  <si>
    <t>Carrera 81 a calle 48 D</t>
  </si>
  <si>
    <t xml:space="preserve">Cerca del Ara de Barichara </t>
  </si>
  <si>
    <t>826193.8852994620</t>
  </si>
  <si>
    <t>1174762.2489283400</t>
  </si>
  <si>
    <t>829167.9765370020</t>
  </si>
  <si>
    <t>1183810.7911977200</t>
  </si>
  <si>
    <t>Calle 43C carrera 120 AA</t>
  </si>
  <si>
    <t>828525.033977788</t>
  </si>
  <si>
    <t>1184164.8579752000</t>
  </si>
  <si>
    <t>829319.0565707110</t>
  </si>
  <si>
    <t>1182718.690784530</t>
  </si>
  <si>
    <t>830105.9030017990</t>
  </si>
  <si>
    <t>1184086.9710109600</t>
  </si>
  <si>
    <t xml:space="preserve">carrera 97 calle 48 </t>
  </si>
  <si>
    <t>Carrera 99 CD  Calle 49</t>
  </si>
  <si>
    <t>830006.4136346940</t>
  </si>
  <si>
    <t>1184810.682638130</t>
  </si>
  <si>
    <t>829296.7571295980</t>
  </si>
  <si>
    <t>1183797.3347896700</t>
  </si>
  <si>
    <t>828786.7631837679</t>
  </si>
  <si>
    <t>1183829.5396860759</t>
  </si>
  <si>
    <t>830166.6351577480</t>
  </si>
  <si>
    <t>1184076.763677230</t>
  </si>
  <si>
    <t>829984.8857705730</t>
  </si>
  <si>
    <t>1184446.3528746100</t>
  </si>
  <si>
    <t>829754.0244956380</t>
  </si>
  <si>
    <t>1183713.980811400</t>
  </si>
  <si>
    <t>Calle 43 Carrera 97</t>
  </si>
  <si>
    <t>829880.3508586080</t>
  </si>
  <si>
    <t>1183726.3555399700</t>
  </si>
  <si>
    <t>828912.8783761240</t>
  </si>
  <si>
    <t>1183820.8462111100</t>
  </si>
  <si>
    <t>830954.6658353650</t>
  </si>
  <si>
    <t>1184538.8645551700</t>
  </si>
  <si>
    <t>Carrera 112 calle 39D</t>
  </si>
  <si>
    <t>828780.7613680540</t>
  </si>
  <si>
    <t>1183551.9970911600</t>
  </si>
  <si>
    <t>Calle 43b carrera 116 Ecoparque Quintas de San Javier</t>
  </si>
  <si>
    <t>828627.4630094330</t>
  </si>
  <si>
    <t>1183969.501823470</t>
  </si>
  <si>
    <t>829804.6460112420</t>
  </si>
  <si>
    <t>1183738.7494560600</t>
  </si>
  <si>
    <t>828639.337263184</t>
  </si>
  <si>
    <t>1183959.5468581600</t>
  </si>
  <si>
    <t xml:space="preserve">La Hueso </t>
  </si>
  <si>
    <t>828855.1530697255</t>
  </si>
  <si>
    <t>1183783.3803232254</t>
  </si>
  <si>
    <t>carrera 98A calle 48</t>
  </si>
  <si>
    <t>830083.7159055042</t>
  </si>
  <si>
    <t>1184090.1083021099</t>
  </si>
  <si>
    <t>PP-Comuna 14</t>
  </si>
  <si>
    <t>836912.7874794190</t>
  </si>
  <si>
    <t>1180980.5966862100</t>
  </si>
  <si>
    <t>836911.3029775010</t>
  </si>
  <si>
    <t>1180980.596647260</t>
  </si>
  <si>
    <t>835726.154636267</t>
  </si>
  <si>
    <t>1180776.2287583200</t>
  </si>
  <si>
    <t>838080.8888987858</t>
  </si>
  <si>
    <t>1183263.802448735</t>
  </si>
  <si>
    <t>838169.4357395030</t>
  </si>
  <si>
    <t>1183268.6728701800</t>
  </si>
  <si>
    <t>Calle 57 E # 17bb-184</t>
  </si>
  <si>
    <t>838134.9948974990</t>
  </si>
  <si>
    <t>1183305.6105654000</t>
  </si>
  <si>
    <t xml:space="preserve">Carrera 89 calle 34cc </t>
  </si>
  <si>
    <t>829667.4265546700</t>
  </si>
  <si>
    <t>1182483.5695834400</t>
  </si>
  <si>
    <t>Desmonte y dispisici{on final de puente en madera inmunizada</t>
  </si>
  <si>
    <t>Carrera 69b calle 29</t>
  </si>
  <si>
    <t xml:space="preserve">Altavista </t>
  </si>
  <si>
    <t>832538.2756909095</t>
  </si>
  <si>
    <t>1180957.2545312275</t>
  </si>
  <si>
    <t>1192245.07756677</t>
  </si>
  <si>
    <t>820705.4185366450</t>
  </si>
  <si>
    <t>826204.0069517680</t>
  </si>
  <si>
    <t>1174779.1683644700</t>
  </si>
  <si>
    <t xml:space="preserve">carrera 1b este calle 55 sur </t>
  </si>
  <si>
    <t xml:space="preserve">carrera 1b este calle 55 sur Sector barichara  </t>
  </si>
  <si>
    <t>825417.8809443550</t>
  </si>
  <si>
    <t>1176141.3753346500</t>
  </si>
  <si>
    <t>825499.6887271160</t>
  </si>
  <si>
    <t>1176171.0050266800</t>
  </si>
  <si>
    <t>827281.1513058570</t>
  </si>
  <si>
    <t>1181103.0173190400</t>
  </si>
  <si>
    <t>calle 43 carrera 105</t>
  </si>
  <si>
    <t xml:space="preserve"> Calle 6 sur · 90- 179 Colegio Manzanillo _ Vía el Salado</t>
  </si>
  <si>
    <t>CALLE 57B 16D-124</t>
  </si>
  <si>
    <t>SECTOR LA TORRE  CALLE 57B 16D-124</t>
  </si>
  <si>
    <t xml:space="preserve">Cantera Sur </t>
  </si>
  <si>
    <t>Carrera 46 Calle 7</t>
  </si>
  <si>
    <t xml:space="preserve">calle 34b carrera 113e por el colegio el corazón de belencito </t>
  </si>
  <si>
    <t xml:space="preserve">Octubre </t>
  </si>
  <si>
    <t>Calle 59 carrera 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</si>
</sst>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8"/>
      <color theme="1"/>
      <name val="Arial"/>
      <family val="2"/>
    </font>
    <font>
      <sz val="8"/>
      <name val="Calibri"/>
      <family val="2"/>
      <scheme val="minor"/>
    </font>
    <font>
      <b/>
      <sz val="9"/>
      <color theme="1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/>
  </cellStyleXfs>
  <cellXfs count="3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/>
    <xf numFmtId="0" fontId="4" fillId="0" borderId="2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4" fontId="0" fillId="0" borderId="1" xfId="1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3" xfId="0" applyBorder="1"/>
    <xf numFmtId="49" fontId="4" fillId="0" borderId="1" xfId="0" applyNumberFormat="1" applyFont="1" applyBorder="1" applyAlignment="1">
      <alignment horizontal="center" vertic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0" borderId="3" xfId="0" applyFont="1" applyBorder="1"/>
    <xf numFmtId="0" fontId="2" fillId="0" borderId="0" xfId="0" applyFont="1"/>
    <xf numFmtId="164" fontId="0" fillId="0" borderId="1" xfId="0" applyNumberFormat="1" applyBorder="1"/>
    <xf numFmtId="165" fontId="0" fillId="3" borderId="1" xfId="0" applyNumberFormat="1" applyFill="1" applyBorder="1"/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10 2" xfId="2" xr:uid="{D393D887-14CE-4A2D-8AB5-A06D75903B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C3417-2D49-49DF-A111-C5481934EBFE}">
  <dimension ref="A1:AN157"/>
  <sheetViews>
    <sheetView tabSelected="1" zoomScale="80" zoomScaleNormal="80" workbookViewId="0">
      <selection activeCell="I4" sqref="I4"/>
    </sheetView>
  </sheetViews>
  <sheetFormatPr baseColWidth="10" defaultRowHeight="15" x14ac:dyDescent="0.25"/>
  <cols>
    <col min="1" max="2" width="11.42578125" style="4"/>
    <col min="3" max="3" width="20" style="4" customWidth="1"/>
    <col min="4" max="4" width="19.5703125" style="10" customWidth="1"/>
    <col min="5" max="5" width="22.140625" style="10" customWidth="1"/>
    <col min="6" max="6" width="19.5703125" style="10" customWidth="1"/>
    <col min="7" max="8" width="11.42578125" style="4"/>
    <col min="9" max="9" width="33.42578125" style="4" customWidth="1"/>
    <col min="10" max="10" width="14.140625" style="4" bestFit="1" customWidth="1"/>
    <col min="11" max="11" width="15.28515625" style="4" bestFit="1" customWidth="1"/>
    <col min="12" max="12" width="18" style="11" customWidth="1"/>
    <col min="13" max="13" width="12.28515625" style="4" bestFit="1" customWidth="1"/>
    <col min="14" max="14" width="13" style="4" bestFit="1" customWidth="1"/>
    <col min="15" max="15" width="26.28515625" style="4" customWidth="1"/>
    <col min="16" max="16384" width="11.42578125" style="4"/>
  </cols>
  <sheetData>
    <row r="1" spans="1:40" ht="33" customHeight="1" x14ac:dyDescent="0.25">
      <c r="A1" s="29" t="s">
        <v>214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1"/>
    </row>
    <row r="2" spans="1:40" s="5" customFormat="1" ht="25.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215</v>
      </c>
      <c r="F2" s="1" t="s">
        <v>216</v>
      </c>
      <c r="G2" s="1" t="s">
        <v>4</v>
      </c>
      <c r="H2" s="1" t="s">
        <v>5</v>
      </c>
      <c r="I2" s="1" t="s">
        <v>57</v>
      </c>
      <c r="J2" s="3" t="s">
        <v>60</v>
      </c>
      <c r="K2" s="3" t="s">
        <v>62</v>
      </c>
      <c r="L2" s="12" t="s">
        <v>63</v>
      </c>
      <c r="M2" s="12" t="s">
        <v>64</v>
      </c>
      <c r="N2" s="12" t="s">
        <v>65</v>
      </c>
      <c r="O2" s="12" t="s">
        <v>61</v>
      </c>
    </row>
    <row r="3" spans="1:40" ht="36.75" customHeight="1" x14ac:dyDescent="0.25">
      <c r="A3" s="2" t="s">
        <v>6</v>
      </c>
      <c r="B3" s="2">
        <v>1</v>
      </c>
      <c r="C3" s="2" t="s">
        <v>7</v>
      </c>
      <c r="D3" s="2" t="s">
        <v>8</v>
      </c>
      <c r="E3" s="7" t="s">
        <v>219</v>
      </c>
      <c r="F3" s="7" t="s">
        <v>220</v>
      </c>
      <c r="G3" s="7" t="s">
        <v>9</v>
      </c>
      <c r="H3" s="2">
        <v>7</v>
      </c>
      <c r="I3" s="2" t="s">
        <v>58</v>
      </c>
      <c r="J3" s="2" t="s">
        <v>66</v>
      </c>
      <c r="K3" s="7">
        <v>1440000</v>
      </c>
      <c r="L3" s="7">
        <f>+K3*14.78%</f>
        <v>212831.99999999997</v>
      </c>
      <c r="M3" s="8">
        <f>+K3*5%</f>
        <v>72000</v>
      </c>
      <c r="N3" s="9">
        <f>+(K3+L3+M3)*H3</f>
        <v>12073824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36.75" customHeight="1" x14ac:dyDescent="0.25">
      <c r="A4" s="2" t="s">
        <v>6</v>
      </c>
      <c r="B4" s="2">
        <v>4</v>
      </c>
      <c r="C4" s="2" t="s">
        <v>10</v>
      </c>
      <c r="D4" s="2" t="s">
        <v>11</v>
      </c>
      <c r="E4" s="7" t="s">
        <v>217</v>
      </c>
      <c r="F4" s="7" t="s">
        <v>218</v>
      </c>
      <c r="G4" s="7" t="s">
        <v>9</v>
      </c>
      <c r="H4" s="2">
        <v>10</v>
      </c>
      <c r="I4" s="2" t="s">
        <v>58</v>
      </c>
      <c r="J4" s="2" t="s">
        <v>66</v>
      </c>
      <c r="K4" s="7">
        <v>1440000</v>
      </c>
      <c r="L4" s="7">
        <f t="shared" ref="L4:L53" si="0">+K4*14.78%</f>
        <v>212831.99999999997</v>
      </c>
      <c r="M4" s="8">
        <f t="shared" ref="M4:M25" si="1">+K4*5%</f>
        <v>72000</v>
      </c>
      <c r="N4" s="9">
        <f t="shared" ref="N4:N56" si="2">+(K4+L4+M4)*H4</f>
        <v>17248320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36.75" customHeight="1" x14ac:dyDescent="0.25">
      <c r="A5" s="2" t="s">
        <v>6</v>
      </c>
      <c r="B5" s="2">
        <v>6</v>
      </c>
      <c r="C5" s="2" t="s">
        <v>12</v>
      </c>
      <c r="D5" s="2" t="s">
        <v>13</v>
      </c>
      <c r="E5" s="7" t="s">
        <v>221</v>
      </c>
      <c r="F5" s="7" t="s">
        <v>222</v>
      </c>
      <c r="G5" s="2" t="s">
        <v>9</v>
      </c>
      <c r="H5" s="2">
        <v>7.6</v>
      </c>
      <c r="I5" s="2" t="s">
        <v>58</v>
      </c>
      <c r="J5" s="2" t="s">
        <v>66</v>
      </c>
      <c r="K5" s="7">
        <v>1440000</v>
      </c>
      <c r="L5" s="7">
        <f t="shared" si="0"/>
        <v>212831.99999999997</v>
      </c>
      <c r="M5" s="8">
        <f t="shared" si="1"/>
        <v>72000</v>
      </c>
      <c r="N5" s="9">
        <f>+(K5+L5+M5)*H5</f>
        <v>13108723.199999999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</row>
    <row r="6" spans="1:40" ht="36.75" customHeight="1" x14ac:dyDescent="0.25">
      <c r="A6" s="2" t="s">
        <v>6</v>
      </c>
      <c r="B6" s="2">
        <v>6</v>
      </c>
      <c r="C6" s="2" t="s">
        <v>14</v>
      </c>
      <c r="D6" s="2" t="s">
        <v>442</v>
      </c>
      <c r="E6" s="17" t="s">
        <v>223</v>
      </c>
      <c r="F6" s="17" t="s">
        <v>224</v>
      </c>
      <c r="G6" s="2" t="s">
        <v>9</v>
      </c>
      <c r="H6" s="2">
        <v>12</v>
      </c>
      <c r="I6" s="2" t="s">
        <v>58</v>
      </c>
      <c r="J6" s="2" t="s">
        <v>66</v>
      </c>
      <c r="K6" s="7">
        <v>1440000</v>
      </c>
      <c r="L6" s="7">
        <f t="shared" si="0"/>
        <v>212831.99999999997</v>
      </c>
      <c r="M6" s="8">
        <f t="shared" si="1"/>
        <v>72000</v>
      </c>
      <c r="N6" s="9">
        <f t="shared" si="2"/>
        <v>20697984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</row>
    <row r="7" spans="1:40" ht="36.75" customHeight="1" x14ac:dyDescent="0.25">
      <c r="A7" s="2" t="s">
        <v>6</v>
      </c>
      <c r="B7" s="2">
        <v>7</v>
      </c>
      <c r="C7" s="2" t="s">
        <v>16</v>
      </c>
      <c r="D7" s="2" t="s">
        <v>17</v>
      </c>
      <c r="E7" s="17" t="s">
        <v>225</v>
      </c>
      <c r="F7" s="17" t="s">
        <v>226</v>
      </c>
      <c r="G7" s="2" t="s">
        <v>9</v>
      </c>
      <c r="H7" s="2">
        <v>6</v>
      </c>
      <c r="I7" s="2" t="s">
        <v>58</v>
      </c>
      <c r="J7" s="2" t="s">
        <v>66</v>
      </c>
      <c r="K7" s="7">
        <v>1440000</v>
      </c>
      <c r="L7" s="7">
        <f t="shared" si="0"/>
        <v>212831.99999999997</v>
      </c>
      <c r="M7" s="8">
        <f t="shared" si="1"/>
        <v>72000</v>
      </c>
      <c r="N7" s="9">
        <f t="shared" si="2"/>
        <v>10348992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spans="1:40" ht="36.75" customHeight="1" x14ac:dyDescent="0.25">
      <c r="A8" s="2" t="s">
        <v>6</v>
      </c>
      <c r="B8" s="2">
        <v>8</v>
      </c>
      <c r="C8" s="2" t="s">
        <v>18</v>
      </c>
      <c r="D8" s="2" t="s">
        <v>19</v>
      </c>
      <c r="E8" s="17" t="s">
        <v>227</v>
      </c>
      <c r="F8" s="17" t="s">
        <v>228</v>
      </c>
      <c r="G8" s="2" t="s">
        <v>9</v>
      </c>
      <c r="H8" s="2">
        <v>10</v>
      </c>
      <c r="I8" s="2" t="s">
        <v>58</v>
      </c>
      <c r="J8" s="2" t="s">
        <v>66</v>
      </c>
      <c r="K8" s="7">
        <v>1440000</v>
      </c>
      <c r="L8" s="7">
        <f t="shared" si="0"/>
        <v>212831.99999999997</v>
      </c>
      <c r="M8" s="8">
        <f t="shared" si="1"/>
        <v>72000</v>
      </c>
      <c r="N8" s="9">
        <f t="shared" si="2"/>
        <v>17248320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</row>
    <row r="9" spans="1:40" ht="36.75" customHeight="1" x14ac:dyDescent="0.25">
      <c r="A9" s="2" t="s">
        <v>20</v>
      </c>
      <c r="B9" s="2">
        <v>70</v>
      </c>
      <c r="C9" s="2" t="s">
        <v>439</v>
      </c>
      <c r="D9" s="2" t="s">
        <v>22</v>
      </c>
      <c r="E9" s="17" t="s">
        <v>240</v>
      </c>
      <c r="F9" s="17" t="s">
        <v>241</v>
      </c>
      <c r="G9" s="2" t="s">
        <v>9</v>
      </c>
      <c r="H9" s="2">
        <v>12</v>
      </c>
      <c r="I9" s="2" t="s">
        <v>58</v>
      </c>
      <c r="J9" s="2" t="s">
        <v>66</v>
      </c>
      <c r="K9" s="7">
        <v>1440000</v>
      </c>
      <c r="L9" s="7">
        <f t="shared" si="0"/>
        <v>212831.99999999997</v>
      </c>
      <c r="M9" s="8">
        <f t="shared" si="1"/>
        <v>72000</v>
      </c>
      <c r="N9" s="9">
        <f t="shared" si="2"/>
        <v>20697984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 ht="36.75" customHeight="1" x14ac:dyDescent="0.25">
      <c r="A10" s="2" t="s">
        <v>23</v>
      </c>
      <c r="B10" s="2">
        <v>8</v>
      </c>
      <c r="C10" s="2" t="s">
        <v>233</v>
      </c>
      <c r="D10" s="2" t="s">
        <v>25</v>
      </c>
      <c r="E10" s="17" t="s">
        <v>411</v>
      </c>
      <c r="F10" s="17" t="s">
        <v>412</v>
      </c>
      <c r="G10" s="2" t="s">
        <v>9</v>
      </c>
      <c r="H10" s="2">
        <v>6</v>
      </c>
      <c r="I10" s="2" t="s">
        <v>58</v>
      </c>
      <c r="J10" s="2" t="s">
        <v>66</v>
      </c>
      <c r="K10" s="7">
        <v>1440000</v>
      </c>
      <c r="L10" s="7">
        <f t="shared" si="0"/>
        <v>212831.99999999997</v>
      </c>
      <c r="M10" s="8">
        <f t="shared" si="1"/>
        <v>72000</v>
      </c>
      <c r="N10" s="9">
        <f t="shared" si="2"/>
        <v>10348992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</row>
    <row r="11" spans="1:40" ht="32.25" customHeight="1" x14ac:dyDescent="0.25">
      <c r="A11" s="2" t="s">
        <v>23</v>
      </c>
      <c r="B11" s="2">
        <v>8</v>
      </c>
      <c r="C11" s="2" t="s">
        <v>415</v>
      </c>
      <c r="D11" s="2" t="s">
        <v>25</v>
      </c>
      <c r="E11" s="17" t="s">
        <v>413</v>
      </c>
      <c r="F11" s="17" t="s">
        <v>414</v>
      </c>
      <c r="G11" s="2" t="s">
        <v>9</v>
      </c>
      <c r="H11" s="2">
        <v>8.5</v>
      </c>
      <c r="I11" s="2" t="s">
        <v>58</v>
      </c>
      <c r="J11" s="2" t="s">
        <v>66</v>
      </c>
      <c r="K11" s="7">
        <v>1440000</v>
      </c>
      <c r="L11" s="7">
        <f t="shared" si="0"/>
        <v>212831.99999999997</v>
      </c>
      <c r="M11" s="8">
        <f t="shared" si="1"/>
        <v>72000</v>
      </c>
      <c r="N11" s="9">
        <f t="shared" si="2"/>
        <v>14661072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 ht="32.25" customHeight="1" x14ac:dyDescent="0.25">
      <c r="A12" s="2" t="s">
        <v>23</v>
      </c>
      <c r="B12" s="2">
        <v>8</v>
      </c>
      <c r="C12" s="2" t="s">
        <v>24</v>
      </c>
      <c r="D12" s="2" t="s">
        <v>26</v>
      </c>
      <c r="E12" s="17" t="s">
        <v>416</v>
      </c>
      <c r="F12" s="17" t="s">
        <v>417</v>
      </c>
      <c r="G12" s="2" t="s">
        <v>9</v>
      </c>
      <c r="H12" s="2">
        <v>10</v>
      </c>
      <c r="I12" s="2" t="s">
        <v>58</v>
      </c>
      <c r="J12" s="2" t="s">
        <v>66</v>
      </c>
      <c r="K12" s="7">
        <v>1440000</v>
      </c>
      <c r="L12" s="7">
        <f t="shared" si="0"/>
        <v>212831.99999999997</v>
      </c>
      <c r="M12" s="8">
        <f t="shared" si="1"/>
        <v>72000</v>
      </c>
      <c r="N12" s="9">
        <f t="shared" si="2"/>
        <v>17248320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</row>
    <row r="13" spans="1:40" ht="32.25" customHeight="1" x14ac:dyDescent="0.25">
      <c r="A13" s="2" t="s">
        <v>23</v>
      </c>
      <c r="B13" s="2">
        <v>12</v>
      </c>
      <c r="C13" s="2" t="s">
        <v>27</v>
      </c>
      <c r="D13" s="2" t="s">
        <v>28</v>
      </c>
      <c r="E13" s="17" t="s">
        <v>243</v>
      </c>
      <c r="F13" s="17" t="s">
        <v>242</v>
      </c>
      <c r="G13" s="2" t="s">
        <v>9</v>
      </c>
      <c r="H13" s="2">
        <v>14</v>
      </c>
      <c r="I13" s="2" t="s">
        <v>58</v>
      </c>
      <c r="J13" s="2" t="s">
        <v>66</v>
      </c>
      <c r="K13" s="7">
        <v>1440000</v>
      </c>
      <c r="L13" s="7">
        <f t="shared" si="0"/>
        <v>212831.99999999997</v>
      </c>
      <c r="M13" s="8">
        <f t="shared" si="1"/>
        <v>72000</v>
      </c>
      <c r="N13" s="9">
        <f t="shared" si="2"/>
        <v>24147648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</row>
    <row r="14" spans="1:40" ht="32.25" customHeight="1" x14ac:dyDescent="0.25">
      <c r="A14" s="2" t="s">
        <v>23</v>
      </c>
      <c r="B14" s="2">
        <v>12</v>
      </c>
      <c r="C14" s="2" t="s">
        <v>29</v>
      </c>
      <c r="D14" s="2" t="s">
        <v>28</v>
      </c>
      <c r="E14" s="17" t="s">
        <v>245</v>
      </c>
      <c r="F14" s="17" t="s">
        <v>244</v>
      </c>
      <c r="G14" s="2" t="s">
        <v>9</v>
      </c>
      <c r="H14" s="2">
        <v>12</v>
      </c>
      <c r="I14" s="2" t="s">
        <v>58</v>
      </c>
      <c r="J14" s="2" t="s">
        <v>66</v>
      </c>
      <c r="K14" s="7">
        <v>1440000</v>
      </c>
      <c r="L14" s="7">
        <f t="shared" si="0"/>
        <v>212831.99999999997</v>
      </c>
      <c r="M14" s="8">
        <f t="shared" si="1"/>
        <v>72000</v>
      </c>
      <c r="N14" s="9">
        <f t="shared" si="2"/>
        <v>20697984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</row>
    <row r="15" spans="1:40" ht="32.25" customHeight="1" x14ac:dyDescent="0.25">
      <c r="A15" s="2" t="s">
        <v>23</v>
      </c>
      <c r="B15" s="2">
        <v>16</v>
      </c>
      <c r="C15" s="2" t="s">
        <v>246</v>
      </c>
      <c r="D15" s="2" t="s">
        <v>31</v>
      </c>
      <c r="E15" s="17" t="s">
        <v>247</v>
      </c>
      <c r="F15" s="17" t="s">
        <v>248</v>
      </c>
      <c r="G15" s="2" t="s">
        <v>9</v>
      </c>
      <c r="H15" s="2">
        <v>12</v>
      </c>
      <c r="I15" s="2" t="s">
        <v>59</v>
      </c>
      <c r="J15" s="2" t="s">
        <v>66</v>
      </c>
      <c r="K15" s="7">
        <v>1440000</v>
      </c>
      <c r="L15" s="7">
        <f t="shared" si="0"/>
        <v>212831.99999999997</v>
      </c>
      <c r="M15" s="8">
        <f t="shared" si="1"/>
        <v>72000</v>
      </c>
      <c r="N15" s="9">
        <f t="shared" si="2"/>
        <v>20697984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</row>
    <row r="16" spans="1:40" ht="32.25" customHeight="1" x14ac:dyDescent="0.25">
      <c r="A16" s="2" t="s">
        <v>23</v>
      </c>
      <c r="B16" s="2">
        <v>16</v>
      </c>
      <c r="C16" s="2" t="s">
        <v>422</v>
      </c>
      <c r="D16" s="2" t="s">
        <v>423</v>
      </c>
      <c r="E16" s="17" t="s">
        <v>424</v>
      </c>
      <c r="F16" s="17" t="s">
        <v>425</v>
      </c>
      <c r="G16" s="2" t="s">
        <v>9</v>
      </c>
      <c r="H16" s="2">
        <v>16</v>
      </c>
      <c r="I16" s="2" t="s">
        <v>421</v>
      </c>
      <c r="J16" s="2" t="s">
        <v>66</v>
      </c>
      <c r="K16" s="7">
        <v>1440000</v>
      </c>
      <c r="L16" s="7">
        <f t="shared" ref="L16" si="3">+K16*14.78%</f>
        <v>212831.99999999997</v>
      </c>
      <c r="M16" s="8">
        <f t="shared" ref="M16" si="4">+K16*5%</f>
        <v>72000</v>
      </c>
      <c r="N16" s="9">
        <f t="shared" ref="N16" si="5">+(K16+L16+M16)*H16</f>
        <v>27597312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</row>
    <row r="17" spans="1:40" ht="32.25" customHeight="1" x14ac:dyDescent="0.25">
      <c r="A17" s="2" t="s">
        <v>32</v>
      </c>
      <c r="B17" s="2">
        <v>2</v>
      </c>
      <c r="C17" s="2" t="s">
        <v>33</v>
      </c>
      <c r="D17" s="2" t="s">
        <v>34</v>
      </c>
      <c r="E17" s="17" t="s">
        <v>249</v>
      </c>
      <c r="F17" s="17" t="s">
        <v>250</v>
      </c>
      <c r="G17" s="2" t="s">
        <v>9</v>
      </c>
      <c r="H17" s="2">
        <v>13.4</v>
      </c>
      <c r="I17" s="2" t="s">
        <v>58</v>
      </c>
      <c r="J17" s="2" t="s">
        <v>66</v>
      </c>
      <c r="K17" s="7">
        <v>1440000</v>
      </c>
      <c r="L17" s="7">
        <f t="shared" si="0"/>
        <v>212831.99999999997</v>
      </c>
      <c r="M17" s="8">
        <f t="shared" si="1"/>
        <v>72000</v>
      </c>
      <c r="N17" s="9">
        <f t="shared" si="2"/>
        <v>23112748.800000001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</row>
    <row r="18" spans="1:40" ht="32.25" customHeight="1" x14ac:dyDescent="0.25">
      <c r="A18" s="2" t="s">
        <v>32</v>
      </c>
      <c r="B18" s="2">
        <v>6</v>
      </c>
      <c r="C18" s="2" t="s">
        <v>253</v>
      </c>
      <c r="D18" s="2" t="s">
        <v>254</v>
      </c>
      <c r="E18" s="17" t="s">
        <v>251</v>
      </c>
      <c r="F18" s="17" t="s">
        <v>252</v>
      </c>
      <c r="G18" s="2" t="s">
        <v>9</v>
      </c>
      <c r="H18" s="2">
        <v>5.4</v>
      </c>
      <c r="I18" s="2" t="s">
        <v>58</v>
      </c>
      <c r="J18" s="2" t="s">
        <v>66</v>
      </c>
      <c r="K18" s="7">
        <v>1440000</v>
      </c>
      <c r="L18" s="7">
        <f t="shared" si="0"/>
        <v>212831.99999999997</v>
      </c>
      <c r="M18" s="8">
        <f t="shared" si="1"/>
        <v>72000</v>
      </c>
      <c r="N18" s="9">
        <f t="shared" si="2"/>
        <v>9314092.8000000007</v>
      </c>
      <c r="O18" s="2" t="s">
        <v>255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</row>
    <row r="19" spans="1:40" ht="32.25" customHeight="1" x14ac:dyDescent="0.25">
      <c r="A19" s="2" t="s">
        <v>32</v>
      </c>
      <c r="B19" s="2">
        <v>6</v>
      </c>
      <c r="C19" s="2" t="s">
        <v>36</v>
      </c>
      <c r="D19" s="2" t="s">
        <v>37</v>
      </c>
      <c r="E19" s="17" t="s">
        <v>256</v>
      </c>
      <c r="F19" s="17" t="s">
        <v>257</v>
      </c>
      <c r="G19" s="2" t="s">
        <v>9</v>
      </c>
      <c r="H19" s="2">
        <v>9.6999999999999993</v>
      </c>
      <c r="I19" s="2" t="s">
        <v>58</v>
      </c>
      <c r="J19" s="2" t="s">
        <v>66</v>
      </c>
      <c r="K19" s="7">
        <v>1440000</v>
      </c>
      <c r="L19" s="7">
        <f t="shared" si="0"/>
        <v>212831.99999999997</v>
      </c>
      <c r="M19" s="8">
        <f t="shared" si="1"/>
        <v>72000</v>
      </c>
      <c r="N19" s="9">
        <f t="shared" si="2"/>
        <v>16730870.399999999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</row>
    <row r="20" spans="1:40" ht="32.25" customHeight="1" x14ac:dyDescent="0.25">
      <c r="A20" s="2" t="s">
        <v>32</v>
      </c>
      <c r="B20" s="2">
        <v>6</v>
      </c>
      <c r="C20" s="2" t="s">
        <v>258</v>
      </c>
      <c r="D20" s="2" t="s">
        <v>39</v>
      </c>
      <c r="E20" s="17" t="s">
        <v>259</v>
      </c>
      <c r="F20" s="17" t="s">
        <v>260</v>
      </c>
      <c r="G20" s="2" t="s">
        <v>9</v>
      </c>
      <c r="H20" s="2">
        <v>7.2</v>
      </c>
      <c r="I20" s="2" t="s">
        <v>58</v>
      </c>
      <c r="J20" s="2" t="s">
        <v>66</v>
      </c>
      <c r="K20" s="7">
        <v>1440000</v>
      </c>
      <c r="L20" s="7">
        <f t="shared" si="0"/>
        <v>212831.99999999997</v>
      </c>
      <c r="M20" s="8">
        <f t="shared" si="1"/>
        <v>72000</v>
      </c>
      <c r="N20" s="9">
        <f t="shared" si="2"/>
        <v>12418790.4</v>
      </c>
      <c r="O20" s="2" t="s">
        <v>261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</row>
    <row r="21" spans="1:40" ht="32.25" customHeight="1" x14ac:dyDescent="0.25">
      <c r="A21" s="2" t="s">
        <v>32</v>
      </c>
      <c r="B21" s="2">
        <v>12</v>
      </c>
      <c r="C21" s="2" t="s">
        <v>40</v>
      </c>
      <c r="D21" s="2" t="s">
        <v>41</v>
      </c>
      <c r="E21" s="17" t="s">
        <v>263</v>
      </c>
      <c r="F21" s="17" t="s">
        <v>262</v>
      </c>
      <c r="G21" s="2" t="s">
        <v>9</v>
      </c>
      <c r="H21" s="2">
        <v>12</v>
      </c>
      <c r="I21" s="2" t="s">
        <v>58</v>
      </c>
      <c r="J21" s="2" t="s">
        <v>66</v>
      </c>
      <c r="K21" s="7">
        <v>1440000</v>
      </c>
      <c r="L21" s="7">
        <f t="shared" si="0"/>
        <v>212831.99999999997</v>
      </c>
      <c r="M21" s="8">
        <f t="shared" si="1"/>
        <v>72000</v>
      </c>
      <c r="N21" s="9">
        <f t="shared" si="2"/>
        <v>20697984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</row>
    <row r="22" spans="1:40" ht="47.25" customHeight="1" x14ac:dyDescent="0.25">
      <c r="A22" s="2" t="s">
        <v>32</v>
      </c>
      <c r="B22" s="2">
        <v>12</v>
      </c>
      <c r="C22" s="2" t="s">
        <v>264</v>
      </c>
      <c r="D22" s="2" t="s">
        <v>43</v>
      </c>
      <c r="E22" s="17" t="s">
        <v>267</v>
      </c>
      <c r="F22" s="17" t="s">
        <v>268</v>
      </c>
      <c r="G22" s="2" t="s">
        <v>9</v>
      </c>
      <c r="H22" s="2">
        <v>12</v>
      </c>
      <c r="I22" s="2" t="s">
        <v>59</v>
      </c>
      <c r="J22" s="2" t="s">
        <v>66</v>
      </c>
      <c r="K22" s="7">
        <v>1440000</v>
      </c>
      <c r="L22" s="7">
        <f t="shared" si="0"/>
        <v>212831.99999999997</v>
      </c>
      <c r="M22" s="8">
        <f t="shared" si="1"/>
        <v>72000</v>
      </c>
      <c r="N22" s="9">
        <f t="shared" si="2"/>
        <v>20697984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</row>
    <row r="23" spans="1:40" ht="22.5" x14ac:dyDescent="0.25">
      <c r="A23" s="2" t="s">
        <v>32</v>
      </c>
      <c r="B23" s="2">
        <v>16</v>
      </c>
      <c r="C23" s="2" t="s">
        <v>44</v>
      </c>
      <c r="D23" s="2" t="s">
        <v>45</v>
      </c>
      <c r="E23" s="17" t="s">
        <v>274</v>
      </c>
      <c r="F23" s="17" t="s">
        <v>275</v>
      </c>
      <c r="G23" s="2" t="s">
        <v>9</v>
      </c>
      <c r="H23" s="2">
        <v>10.66</v>
      </c>
      <c r="I23" s="2" t="s">
        <v>59</v>
      </c>
      <c r="J23" s="2" t="s">
        <v>66</v>
      </c>
      <c r="K23" s="7">
        <v>1440000</v>
      </c>
      <c r="L23" s="7">
        <f t="shared" si="0"/>
        <v>212831.99999999997</v>
      </c>
      <c r="M23" s="8">
        <f t="shared" si="1"/>
        <v>72000</v>
      </c>
      <c r="N23" s="9">
        <f t="shared" si="2"/>
        <v>18386709.120000001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</row>
    <row r="24" spans="1:40" ht="22.5" x14ac:dyDescent="0.25">
      <c r="A24" s="2" t="s">
        <v>32</v>
      </c>
      <c r="B24" s="2">
        <v>16</v>
      </c>
      <c r="C24" s="2" t="s">
        <v>265</v>
      </c>
      <c r="D24" s="2" t="s">
        <v>47</v>
      </c>
      <c r="E24" s="17" t="s">
        <v>269</v>
      </c>
      <c r="F24" s="17" t="s">
        <v>266</v>
      </c>
      <c r="G24" s="2" t="s">
        <v>9</v>
      </c>
      <c r="H24" s="2">
        <v>11.57</v>
      </c>
      <c r="I24" s="2" t="s">
        <v>59</v>
      </c>
      <c r="J24" s="2" t="s">
        <v>66</v>
      </c>
      <c r="K24" s="7">
        <v>1440000</v>
      </c>
      <c r="L24" s="7">
        <f t="shared" si="0"/>
        <v>212831.99999999997</v>
      </c>
      <c r="M24" s="8">
        <f t="shared" si="1"/>
        <v>72000</v>
      </c>
      <c r="N24" s="9">
        <f t="shared" si="2"/>
        <v>19956306.240000002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</row>
    <row r="25" spans="1:40" ht="33.75" x14ac:dyDescent="0.25">
      <c r="A25" s="2" t="s">
        <v>32</v>
      </c>
      <c r="B25" s="2">
        <v>16</v>
      </c>
      <c r="C25" s="2" t="s">
        <v>276</v>
      </c>
      <c r="D25" s="2" t="s">
        <v>49</v>
      </c>
      <c r="E25" s="17" t="s">
        <v>277</v>
      </c>
      <c r="F25" s="17" t="s">
        <v>278</v>
      </c>
      <c r="G25" s="2" t="s">
        <v>9</v>
      </c>
      <c r="H25" s="2">
        <v>1.96</v>
      </c>
      <c r="I25" s="2" t="s">
        <v>59</v>
      </c>
      <c r="J25" s="2" t="s">
        <v>66</v>
      </c>
      <c r="K25" s="7">
        <v>1440000</v>
      </c>
      <c r="L25" s="7">
        <f t="shared" si="0"/>
        <v>212831.99999999997</v>
      </c>
      <c r="M25" s="8">
        <f t="shared" si="1"/>
        <v>72000</v>
      </c>
      <c r="N25" s="9">
        <f t="shared" si="2"/>
        <v>3380670.7199999997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</row>
    <row r="26" spans="1:40" ht="22.5" x14ac:dyDescent="0.25">
      <c r="A26" s="2" t="s">
        <v>32</v>
      </c>
      <c r="B26" s="2">
        <v>50</v>
      </c>
      <c r="C26" s="2" t="s">
        <v>50</v>
      </c>
      <c r="D26" s="2" t="s">
        <v>51</v>
      </c>
      <c r="E26" s="17" t="s">
        <v>427</v>
      </c>
      <c r="F26" s="17" t="s">
        <v>426</v>
      </c>
      <c r="G26" s="2" t="s">
        <v>9</v>
      </c>
      <c r="H26" s="2">
        <v>13</v>
      </c>
      <c r="I26" s="2" t="s">
        <v>58</v>
      </c>
      <c r="J26" s="2" t="s">
        <v>66</v>
      </c>
      <c r="K26" s="7">
        <v>1440000</v>
      </c>
      <c r="L26" s="7">
        <f t="shared" si="0"/>
        <v>212831.99999999997</v>
      </c>
      <c r="M26" s="8">
        <f t="shared" ref="M26" si="6">+K26*5%</f>
        <v>72000</v>
      </c>
      <c r="N26" s="9">
        <f t="shared" si="2"/>
        <v>22422816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</row>
    <row r="27" spans="1:40" ht="33.75" x14ac:dyDescent="0.25">
      <c r="A27" s="2" t="s">
        <v>32</v>
      </c>
      <c r="B27" s="2">
        <v>80</v>
      </c>
      <c r="C27" s="2" t="s">
        <v>52</v>
      </c>
      <c r="D27" s="2" t="s">
        <v>53</v>
      </c>
      <c r="E27" s="17" t="s">
        <v>432</v>
      </c>
      <c r="F27" s="17" t="s">
        <v>433</v>
      </c>
      <c r="G27" s="2" t="s">
        <v>9</v>
      </c>
      <c r="H27" s="2">
        <v>20.3</v>
      </c>
      <c r="I27" s="2" t="s">
        <v>59</v>
      </c>
      <c r="J27" s="2" t="s">
        <v>66</v>
      </c>
      <c r="K27" s="7">
        <v>1440000</v>
      </c>
      <c r="L27" s="7">
        <f t="shared" si="0"/>
        <v>212831.99999999997</v>
      </c>
      <c r="M27" s="8">
        <f t="shared" ref="M27:M28" si="7">+K27*5%</f>
        <v>72000</v>
      </c>
      <c r="N27" s="9">
        <f t="shared" si="2"/>
        <v>35014089.600000001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</row>
    <row r="28" spans="1:40" ht="22.5" x14ac:dyDescent="0.25">
      <c r="A28" s="2" t="s">
        <v>32</v>
      </c>
      <c r="B28" s="2">
        <v>80</v>
      </c>
      <c r="C28" s="2" t="s">
        <v>54</v>
      </c>
      <c r="D28" s="2" t="s">
        <v>55</v>
      </c>
      <c r="E28" s="17" t="s">
        <v>428</v>
      </c>
      <c r="F28" s="17" t="s">
        <v>429</v>
      </c>
      <c r="G28" s="2" t="s">
        <v>9</v>
      </c>
      <c r="H28" s="2">
        <v>10</v>
      </c>
      <c r="I28" s="2" t="s">
        <v>58</v>
      </c>
      <c r="J28" s="2" t="s">
        <v>66</v>
      </c>
      <c r="K28" s="7">
        <v>1440000</v>
      </c>
      <c r="L28" s="7">
        <f t="shared" si="0"/>
        <v>212831.99999999997</v>
      </c>
      <c r="M28" s="8">
        <f t="shared" si="7"/>
        <v>72000</v>
      </c>
      <c r="N28" s="9">
        <f t="shared" si="2"/>
        <v>17248320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</row>
    <row r="29" spans="1:40" ht="22.5" x14ac:dyDescent="0.25">
      <c r="A29" s="2" t="s">
        <v>6</v>
      </c>
      <c r="B29" s="2">
        <v>1</v>
      </c>
      <c r="C29" s="2" t="s">
        <v>7</v>
      </c>
      <c r="D29" s="2" t="s">
        <v>67</v>
      </c>
      <c r="E29" s="17" t="s">
        <v>270</v>
      </c>
      <c r="F29" s="17" t="s">
        <v>271</v>
      </c>
      <c r="G29" s="2" t="s">
        <v>9</v>
      </c>
      <c r="H29" s="2">
        <v>5</v>
      </c>
      <c r="I29" s="2" t="s">
        <v>75</v>
      </c>
      <c r="J29" s="2" t="s">
        <v>66</v>
      </c>
      <c r="K29" s="7">
        <v>85205</v>
      </c>
      <c r="L29" s="7">
        <f>+K29*14.78%</f>
        <v>12593.298999999999</v>
      </c>
      <c r="M29" s="8">
        <f>+K29*5%</f>
        <v>4260.25</v>
      </c>
      <c r="N29" s="9">
        <f t="shared" si="2"/>
        <v>510292.745</v>
      </c>
    </row>
    <row r="30" spans="1:40" ht="22.5" x14ac:dyDescent="0.25">
      <c r="A30" s="2" t="s">
        <v>6</v>
      </c>
      <c r="B30" s="2">
        <v>6</v>
      </c>
      <c r="C30" s="6" t="s">
        <v>12</v>
      </c>
      <c r="D30" s="6" t="s">
        <v>13</v>
      </c>
      <c r="E30" s="17" t="s">
        <v>272</v>
      </c>
      <c r="F30" s="17" t="s">
        <v>273</v>
      </c>
      <c r="G30" s="6" t="s">
        <v>9</v>
      </c>
      <c r="H30" s="6">
        <v>7.6</v>
      </c>
      <c r="I30" s="2" t="s">
        <v>75</v>
      </c>
      <c r="J30" s="2" t="s">
        <v>66</v>
      </c>
      <c r="K30" s="7">
        <v>85205</v>
      </c>
      <c r="L30" s="7">
        <f t="shared" si="0"/>
        <v>12593.298999999999</v>
      </c>
      <c r="M30" s="8">
        <f t="shared" ref="M30" si="8">+K30*5%</f>
        <v>4260.25</v>
      </c>
      <c r="N30" s="9">
        <f t="shared" si="2"/>
        <v>775644.97239999997</v>
      </c>
    </row>
    <row r="31" spans="1:40" ht="22.5" x14ac:dyDescent="0.25">
      <c r="A31" s="2" t="s">
        <v>6</v>
      </c>
      <c r="B31" s="2">
        <v>6</v>
      </c>
      <c r="C31" s="2" t="s">
        <v>14</v>
      </c>
      <c r="D31" s="2" t="s">
        <v>282</v>
      </c>
      <c r="E31" s="17" t="s">
        <v>280</v>
      </c>
      <c r="F31" s="17" t="s">
        <v>281</v>
      </c>
      <c r="G31" s="2" t="s">
        <v>9</v>
      </c>
      <c r="H31" s="2">
        <v>12</v>
      </c>
      <c r="I31" s="2" t="s">
        <v>75</v>
      </c>
      <c r="J31" s="2" t="s">
        <v>66</v>
      </c>
      <c r="K31" s="7">
        <v>85205</v>
      </c>
      <c r="L31" s="7">
        <f t="shared" si="0"/>
        <v>12593.298999999999</v>
      </c>
      <c r="M31" s="8">
        <f t="shared" ref="M31:M33" si="9">+K31*5%</f>
        <v>4260.25</v>
      </c>
      <c r="N31" s="9">
        <f t="shared" si="2"/>
        <v>1224702.588</v>
      </c>
      <c r="O31" s="2" t="s">
        <v>279</v>
      </c>
    </row>
    <row r="32" spans="1:40" ht="22.5" x14ac:dyDescent="0.25">
      <c r="A32" s="2" t="s">
        <v>6</v>
      </c>
      <c r="B32" s="2">
        <v>7</v>
      </c>
      <c r="C32" s="2" t="s">
        <v>16</v>
      </c>
      <c r="D32" s="2" t="s">
        <v>17</v>
      </c>
      <c r="E32" s="17" t="s">
        <v>225</v>
      </c>
      <c r="F32" s="17" t="s">
        <v>226</v>
      </c>
      <c r="G32" s="2" t="s">
        <v>9</v>
      </c>
      <c r="H32" s="2">
        <v>6</v>
      </c>
      <c r="I32" s="2" t="s">
        <v>75</v>
      </c>
      <c r="J32" s="2" t="s">
        <v>66</v>
      </c>
      <c r="K32" s="7">
        <v>85205</v>
      </c>
      <c r="L32" s="7">
        <f t="shared" si="0"/>
        <v>12593.298999999999</v>
      </c>
      <c r="M32" s="8">
        <f t="shared" si="9"/>
        <v>4260.25</v>
      </c>
      <c r="N32" s="9">
        <f t="shared" si="2"/>
        <v>612351.29399999999</v>
      </c>
    </row>
    <row r="33" spans="1:14" ht="22.5" x14ac:dyDescent="0.25">
      <c r="A33" s="2" t="s">
        <v>6</v>
      </c>
      <c r="B33" s="2">
        <v>8</v>
      </c>
      <c r="C33" s="2" t="s">
        <v>18</v>
      </c>
      <c r="D33" s="2" t="s">
        <v>19</v>
      </c>
      <c r="E33" s="17" t="s">
        <v>227</v>
      </c>
      <c r="F33" s="17" t="s">
        <v>228</v>
      </c>
      <c r="G33" s="2" t="s">
        <v>9</v>
      </c>
      <c r="H33" s="2">
        <v>10</v>
      </c>
      <c r="I33" s="2" t="s">
        <v>75</v>
      </c>
      <c r="J33" s="2" t="s">
        <v>66</v>
      </c>
      <c r="K33" s="7">
        <v>85205</v>
      </c>
      <c r="L33" s="7">
        <f t="shared" si="0"/>
        <v>12593.298999999999</v>
      </c>
      <c r="M33" s="8">
        <f t="shared" si="9"/>
        <v>4260.25</v>
      </c>
      <c r="N33" s="9">
        <f t="shared" si="2"/>
        <v>1020585.49</v>
      </c>
    </row>
    <row r="34" spans="1:14" ht="22.5" x14ac:dyDescent="0.25">
      <c r="A34" s="2" t="s">
        <v>20</v>
      </c>
      <c r="B34" s="2">
        <v>70</v>
      </c>
      <c r="C34" s="2" t="s">
        <v>21</v>
      </c>
      <c r="D34" s="2" t="s">
        <v>22</v>
      </c>
      <c r="E34" s="17" t="s">
        <v>283</v>
      </c>
      <c r="F34" s="17" t="s">
        <v>284</v>
      </c>
      <c r="G34" s="2" t="s">
        <v>9</v>
      </c>
      <c r="H34" s="2">
        <v>12</v>
      </c>
      <c r="I34" s="2" t="s">
        <v>75</v>
      </c>
      <c r="J34" s="2" t="s">
        <v>66</v>
      </c>
      <c r="K34" s="7">
        <v>85205</v>
      </c>
      <c r="L34" s="7">
        <f t="shared" si="0"/>
        <v>12593.298999999999</v>
      </c>
      <c r="M34" s="8">
        <f t="shared" ref="M34:M55" si="10">+K34*5%</f>
        <v>4260.25</v>
      </c>
      <c r="N34" s="9">
        <f t="shared" si="2"/>
        <v>1224702.588</v>
      </c>
    </row>
    <row r="35" spans="1:14" ht="22.5" x14ac:dyDescent="0.25">
      <c r="A35" s="2" t="s">
        <v>23</v>
      </c>
      <c r="B35" s="2">
        <v>8</v>
      </c>
      <c r="C35" s="21" t="s">
        <v>24</v>
      </c>
      <c r="D35" s="2" t="s">
        <v>25</v>
      </c>
      <c r="E35" s="17" t="s">
        <v>285</v>
      </c>
      <c r="F35" s="17" t="s">
        <v>286</v>
      </c>
      <c r="G35" s="2" t="s">
        <v>9</v>
      </c>
      <c r="H35" s="2">
        <v>5</v>
      </c>
      <c r="I35" s="2" t="s">
        <v>75</v>
      </c>
      <c r="J35" s="2" t="s">
        <v>66</v>
      </c>
      <c r="K35" s="7">
        <v>85205</v>
      </c>
      <c r="L35" s="7">
        <f t="shared" si="0"/>
        <v>12593.298999999999</v>
      </c>
      <c r="M35" s="8">
        <f t="shared" si="10"/>
        <v>4260.25</v>
      </c>
      <c r="N35" s="9">
        <f t="shared" si="2"/>
        <v>510292.745</v>
      </c>
    </row>
    <row r="36" spans="1:14" ht="22.5" x14ac:dyDescent="0.25">
      <c r="A36" s="2" t="s">
        <v>23</v>
      </c>
      <c r="B36" s="2">
        <v>8</v>
      </c>
      <c r="C36" s="21" t="s">
        <v>441</v>
      </c>
      <c r="D36" s="2" t="s">
        <v>26</v>
      </c>
      <c r="E36" s="17" t="s">
        <v>416</v>
      </c>
      <c r="F36" s="17" t="s">
        <v>417</v>
      </c>
      <c r="G36" s="2" t="s">
        <v>9</v>
      </c>
      <c r="H36" s="2">
        <v>7</v>
      </c>
      <c r="I36" s="2" t="s">
        <v>75</v>
      </c>
      <c r="J36" s="2" t="s">
        <v>66</v>
      </c>
      <c r="K36" s="7">
        <v>85205</v>
      </c>
      <c r="L36" s="7">
        <f t="shared" si="0"/>
        <v>12593.298999999999</v>
      </c>
      <c r="M36" s="8">
        <f t="shared" si="10"/>
        <v>4260.25</v>
      </c>
      <c r="N36" s="9">
        <f t="shared" si="2"/>
        <v>714409.84299999999</v>
      </c>
    </row>
    <row r="37" spans="1:14" ht="22.5" x14ac:dyDescent="0.25">
      <c r="A37" s="2" t="s">
        <v>23</v>
      </c>
      <c r="B37" s="2">
        <v>8</v>
      </c>
      <c r="C37" s="21" t="s">
        <v>440</v>
      </c>
      <c r="D37" s="2" t="s">
        <v>25</v>
      </c>
      <c r="E37" s="17" t="s">
        <v>287</v>
      </c>
      <c r="F37" s="17" t="s">
        <v>288</v>
      </c>
      <c r="G37" s="2" t="s">
        <v>9</v>
      </c>
      <c r="H37" s="2">
        <v>9</v>
      </c>
      <c r="I37" s="2" t="s">
        <v>75</v>
      </c>
      <c r="J37" s="2" t="s">
        <v>66</v>
      </c>
      <c r="K37" s="7">
        <v>85205</v>
      </c>
      <c r="L37" s="7">
        <f t="shared" si="0"/>
        <v>12593.298999999999</v>
      </c>
      <c r="M37" s="8">
        <f t="shared" si="10"/>
        <v>4260.25</v>
      </c>
      <c r="N37" s="9">
        <f t="shared" si="2"/>
        <v>918526.94099999999</v>
      </c>
    </row>
    <row r="38" spans="1:14" ht="18.75" customHeight="1" x14ac:dyDescent="0.25">
      <c r="A38" s="2" t="s">
        <v>23</v>
      </c>
      <c r="B38" s="2">
        <v>8</v>
      </c>
      <c r="C38" s="2" t="s">
        <v>68</v>
      </c>
      <c r="D38" s="2" t="s">
        <v>69</v>
      </c>
      <c r="E38" s="17" t="s">
        <v>289</v>
      </c>
      <c r="F38" s="17" t="s">
        <v>290</v>
      </c>
      <c r="G38" s="2" t="s">
        <v>9</v>
      </c>
      <c r="H38" s="2">
        <v>11.5</v>
      </c>
      <c r="I38" s="2" t="s">
        <v>75</v>
      </c>
      <c r="J38" s="2" t="s">
        <v>66</v>
      </c>
      <c r="K38" s="7">
        <v>85205</v>
      </c>
      <c r="L38" s="7">
        <f t="shared" si="0"/>
        <v>12593.298999999999</v>
      </c>
      <c r="M38" s="8">
        <f t="shared" si="10"/>
        <v>4260.25</v>
      </c>
      <c r="N38" s="9">
        <f t="shared" si="2"/>
        <v>1173673.3134999999</v>
      </c>
    </row>
    <row r="39" spans="1:14" ht="22.5" x14ac:dyDescent="0.25">
      <c r="A39" s="2" t="s">
        <v>23</v>
      </c>
      <c r="B39" s="2">
        <v>12</v>
      </c>
      <c r="C39" s="2" t="s">
        <v>29</v>
      </c>
      <c r="D39" s="2" t="s">
        <v>28</v>
      </c>
      <c r="E39" s="17" t="s">
        <v>245</v>
      </c>
      <c r="F39" s="17" t="s">
        <v>244</v>
      </c>
      <c r="G39" s="2" t="s">
        <v>9</v>
      </c>
      <c r="H39" s="2">
        <v>12</v>
      </c>
      <c r="I39" s="2" t="s">
        <v>75</v>
      </c>
      <c r="J39" s="2" t="s">
        <v>66</v>
      </c>
      <c r="K39" s="7">
        <v>85205</v>
      </c>
      <c r="L39" s="7">
        <f t="shared" si="0"/>
        <v>12593.298999999999</v>
      </c>
      <c r="M39" s="8">
        <f t="shared" si="10"/>
        <v>4260.25</v>
      </c>
      <c r="N39" s="9">
        <f t="shared" si="2"/>
        <v>1224702.588</v>
      </c>
    </row>
    <row r="40" spans="1:14" ht="22.5" x14ac:dyDescent="0.25">
      <c r="A40" s="2" t="s">
        <v>23</v>
      </c>
      <c r="B40" s="2">
        <v>12</v>
      </c>
      <c r="C40" s="2" t="s">
        <v>27</v>
      </c>
      <c r="D40" s="2" t="s">
        <v>28</v>
      </c>
      <c r="E40" s="17" t="s">
        <v>243</v>
      </c>
      <c r="F40" s="17" t="s">
        <v>242</v>
      </c>
      <c r="G40" s="2" t="s">
        <v>9</v>
      </c>
      <c r="H40" s="2">
        <v>14</v>
      </c>
      <c r="I40" s="2" t="s">
        <v>75</v>
      </c>
      <c r="J40" s="2" t="s">
        <v>66</v>
      </c>
      <c r="K40" s="7">
        <v>85205</v>
      </c>
      <c r="L40" s="7">
        <f t="shared" si="0"/>
        <v>12593.298999999999</v>
      </c>
      <c r="M40" s="8">
        <f t="shared" si="10"/>
        <v>4260.25</v>
      </c>
      <c r="N40" s="9">
        <f t="shared" si="2"/>
        <v>1428819.686</v>
      </c>
    </row>
    <row r="41" spans="1:14" ht="22.5" x14ac:dyDescent="0.25">
      <c r="A41" s="2" t="s">
        <v>23</v>
      </c>
      <c r="B41" s="2">
        <v>16</v>
      </c>
      <c r="C41" s="2" t="s">
        <v>30</v>
      </c>
      <c r="D41" s="2" t="s">
        <v>31</v>
      </c>
      <c r="E41" s="17" t="s">
        <v>291</v>
      </c>
      <c r="F41" s="17" t="s">
        <v>292</v>
      </c>
      <c r="G41" s="2" t="s">
        <v>9</v>
      </c>
      <c r="H41" s="2">
        <v>18</v>
      </c>
      <c r="I41" s="2" t="s">
        <v>75</v>
      </c>
      <c r="J41" s="2" t="s">
        <v>66</v>
      </c>
      <c r="K41" s="7">
        <v>85205</v>
      </c>
      <c r="L41" s="7">
        <f t="shared" si="0"/>
        <v>12593.298999999999</v>
      </c>
      <c r="M41" s="8">
        <f t="shared" si="10"/>
        <v>4260.25</v>
      </c>
      <c r="N41" s="9">
        <f t="shared" si="2"/>
        <v>1837053.882</v>
      </c>
    </row>
    <row r="42" spans="1:14" ht="22.5" x14ac:dyDescent="0.25">
      <c r="A42" s="2" t="s">
        <v>32</v>
      </c>
      <c r="B42" s="2">
        <v>2</v>
      </c>
      <c r="C42" s="2" t="s">
        <v>33</v>
      </c>
      <c r="D42" s="2" t="s">
        <v>34</v>
      </c>
      <c r="E42" s="17" t="s">
        <v>293</v>
      </c>
      <c r="F42" s="17" t="s">
        <v>294</v>
      </c>
      <c r="G42" s="2" t="s">
        <v>9</v>
      </c>
      <c r="H42" s="2">
        <v>13.4</v>
      </c>
      <c r="I42" s="2" t="s">
        <v>75</v>
      </c>
      <c r="J42" s="2" t="s">
        <v>66</v>
      </c>
      <c r="K42" s="7">
        <v>85205</v>
      </c>
      <c r="L42" s="7">
        <f t="shared" si="0"/>
        <v>12593.298999999999</v>
      </c>
      <c r="M42" s="8">
        <f t="shared" si="10"/>
        <v>4260.25</v>
      </c>
      <c r="N42" s="9">
        <f t="shared" si="2"/>
        <v>1367584.5566</v>
      </c>
    </row>
    <row r="43" spans="1:14" ht="22.5" x14ac:dyDescent="0.25">
      <c r="A43" s="2" t="s">
        <v>32</v>
      </c>
      <c r="B43" s="32">
        <v>6</v>
      </c>
      <c r="C43" s="2" t="s">
        <v>35</v>
      </c>
      <c r="D43" s="2" t="s">
        <v>70</v>
      </c>
      <c r="E43" s="17" t="s">
        <v>251</v>
      </c>
      <c r="F43" s="17" t="s">
        <v>252</v>
      </c>
      <c r="G43" s="2" t="s">
        <v>9</v>
      </c>
      <c r="H43" s="2">
        <v>5.4</v>
      </c>
      <c r="I43" s="2" t="s">
        <v>75</v>
      </c>
      <c r="J43" s="2" t="s">
        <v>66</v>
      </c>
      <c r="K43" s="7">
        <v>85205</v>
      </c>
      <c r="L43" s="7">
        <f t="shared" si="0"/>
        <v>12593.298999999999</v>
      </c>
      <c r="M43" s="8">
        <f t="shared" si="10"/>
        <v>4260.25</v>
      </c>
      <c r="N43" s="9">
        <f t="shared" si="2"/>
        <v>551116.16460000002</v>
      </c>
    </row>
    <row r="44" spans="1:14" ht="22.5" x14ac:dyDescent="0.25">
      <c r="A44" s="2" t="s">
        <v>32</v>
      </c>
      <c r="B44" s="32"/>
      <c r="C44" s="2" t="s">
        <v>36</v>
      </c>
      <c r="D44" s="2" t="s">
        <v>37</v>
      </c>
      <c r="E44" s="17" t="s">
        <v>256</v>
      </c>
      <c r="F44" s="17" t="s">
        <v>257</v>
      </c>
      <c r="G44" s="2" t="s">
        <v>9</v>
      </c>
      <c r="H44" s="2">
        <v>9.6999999999999993</v>
      </c>
      <c r="I44" s="2" t="s">
        <v>75</v>
      </c>
      <c r="J44" s="2" t="s">
        <v>66</v>
      </c>
      <c r="K44" s="7">
        <v>85205</v>
      </c>
      <c r="L44" s="7">
        <f t="shared" si="0"/>
        <v>12593.298999999999</v>
      </c>
      <c r="M44" s="8">
        <f t="shared" si="10"/>
        <v>4260.25</v>
      </c>
      <c r="N44" s="9">
        <f t="shared" si="2"/>
        <v>989967.92529999989</v>
      </c>
    </row>
    <row r="45" spans="1:14" ht="22.5" x14ac:dyDescent="0.25">
      <c r="A45" s="2" t="s">
        <v>32</v>
      </c>
      <c r="B45" s="32"/>
      <c r="C45" s="2" t="s">
        <v>38</v>
      </c>
      <c r="D45" s="2" t="s">
        <v>39</v>
      </c>
      <c r="E45" s="17" t="s">
        <v>259</v>
      </c>
      <c r="F45" s="17" t="s">
        <v>260</v>
      </c>
      <c r="G45" s="2" t="s">
        <v>9</v>
      </c>
      <c r="H45" s="2">
        <v>7.2</v>
      </c>
      <c r="I45" s="2" t="s">
        <v>75</v>
      </c>
      <c r="J45" s="2" t="s">
        <v>66</v>
      </c>
      <c r="K45" s="7">
        <v>85205</v>
      </c>
      <c r="L45" s="7">
        <f t="shared" si="0"/>
        <v>12593.298999999999</v>
      </c>
      <c r="M45" s="8">
        <f t="shared" si="10"/>
        <v>4260.25</v>
      </c>
      <c r="N45" s="9">
        <f t="shared" si="2"/>
        <v>734821.55280000006</v>
      </c>
    </row>
    <row r="46" spans="1:14" ht="22.5" x14ac:dyDescent="0.25">
      <c r="A46" s="2" t="s">
        <v>32</v>
      </c>
      <c r="B46" s="32">
        <v>12</v>
      </c>
      <c r="C46" s="2" t="s">
        <v>40</v>
      </c>
      <c r="D46" s="2" t="s">
        <v>41</v>
      </c>
      <c r="E46" s="17" t="s">
        <v>263</v>
      </c>
      <c r="F46" s="17" t="s">
        <v>262</v>
      </c>
      <c r="G46" s="2" t="s">
        <v>9</v>
      </c>
      <c r="H46" s="2">
        <v>12</v>
      </c>
      <c r="I46" s="2" t="s">
        <v>75</v>
      </c>
      <c r="J46" s="2" t="s">
        <v>66</v>
      </c>
      <c r="K46" s="7">
        <v>85205</v>
      </c>
      <c r="L46" s="7">
        <f t="shared" si="0"/>
        <v>12593.298999999999</v>
      </c>
      <c r="M46" s="8">
        <f t="shared" si="10"/>
        <v>4260.25</v>
      </c>
      <c r="N46" s="9">
        <f t="shared" si="2"/>
        <v>1224702.588</v>
      </c>
    </row>
    <row r="47" spans="1:14" ht="45" customHeight="1" x14ac:dyDescent="0.25">
      <c r="A47" s="2" t="s">
        <v>32</v>
      </c>
      <c r="B47" s="32"/>
      <c r="C47" s="2" t="s">
        <v>42</v>
      </c>
      <c r="D47" s="2" t="s">
        <v>43</v>
      </c>
      <c r="E47" s="17" t="s">
        <v>267</v>
      </c>
      <c r="F47" s="17" t="s">
        <v>268</v>
      </c>
      <c r="G47" s="2" t="s">
        <v>9</v>
      </c>
      <c r="H47" s="2">
        <v>12</v>
      </c>
      <c r="I47" s="2" t="s">
        <v>75</v>
      </c>
      <c r="J47" s="2" t="s">
        <v>66</v>
      </c>
      <c r="K47" s="7">
        <v>85205</v>
      </c>
      <c r="L47" s="7">
        <f t="shared" si="0"/>
        <v>12593.298999999999</v>
      </c>
      <c r="M47" s="8">
        <f t="shared" si="10"/>
        <v>4260.25</v>
      </c>
      <c r="N47" s="9">
        <f t="shared" si="2"/>
        <v>1224702.588</v>
      </c>
    </row>
    <row r="48" spans="1:14" ht="22.5" x14ac:dyDescent="0.25">
      <c r="A48" s="2" t="s">
        <v>32</v>
      </c>
      <c r="B48" s="2">
        <v>14</v>
      </c>
      <c r="C48" s="2" t="s">
        <v>295</v>
      </c>
      <c r="D48" s="2" t="s">
        <v>71</v>
      </c>
      <c r="E48" s="17" t="s">
        <v>296</v>
      </c>
      <c r="F48" s="17" t="s">
        <v>297</v>
      </c>
      <c r="G48" s="2" t="s">
        <v>9</v>
      </c>
      <c r="H48" s="2">
        <v>14</v>
      </c>
      <c r="I48" s="2" t="s">
        <v>75</v>
      </c>
      <c r="J48" s="2" t="s">
        <v>66</v>
      </c>
      <c r="K48" s="7">
        <v>85205</v>
      </c>
      <c r="L48" s="7">
        <f t="shared" si="0"/>
        <v>12593.298999999999</v>
      </c>
      <c r="M48" s="8">
        <f t="shared" si="10"/>
        <v>4260.25</v>
      </c>
      <c r="N48" s="9">
        <f t="shared" si="2"/>
        <v>1428819.686</v>
      </c>
    </row>
    <row r="49" spans="1:15" ht="31.5" customHeight="1" x14ac:dyDescent="0.25">
      <c r="A49" s="2" t="s">
        <v>32</v>
      </c>
      <c r="B49" s="2">
        <v>16</v>
      </c>
      <c r="C49" s="2" t="s">
        <v>44</v>
      </c>
      <c r="D49" s="2" t="s">
        <v>45</v>
      </c>
      <c r="E49" s="17" t="s">
        <v>274</v>
      </c>
      <c r="F49" s="17" t="s">
        <v>275</v>
      </c>
      <c r="G49" s="2" t="s">
        <v>9</v>
      </c>
      <c r="H49" s="2">
        <v>10.66</v>
      </c>
      <c r="I49" s="2" t="s">
        <v>75</v>
      </c>
      <c r="J49" s="2" t="s">
        <v>66</v>
      </c>
      <c r="K49" s="7">
        <v>85205</v>
      </c>
      <c r="L49" s="7">
        <f t="shared" si="0"/>
        <v>12593.298999999999</v>
      </c>
      <c r="M49" s="8">
        <f t="shared" si="10"/>
        <v>4260.25</v>
      </c>
      <c r="N49" s="9">
        <f t="shared" si="2"/>
        <v>1087944.13234</v>
      </c>
    </row>
    <row r="50" spans="1:15" ht="22.5" x14ac:dyDescent="0.25">
      <c r="A50" s="2" t="s">
        <v>32</v>
      </c>
      <c r="B50" s="2">
        <v>16</v>
      </c>
      <c r="C50" s="2" t="s">
        <v>46</v>
      </c>
      <c r="D50" s="2" t="s">
        <v>47</v>
      </c>
      <c r="E50" s="17" t="s">
        <v>269</v>
      </c>
      <c r="F50" s="17" t="s">
        <v>266</v>
      </c>
      <c r="G50" s="2" t="s">
        <v>9</v>
      </c>
      <c r="H50" s="2">
        <v>11.57</v>
      </c>
      <c r="I50" s="2" t="s">
        <v>75</v>
      </c>
      <c r="J50" s="2" t="s">
        <v>66</v>
      </c>
      <c r="K50" s="7">
        <v>85205</v>
      </c>
      <c r="L50" s="7">
        <f t="shared" si="0"/>
        <v>12593.298999999999</v>
      </c>
      <c r="M50" s="8">
        <f t="shared" si="10"/>
        <v>4260.25</v>
      </c>
      <c r="N50" s="9">
        <f t="shared" si="2"/>
        <v>1180817.4119299999</v>
      </c>
    </row>
    <row r="51" spans="1:15" ht="33.75" x14ac:dyDescent="0.25">
      <c r="A51" s="2" t="s">
        <v>32</v>
      </c>
      <c r="B51" s="2">
        <v>16</v>
      </c>
      <c r="C51" s="2" t="s">
        <v>48</v>
      </c>
      <c r="D51" s="2" t="s">
        <v>49</v>
      </c>
      <c r="E51" s="17" t="s">
        <v>274</v>
      </c>
      <c r="F51" s="17" t="s">
        <v>275</v>
      </c>
      <c r="G51" s="2" t="s">
        <v>9</v>
      </c>
      <c r="H51" s="2">
        <v>1.96</v>
      </c>
      <c r="I51" s="2" t="s">
        <v>75</v>
      </c>
      <c r="J51" s="2" t="s">
        <v>66</v>
      </c>
      <c r="K51" s="7">
        <v>85205</v>
      </c>
      <c r="L51" s="7">
        <f t="shared" si="0"/>
        <v>12593.298999999999</v>
      </c>
      <c r="M51" s="8">
        <f t="shared" si="10"/>
        <v>4260.25</v>
      </c>
      <c r="N51" s="9">
        <f t="shared" si="2"/>
        <v>200034.75604000001</v>
      </c>
      <c r="O51" s="13"/>
    </row>
    <row r="52" spans="1:15" ht="30.75" customHeight="1" x14ac:dyDescent="0.25">
      <c r="A52" s="2" t="s">
        <v>32</v>
      </c>
      <c r="B52" s="2">
        <v>50</v>
      </c>
      <c r="C52" s="2" t="s">
        <v>50</v>
      </c>
      <c r="D52" s="2" t="s">
        <v>72</v>
      </c>
      <c r="E52" s="17" t="s">
        <v>427</v>
      </c>
      <c r="F52" s="17" t="s">
        <v>426</v>
      </c>
      <c r="G52" s="2" t="s">
        <v>9</v>
      </c>
      <c r="H52" s="2">
        <v>13</v>
      </c>
      <c r="I52" s="2" t="s">
        <v>75</v>
      </c>
      <c r="J52" s="2" t="s">
        <v>66</v>
      </c>
      <c r="K52" s="7">
        <v>85205</v>
      </c>
      <c r="L52" s="7">
        <f t="shared" si="0"/>
        <v>12593.298999999999</v>
      </c>
      <c r="M52" s="8">
        <f t="shared" si="10"/>
        <v>4260.25</v>
      </c>
      <c r="N52" s="9">
        <f t="shared" si="2"/>
        <v>1326761.1370000001</v>
      </c>
    </row>
    <row r="53" spans="1:15" ht="33.75" x14ac:dyDescent="0.25">
      <c r="A53" s="2" t="s">
        <v>32</v>
      </c>
      <c r="B53" s="2">
        <v>80</v>
      </c>
      <c r="C53" s="2" t="s">
        <v>52</v>
      </c>
      <c r="D53" s="2" t="s">
        <v>73</v>
      </c>
      <c r="E53" s="17" t="s">
        <v>432</v>
      </c>
      <c r="F53" s="17" t="s">
        <v>433</v>
      </c>
      <c r="G53" s="2" t="s">
        <v>9</v>
      </c>
      <c r="H53" s="2">
        <v>10.3</v>
      </c>
      <c r="I53" s="2" t="s">
        <v>75</v>
      </c>
      <c r="J53" s="2" t="s">
        <v>66</v>
      </c>
      <c r="K53" s="7">
        <v>85205</v>
      </c>
      <c r="L53" s="7">
        <f t="shared" si="0"/>
        <v>12593.298999999999</v>
      </c>
      <c r="M53" s="8">
        <f t="shared" si="10"/>
        <v>4260.25</v>
      </c>
      <c r="N53" s="9">
        <f t="shared" si="2"/>
        <v>1051203.0547</v>
      </c>
    </row>
    <row r="54" spans="1:15" ht="33.75" x14ac:dyDescent="0.25">
      <c r="A54" s="2" t="s">
        <v>32</v>
      </c>
      <c r="B54" s="2">
        <v>80</v>
      </c>
      <c r="C54" s="2" t="s">
        <v>52</v>
      </c>
      <c r="D54" s="2" t="s">
        <v>73</v>
      </c>
      <c r="E54" s="17" t="s">
        <v>434</v>
      </c>
      <c r="F54" s="17" t="s">
        <v>435</v>
      </c>
      <c r="G54" s="2" t="s">
        <v>9</v>
      </c>
      <c r="H54" s="2">
        <v>10</v>
      </c>
      <c r="I54" s="2" t="s">
        <v>75</v>
      </c>
      <c r="J54" s="2" t="s">
        <v>66</v>
      </c>
      <c r="K54" s="7">
        <v>85205</v>
      </c>
      <c r="L54" s="7">
        <f t="shared" ref="L54" si="11">+K54*14.78%</f>
        <v>12593.298999999999</v>
      </c>
      <c r="M54" s="8">
        <f t="shared" ref="M54" si="12">+K54*5%</f>
        <v>4260.25</v>
      </c>
      <c r="N54" s="9">
        <f t="shared" ref="N54" si="13">+(K54+L54+M54)*H54</f>
        <v>1020585.49</v>
      </c>
    </row>
    <row r="55" spans="1:15" ht="30.75" customHeight="1" x14ac:dyDescent="0.25">
      <c r="A55" s="2" t="s">
        <v>32</v>
      </c>
      <c r="B55" s="2">
        <v>80</v>
      </c>
      <c r="C55" s="14" t="s">
        <v>431</v>
      </c>
      <c r="D55" s="2" t="s">
        <v>74</v>
      </c>
      <c r="E55" s="17" t="s">
        <v>428</v>
      </c>
      <c r="F55" s="17" t="s">
        <v>429</v>
      </c>
      <c r="G55" s="2" t="s">
        <v>9</v>
      </c>
      <c r="H55" s="2">
        <v>10</v>
      </c>
      <c r="I55" s="2" t="s">
        <v>75</v>
      </c>
      <c r="J55" s="2" t="s">
        <v>66</v>
      </c>
      <c r="K55" s="7">
        <v>85205</v>
      </c>
      <c r="L55" s="7">
        <f>+K55*14.78%</f>
        <v>12593.298999999999</v>
      </c>
      <c r="M55" s="8">
        <f t="shared" si="10"/>
        <v>4260.25</v>
      </c>
      <c r="N55" s="9">
        <f t="shared" si="2"/>
        <v>1020585.49</v>
      </c>
    </row>
    <row r="56" spans="1:15" ht="33.75" x14ac:dyDescent="0.25">
      <c r="A56" s="2" t="s">
        <v>6</v>
      </c>
      <c r="B56" s="2">
        <v>10</v>
      </c>
      <c r="C56" s="2" t="s">
        <v>76</v>
      </c>
      <c r="D56" s="2" t="s">
        <v>77</v>
      </c>
      <c r="E56" s="17" t="s">
        <v>298</v>
      </c>
      <c r="F56" s="17" t="s">
        <v>299</v>
      </c>
      <c r="G56" s="2" t="s">
        <v>9</v>
      </c>
      <c r="H56" s="2">
        <v>372</v>
      </c>
      <c r="I56" s="2" t="s">
        <v>89</v>
      </c>
      <c r="J56" s="2" t="s">
        <v>66</v>
      </c>
      <c r="K56" s="7">
        <v>69900</v>
      </c>
      <c r="L56" s="7">
        <f>+K56*14.78%</f>
        <v>10331.219999999999</v>
      </c>
      <c r="M56" s="8">
        <f>+K56*5%</f>
        <v>3495</v>
      </c>
      <c r="N56" s="9">
        <f t="shared" si="2"/>
        <v>31146153.84</v>
      </c>
      <c r="O56" s="24"/>
    </row>
    <row r="57" spans="1:15" ht="33.75" x14ac:dyDescent="0.25">
      <c r="A57" s="2" t="s">
        <v>56</v>
      </c>
      <c r="B57" s="2">
        <v>13</v>
      </c>
      <c r="C57" s="2" t="s">
        <v>78</v>
      </c>
      <c r="D57" s="2" t="s">
        <v>79</v>
      </c>
      <c r="E57" s="17" t="s">
        <v>300</v>
      </c>
      <c r="F57" s="17" t="s">
        <v>301</v>
      </c>
      <c r="G57" s="2" t="s">
        <v>9</v>
      </c>
      <c r="H57" s="2">
        <v>80</v>
      </c>
      <c r="I57" s="2" t="s">
        <v>89</v>
      </c>
      <c r="J57" s="2" t="s">
        <v>66</v>
      </c>
      <c r="K57" s="7">
        <v>69900</v>
      </c>
      <c r="L57" s="7">
        <f>+K57*14.78%</f>
        <v>10331.219999999999</v>
      </c>
      <c r="M57" s="8">
        <f>+K57*5%</f>
        <v>3495</v>
      </c>
      <c r="N57" s="9">
        <f>+(K57+L57+M57)*H57</f>
        <v>6698097.5999999996</v>
      </c>
    </row>
    <row r="58" spans="1:15" ht="33.75" x14ac:dyDescent="0.25">
      <c r="A58" s="2" t="s">
        <v>56</v>
      </c>
      <c r="B58" s="2">
        <v>13</v>
      </c>
      <c r="C58" s="2" t="s">
        <v>302</v>
      </c>
      <c r="D58" s="2" t="s">
        <v>80</v>
      </c>
      <c r="E58" s="17" t="s">
        <v>303</v>
      </c>
      <c r="F58" s="17" t="s">
        <v>304</v>
      </c>
      <c r="G58" s="2" t="s">
        <v>9</v>
      </c>
      <c r="H58" s="2">
        <v>35</v>
      </c>
      <c r="I58" s="2" t="s">
        <v>89</v>
      </c>
      <c r="J58" s="2" t="s">
        <v>66</v>
      </c>
      <c r="K58" s="7">
        <v>69900</v>
      </c>
      <c r="L58" s="7">
        <f t="shared" ref="L58:L63" si="14">+K58*14.78%</f>
        <v>10331.219999999999</v>
      </c>
      <c r="M58" s="8">
        <f t="shared" ref="M58:M63" si="15">+K58*5%</f>
        <v>3495</v>
      </c>
      <c r="N58" s="9">
        <f t="shared" ref="N58:N63" si="16">+(K58+L58+M58)*H58</f>
        <v>2930417.7</v>
      </c>
    </row>
    <row r="59" spans="1:15" ht="33.75" x14ac:dyDescent="0.25">
      <c r="A59" s="2" t="s">
        <v>445</v>
      </c>
      <c r="B59" s="2">
        <v>13</v>
      </c>
      <c r="C59" s="2" t="s">
        <v>446</v>
      </c>
      <c r="D59" s="2" t="s">
        <v>80</v>
      </c>
      <c r="E59" s="17" t="s">
        <v>303</v>
      </c>
      <c r="F59" s="17" t="s">
        <v>304</v>
      </c>
      <c r="G59" s="2" t="s">
        <v>9</v>
      </c>
      <c r="H59" s="2">
        <v>75</v>
      </c>
      <c r="I59" s="2" t="s">
        <v>89</v>
      </c>
      <c r="J59" s="2" t="s">
        <v>66</v>
      </c>
      <c r="K59" s="7">
        <v>69900</v>
      </c>
      <c r="L59" s="7">
        <f t="shared" ref="L59" si="17">+K59*14.78%</f>
        <v>10331.219999999999</v>
      </c>
      <c r="M59" s="8">
        <f t="shared" ref="M59" si="18">+K59*5%</f>
        <v>3495</v>
      </c>
      <c r="N59" s="9">
        <f t="shared" ref="N59" si="19">+(K59+L59+M59)*H59</f>
        <v>6279466.5</v>
      </c>
    </row>
    <row r="60" spans="1:15" ht="33.75" x14ac:dyDescent="0.25">
      <c r="A60" s="2" t="s">
        <v>23</v>
      </c>
      <c r="B60" s="2">
        <v>13</v>
      </c>
      <c r="C60" s="2" t="s">
        <v>81</v>
      </c>
      <c r="D60" s="2" t="s">
        <v>156</v>
      </c>
      <c r="E60" s="17" t="s">
        <v>305</v>
      </c>
      <c r="F60" s="17" t="s">
        <v>306</v>
      </c>
      <c r="G60" s="2" t="s">
        <v>9</v>
      </c>
      <c r="H60" s="2">
        <v>13</v>
      </c>
      <c r="I60" s="2" t="s">
        <v>89</v>
      </c>
      <c r="J60" s="2" t="s">
        <v>66</v>
      </c>
      <c r="K60" s="7">
        <v>69900</v>
      </c>
      <c r="L60" s="7">
        <f t="shared" si="14"/>
        <v>10331.219999999999</v>
      </c>
      <c r="M60" s="8">
        <f t="shared" si="15"/>
        <v>3495</v>
      </c>
      <c r="N60" s="9">
        <f t="shared" si="16"/>
        <v>1088440.8600000001</v>
      </c>
    </row>
    <row r="61" spans="1:15" ht="33.75" x14ac:dyDescent="0.25">
      <c r="A61" s="2" t="s">
        <v>23</v>
      </c>
      <c r="B61" s="2">
        <v>13</v>
      </c>
      <c r="C61" s="2" t="s">
        <v>83</v>
      </c>
      <c r="D61" s="2" t="s">
        <v>84</v>
      </c>
      <c r="E61" s="17" t="s">
        <v>307</v>
      </c>
      <c r="F61" s="17" t="s">
        <v>308</v>
      </c>
      <c r="G61" s="2" t="s">
        <v>9</v>
      </c>
      <c r="H61" s="2">
        <v>137</v>
      </c>
      <c r="I61" s="2" t="s">
        <v>89</v>
      </c>
      <c r="J61" s="2" t="s">
        <v>66</v>
      </c>
      <c r="K61" s="7">
        <v>69900</v>
      </c>
      <c r="L61" s="7">
        <f t="shared" si="14"/>
        <v>10331.219999999999</v>
      </c>
      <c r="M61" s="8">
        <f t="shared" si="15"/>
        <v>3495</v>
      </c>
      <c r="N61" s="9">
        <f t="shared" si="16"/>
        <v>11470492.140000001</v>
      </c>
    </row>
    <row r="62" spans="1:15" ht="33.75" x14ac:dyDescent="0.25">
      <c r="A62" s="2" t="s">
        <v>23</v>
      </c>
      <c r="B62" s="2">
        <v>9</v>
      </c>
      <c r="C62" s="2" t="s">
        <v>85</v>
      </c>
      <c r="D62" s="2" t="s">
        <v>86</v>
      </c>
      <c r="E62" s="17" t="s">
        <v>309</v>
      </c>
      <c r="F62" s="17" t="s">
        <v>310</v>
      </c>
      <c r="G62" s="2" t="s">
        <v>9</v>
      </c>
      <c r="H62" s="2">
        <v>35</v>
      </c>
      <c r="I62" s="2" t="s">
        <v>89</v>
      </c>
      <c r="J62" s="2" t="s">
        <v>66</v>
      </c>
      <c r="K62" s="7">
        <v>69900</v>
      </c>
      <c r="L62" s="7">
        <f t="shared" si="14"/>
        <v>10331.219999999999</v>
      </c>
      <c r="M62" s="8">
        <f t="shared" si="15"/>
        <v>3495</v>
      </c>
      <c r="N62" s="9">
        <f t="shared" si="16"/>
        <v>2930417.7</v>
      </c>
    </row>
    <row r="63" spans="1:15" ht="33.75" x14ac:dyDescent="0.25">
      <c r="A63" s="6" t="s">
        <v>23</v>
      </c>
      <c r="B63" s="6">
        <v>7</v>
      </c>
      <c r="C63" s="6" t="s">
        <v>87</v>
      </c>
      <c r="D63" s="6" t="s">
        <v>88</v>
      </c>
      <c r="E63" s="17" t="s">
        <v>259</v>
      </c>
      <c r="F63" s="17" t="s">
        <v>260</v>
      </c>
      <c r="G63" s="6" t="s">
        <v>9</v>
      </c>
      <c r="H63" s="6">
        <v>30</v>
      </c>
      <c r="I63" s="6" t="s">
        <v>89</v>
      </c>
      <c r="J63" s="2" t="s">
        <v>66</v>
      </c>
      <c r="K63" s="7">
        <v>69900</v>
      </c>
      <c r="L63" s="7">
        <f t="shared" si="14"/>
        <v>10331.219999999999</v>
      </c>
      <c r="M63" s="8">
        <f t="shared" si="15"/>
        <v>3495</v>
      </c>
      <c r="N63" s="9">
        <f t="shared" si="16"/>
        <v>2511786.6</v>
      </c>
    </row>
    <row r="64" spans="1:15" ht="33.75" x14ac:dyDescent="0.25">
      <c r="A64" s="2" t="s">
        <v>6</v>
      </c>
      <c r="B64" s="2">
        <v>1</v>
      </c>
      <c r="C64" s="2" t="s">
        <v>90</v>
      </c>
      <c r="D64" s="2" t="s">
        <v>91</v>
      </c>
      <c r="E64" s="17" t="s">
        <v>236</v>
      </c>
      <c r="F64" s="17" t="s">
        <v>237</v>
      </c>
      <c r="G64" s="2" t="s">
        <v>92</v>
      </c>
      <c r="H64" s="2">
        <v>1</v>
      </c>
      <c r="I64" s="2" t="s">
        <v>104</v>
      </c>
      <c r="J64" s="2" t="s">
        <v>66</v>
      </c>
      <c r="K64" s="7">
        <v>2217577</v>
      </c>
      <c r="L64" s="7">
        <f t="shared" ref="L64:L73" si="20">+K64*14.78%</f>
        <v>327757.88059999997</v>
      </c>
      <c r="M64" s="8">
        <f t="shared" ref="M64" si="21">+K64*5%</f>
        <v>110878.85</v>
      </c>
      <c r="N64" s="9">
        <f t="shared" ref="N64:N73" si="22">+(K64+L64+M64)*H64</f>
        <v>2656213.7305999999</v>
      </c>
    </row>
    <row r="65" spans="1:14" ht="38.25" customHeight="1" x14ac:dyDescent="0.25">
      <c r="A65" s="2" t="s">
        <v>6</v>
      </c>
      <c r="B65" s="2">
        <v>1</v>
      </c>
      <c r="C65" s="2" t="s">
        <v>90</v>
      </c>
      <c r="D65" s="2" t="s">
        <v>93</v>
      </c>
      <c r="E65" s="17" t="s">
        <v>234</v>
      </c>
      <c r="F65" s="17" t="s">
        <v>235</v>
      </c>
      <c r="G65" s="2" t="s">
        <v>92</v>
      </c>
      <c r="H65" s="2">
        <v>1</v>
      </c>
      <c r="I65" s="2" t="s">
        <v>104</v>
      </c>
      <c r="J65" s="2" t="s">
        <v>66</v>
      </c>
      <c r="K65" s="7">
        <v>2217577</v>
      </c>
      <c r="L65" s="7">
        <f t="shared" si="20"/>
        <v>327757.88059999997</v>
      </c>
      <c r="M65" s="8">
        <f t="shared" ref="M65:M72" si="23">+K65*5%</f>
        <v>110878.85</v>
      </c>
      <c r="N65" s="9">
        <f t="shared" si="22"/>
        <v>2656213.7305999999</v>
      </c>
    </row>
    <row r="66" spans="1:14" ht="43.5" customHeight="1" x14ac:dyDescent="0.25">
      <c r="A66" s="2" t="s">
        <v>6</v>
      </c>
      <c r="B66" s="2">
        <v>1</v>
      </c>
      <c r="C66" s="2" t="s">
        <v>90</v>
      </c>
      <c r="D66" s="2" t="s">
        <v>94</v>
      </c>
      <c r="E66" s="17" t="s">
        <v>238</v>
      </c>
      <c r="F66" s="17" t="s">
        <v>239</v>
      </c>
      <c r="G66" s="2" t="s">
        <v>92</v>
      </c>
      <c r="H66" s="2">
        <v>1</v>
      </c>
      <c r="I66" s="2" t="s">
        <v>104</v>
      </c>
      <c r="J66" s="2" t="s">
        <v>66</v>
      </c>
      <c r="K66" s="7">
        <v>2217577</v>
      </c>
      <c r="L66" s="7">
        <f t="shared" si="20"/>
        <v>327757.88059999997</v>
      </c>
      <c r="M66" s="8">
        <f t="shared" si="23"/>
        <v>110878.85</v>
      </c>
      <c r="N66" s="9">
        <f t="shared" si="22"/>
        <v>2656213.7305999999</v>
      </c>
    </row>
    <row r="67" spans="1:14" ht="22.5" x14ac:dyDescent="0.25">
      <c r="A67" s="2" t="s">
        <v>20</v>
      </c>
      <c r="B67" s="2">
        <v>1</v>
      </c>
      <c r="C67" s="2" t="s">
        <v>95</v>
      </c>
      <c r="D67" s="2" t="s">
        <v>96</v>
      </c>
      <c r="E67" s="17" t="s">
        <v>311</v>
      </c>
      <c r="F67" s="17" t="s">
        <v>312</v>
      </c>
      <c r="G67" s="2" t="s">
        <v>92</v>
      </c>
      <c r="H67" s="2">
        <v>1</v>
      </c>
      <c r="I67" s="2" t="s">
        <v>104</v>
      </c>
      <c r="J67" s="2" t="s">
        <v>66</v>
      </c>
      <c r="K67" s="7">
        <v>2217577</v>
      </c>
      <c r="L67" s="7">
        <f t="shared" si="20"/>
        <v>327757.88059999997</v>
      </c>
      <c r="M67" s="8">
        <f t="shared" si="23"/>
        <v>110878.85</v>
      </c>
      <c r="N67" s="9">
        <f t="shared" si="22"/>
        <v>2656213.7305999999</v>
      </c>
    </row>
    <row r="68" spans="1:14" ht="22.5" x14ac:dyDescent="0.25">
      <c r="A68" s="2" t="s">
        <v>20</v>
      </c>
      <c r="B68" s="2">
        <v>5</v>
      </c>
      <c r="C68" s="2" t="s">
        <v>97</v>
      </c>
      <c r="D68" s="2" t="s">
        <v>98</v>
      </c>
      <c r="E68" s="17" t="s">
        <v>313</v>
      </c>
      <c r="F68" s="17" t="s">
        <v>314</v>
      </c>
      <c r="G68" s="2" t="s">
        <v>92</v>
      </c>
      <c r="H68" s="2">
        <v>1</v>
      </c>
      <c r="I68" s="2" t="s">
        <v>104</v>
      </c>
      <c r="J68" s="2" t="s">
        <v>66</v>
      </c>
      <c r="K68" s="7">
        <v>2217577</v>
      </c>
      <c r="L68" s="7">
        <f t="shared" si="20"/>
        <v>327757.88059999997</v>
      </c>
      <c r="M68" s="8">
        <f t="shared" si="23"/>
        <v>110878.85</v>
      </c>
      <c r="N68" s="9">
        <f t="shared" si="22"/>
        <v>2656213.7305999999</v>
      </c>
    </row>
    <row r="69" spans="1:14" ht="48" customHeight="1" x14ac:dyDescent="0.25">
      <c r="A69" s="2" t="s">
        <v>56</v>
      </c>
      <c r="B69" s="2">
        <v>1</v>
      </c>
      <c r="C69" s="2" t="s">
        <v>319</v>
      </c>
      <c r="D69" s="2" t="s">
        <v>28</v>
      </c>
      <c r="E69" s="17" t="s">
        <v>315</v>
      </c>
      <c r="F69" s="17" t="s">
        <v>316</v>
      </c>
      <c r="G69" s="2" t="s">
        <v>99</v>
      </c>
      <c r="H69" s="2">
        <v>1</v>
      </c>
      <c r="I69" s="2" t="s">
        <v>104</v>
      </c>
      <c r="J69" s="2" t="s">
        <v>66</v>
      </c>
      <c r="K69" s="7">
        <v>2217577</v>
      </c>
      <c r="L69" s="7">
        <f t="shared" si="20"/>
        <v>327757.88059999997</v>
      </c>
      <c r="M69" s="8">
        <f t="shared" si="23"/>
        <v>110878.85</v>
      </c>
      <c r="N69" s="9">
        <f t="shared" si="22"/>
        <v>2656213.7305999999</v>
      </c>
    </row>
    <row r="70" spans="1:14" ht="48" customHeight="1" x14ac:dyDescent="0.25">
      <c r="A70" s="2" t="s">
        <v>56</v>
      </c>
      <c r="B70" s="2">
        <v>1</v>
      </c>
      <c r="C70" s="2" t="s">
        <v>320</v>
      </c>
      <c r="D70" s="2" t="s">
        <v>28</v>
      </c>
      <c r="E70" s="17" t="s">
        <v>321</v>
      </c>
      <c r="F70" s="17" t="s">
        <v>322</v>
      </c>
      <c r="G70" s="2" t="s">
        <v>99</v>
      </c>
      <c r="H70" s="2">
        <v>1</v>
      </c>
      <c r="I70" s="2" t="s">
        <v>104</v>
      </c>
      <c r="J70" s="2" t="s">
        <v>66</v>
      </c>
      <c r="K70" s="7">
        <v>2217577</v>
      </c>
      <c r="L70" s="7">
        <f t="shared" ref="L70" si="24">+K70*14.78%</f>
        <v>327757.88059999997</v>
      </c>
      <c r="M70" s="8">
        <f t="shared" ref="M70" si="25">+K70*5%</f>
        <v>110878.85</v>
      </c>
      <c r="N70" s="9">
        <f t="shared" ref="N70" si="26">+(K70+L70+M70)*H70</f>
        <v>2656213.7305999999</v>
      </c>
    </row>
    <row r="71" spans="1:14" ht="22.5" x14ac:dyDescent="0.25">
      <c r="A71" s="2" t="s">
        <v>23</v>
      </c>
      <c r="B71" s="2">
        <v>12</v>
      </c>
      <c r="C71" s="33" t="s">
        <v>100</v>
      </c>
      <c r="D71" s="2" t="s">
        <v>28</v>
      </c>
      <c r="E71" s="17" t="s">
        <v>317</v>
      </c>
      <c r="F71" s="17" t="s">
        <v>318</v>
      </c>
      <c r="G71" s="2" t="s">
        <v>99</v>
      </c>
      <c r="H71" s="2">
        <v>1</v>
      </c>
      <c r="I71" s="2" t="s">
        <v>104</v>
      </c>
      <c r="J71" s="2" t="s">
        <v>66</v>
      </c>
      <c r="K71" s="7">
        <v>2217577</v>
      </c>
      <c r="L71" s="7">
        <f t="shared" si="20"/>
        <v>327757.88059999997</v>
      </c>
      <c r="M71" s="8">
        <f t="shared" si="23"/>
        <v>110878.85</v>
      </c>
      <c r="N71" s="9">
        <f t="shared" si="22"/>
        <v>2656213.7305999999</v>
      </c>
    </row>
    <row r="72" spans="1:14" ht="22.5" x14ac:dyDescent="0.25">
      <c r="A72" s="6" t="s">
        <v>32</v>
      </c>
      <c r="B72" s="2">
        <v>2</v>
      </c>
      <c r="C72" s="2" t="s">
        <v>101</v>
      </c>
      <c r="D72" s="2" t="s">
        <v>102</v>
      </c>
      <c r="E72" s="17" t="s">
        <v>323</v>
      </c>
      <c r="F72" s="17" t="s">
        <v>324</v>
      </c>
      <c r="G72" s="2" t="s">
        <v>99</v>
      </c>
      <c r="H72" s="2">
        <v>1</v>
      </c>
      <c r="I72" s="2" t="s">
        <v>104</v>
      </c>
      <c r="J72" s="2" t="s">
        <v>66</v>
      </c>
      <c r="K72" s="7">
        <v>2217577</v>
      </c>
      <c r="L72" s="7">
        <f t="shared" si="20"/>
        <v>327757.88059999997</v>
      </c>
      <c r="M72" s="8">
        <f t="shared" si="23"/>
        <v>110878.85</v>
      </c>
      <c r="N72" s="9">
        <f t="shared" si="22"/>
        <v>2656213.7305999999</v>
      </c>
    </row>
    <row r="73" spans="1:14" ht="22.5" x14ac:dyDescent="0.25">
      <c r="A73" s="6" t="s">
        <v>32</v>
      </c>
      <c r="B73" s="6">
        <v>2</v>
      </c>
      <c r="C73" s="6" t="s">
        <v>325</v>
      </c>
      <c r="D73" s="6" t="s">
        <v>103</v>
      </c>
      <c r="E73" s="17" t="s">
        <v>326</v>
      </c>
      <c r="F73" s="17" t="s">
        <v>327</v>
      </c>
      <c r="G73" s="6" t="s">
        <v>99</v>
      </c>
      <c r="H73" s="6">
        <v>1</v>
      </c>
      <c r="I73" s="6" t="s">
        <v>104</v>
      </c>
      <c r="J73" s="2" t="s">
        <v>66</v>
      </c>
      <c r="K73" s="7">
        <v>2217577</v>
      </c>
      <c r="L73" s="7">
        <f t="shared" si="20"/>
        <v>327757.88059999997</v>
      </c>
      <c r="M73" s="8">
        <f>+K73*5%</f>
        <v>110878.85</v>
      </c>
      <c r="N73" s="9">
        <f t="shared" si="22"/>
        <v>2656213.7305999999</v>
      </c>
    </row>
    <row r="74" spans="1:14" ht="22.5" x14ac:dyDescent="0.25">
      <c r="A74" s="2" t="s">
        <v>23</v>
      </c>
      <c r="B74" s="2">
        <v>14</v>
      </c>
      <c r="C74" s="2" t="s">
        <v>105</v>
      </c>
      <c r="D74" s="2" t="s">
        <v>71</v>
      </c>
      <c r="E74" s="17" t="s">
        <v>328</v>
      </c>
      <c r="F74" s="17" t="s">
        <v>329</v>
      </c>
      <c r="G74" s="2" t="s">
        <v>9</v>
      </c>
      <c r="H74" s="2">
        <v>22</v>
      </c>
      <c r="I74" s="6" t="s">
        <v>113</v>
      </c>
      <c r="J74" s="2" t="s">
        <v>66</v>
      </c>
      <c r="K74" s="7">
        <v>85205</v>
      </c>
      <c r="L74" s="7">
        <f t="shared" ref="L74" si="27">+K74*14.78%</f>
        <v>12593.298999999999</v>
      </c>
      <c r="M74" s="8">
        <f t="shared" ref="M74" si="28">+K74*5%</f>
        <v>4260.25</v>
      </c>
      <c r="N74" s="9">
        <f t="shared" ref="N74" si="29">+K74+L74+M74</f>
        <v>102058.549</v>
      </c>
    </row>
    <row r="75" spans="1:14" ht="22.5" x14ac:dyDescent="0.25">
      <c r="A75" s="2" t="s">
        <v>32</v>
      </c>
      <c r="B75" s="2">
        <v>5</v>
      </c>
      <c r="C75" s="2" t="s">
        <v>106</v>
      </c>
      <c r="D75" s="2" t="s">
        <v>107</v>
      </c>
      <c r="E75" s="17" t="s">
        <v>313</v>
      </c>
      <c r="F75" s="17" t="s">
        <v>314</v>
      </c>
      <c r="G75" s="2" t="s">
        <v>9</v>
      </c>
      <c r="H75" s="2">
        <v>30</v>
      </c>
      <c r="I75" s="6" t="s">
        <v>113</v>
      </c>
      <c r="J75" s="2" t="s">
        <v>66</v>
      </c>
      <c r="K75" s="7">
        <v>69100</v>
      </c>
      <c r="L75" s="7">
        <f t="shared" ref="L75:L81" si="30">+K75*14.78%</f>
        <v>10212.98</v>
      </c>
      <c r="M75" s="7">
        <f t="shared" ref="M75:M81" si="31">+K75*5%</f>
        <v>3455</v>
      </c>
      <c r="N75" s="9">
        <f t="shared" ref="N75:N81" si="32">+K75+L75+M75</f>
        <v>82767.98</v>
      </c>
    </row>
    <row r="76" spans="1:14" ht="22.5" x14ac:dyDescent="0.25">
      <c r="A76" s="2" t="s">
        <v>32</v>
      </c>
      <c r="B76" s="2">
        <v>7</v>
      </c>
      <c r="C76" s="2" t="s">
        <v>87</v>
      </c>
      <c r="D76" s="2" t="s">
        <v>39</v>
      </c>
      <c r="E76" s="17" t="s">
        <v>259</v>
      </c>
      <c r="F76" s="17" t="s">
        <v>260</v>
      </c>
      <c r="G76" s="2" t="s">
        <v>9</v>
      </c>
      <c r="H76" s="2">
        <v>20</v>
      </c>
      <c r="I76" s="6" t="s">
        <v>113</v>
      </c>
      <c r="J76" s="2" t="s">
        <v>66</v>
      </c>
      <c r="K76" s="7">
        <v>69100</v>
      </c>
      <c r="L76" s="7">
        <f t="shared" si="30"/>
        <v>10212.98</v>
      </c>
      <c r="M76" s="7">
        <f t="shared" si="31"/>
        <v>3455</v>
      </c>
      <c r="N76" s="9">
        <f t="shared" si="32"/>
        <v>82767.98</v>
      </c>
    </row>
    <row r="77" spans="1:14" ht="22.5" x14ac:dyDescent="0.25">
      <c r="A77" s="2" t="s">
        <v>32</v>
      </c>
      <c r="B77" s="2">
        <v>12</v>
      </c>
      <c r="C77" s="2" t="s">
        <v>108</v>
      </c>
      <c r="D77" s="2" t="s">
        <v>28</v>
      </c>
      <c r="E77" s="17" t="s">
        <v>330</v>
      </c>
      <c r="F77" s="17" t="s">
        <v>331</v>
      </c>
      <c r="G77" s="2" t="s">
        <v>9</v>
      </c>
      <c r="H77" s="2">
        <v>200</v>
      </c>
      <c r="I77" s="6" t="s">
        <v>113</v>
      </c>
      <c r="J77" s="2" t="s">
        <v>66</v>
      </c>
      <c r="K77" s="7">
        <v>69100</v>
      </c>
      <c r="L77" s="7">
        <f t="shared" si="30"/>
        <v>10212.98</v>
      </c>
      <c r="M77" s="7">
        <f t="shared" si="31"/>
        <v>3455</v>
      </c>
      <c r="N77" s="9">
        <f t="shared" si="32"/>
        <v>82767.98</v>
      </c>
    </row>
    <row r="78" spans="1:14" ht="22.5" x14ac:dyDescent="0.25">
      <c r="A78" s="2" t="s">
        <v>32</v>
      </c>
      <c r="B78" s="2">
        <v>13</v>
      </c>
      <c r="C78" s="2" t="s">
        <v>78</v>
      </c>
      <c r="D78" s="2" t="s">
        <v>79</v>
      </c>
      <c r="E78" s="17" t="s">
        <v>332</v>
      </c>
      <c r="F78" s="17" t="s">
        <v>333</v>
      </c>
      <c r="G78" s="2" t="s">
        <v>9</v>
      </c>
      <c r="H78" s="2">
        <v>123</v>
      </c>
      <c r="I78" s="6" t="s">
        <v>113</v>
      </c>
      <c r="J78" s="2" t="s">
        <v>66</v>
      </c>
      <c r="K78" s="7">
        <v>69100</v>
      </c>
      <c r="L78" s="7">
        <f t="shared" si="30"/>
        <v>10212.98</v>
      </c>
      <c r="M78" s="7">
        <f t="shared" si="31"/>
        <v>3455</v>
      </c>
      <c r="N78" s="9">
        <f t="shared" si="32"/>
        <v>82767.98</v>
      </c>
    </row>
    <row r="79" spans="1:14" ht="22.5" x14ac:dyDescent="0.25">
      <c r="A79" s="2" t="s">
        <v>32</v>
      </c>
      <c r="B79" s="2">
        <v>14</v>
      </c>
      <c r="C79" s="2" t="s">
        <v>443</v>
      </c>
      <c r="D79" s="2" t="s">
        <v>71</v>
      </c>
      <c r="E79" s="17" t="s">
        <v>328</v>
      </c>
      <c r="F79" s="17" t="s">
        <v>329</v>
      </c>
      <c r="G79" s="2" t="s">
        <v>9</v>
      </c>
      <c r="H79" s="2">
        <v>150</v>
      </c>
      <c r="I79" s="6" t="s">
        <v>113</v>
      </c>
      <c r="J79" s="2" t="s">
        <v>66</v>
      </c>
      <c r="K79" s="7">
        <v>69100</v>
      </c>
      <c r="L79" s="7">
        <f t="shared" si="30"/>
        <v>10212.98</v>
      </c>
      <c r="M79" s="7">
        <f t="shared" si="31"/>
        <v>3455</v>
      </c>
      <c r="N79" s="9">
        <f t="shared" si="32"/>
        <v>82767.98</v>
      </c>
    </row>
    <row r="80" spans="1:14" ht="22.5" x14ac:dyDescent="0.25">
      <c r="A80" s="2" t="s">
        <v>32</v>
      </c>
      <c r="B80" s="2">
        <v>16</v>
      </c>
      <c r="C80" s="2" t="s">
        <v>109</v>
      </c>
      <c r="D80" s="2" t="s">
        <v>31</v>
      </c>
      <c r="E80" s="17" t="s">
        <v>335</v>
      </c>
      <c r="F80" s="17" t="s">
        <v>336</v>
      </c>
      <c r="G80" s="2" t="s">
        <v>9</v>
      </c>
      <c r="H80" s="2" t="s">
        <v>110</v>
      </c>
      <c r="I80" s="2" t="s">
        <v>113</v>
      </c>
      <c r="J80" s="2" t="s">
        <v>66</v>
      </c>
      <c r="K80" s="7">
        <v>69100</v>
      </c>
      <c r="L80" s="7">
        <f t="shared" si="30"/>
        <v>10212.98</v>
      </c>
      <c r="M80" s="7">
        <f t="shared" si="31"/>
        <v>3455</v>
      </c>
      <c r="N80" s="9">
        <f t="shared" si="32"/>
        <v>82767.98</v>
      </c>
    </row>
    <row r="81" spans="1:15" ht="22.5" x14ac:dyDescent="0.25">
      <c r="A81" s="6" t="s">
        <v>32</v>
      </c>
      <c r="B81" s="6">
        <v>70</v>
      </c>
      <c r="C81" s="6" t="s">
        <v>111</v>
      </c>
      <c r="D81" s="6" t="s">
        <v>112</v>
      </c>
      <c r="E81" s="6"/>
      <c r="F81" s="6"/>
      <c r="G81" s="6" t="s">
        <v>9</v>
      </c>
      <c r="H81" s="6">
        <v>30</v>
      </c>
      <c r="I81" s="6" t="s">
        <v>113</v>
      </c>
      <c r="J81" s="2" t="s">
        <v>66</v>
      </c>
      <c r="K81" s="7">
        <v>69100</v>
      </c>
      <c r="L81" s="7">
        <f t="shared" si="30"/>
        <v>10212.98</v>
      </c>
      <c r="M81" s="7">
        <f t="shared" si="31"/>
        <v>3455</v>
      </c>
      <c r="N81" s="9">
        <f t="shared" si="32"/>
        <v>82767.98</v>
      </c>
    </row>
    <row r="82" spans="1:15" ht="22.5" x14ac:dyDescent="0.25">
      <c r="A82" s="2" t="s">
        <v>32</v>
      </c>
      <c r="B82" s="2">
        <v>5</v>
      </c>
      <c r="C82" s="2" t="s">
        <v>114</v>
      </c>
      <c r="D82" s="2" t="s">
        <v>107</v>
      </c>
      <c r="E82" s="17" t="s">
        <v>313</v>
      </c>
      <c r="F82" s="17" t="s">
        <v>314</v>
      </c>
      <c r="G82" s="2" t="s">
        <v>9</v>
      </c>
      <c r="H82" s="2">
        <v>30</v>
      </c>
      <c r="I82" s="6" t="s">
        <v>123</v>
      </c>
      <c r="J82" s="2" t="s">
        <v>66</v>
      </c>
      <c r="K82" s="7">
        <v>7175</v>
      </c>
      <c r="L82" s="7">
        <f>+K82*14.78%</f>
        <v>1060.4649999999999</v>
      </c>
      <c r="M82" s="8">
        <f>+K82*5%</f>
        <v>358.75</v>
      </c>
      <c r="N82" s="9">
        <f>(+K82+L82+M82)*H82</f>
        <v>257826.45</v>
      </c>
    </row>
    <row r="83" spans="1:15" ht="22.5" x14ac:dyDescent="0.25">
      <c r="A83" s="2" t="s">
        <v>32</v>
      </c>
      <c r="B83" s="2">
        <v>12</v>
      </c>
      <c r="C83" s="2" t="s">
        <v>115</v>
      </c>
      <c r="D83" s="2" t="s">
        <v>116</v>
      </c>
      <c r="E83" s="17" t="s">
        <v>330</v>
      </c>
      <c r="F83" s="17" t="s">
        <v>331</v>
      </c>
      <c r="G83" s="2" t="s">
        <v>9</v>
      </c>
      <c r="H83" s="2">
        <v>200</v>
      </c>
      <c r="I83" s="6" t="s">
        <v>123</v>
      </c>
      <c r="J83" s="2" t="s">
        <v>66</v>
      </c>
      <c r="K83" s="7">
        <v>7175</v>
      </c>
      <c r="L83" s="7">
        <f t="shared" ref="L83:L119" si="33">+K83*14.78%</f>
        <v>1060.4649999999999</v>
      </c>
      <c r="M83" s="8">
        <f t="shared" ref="M83:M86" si="34">+K83*5%</f>
        <v>358.75</v>
      </c>
      <c r="N83" s="9">
        <f t="shared" ref="N83:N86" si="35">(+K83+L83+M83)*H83</f>
        <v>1718843</v>
      </c>
    </row>
    <row r="84" spans="1:15" ht="22.5" x14ac:dyDescent="0.25">
      <c r="A84" s="2" t="s">
        <v>32</v>
      </c>
      <c r="B84" s="2">
        <v>13</v>
      </c>
      <c r="C84" s="2" t="s">
        <v>78</v>
      </c>
      <c r="D84" s="2" t="s">
        <v>79</v>
      </c>
      <c r="E84" s="17" t="s">
        <v>332</v>
      </c>
      <c r="F84" s="17" t="s">
        <v>333</v>
      </c>
      <c r="G84" s="2" t="s">
        <v>9</v>
      </c>
      <c r="H84" s="2">
        <v>194</v>
      </c>
      <c r="I84" s="6" t="s">
        <v>123</v>
      </c>
      <c r="J84" s="2" t="s">
        <v>66</v>
      </c>
      <c r="K84" s="7">
        <v>7175</v>
      </c>
      <c r="L84" s="7">
        <f t="shared" si="33"/>
        <v>1060.4649999999999</v>
      </c>
      <c r="M84" s="8">
        <f t="shared" si="34"/>
        <v>358.75</v>
      </c>
      <c r="N84" s="9">
        <f t="shared" si="35"/>
        <v>1667277.71</v>
      </c>
    </row>
    <row r="85" spans="1:15" ht="22.5" x14ac:dyDescent="0.25">
      <c r="A85" s="2" t="s">
        <v>32</v>
      </c>
      <c r="B85" s="2">
        <v>14</v>
      </c>
      <c r="C85" s="2" t="s">
        <v>443</v>
      </c>
      <c r="D85" s="2" t="s">
        <v>71</v>
      </c>
      <c r="E85" s="17" t="s">
        <v>328</v>
      </c>
      <c r="F85" s="17" t="s">
        <v>329</v>
      </c>
      <c r="G85" s="2" t="s">
        <v>9</v>
      </c>
      <c r="H85" s="2">
        <v>100</v>
      </c>
      <c r="I85" s="6" t="s">
        <v>123</v>
      </c>
      <c r="J85" s="2" t="s">
        <v>66</v>
      </c>
      <c r="K85" s="7">
        <v>7175</v>
      </c>
      <c r="L85" s="7">
        <f t="shared" si="33"/>
        <v>1060.4649999999999</v>
      </c>
      <c r="M85" s="8">
        <f t="shared" si="34"/>
        <v>358.75</v>
      </c>
      <c r="N85" s="9">
        <f t="shared" si="35"/>
        <v>859421.5</v>
      </c>
    </row>
    <row r="86" spans="1:15" ht="22.5" x14ac:dyDescent="0.25">
      <c r="A86" s="2" t="s">
        <v>32</v>
      </c>
      <c r="B86" s="2">
        <v>16</v>
      </c>
      <c r="C86" s="2" t="s">
        <v>109</v>
      </c>
      <c r="D86" s="2" t="s">
        <v>31</v>
      </c>
      <c r="E86" s="17" t="s">
        <v>335</v>
      </c>
      <c r="F86" s="17" t="s">
        <v>336</v>
      </c>
      <c r="G86" s="2" t="s">
        <v>9</v>
      </c>
      <c r="H86" s="2">
        <v>22.5</v>
      </c>
      <c r="I86" s="6" t="s">
        <v>123</v>
      </c>
      <c r="J86" s="2" t="s">
        <v>66</v>
      </c>
      <c r="K86" s="7">
        <v>7175</v>
      </c>
      <c r="L86" s="7">
        <f t="shared" si="33"/>
        <v>1060.4649999999999</v>
      </c>
      <c r="M86" s="8">
        <f t="shared" si="34"/>
        <v>358.75</v>
      </c>
      <c r="N86" s="9">
        <f t="shared" si="35"/>
        <v>193369.83749999999</v>
      </c>
    </row>
    <row r="87" spans="1:15" ht="22.5" x14ac:dyDescent="0.25">
      <c r="A87" s="2" t="s">
        <v>23</v>
      </c>
      <c r="B87" s="2">
        <v>16</v>
      </c>
      <c r="C87" s="2" t="s">
        <v>117</v>
      </c>
      <c r="D87" s="2" t="s">
        <v>31</v>
      </c>
      <c r="E87" s="17" t="s">
        <v>291</v>
      </c>
      <c r="F87" s="17" t="s">
        <v>292</v>
      </c>
      <c r="G87" s="2" t="s">
        <v>9</v>
      </c>
      <c r="H87" s="2">
        <v>5</v>
      </c>
      <c r="I87" s="6" t="s">
        <v>124</v>
      </c>
      <c r="J87" s="2" t="s">
        <v>66</v>
      </c>
      <c r="K87" s="7">
        <v>141363</v>
      </c>
      <c r="L87" s="7">
        <f t="shared" si="33"/>
        <v>20893.451399999998</v>
      </c>
      <c r="M87" s="8">
        <f t="shared" ref="M87" si="36">+K87*5%</f>
        <v>7068.1500000000005</v>
      </c>
      <c r="N87" s="9">
        <f t="shared" ref="N87:N93" si="37">(+K87+L87+M87)*H87</f>
        <v>846623.00699999998</v>
      </c>
    </row>
    <row r="88" spans="1:15" ht="22.5" x14ac:dyDescent="0.25">
      <c r="A88" s="2" t="s">
        <v>32</v>
      </c>
      <c r="B88" s="2">
        <v>12</v>
      </c>
      <c r="C88" s="2" t="s">
        <v>118</v>
      </c>
      <c r="D88" s="2" t="s">
        <v>119</v>
      </c>
      <c r="E88" s="17" t="s">
        <v>337</v>
      </c>
      <c r="F88" s="17" t="s">
        <v>338</v>
      </c>
      <c r="G88" s="2" t="s">
        <v>9</v>
      </c>
      <c r="H88" s="2">
        <v>35</v>
      </c>
      <c r="I88" s="6" t="s">
        <v>124</v>
      </c>
      <c r="J88" s="2" t="s">
        <v>66</v>
      </c>
      <c r="K88" s="7">
        <v>141363</v>
      </c>
      <c r="L88" s="7">
        <f t="shared" si="33"/>
        <v>20893.451399999998</v>
      </c>
      <c r="M88" s="8">
        <f t="shared" ref="M88:M93" si="38">+K88*5%</f>
        <v>7068.1500000000005</v>
      </c>
      <c r="N88" s="9">
        <f t="shared" si="37"/>
        <v>5926361.0489999996</v>
      </c>
    </row>
    <row r="89" spans="1:15" ht="22.5" x14ac:dyDescent="0.25">
      <c r="A89" s="2" t="s">
        <v>32</v>
      </c>
      <c r="B89" s="2">
        <v>2</v>
      </c>
      <c r="C89" s="2" t="s">
        <v>101</v>
      </c>
      <c r="D89" s="2" t="s">
        <v>102</v>
      </c>
      <c r="E89" s="17" t="s">
        <v>323</v>
      </c>
      <c r="F89" s="17" t="s">
        <v>324</v>
      </c>
      <c r="G89" s="2" t="s">
        <v>9</v>
      </c>
      <c r="H89" s="2">
        <v>20</v>
      </c>
      <c r="I89" s="6" t="s">
        <v>124</v>
      </c>
      <c r="J89" s="2" t="s">
        <v>66</v>
      </c>
      <c r="K89" s="7">
        <v>141363</v>
      </c>
      <c r="L89" s="7">
        <f t="shared" si="33"/>
        <v>20893.451399999998</v>
      </c>
      <c r="M89" s="8">
        <f t="shared" si="38"/>
        <v>7068.1500000000005</v>
      </c>
      <c r="N89" s="9">
        <f t="shared" si="37"/>
        <v>3386492.0279999999</v>
      </c>
    </row>
    <row r="90" spans="1:15" ht="33.75" x14ac:dyDescent="0.25">
      <c r="A90" s="2" t="s">
        <v>32</v>
      </c>
      <c r="B90" s="2">
        <v>80</v>
      </c>
      <c r="C90" s="2" t="s">
        <v>120</v>
      </c>
      <c r="D90" s="2" t="s">
        <v>73</v>
      </c>
      <c r="E90" s="17" t="s">
        <v>434</v>
      </c>
      <c r="F90" s="17" t="s">
        <v>435</v>
      </c>
      <c r="G90" s="2" t="s">
        <v>9</v>
      </c>
      <c r="H90" s="2">
        <v>33</v>
      </c>
      <c r="I90" s="6" t="s">
        <v>124</v>
      </c>
      <c r="J90" s="2" t="s">
        <v>66</v>
      </c>
      <c r="K90" s="7">
        <v>141363</v>
      </c>
      <c r="L90" s="7">
        <f t="shared" si="33"/>
        <v>20893.451399999998</v>
      </c>
      <c r="M90" s="8">
        <f t="shared" si="38"/>
        <v>7068.1500000000005</v>
      </c>
      <c r="N90" s="9">
        <f t="shared" si="37"/>
        <v>5587711.8461999996</v>
      </c>
    </row>
    <row r="91" spans="1:15" ht="22.5" x14ac:dyDescent="0.25">
      <c r="A91" s="2" t="s">
        <v>32</v>
      </c>
      <c r="B91" s="2">
        <v>15</v>
      </c>
      <c r="C91" s="2" t="s">
        <v>121</v>
      </c>
      <c r="D91" s="2" t="s">
        <v>22</v>
      </c>
      <c r="E91" s="17" t="s">
        <v>339</v>
      </c>
      <c r="F91" s="17" t="s">
        <v>340</v>
      </c>
      <c r="G91" s="2" t="s">
        <v>9</v>
      </c>
      <c r="H91" s="2">
        <v>20</v>
      </c>
      <c r="I91" s="6" t="s">
        <v>124</v>
      </c>
      <c r="J91" s="2" t="s">
        <v>66</v>
      </c>
      <c r="K91" s="7">
        <v>141363</v>
      </c>
      <c r="L91" s="7">
        <f t="shared" si="33"/>
        <v>20893.451399999998</v>
      </c>
      <c r="M91" s="8">
        <f t="shared" si="38"/>
        <v>7068.1500000000005</v>
      </c>
      <c r="N91" s="9">
        <f t="shared" si="37"/>
        <v>3386492.0279999999</v>
      </c>
    </row>
    <row r="92" spans="1:15" ht="33.75" x14ac:dyDescent="0.25">
      <c r="A92" s="2" t="s">
        <v>32</v>
      </c>
      <c r="B92" s="2">
        <v>11</v>
      </c>
      <c r="C92" s="2" t="s">
        <v>341</v>
      </c>
      <c r="D92" s="2" t="s">
        <v>122</v>
      </c>
      <c r="E92" s="17" t="s">
        <v>342</v>
      </c>
      <c r="F92" s="17" t="s">
        <v>343</v>
      </c>
      <c r="G92" s="2" t="s">
        <v>9</v>
      </c>
      <c r="H92" s="2">
        <v>7</v>
      </c>
      <c r="I92" s="2" t="s">
        <v>124</v>
      </c>
      <c r="J92" s="2" t="s">
        <v>66</v>
      </c>
      <c r="K92" s="7">
        <v>141363</v>
      </c>
      <c r="L92" s="7">
        <f t="shared" si="33"/>
        <v>20893.451399999998</v>
      </c>
      <c r="M92" s="8">
        <f t="shared" si="38"/>
        <v>7068.1500000000005</v>
      </c>
      <c r="N92" s="9">
        <f t="shared" si="37"/>
        <v>1185272.2097999998</v>
      </c>
    </row>
    <row r="93" spans="1:15" ht="56.25" x14ac:dyDescent="0.25">
      <c r="A93" s="2" t="s">
        <v>32</v>
      </c>
      <c r="B93" s="2">
        <v>11</v>
      </c>
      <c r="C93" s="14" t="s">
        <v>125</v>
      </c>
      <c r="D93" s="2" t="s">
        <v>31</v>
      </c>
      <c r="E93" s="17" t="s">
        <v>344</v>
      </c>
      <c r="F93" s="17" t="s">
        <v>345</v>
      </c>
      <c r="G93" s="2" t="s">
        <v>126</v>
      </c>
      <c r="H93" s="2">
        <v>1</v>
      </c>
      <c r="I93" s="2" t="s">
        <v>143</v>
      </c>
      <c r="J93" s="2" t="s">
        <v>66</v>
      </c>
      <c r="K93" s="7">
        <v>179500</v>
      </c>
      <c r="L93" s="7">
        <f t="shared" si="33"/>
        <v>26530.1</v>
      </c>
      <c r="M93" s="8">
        <f t="shared" si="38"/>
        <v>8975</v>
      </c>
      <c r="N93" s="9">
        <f t="shared" si="37"/>
        <v>215005.1</v>
      </c>
      <c r="O93" s="7"/>
    </row>
    <row r="94" spans="1:15" ht="56.25" x14ac:dyDescent="0.25">
      <c r="A94" s="2" t="s">
        <v>32</v>
      </c>
      <c r="B94" s="2">
        <v>11</v>
      </c>
      <c r="C94" s="14" t="s">
        <v>127</v>
      </c>
      <c r="D94" s="2" t="s">
        <v>31</v>
      </c>
      <c r="E94" s="17" t="s">
        <v>346</v>
      </c>
      <c r="F94" s="17" t="s">
        <v>347</v>
      </c>
      <c r="G94" s="2" t="s">
        <v>126</v>
      </c>
      <c r="H94" s="2">
        <v>1</v>
      </c>
      <c r="I94" s="2" t="s">
        <v>143</v>
      </c>
      <c r="J94" s="2" t="s">
        <v>66</v>
      </c>
      <c r="K94" s="7">
        <v>179500</v>
      </c>
      <c r="L94" s="7">
        <f t="shared" si="33"/>
        <v>26530.1</v>
      </c>
      <c r="M94" s="8">
        <f t="shared" ref="M94:M104" si="39">+K94*5%</f>
        <v>8975</v>
      </c>
      <c r="N94" s="9">
        <f t="shared" ref="N94:N104" si="40">(+K94+L94+M94)*H94</f>
        <v>215005.1</v>
      </c>
    </row>
    <row r="95" spans="1:15" ht="56.25" x14ac:dyDescent="0.25">
      <c r="A95" s="2" t="s">
        <v>32</v>
      </c>
      <c r="B95" s="2">
        <v>16</v>
      </c>
      <c r="C95" s="14" t="s">
        <v>128</v>
      </c>
      <c r="D95" s="2" t="s">
        <v>47</v>
      </c>
      <c r="E95" s="17" t="s">
        <v>348</v>
      </c>
      <c r="F95" s="17" t="s">
        <v>349</v>
      </c>
      <c r="G95" s="2" t="s">
        <v>126</v>
      </c>
      <c r="H95" s="2">
        <v>1</v>
      </c>
      <c r="I95" s="2" t="s">
        <v>143</v>
      </c>
      <c r="J95" s="2" t="s">
        <v>66</v>
      </c>
      <c r="K95" s="7">
        <v>179500</v>
      </c>
      <c r="L95" s="7">
        <f t="shared" si="33"/>
        <v>26530.1</v>
      </c>
      <c r="M95" s="8">
        <f t="shared" si="39"/>
        <v>8975</v>
      </c>
      <c r="N95" s="9">
        <f t="shared" si="40"/>
        <v>215005.1</v>
      </c>
    </row>
    <row r="96" spans="1:15" ht="56.25" x14ac:dyDescent="0.25">
      <c r="A96" s="2" t="s">
        <v>32</v>
      </c>
      <c r="B96" s="2">
        <v>12</v>
      </c>
      <c r="C96" s="14" t="s">
        <v>129</v>
      </c>
      <c r="D96" s="2" t="s">
        <v>41</v>
      </c>
      <c r="E96" s="17" t="s">
        <v>350</v>
      </c>
      <c r="F96" s="17" t="s">
        <v>351</v>
      </c>
      <c r="G96" s="2" t="s">
        <v>126</v>
      </c>
      <c r="H96" s="2">
        <v>1</v>
      </c>
      <c r="I96" s="2" t="s">
        <v>143</v>
      </c>
      <c r="J96" s="2" t="s">
        <v>66</v>
      </c>
      <c r="K96" s="7">
        <v>179500</v>
      </c>
      <c r="L96" s="7">
        <f t="shared" si="33"/>
        <v>26530.1</v>
      </c>
      <c r="M96" s="8">
        <f t="shared" si="39"/>
        <v>8975</v>
      </c>
      <c r="N96" s="9">
        <f t="shared" si="40"/>
        <v>215005.1</v>
      </c>
    </row>
    <row r="97" spans="1:15" ht="56.25" x14ac:dyDescent="0.25">
      <c r="A97" s="2" t="s">
        <v>32</v>
      </c>
      <c r="B97" s="2">
        <v>15</v>
      </c>
      <c r="C97" s="14" t="s">
        <v>130</v>
      </c>
      <c r="D97" s="14" t="s">
        <v>45</v>
      </c>
      <c r="E97" s="17" t="s">
        <v>274</v>
      </c>
      <c r="F97" s="17" t="s">
        <v>275</v>
      </c>
      <c r="G97" s="2" t="s">
        <v>126</v>
      </c>
      <c r="H97" s="2">
        <v>1</v>
      </c>
      <c r="I97" s="2" t="s">
        <v>143</v>
      </c>
      <c r="J97" s="2" t="s">
        <v>66</v>
      </c>
      <c r="K97" s="7">
        <v>179500</v>
      </c>
      <c r="L97" s="7">
        <f t="shared" si="33"/>
        <v>26530.1</v>
      </c>
      <c r="M97" s="8">
        <f t="shared" si="39"/>
        <v>8975</v>
      </c>
      <c r="N97" s="9">
        <f t="shared" si="40"/>
        <v>215005.1</v>
      </c>
    </row>
    <row r="98" spans="1:15" ht="56.25" x14ac:dyDescent="0.25">
      <c r="A98" s="2" t="s">
        <v>32</v>
      </c>
      <c r="B98" s="2">
        <v>15</v>
      </c>
      <c r="C98" s="14" t="s">
        <v>131</v>
      </c>
      <c r="D98" s="2" t="s">
        <v>45</v>
      </c>
      <c r="E98" s="17" t="s">
        <v>274</v>
      </c>
      <c r="F98" s="17" t="s">
        <v>275</v>
      </c>
      <c r="G98" s="2" t="s">
        <v>126</v>
      </c>
      <c r="H98" s="2">
        <v>1</v>
      </c>
      <c r="I98" s="2" t="s">
        <v>143</v>
      </c>
      <c r="J98" s="2" t="s">
        <v>66</v>
      </c>
      <c r="K98" s="7">
        <v>179500</v>
      </c>
      <c r="L98" s="7">
        <f t="shared" si="33"/>
        <v>26530.1</v>
      </c>
      <c r="M98" s="8">
        <f t="shared" si="39"/>
        <v>8975</v>
      </c>
      <c r="N98" s="9">
        <f t="shared" si="40"/>
        <v>215005.1</v>
      </c>
    </row>
    <row r="99" spans="1:15" ht="56.25" x14ac:dyDescent="0.25">
      <c r="A99" s="2" t="s">
        <v>32</v>
      </c>
      <c r="B99" s="2">
        <v>15</v>
      </c>
      <c r="C99" s="14" t="s">
        <v>132</v>
      </c>
      <c r="D99" s="2" t="s">
        <v>45</v>
      </c>
      <c r="E99" s="17" t="s">
        <v>352</v>
      </c>
      <c r="F99" s="17" t="s">
        <v>353</v>
      </c>
      <c r="G99" s="2" t="s">
        <v>126</v>
      </c>
      <c r="H99" s="2">
        <v>1</v>
      </c>
      <c r="I99" s="2" t="s">
        <v>143</v>
      </c>
      <c r="J99" s="2" t="s">
        <v>66</v>
      </c>
      <c r="K99" s="7">
        <v>179500</v>
      </c>
      <c r="L99" s="7">
        <f t="shared" si="33"/>
        <v>26530.1</v>
      </c>
      <c r="M99" s="8">
        <f t="shared" si="39"/>
        <v>8975</v>
      </c>
      <c r="N99" s="9">
        <f t="shared" si="40"/>
        <v>215005.1</v>
      </c>
    </row>
    <row r="100" spans="1:15" ht="56.25" customHeight="1" x14ac:dyDescent="0.25">
      <c r="A100" s="2" t="s">
        <v>32</v>
      </c>
      <c r="B100" s="2">
        <v>70</v>
      </c>
      <c r="C100" s="14" t="s">
        <v>133</v>
      </c>
      <c r="D100" s="2" t="s">
        <v>134</v>
      </c>
      <c r="E100" s="17" t="s">
        <v>436</v>
      </c>
      <c r="F100" s="17" t="s">
        <v>437</v>
      </c>
      <c r="G100" s="2" t="s">
        <v>126</v>
      </c>
      <c r="H100" s="2">
        <v>1</v>
      </c>
      <c r="I100" s="2" t="s">
        <v>143</v>
      </c>
      <c r="J100" s="2" t="s">
        <v>66</v>
      </c>
      <c r="K100" s="7">
        <v>179500</v>
      </c>
      <c r="L100" s="7">
        <f t="shared" si="33"/>
        <v>26530.1</v>
      </c>
      <c r="M100" s="8">
        <f t="shared" si="39"/>
        <v>8975</v>
      </c>
      <c r="N100" s="9">
        <f t="shared" si="40"/>
        <v>215005.1</v>
      </c>
    </row>
    <row r="101" spans="1:15" ht="56.25" x14ac:dyDescent="0.25">
      <c r="A101" s="2" t="s">
        <v>32</v>
      </c>
      <c r="B101" s="2">
        <v>11</v>
      </c>
      <c r="C101" s="14" t="s">
        <v>354</v>
      </c>
      <c r="D101" s="2" t="s">
        <v>122</v>
      </c>
      <c r="E101" s="17" t="s">
        <v>342</v>
      </c>
      <c r="F101" s="17" t="s">
        <v>343</v>
      </c>
      <c r="G101" s="2" t="s">
        <v>126</v>
      </c>
      <c r="H101" s="2">
        <v>1</v>
      </c>
      <c r="I101" s="2" t="s">
        <v>143</v>
      </c>
      <c r="J101" s="2" t="s">
        <v>66</v>
      </c>
      <c r="K101" s="7">
        <v>179500</v>
      </c>
      <c r="L101" s="7">
        <f t="shared" si="33"/>
        <v>26530.1</v>
      </c>
      <c r="M101" s="8">
        <f t="shared" si="39"/>
        <v>8975</v>
      </c>
      <c r="N101" s="9">
        <f t="shared" si="40"/>
        <v>215005.1</v>
      </c>
    </row>
    <row r="102" spans="1:15" ht="45" x14ac:dyDescent="0.25">
      <c r="A102" s="2" t="s">
        <v>32</v>
      </c>
      <c r="B102" s="2">
        <v>6</v>
      </c>
      <c r="C102" s="14" t="s">
        <v>135</v>
      </c>
      <c r="D102" s="2" t="s">
        <v>13</v>
      </c>
      <c r="E102" s="7" t="s">
        <v>221</v>
      </c>
      <c r="F102" s="7" t="s">
        <v>222</v>
      </c>
      <c r="G102" s="2" t="s">
        <v>126</v>
      </c>
      <c r="H102" s="2">
        <v>1</v>
      </c>
      <c r="I102" s="2" t="s">
        <v>143</v>
      </c>
      <c r="J102" s="2" t="s">
        <v>66</v>
      </c>
      <c r="K102" s="7">
        <v>179500</v>
      </c>
      <c r="L102" s="7">
        <f t="shared" si="33"/>
        <v>26530.1</v>
      </c>
      <c r="M102" s="8">
        <f t="shared" si="39"/>
        <v>8975</v>
      </c>
      <c r="N102" s="9">
        <f t="shared" si="40"/>
        <v>215005.1</v>
      </c>
    </row>
    <row r="103" spans="1:15" ht="45" x14ac:dyDescent="0.25">
      <c r="A103" s="2" t="s">
        <v>32</v>
      </c>
      <c r="B103" s="2">
        <v>6</v>
      </c>
      <c r="C103" s="14" t="s">
        <v>136</v>
      </c>
      <c r="D103" s="2" t="s">
        <v>137</v>
      </c>
      <c r="E103" s="17" t="s">
        <v>223</v>
      </c>
      <c r="F103" s="17" t="s">
        <v>224</v>
      </c>
      <c r="G103" s="2" t="s">
        <v>126</v>
      </c>
      <c r="H103" s="2">
        <v>1</v>
      </c>
      <c r="I103" s="2" t="s">
        <v>143</v>
      </c>
      <c r="J103" s="2" t="s">
        <v>66</v>
      </c>
      <c r="K103" s="7">
        <v>179500</v>
      </c>
      <c r="L103" s="7">
        <f t="shared" si="33"/>
        <v>26530.1</v>
      </c>
      <c r="M103" s="8">
        <f t="shared" si="39"/>
        <v>8975</v>
      </c>
      <c r="N103" s="9">
        <f t="shared" si="40"/>
        <v>215005.1</v>
      </c>
    </row>
    <row r="104" spans="1:15" ht="56.25" x14ac:dyDescent="0.25">
      <c r="A104" s="2" t="s">
        <v>32</v>
      </c>
      <c r="B104" s="2">
        <v>2</v>
      </c>
      <c r="C104" s="14" t="s">
        <v>138</v>
      </c>
      <c r="D104" s="2" t="s">
        <v>139</v>
      </c>
      <c r="E104" s="17" t="s">
        <v>249</v>
      </c>
      <c r="F104" s="17" t="s">
        <v>250</v>
      </c>
      <c r="G104" s="2" t="s">
        <v>126</v>
      </c>
      <c r="H104" s="2">
        <v>1</v>
      </c>
      <c r="I104" s="2" t="s">
        <v>143</v>
      </c>
      <c r="J104" s="2" t="s">
        <v>66</v>
      </c>
      <c r="K104" s="7">
        <v>179500</v>
      </c>
      <c r="L104" s="7">
        <f t="shared" si="33"/>
        <v>26530.1</v>
      </c>
      <c r="M104" s="8">
        <f t="shared" si="39"/>
        <v>8975</v>
      </c>
      <c r="N104" s="9">
        <f t="shared" si="40"/>
        <v>215005.1</v>
      </c>
    </row>
    <row r="105" spans="1:15" ht="56.25" x14ac:dyDescent="0.25">
      <c r="A105" s="2" t="s">
        <v>32</v>
      </c>
      <c r="B105" s="2">
        <v>80</v>
      </c>
      <c r="C105" s="14" t="s">
        <v>430</v>
      </c>
      <c r="D105" s="14" t="s">
        <v>140</v>
      </c>
      <c r="E105" s="17" t="s">
        <v>356</v>
      </c>
      <c r="F105" s="17" t="s">
        <v>357</v>
      </c>
      <c r="G105" s="2" t="s">
        <v>126</v>
      </c>
      <c r="H105" s="2">
        <v>1</v>
      </c>
      <c r="I105" s="2" t="s">
        <v>143</v>
      </c>
      <c r="J105" s="2" t="s">
        <v>66</v>
      </c>
      <c r="K105" s="7">
        <v>179500</v>
      </c>
      <c r="L105" s="7">
        <f>+K105*14.78%</f>
        <v>26530.1</v>
      </c>
      <c r="M105" s="8">
        <f>+K105*5%</f>
        <v>8975</v>
      </c>
      <c r="N105" s="9">
        <f t="shared" ref="N105:N110" si="41">(+K105+L105+M105)*H105</f>
        <v>215005.1</v>
      </c>
      <c r="O105" s="4" t="s">
        <v>355</v>
      </c>
    </row>
    <row r="106" spans="1:15" ht="56.25" x14ac:dyDescent="0.25">
      <c r="A106" s="2" t="s">
        <v>32</v>
      </c>
      <c r="B106" s="2">
        <v>80</v>
      </c>
      <c r="C106" s="14" t="s">
        <v>141</v>
      </c>
      <c r="D106" s="14" t="s">
        <v>142</v>
      </c>
      <c r="E106" s="17" t="s">
        <v>434</v>
      </c>
      <c r="F106" s="17" t="s">
        <v>435</v>
      </c>
      <c r="G106" s="2" t="s">
        <v>126</v>
      </c>
      <c r="H106" s="2">
        <v>2</v>
      </c>
      <c r="I106" s="2" t="s">
        <v>143</v>
      </c>
      <c r="J106" s="2" t="s">
        <v>66</v>
      </c>
      <c r="K106" s="7">
        <v>179500</v>
      </c>
      <c r="L106" s="7">
        <f t="shared" si="33"/>
        <v>26530.1</v>
      </c>
      <c r="M106" s="8">
        <f>+K106*5%</f>
        <v>8975</v>
      </c>
      <c r="N106" s="9">
        <f t="shared" si="41"/>
        <v>430010.2</v>
      </c>
    </row>
    <row r="107" spans="1:15" ht="33.75" x14ac:dyDescent="0.25">
      <c r="A107" s="2" t="s">
        <v>6</v>
      </c>
      <c r="B107" s="2">
        <v>13</v>
      </c>
      <c r="C107" s="14" t="s">
        <v>144</v>
      </c>
      <c r="D107" s="14" t="s">
        <v>145</v>
      </c>
      <c r="E107" s="17" t="s">
        <v>358</v>
      </c>
      <c r="F107" s="17" t="s">
        <v>359</v>
      </c>
      <c r="G107" s="2" t="s">
        <v>9</v>
      </c>
      <c r="H107" s="2">
        <v>64</v>
      </c>
      <c r="I107" s="2" t="s">
        <v>89</v>
      </c>
      <c r="J107" s="2" t="s">
        <v>151</v>
      </c>
      <c r="K107" s="7">
        <v>69900</v>
      </c>
      <c r="L107" s="7">
        <f t="shared" si="33"/>
        <v>10331.219999999999</v>
      </c>
      <c r="M107" s="8">
        <f>+K107*5%</f>
        <v>3495</v>
      </c>
      <c r="N107" s="9">
        <f t="shared" si="41"/>
        <v>5358478.08</v>
      </c>
    </row>
    <row r="108" spans="1:15" ht="33.75" x14ac:dyDescent="0.25">
      <c r="A108" s="2" t="s">
        <v>20</v>
      </c>
      <c r="B108" s="2">
        <v>13</v>
      </c>
      <c r="C108" s="14" t="s">
        <v>360</v>
      </c>
      <c r="D108" s="14" t="s">
        <v>146</v>
      </c>
      <c r="E108" s="17" t="s">
        <v>361</v>
      </c>
      <c r="F108" s="17" t="s">
        <v>362</v>
      </c>
      <c r="G108" s="2" t="s">
        <v>9</v>
      </c>
      <c r="H108" s="2">
        <v>50</v>
      </c>
      <c r="I108" s="2" t="s">
        <v>89</v>
      </c>
      <c r="J108" s="2" t="s">
        <v>151</v>
      </c>
      <c r="K108" s="7">
        <v>69900</v>
      </c>
      <c r="L108" s="7">
        <f t="shared" si="33"/>
        <v>10331.219999999999</v>
      </c>
      <c r="M108" s="8">
        <f>+K108*5%</f>
        <v>3495</v>
      </c>
      <c r="N108" s="9">
        <f t="shared" si="41"/>
        <v>4186311</v>
      </c>
    </row>
    <row r="109" spans="1:15" ht="40.5" x14ac:dyDescent="0.25">
      <c r="A109" s="2" t="s">
        <v>20</v>
      </c>
      <c r="B109" s="2">
        <v>13</v>
      </c>
      <c r="C109" s="34" t="s">
        <v>144</v>
      </c>
      <c r="D109" s="34" t="s">
        <v>160</v>
      </c>
      <c r="E109" s="17" t="s">
        <v>358</v>
      </c>
      <c r="F109" s="17" t="s">
        <v>359</v>
      </c>
      <c r="G109" s="2" t="s">
        <v>9</v>
      </c>
      <c r="H109" s="2">
        <v>257</v>
      </c>
      <c r="I109" s="2" t="s">
        <v>89</v>
      </c>
      <c r="J109" s="2" t="s">
        <v>151</v>
      </c>
      <c r="K109" s="7">
        <v>69900</v>
      </c>
      <c r="L109" s="7">
        <f t="shared" si="33"/>
        <v>10331.219999999999</v>
      </c>
      <c r="M109" s="8">
        <f>+K109*5%</f>
        <v>3495</v>
      </c>
      <c r="N109" s="9">
        <f t="shared" si="41"/>
        <v>21517638.539999999</v>
      </c>
    </row>
    <row r="110" spans="1:15" ht="45.75" customHeight="1" x14ac:dyDescent="0.25">
      <c r="A110" s="2" t="s">
        <v>56</v>
      </c>
      <c r="B110" s="2">
        <v>13</v>
      </c>
      <c r="C110" s="34" t="s">
        <v>147</v>
      </c>
      <c r="D110" s="34" t="s">
        <v>148</v>
      </c>
      <c r="E110" s="17" t="s">
        <v>363</v>
      </c>
      <c r="F110" s="17" t="s">
        <v>364</v>
      </c>
      <c r="G110" s="2" t="s">
        <v>9</v>
      </c>
      <c r="H110" s="2">
        <v>86</v>
      </c>
      <c r="I110" s="2" t="s">
        <v>89</v>
      </c>
      <c r="J110" s="2" t="s">
        <v>151</v>
      </c>
      <c r="K110" s="7">
        <v>69900</v>
      </c>
      <c r="L110" s="7">
        <f t="shared" si="33"/>
        <v>10331.219999999999</v>
      </c>
      <c r="M110" s="8">
        <f t="shared" ref="M110:M112" si="42">+K110*5%</f>
        <v>3495</v>
      </c>
      <c r="N110" s="9">
        <f t="shared" si="41"/>
        <v>7200454.9199999999</v>
      </c>
    </row>
    <row r="111" spans="1:15" ht="33.75" x14ac:dyDescent="0.25">
      <c r="A111" s="2" t="s">
        <v>56</v>
      </c>
      <c r="B111" s="2">
        <v>13</v>
      </c>
      <c r="C111" s="34" t="s">
        <v>367</v>
      </c>
      <c r="D111" s="34" t="s">
        <v>149</v>
      </c>
      <c r="E111" s="17" t="s">
        <v>365</v>
      </c>
      <c r="F111" s="17" t="s">
        <v>366</v>
      </c>
      <c r="G111" s="2" t="s">
        <v>9</v>
      </c>
      <c r="H111" s="2">
        <v>212</v>
      </c>
      <c r="I111" s="2" t="s">
        <v>89</v>
      </c>
      <c r="J111" s="2" t="s">
        <v>151</v>
      </c>
      <c r="K111" s="7">
        <v>69900</v>
      </c>
      <c r="L111" s="7">
        <f t="shared" si="33"/>
        <v>10331.219999999999</v>
      </c>
      <c r="M111" s="8">
        <f t="shared" si="42"/>
        <v>3495</v>
      </c>
      <c r="N111" s="9">
        <f t="shared" ref="N111" si="43">(+K111+L111+M111)*H111</f>
        <v>17749958.640000001</v>
      </c>
    </row>
    <row r="112" spans="1:15" ht="33.75" x14ac:dyDescent="0.25">
      <c r="A112" s="2" t="s">
        <v>56</v>
      </c>
      <c r="B112" s="2">
        <v>13</v>
      </c>
      <c r="C112" s="34" t="s">
        <v>368</v>
      </c>
      <c r="D112" s="34" t="s">
        <v>150</v>
      </c>
      <c r="E112" s="17" t="s">
        <v>369</v>
      </c>
      <c r="F112" s="17" t="s">
        <v>370</v>
      </c>
      <c r="G112" s="2" t="s">
        <v>9</v>
      </c>
      <c r="H112" s="2">
        <v>50</v>
      </c>
      <c r="I112" s="2" t="s">
        <v>89</v>
      </c>
      <c r="J112" s="2" t="s">
        <v>151</v>
      </c>
      <c r="K112" s="7">
        <v>69900</v>
      </c>
      <c r="L112" s="7">
        <f t="shared" si="33"/>
        <v>10331.219999999999</v>
      </c>
      <c r="M112" s="8">
        <f t="shared" si="42"/>
        <v>3495</v>
      </c>
      <c r="N112" s="9">
        <f t="shared" ref="N112:N122" si="44">(+K112+L112+M112)*H112</f>
        <v>4186311</v>
      </c>
    </row>
    <row r="113" spans="1:18" ht="33.75" x14ac:dyDescent="0.25">
      <c r="A113" s="2" t="s">
        <v>20</v>
      </c>
      <c r="B113" s="2">
        <v>13</v>
      </c>
      <c r="C113" s="33" t="s">
        <v>438</v>
      </c>
      <c r="D113" s="33" t="s">
        <v>152</v>
      </c>
      <c r="E113" s="17" t="s">
        <v>373</v>
      </c>
      <c r="F113" s="17" t="s">
        <v>374</v>
      </c>
      <c r="G113" s="2" t="s">
        <v>9</v>
      </c>
      <c r="H113" s="2">
        <v>165</v>
      </c>
      <c r="I113" s="2" t="s">
        <v>159</v>
      </c>
      <c r="J113" s="2" t="s">
        <v>151</v>
      </c>
      <c r="K113" s="7">
        <v>69100</v>
      </c>
      <c r="L113" s="7">
        <f t="shared" si="33"/>
        <v>10212.98</v>
      </c>
      <c r="M113" s="8">
        <f t="shared" ref="M113" si="45">+K113*5%</f>
        <v>3455</v>
      </c>
      <c r="N113" s="9">
        <f t="shared" si="44"/>
        <v>13656716.699999999</v>
      </c>
    </row>
    <row r="114" spans="1:18" ht="33.75" x14ac:dyDescent="0.25">
      <c r="A114" s="2" t="s">
        <v>20</v>
      </c>
      <c r="B114" s="2">
        <v>13</v>
      </c>
      <c r="C114" s="33" t="s">
        <v>153</v>
      </c>
      <c r="D114" s="33" t="s">
        <v>154</v>
      </c>
      <c r="E114" s="17" t="s">
        <v>371</v>
      </c>
      <c r="F114" s="17" t="s">
        <v>372</v>
      </c>
      <c r="G114" s="2" t="s">
        <v>9</v>
      </c>
      <c r="H114" s="2">
        <v>56</v>
      </c>
      <c r="I114" s="2" t="s">
        <v>159</v>
      </c>
      <c r="J114" s="2" t="s">
        <v>151</v>
      </c>
      <c r="K114" s="7">
        <v>69100</v>
      </c>
      <c r="L114" s="7">
        <f t="shared" si="33"/>
        <v>10212.98</v>
      </c>
      <c r="M114" s="8">
        <f t="shared" ref="M114:M119" si="46">+K114*5%</f>
        <v>3455</v>
      </c>
      <c r="N114" s="9">
        <f t="shared" si="44"/>
        <v>4635006.88</v>
      </c>
    </row>
    <row r="115" spans="1:18" ht="33.75" x14ac:dyDescent="0.25">
      <c r="A115" s="2" t="s">
        <v>23</v>
      </c>
      <c r="B115" s="2">
        <v>13</v>
      </c>
      <c r="C115" s="33" t="s">
        <v>83</v>
      </c>
      <c r="D115" s="33" t="s">
        <v>155</v>
      </c>
      <c r="E115" s="17" t="s">
        <v>375</v>
      </c>
      <c r="F115" s="17" t="s">
        <v>376</v>
      </c>
      <c r="G115" s="2" t="s">
        <v>9</v>
      </c>
      <c r="H115" s="2">
        <v>55</v>
      </c>
      <c r="I115" s="2" t="s">
        <v>159</v>
      </c>
      <c r="J115" s="2" t="s">
        <v>151</v>
      </c>
      <c r="K115" s="7">
        <v>69100</v>
      </c>
      <c r="L115" s="7">
        <f t="shared" si="33"/>
        <v>10212.98</v>
      </c>
      <c r="M115" s="8">
        <f t="shared" si="46"/>
        <v>3455</v>
      </c>
      <c r="N115" s="9">
        <f t="shared" si="44"/>
        <v>4552238.8999999994</v>
      </c>
    </row>
    <row r="116" spans="1:18" ht="33.75" x14ac:dyDescent="0.25">
      <c r="A116" s="2" t="s">
        <v>23</v>
      </c>
      <c r="B116" s="2">
        <v>13</v>
      </c>
      <c r="C116" s="33" t="s">
        <v>81</v>
      </c>
      <c r="D116" s="33" t="s">
        <v>156</v>
      </c>
      <c r="E116" s="17" t="s">
        <v>377</v>
      </c>
      <c r="F116" s="17" t="s">
        <v>378</v>
      </c>
      <c r="G116" s="2" t="s">
        <v>9</v>
      </c>
      <c r="H116" s="2">
        <v>30</v>
      </c>
      <c r="I116" s="2" t="s">
        <v>159</v>
      </c>
      <c r="J116" s="2" t="s">
        <v>151</v>
      </c>
      <c r="K116" s="7">
        <v>69100</v>
      </c>
      <c r="L116" s="7">
        <f t="shared" si="33"/>
        <v>10212.98</v>
      </c>
      <c r="M116" s="8">
        <f t="shared" si="46"/>
        <v>3455</v>
      </c>
      <c r="N116" s="9">
        <f t="shared" si="44"/>
        <v>2483039.4</v>
      </c>
    </row>
    <row r="117" spans="1:18" ht="33.75" x14ac:dyDescent="0.25">
      <c r="A117" s="2" t="s">
        <v>23</v>
      </c>
      <c r="B117" s="2">
        <v>13</v>
      </c>
      <c r="C117" s="33" t="s">
        <v>78</v>
      </c>
      <c r="D117" s="33" t="s">
        <v>79</v>
      </c>
      <c r="E117" s="17" t="s">
        <v>332</v>
      </c>
      <c r="F117" s="17" t="s">
        <v>333</v>
      </c>
      <c r="G117" s="2" t="s">
        <v>9</v>
      </c>
      <c r="H117" s="2">
        <v>297</v>
      </c>
      <c r="I117" s="2" t="s">
        <v>159</v>
      </c>
      <c r="J117" s="2" t="s">
        <v>151</v>
      </c>
      <c r="K117" s="7">
        <v>69100</v>
      </c>
      <c r="L117" s="7">
        <f t="shared" si="33"/>
        <v>10212.98</v>
      </c>
      <c r="M117" s="8">
        <f t="shared" si="46"/>
        <v>3455</v>
      </c>
      <c r="N117" s="9">
        <f t="shared" si="44"/>
        <v>24582090.059999999</v>
      </c>
    </row>
    <row r="118" spans="1:18" ht="33.75" x14ac:dyDescent="0.25">
      <c r="A118" s="2" t="s">
        <v>23</v>
      </c>
      <c r="B118" s="2">
        <v>13</v>
      </c>
      <c r="C118" s="33" t="s">
        <v>157</v>
      </c>
      <c r="D118" s="33" t="s">
        <v>158</v>
      </c>
      <c r="E118" s="17" t="s">
        <v>358</v>
      </c>
      <c r="F118" s="17" t="s">
        <v>359</v>
      </c>
      <c r="G118" s="2" t="s">
        <v>9</v>
      </c>
      <c r="H118" s="2">
        <v>300</v>
      </c>
      <c r="I118" s="2" t="s">
        <v>159</v>
      </c>
      <c r="J118" s="2" t="s">
        <v>151</v>
      </c>
      <c r="K118" s="7">
        <v>69100</v>
      </c>
      <c r="L118" s="7">
        <f t="shared" si="33"/>
        <v>10212.98</v>
      </c>
      <c r="M118" s="8">
        <f t="shared" si="46"/>
        <v>3455</v>
      </c>
      <c r="N118" s="9">
        <f t="shared" si="44"/>
        <v>24830394</v>
      </c>
    </row>
    <row r="119" spans="1:18" ht="33.75" x14ac:dyDescent="0.25">
      <c r="A119" s="2" t="s">
        <v>32</v>
      </c>
      <c r="B119" s="2">
        <v>13</v>
      </c>
      <c r="C119" s="2" t="s">
        <v>83</v>
      </c>
      <c r="D119" s="2" t="s">
        <v>155</v>
      </c>
      <c r="E119" s="17" t="s">
        <v>377</v>
      </c>
      <c r="F119" s="17" t="s">
        <v>378</v>
      </c>
      <c r="G119" s="2" t="s">
        <v>9</v>
      </c>
      <c r="H119" s="2">
        <v>220</v>
      </c>
      <c r="I119" s="2" t="s">
        <v>159</v>
      </c>
      <c r="J119" s="2" t="s">
        <v>151</v>
      </c>
      <c r="K119" s="7">
        <v>85205</v>
      </c>
      <c r="L119" s="7">
        <f t="shared" si="33"/>
        <v>12593.298999999999</v>
      </c>
      <c r="M119" s="8">
        <f t="shared" si="46"/>
        <v>4260.25</v>
      </c>
      <c r="N119" s="9">
        <f t="shared" si="44"/>
        <v>22452880.780000001</v>
      </c>
    </row>
    <row r="120" spans="1:18" ht="45" x14ac:dyDescent="0.25">
      <c r="A120" s="2" t="s">
        <v>23</v>
      </c>
      <c r="B120" s="2">
        <v>13</v>
      </c>
      <c r="C120" s="2" t="s">
        <v>78</v>
      </c>
      <c r="D120" s="2" t="s">
        <v>161</v>
      </c>
      <c r="E120" s="17" t="s">
        <v>379</v>
      </c>
      <c r="F120" s="17" t="s">
        <v>380</v>
      </c>
      <c r="G120" s="2" t="s">
        <v>9</v>
      </c>
      <c r="H120" s="2">
        <v>370</v>
      </c>
      <c r="I120" s="2" t="s">
        <v>162</v>
      </c>
      <c r="J120" s="2" t="s">
        <v>151</v>
      </c>
      <c r="K120" s="7">
        <v>7175</v>
      </c>
      <c r="L120" s="7">
        <f>+K120*14.78%</f>
        <v>1060.4649999999999</v>
      </c>
      <c r="M120" s="8">
        <f>+K120*5%</f>
        <v>358.75</v>
      </c>
      <c r="N120" s="9">
        <f t="shared" si="44"/>
        <v>3179859.5500000003</v>
      </c>
      <c r="O120" s="2"/>
      <c r="P120" s="2"/>
      <c r="Q120" s="2"/>
      <c r="R120" s="2"/>
    </row>
    <row r="121" spans="1:18" ht="45" x14ac:dyDescent="0.25">
      <c r="A121" s="2" t="s">
        <v>32</v>
      </c>
      <c r="B121" s="2">
        <v>13</v>
      </c>
      <c r="C121" s="2" t="s">
        <v>78</v>
      </c>
      <c r="D121" s="2" t="s">
        <v>161</v>
      </c>
      <c r="E121" s="17" t="s">
        <v>379</v>
      </c>
      <c r="F121" s="17" t="s">
        <v>380</v>
      </c>
      <c r="G121" s="2" t="s">
        <v>9</v>
      </c>
      <c r="H121" s="2">
        <v>189</v>
      </c>
      <c r="I121" s="2" t="s">
        <v>162</v>
      </c>
      <c r="J121" s="2" t="s">
        <v>151</v>
      </c>
      <c r="K121" s="7">
        <v>7175</v>
      </c>
      <c r="L121" s="7">
        <f>+K121*14.78%</f>
        <v>1060.4649999999999</v>
      </c>
      <c r="M121" s="8">
        <f>+K121*5%</f>
        <v>358.75</v>
      </c>
      <c r="N121" s="9">
        <f t="shared" si="44"/>
        <v>1624306.635</v>
      </c>
    </row>
    <row r="122" spans="1:18" ht="33.75" x14ac:dyDescent="0.25">
      <c r="A122" s="6" t="s">
        <v>23</v>
      </c>
      <c r="B122" s="6">
        <v>13</v>
      </c>
      <c r="C122" s="6" t="s">
        <v>381</v>
      </c>
      <c r="D122" s="6" t="s">
        <v>161</v>
      </c>
      <c r="E122" s="17" t="s">
        <v>382</v>
      </c>
      <c r="F122" s="17" t="s">
        <v>383</v>
      </c>
      <c r="G122" s="6" t="s">
        <v>99</v>
      </c>
      <c r="H122" s="6">
        <v>1</v>
      </c>
      <c r="I122" s="6" t="s">
        <v>163</v>
      </c>
      <c r="J122" s="2" t="s">
        <v>151</v>
      </c>
      <c r="K122" s="7">
        <v>3812975</v>
      </c>
      <c r="L122" s="7">
        <f>+K122*14.78%</f>
        <v>563557.70499999996</v>
      </c>
      <c r="M122" s="8">
        <f>+K122*5%</f>
        <v>190648.75</v>
      </c>
      <c r="N122" s="9">
        <f t="shared" si="44"/>
        <v>4567181.4550000001</v>
      </c>
    </row>
    <row r="123" spans="1:18" ht="40.5" x14ac:dyDescent="0.25">
      <c r="A123" s="2" t="s">
        <v>20</v>
      </c>
      <c r="B123" s="2">
        <v>13</v>
      </c>
      <c r="C123" s="14" t="s">
        <v>164</v>
      </c>
      <c r="D123" s="14" t="s">
        <v>165</v>
      </c>
      <c r="E123" s="17" t="s">
        <v>384</v>
      </c>
      <c r="F123" s="17" t="s">
        <v>385</v>
      </c>
      <c r="G123" s="2" t="s">
        <v>9</v>
      </c>
      <c r="H123" s="2">
        <v>9.33</v>
      </c>
      <c r="I123" s="2" t="s">
        <v>170</v>
      </c>
      <c r="J123" s="2" t="s">
        <v>151</v>
      </c>
      <c r="K123" s="7">
        <v>1440000</v>
      </c>
      <c r="L123" s="7">
        <f t="shared" ref="L123:L156" si="47">+K123*14.78%</f>
        <v>212831.99999999997</v>
      </c>
      <c r="M123" s="8">
        <f t="shared" ref="M123" si="48">+K123*5%</f>
        <v>72000</v>
      </c>
      <c r="N123" s="9">
        <f t="shared" ref="N123" si="49">+(K123+L123+M123)*H123</f>
        <v>16092682.560000001</v>
      </c>
    </row>
    <row r="124" spans="1:18" ht="22.5" x14ac:dyDescent="0.25">
      <c r="A124" s="2" t="s">
        <v>20</v>
      </c>
      <c r="B124" s="2">
        <v>13</v>
      </c>
      <c r="C124" s="14" t="s">
        <v>166</v>
      </c>
      <c r="D124" s="14" t="s">
        <v>167</v>
      </c>
      <c r="E124" s="17" t="s">
        <v>386</v>
      </c>
      <c r="F124" s="17" t="s">
        <v>387</v>
      </c>
      <c r="G124" s="2" t="s">
        <v>9</v>
      </c>
      <c r="H124" s="2">
        <v>8.3000000000000007</v>
      </c>
      <c r="I124" s="2" t="s">
        <v>170</v>
      </c>
      <c r="J124" s="2" t="s">
        <v>151</v>
      </c>
      <c r="K124" s="7">
        <v>1440000</v>
      </c>
      <c r="L124" s="7">
        <f t="shared" si="47"/>
        <v>212831.99999999997</v>
      </c>
      <c r="M124" s="8">
        <f t="shared" ref="M124:M128" si="50">+K124*5%</f>
        <v>72000</v>
      </c>
      <c r="N124" s="9">
        <f t="shared" ref="N124:N128" si="51">+(K124+L124+M124)*H124</f>
        <v>14316105.600000001</v>
      </c>
    </row>
    <row r="125" spans="1:18" ht="33.75" x14ac:dyDescent="0.25">
      <c r="A125" s="2" t="s">
        <v>56</v>
      </c>
      <c r="B125" s="2">
        <v>13</v>
      </c>
      <c r="C125" s="14" t="s">
        <v>444</v>
      </c>
      <c r="D125" s="14" t="s">
        <v>169</v>
      </c>
      <c r="E125" s="17" t="s">
        <v>389</v>
      </c>
      <c r="F125" s="17" t="s">
        <v>390</v>
      </c>
      <c r="G125" s="2" t="s">
        <v>9</v>
      </c>
      <c r="H125" s="2">
        <v>10</v>
      </c>
      <c r="I125" s="2" t="s">
        <v>170</v>
      </c>
      <c r="J125" s="2" t="s">
        <v>151</v>
      </c>
      <c r="K125" s="7">
        <v>1440000</v>
      </c>
      <c r="L125" s="7">
        <f t="shared" si="47"/>
        <v>212831.99999999997</v>
      </c>
      <c r="M125" s="8">
        <f t="shared" si="50"/>
        <v>72000</v>
      </c>
      <c r="N125" s="9">
        <f t="shared" si="51"/>
        <v>17248320</v>
      </c>
    </row>
    <row r="126" spans="1:18" ht="22.5" x14ac:dyDescent="0.25">
      <c r="A126" s="2" t="s">
        <v>20</v>
      </c>
      <c r="B126" s="2">
        <v>13</v>
      </c>
      <c r="C126" s="14" t="s">
        <v>438</v>
      </c>
      <c r="D126" s="14" t="s">
        <v>165</v>
      </c>
      <c r="E126" s="17" t="s">
        <v>358</v>
      </c>
      <c r="F126" s="17" t="s">
        <v>359</v>
      </c>
      <c r="G126" s="2" t="s">
        <v>9</v>
      </c>
      <c r="H126" s="2">
        <v>9.33</v>
      </c>
      <c r="I126" s="2" t="s">
        <v>171</v>
      </c>
      <c r="J126" s="2" t="s">
        <v>151</v>
      </c>
      <c r="K126" s="7">
        <v>85205</v>
      </c>
      <c r="L126" s="7">
        <f t="shared" si="47"/>
        <v>12593.298999999999</v>
      </c>
      <c r="M126" s="8">
        <f t="shared" si="50"/>
        <v>4260.25</v>
      </c>
      <c r="N126" s="9">
        <f t="shared" si="51"/>
        <v>952206.26217</v>
      </c>
    </row>
    <row r="127" spans="1:18" ht="22.5" x14ac:dyDescent="0.25">
      <c r="A127" s="2" t="s">
        <v>20</v>
      </c>
      <c r="B127" s="2">
        <v>13</v>
      </c>
      <c r="C127" s="14" t="s">
        <v>166</v>
      </c>
      <c r="D127" s="14" t="s">
        <v>167</v>
      </c>
      <c r="E127" s="17" t="s">
        <v>386</v>
      </c>
      <c r="F127" s="17" t="s">
        <v>387</v>
      </c>
      <c r="G127" s="2" t="s">
        <v>9</v>
      </c>
      <c r="H127" s="2">
        <v>8.3000000000000007</v>
      </c>
      <c r="I127" s="2" t="s">
        <v>171</v>
      </c>
      <c r="J127" s="2" t="s">
        <v>151</v>
      </c>
      <c r="K127" s="7">
        <v>85205</v>
      </c>
      <c r="L127" s="7">
        <f t="shared" si="47"/>
        <v>12593.298999999999</v>
      </c>
      <c r="M127" s="8">
        <f t="shared" si="50"/>
        <v>4260.25</v>
      </c>
      <c r="N127" s="9">
        <f t="shared" si="51"/>
        <v>847085.9567000001</v>
      </c>
    </row>
    <row r="128" spans="1:18" ht="22.5" x14ac:dyDescent="0.25">
      <c r="A128" s="6" t="s">
        <v>56</v>
      </c>
      <c r="B128" s="6">
        <v>13</v>
      </c>
      <c r="C128" s="15" t="s">
        <v>172</v>
      </c>
      <c r="D128" s="15" t="s">
        <v>173</v>
      </c>
      <c r="E128" s="17" t="s">
        <v>377</v>
      </c>
      <c r="F128" s="17" t="s">
        <v>378</v>
      </c>
      <c r="G128" s="6" t="s">
        <v>9</v>
      </c>
      <c r="H128" s="6">
        <v>8</v>
      </c>
      <c r="I128" s="6" t="s">
        <v>171</v>
      </c>
      <c r="J128" s="6" t="s">
        <v>151</v>
      </c>
      <c r="K128" s="7">
        <v>85205</v>
      </c>
      <c r="L128" s="7">
        <f t="shared" si="47"/>
        <v>12593.298999999999</v>
      </c>
      <c r="M128" s="8">
        <f t="shared" si="50"/>
        <v>4260.25</v>
      </c>
      <c r="N128" s="9">
        <f t="shared" si="51"/>
        <v>816468.39199999999</v>
      </c>
    </row>
    <row r="129" spans="1:16" ht="32.25" customHeight="1" x14ac:dyDescent="0.25">
      <c r="A129" s="6" t="s">
        <v>56</v>
      </c>
      <c r="B129" s="6">
        <v>13</v>
      </c>
      <c r="C129" s="15" t="s">
        <v>388</v>
      </c>
      <c r="D129" s="15" t="s">
        <v>175</v>
      </c>
      <c r="E129" s="17" t="s">
        <v>389</v>
      </c>
      <c r="F129" s="17" t="s">
        <v>390</v>
      </c>
      <c r="G129" s="6" t="s">
        <v>99</v>
      </c>
      <c r="H129" s="6">
        <v>1</v>
      </c>
      <c r="I129" s="6" t="s">
        <v>174</v>
      </c>
      <c r="J129" s="6" t="s">
        <v>151</v>
      </c>
      <c r="K129" s="7">
        <v>2250000</v>
      </c>
      <c r="L129" s="7">
        <f t="shared" si="47"/>
        <v>332549.99999999994</v>
      </c>
      <c r="M129" s="8">
        <f t="shared" ref="M129:M133" si="52">+K129*5%</f>
        <v>112500</v>
      </c>
      <c r="N129" s="9">
        <f t="shared" ref="N129:N133" si="53">+(K129+L129+M129)*H129</f>
        <v>2695050</v>
      </c>
      <c r="O129" s="7" t="s">
        <v>176</v>
      </c>
      <c r="P129" s="16"/>
    </row>
    <row r="130" spans="1:16" ht="33.75" x14ac:dyDescent="0.25">
      <c r="A130" s="6" t="s">
        <v>56</v>
      </c>
      <c r="B130" s="6">
        <v>13</v>
      </c>
      <c r="C130" s="15" t="s">
        <v>388</v>
      </c>
      <c r="D130" s="15" t="s">
        <v>175</v>
      </c>
      <c r="E130" s="17" t="s">
        <v>389</v>
      </c>
      <c r="F130" s="17" t="s">
        <v>390</v>
      </c>
      <c r="G130" s="6" t="s">
        <v>99</v>
      </c>
      <c r="H130" s="6">
        <v>1</v>
      </c>
      <c r="I130" s="6" t="s">
        <v>174</v>
      </c>
      <c r="J130" s="2" t="s">
        <v>151</v>
      </c>
      <c r="K130" s="7">
        <v>5800000</v>
      </c>
      <c r="L130" s="7">
        <f t="shared" si="47"/>
        <v>857239.99999999988</v>
      </c>
      <c r="M130" s="8">
        <f t="shared" si="52"/>
        <v>290000</v>
      </c>
      <c r="N130" s="9">
        <f t="shared" si="53"/>
        <v>6947240</v>
      </c>
      <c r="O130" s="7" t="s">
        <v>177</v>
      </c>
      <c r="P130" s="16"/>
    </row>
    <row r="131" spans="1:16" ht="33.75" x14ac:dyDescent="0.25">
      <c r="A131" s="6" t="s">
        <v>56</v>
      </c>
      <c r="B131" s="6">
        <v>13</v>
      </c>
      <c r="C131" s="15" t="s">
        <v>388</v>
      </c>
      <c r="D131" s="15" t="s">
        <v>175</v>
      </c>
      <c r="E131" s="17" t="s">
        <v>389</v>
      </c>
      <c r="F131" s="17" t="s">
        <v>390</v>
      </c>
      <c r="G131" s="6" t="s">
        <v>99</v>
      </c>
      <c r="H131" s="6">
        <v>1</v>
      </c>
      <c r="I131" s="6" t="s">
        <v>174</v>
      </c>
      <c r="J131" s="2" t="s">
        <v>151</v>
      </c>
      <c r="K131" s="7">
        <v>20500000</v>
      </c>
      <c r="L131" s="7">
        <f t="shared" si="47"/>
        <v>3029899.9999999995</v>
      </c>
      <c r="M131" s="8">
        <f t="shared" si="52"/>
        <v>1025000</v>
      </c>
      <c r="N131" s="9">
        <f t="shared" si="53"/>
        <v>24554900</v>
      </c>
      <c r="O131" s="7" t="s">
        <v>178</v>
      </c>
      <c r="P131" s="16"/>
    </row>
    <row r="132" spans="1:16" ht="33.75" x14ac:dyDescent="0.25">
      <c r="A132" s="6" t="s">
        <v>56</v>
      </c>
      <c r="B132" s="6">
        <v>13</v>
      </c>
      <c r="C132" s="15" t="s">
        <v>388</v>
      </c>
      <c r="D132" s="15" t="s">
        <v>175</v>
      </c>
      <c r="E132" s="17" t="s">
        <v>389</v>
      </c>
      <c r="F132" s="17" t="s">
        <v>390</v>
      </c>
      <c r="G132" s="6" t="s">
        <v>99</v>
      </c>
      <c r="H132" s="6">
        <v>1</v>
      </c>
      <c r="I132" s="6" t="s">
        <v>174</v>
      </c>
      <c r="J132" s="2" t="s">
        <v>151</v>
      </c>
      <c r="K132" s="7">
        <v>3550000</v>
      </c>
      <c r="L132" s="7">
        <f t="shared" si="47"/>
        <v>524690</v>
      </c>
      <c r="M132" s="8">
        <f t="shared" si="52"/>
        <v>177500</v>
      </c>
      <c r="N132" s="9">
        <f t="shared" si="53"/>
        <v>4252190</v>
      </c>
      <c r="O132" s="7" t="s">
        <v>179</v>
      </c>
      <c r="P132" s="16"/>
    </row>
    <row r="133" spans="1:16" ht="33.75" x14ac:dyDescent="0.25">
      <c r="A133" s="6" t="s">
        <v>56</v>
      </c>
      <c r="B133" s="6">
        <v>13</v>
      </c>
      <c r="C133" s="15" t="s">
        <v>388</v>
      </c>
      <c r="D133" s="15" t="s">
        <v>175</v>
      </c>
      <c r="E133" s="17" t="s">
        <v>389</v>
      </c>
      <c r="F133" s="17" t="s">
        <v>390</v>
      </c>
      <c r="G133" s="6" t="s">
        <v>99</v>
      </c>
      <c r="H133" s="6">
        <v>1</v>
      </c>
      <c r="I133" s="6" t="s">
        <v>174</v>
      </c>
      <c r="J133" s="6" t="s">
        <v>151</v>
      </c>
      <c r="K133" s="7">
        <v>2250000</v>
      </c>
      <c r="L133" s="7">
        <f t="shared" si="47"/>
        <v>332549.99999999994</v>
      </c>
      <c r="M133" s="8">
        <f t="shared" si="52"/>
        <v>112500</v>
      </c>
      <c r="N133" s="9">
        <f t="shared" si="53"/>
        <v>2695050</v>
      </c>
      <c r="O133" s="7" t="s">
        <v>180</v>
      </c>
      <c r="P133" s="16"/>
    </row>
    <row r="134" spans="1:16" ht="57" customHeight="1" x14ac:dyDescent="0.25">
      <c r="A134" s="6" t="s">
        <v>56</v>
      </c>
      <c r="B134" s="6">
        <v>13</v>
      </c>
      <c r="C134" s="15" t="s">
        <v>391</v>
      </c>
      <c r="D134" s="15" t="s">
        <v>181</v>
      </c>
      <c r="E134" s="17" t="s">
        <v>392</v>
      </c>
      <c r="F134" s="17" t="s">
        <v>393</v>
      </c>
      <c r="G134" s="6" t="s">
        <v>99</v>
      </c>
      <c r="H134" s="6">
        <v>1</v>
      </c>
      <c r="I134" s="6" t="s">
        <v>174</v>
      </c>
      <c r="J134" s="6" t="s">
        <v>151</v>
      </c>
      <c r="K134" s="7">
        <v>20500000</v>
      </c>
      <c r="L134" s="7">
        <f t="shared" si="47"/>
        <v>3029899.9999999995</v>
      </c>
      <c r="M134" s="8">
        <f t="shared" ref="M134:M139" si="54">+K134*5%</f>
        <v>1025000</v>
      </c>
      <c r="N134" s="9">
        <f t="shared" ref="N134:N139" si="55">+(K134+L134+M134)*H134</f>
        <v>24554900</v>
      </c>
      <c r="O134" s="7" t="s">
        <v>182</v>
      </c>
      <c r="P134" s="16"/>
    </row>
    <row r="135" spans="1:16" ht="40.5" x14ac:dyDescent="0.25">
      <c r="A135" s="6" t="s">
        <v>56</v>
      </c>
      <c r="B135" s="6">
        <v>13</v>
      </c>
      <c r="C135" s="15" t="s">
        <v>391</v>
      </c>
      <c r="D135" s="15" t="s">
        <v>181</v>
      </c>
      <c r="E135" s="17" t="s">
        <v>392</v>
      </c>
      <c r="F135" s="17" t="s">
        <v>393</v>
      </c>
      <c r="G135" s="6" t="s">
        <v>99</v>
      </c>
      <c r="H135" s="6">
        <v>1</v>
      </c>
      <c r="I135" s="6" t="s">
        <v>174</v>
      </c>
      <c r="J135" s="2" t="s">
        <v>151</v>
      </c>
      <c r="K135" s="7">
        <v>5800000</v>
      </c>
      <c r="L135" s="7">
        <f t="shared" si="47"/>
        <v>857239.99999999988</v>
      </c>
      <c r="M135" s="8">
        <f t="shared" si="54"/>
        <v>290000</v>
      </c>
      <c r="N135" s="9">
        <f t="shared" si="55"/>
        <v>6947240</v>
      </c>
      <c r="O135" s="7" t="s">
        <v>177</v>
      </c>
      <c r="P135" s="16"/>
    </row>
    <row r="136" spans="1:16" ht="40.5" x14ac:dyDescent="0.25">
      <c r="A136" s="6" t="s">
        <v>56</v>
      </c>
      <c r="B136" s="6">
        <v>13</v>
      </c>
      <c r="C136" s="15" t="s">
        <v>391</v>
      </c>
      <c r="D136" s="15" t="s">
        <v>181</v>
      </c>
      <c r="E136" s="17" t="s">
        <v>392</v>
      </c>
      <c r="F136" s="17" t="s">
        <v>393</v>
      </c>
      <c r="G136" s="6" t="s">
        <v>99</v>
      </c>
      <c r="H136" s="6">
        <v>1</v>
      </c>
      <c r="I136" s="6" t="s">
        <v>174</v>
      </c>
      <c r="J136" s="2" t="s">
        <v>151</v>
      </c>
      <c r="K136" s="7">
        <v>2250000</v>
      </c>
      <c r="L136" s="7">
        <f t="shared" si="47"/>
        <v>332549.99999999994</v>
      </c>
      <c r="M136" s="8">
        <f t="shared" si="54"/>
        <v>112500</v>
      </c>
      <c r="N136" s="9">
        <f t="shared" si="55"/>
        <v>2695050</v>
      </c>
      <c r="O136" s="6" t="s">
        <v>183</v>
      </c>
      <c r="P136" s="16"/>
    </row>
    <row r="137" spans="1:16" ht="40.5" x14ac:dyDescent="0.25">
      <c r="A137" s="6" t="s">
        <v>56</v>
      </c>
      <c r="B137" s="6">
        <v>13</v>
      </c>
      <c r="C137" s="15" t="s">
        <v>391</v>
      </c>
      <c r="D137" s="15" t="s">
        <v>181</v>
      </c>
      <c r="E137" s="17" t="s">
        <v>392</v>
      </c>
      <c r="F137" s="17" t="s">
        <v>393</v>
      </c>
      <c r="G137" s="6" t="s">
        <v>99</v>
      </c>
      <c r="H137" s="6">
        <v>1</v>
      </c>
      <c r="I137" s="6" t="s">
        <v>174</v>
      </c>
      <c r="J137" s="2" t="s">
        <v>151</v>
      </c>
      <c r="K137" s="7">
        <v>3550000</v>
      </c>
      <c r="L137" s="7">
        <f t="shared" si="47"/>
        <v>524690</v>
      </c>
      <c r="M137" s="8">
        <f t="shared" si="54"/>
        <v>177500</v>
      </c>
      <c r="N137" s="9">
        <f t="shared" si="55"/>
        <v>4252190</v>
      </c>
      <c r="O137" s="6" t="s">
        <v>184</v>
      </c>
      <c r="P137" s="16"/>
    </row>
    <row r="138" spans="1:16" ht="40.5" x14ac:dyDescent="0.25">
      <c r="A138" s="2" t="s">
        <v>56</v>
      </c>
      <c r="B138" s="2">
        <v>13</v>
      </c>
      <c r="C138" s="15" t="s">
        <v>391</v>
      </c>
      <c r="D138" s="14" t="s">
        <v>181</v>
      </c>
      <c r="E138" s="17" t="s">
        <v>392</v>
      </c>
      <c r="F138" s="17" t="s">
        <v>393</v>
      </c>
      <c r="G138" s="2" t="s">
        <v>99</v>
      </c>
      <c r="H138" s="2">
        <v>1</v>
      </c>
      <c r="I138" s="2" t="s">
        <v>174</v>
      </c>
      <c r="J138" s="2" t="s">
        <v>151</v>
      </c>
      <c r="K138" s="7">
        <v>2250000</v>
      </c>
      <c r="L138" s="7">
        <f t="shared" si="47"/>
        <v>332549.99999999994</v>
      </c>
      <c r="M138" s="8">
        <f t="shared" si="54"/>
        <v>112500</v>
      </c>
      <c r="N138" s="9">
        <f t="shared" si="55"/>
        <v>2695050</v>
      </c>
      <c r="O138" s="6" t="s">
        <v>185</v>
      </c>
      <c r="P138" s="16"/>
    </row>
    <row r="139" spans="1:16" ht="40.5" x14ac:dyDescent="0.25">
      <c r="A139" s="14" t="s">
        <v>56</v>
      </c>
      <c r="B139" s="14">
        <v>13</v>
      </c>
      <c r="C139" s="15" t="s">
        <v>391</v>
      </c>
      <c r="D139" s="14" t="s">
        <v>181</v>
      </c>
      <c r="E139" s="17" t="s">
        <v>392</v>
      </c>
      <c r="F139" s="17" t="s">
        <v>393</v>
      </c>
      <c r="G139" s="14" t="s">
        <v>99</v>
      </c>
      <c r="H139" s="14">
        <v>8</v>
      </c>
      <c r="I139" s="14" t="s">
        <v>186</v>
      </c>
      <c r="J139" s="14" t="s">
        <v>151</v>
      </c>
      <c r="K139" s="7">
        <v>49467</v>
      </c>
      <c r="L139" s="7">
        <f t="shared" si="47"/>
        <v>7311.2225999999991</v>
      </c>
      <c r="M139" s="8">
        <f t="shared" si="54"/>
        <v>2473.3500000000004</v>
      </c>
      <c r="N139" s="9">
        <f t="shared" si="55"/>
        <v>474012.5808</v>
      </c>
      <c r="O139" s="6" t="s">
        <v>187</v>
      </c>
      <c r="P139" s="16"/>
    </row>
    <row r="140" spans="1:16" ht="41.25" customHeight="1" x14ac:dyDescent="0.25">
      <c r="A140" s="2" t="s">
        <v>56</v>
      </c>
      <c r="B140" s="2">
        <v>13</v>
      </c>
      <c r="C140" s="15" t="s">
        <v>391</v>
      </c>
      <c r="D140" s="14" t="s">
        <v>122</v>
      </c>
      <c r="E140" s="17" t="s">
        <v>392</v>
      </c>
      <c r="F140" s="17" t="s">
        <v>393</v>
      </c>
      <c r="G140" s="2" t="s">
        <v>189</v>
      </c>
      <c r="H140" s="2">
        <v>10</v>
      </c>
      <c r="I140" s="2" t="s">
        <v>188</v>
      </c>
      <c r="J140" s="2" t="s">
        <v>151</v>
      </c>
      <c r="K140" s="7">
        <v>127874</v>
      </c>
      <c r="L140" s="7">
        <f t="shared" si="47"/>
        <v>18899.777199999997</v>
      </c>
      <c r="M140" s="8">
        <f t="shared" ref="M140:M154" si="56">+K140*5%</f>
        <v>6393.7000000000007</v>
      </c>
      <c r="N140" s="9">
        <f t="shared" ref="N140:N154" si="57">+(K140+L140+M140)*H140</f>
        <v>1531674.7720000003</v>
      </c>
      <c r="O140" s="9"/>
    </row>
    <row r="141" spans="1:16" ht="33.75" x14ac:dyDescent="0.25">
      <c r="A141" s="2" t="s">
        <v>32</v>
      </c>
      <c r="B141" s="2">
        <v>13</v>
      </c>
      <c r="C141" s="14" t="s">
        <v>78</v>
      </c>
      <c r="D141" s="14" t="s">
        <v>79</v>
      </c>
      <c r="E141" s="17" t="s">
        <v>394</v>
      </c>
      <c r="F141" s="17" t="s">
        <v>395</v>
      </c>
      <c r="G141" s="2" t="s">
        <v>9</v>
      </c>
      <c r="H141" s="2">
        <v>30</v>
      </c>
      <c r="I141" s="2" t="s">
        <v>190</v>
      </c>
      <c r="J141" s="2" t="s">
        <v>151</v>
      </c>
      <c r="K141" s="7">
        <v>141363</v>
      </c>
      <c r="L141" s="7">
        <f t="shared" si="47"/>
        <v>20893.451399999998</v>
      </c>
      <c r="M141" s="8">
        <f t="shared" si="56"/>
        <v>7068.1500000000005</v>
      </c>
      <c r="N141" s="9">
        <f t="shared" si="57"/>
        <v>5079738.0419999994</v>
      </c>
      <c r="O141" s="6"/>
    </row>
    <row r="142" spans="1:16" ht="45" x14ac:dyDescent="0.25">
      <c r="A142" s="2" t="s">
        <v>32</v>
      </c>
      <c r="B142" s="2">
        <v>13</v>
      </c>
      <c r="C142" s="15" t="s">
        <v>391</v>
      </c>
      <c r="D142" s="2" t="s">
        <v>398</v>
      </c>
      <c r="E142" s="17" t="s">
        <v>396</v>
      </c>
      <c r="F142" s="17" t="s">
        <v>397</v>
      </c>
      <c r="G142" s="2" t="s">
        <v>99</v>
      </c>
      <c r="H142" s="2">
        <v>2</v>
      </c>
      <c r="I142" s="2" t="s">
        <v>191</v>
      </c>
      <c r="J142" s="2" t="s">
        <v>151</v>
      </c>
      <c r="K142" s="7">
        <v>564622</v>
      </c>
      <c r="L142" s="7">
        <f t="shared" si="47"/>
        <v>83451.131599999993</v>
      </c>
      <c r="M142" s="8">
        <f t="shared" si="56"/>
        <v>28231.100000000002</v>
      </c>
      <c r="N142" s="9">
        <f t="shared" si="57"/>
        <v>1352608.4631999999</v>
      </c>
      <c r="O142" s="6"/>
    </row>
    <row r="143" spans="1:16" ht="45" x14ac:dyDescent="0.25">
      <c r="A143" s="2" t="s">
        <v>32</v>
      </c>
      <c r="B143" s="2">
        <v>13</v>
      </c>
      <c r="C143" s="15" t="s">
        <v>391</v>
      </c>
      <c r="D143" s="2" t="s">
        <v>398</v>
      </c>
      <c r="E143" s="17" t="s">
        <v>399</v>
      </c>
      <c r="F143" s="17" t="s">
        <v>400</v>
      </c>
      <c r="G143" s="2" t="s">
        <v>99</v>
      </c>
      <c r="H143" s="2">
        <v>2</v>
      </c>
      <c r="I143" s="2" t="s">
        <v>191</v>
      </c>
      <c r="J143" s="2" t="s">
        <v>151</v>
      </c>
      <c r="K143" s="7">
        <v>564622</v>
      </c>
      <c r="L143" s="7">
        <f t="shared" ref="L143" si="58">+K143*14.78%</f>
        <v>83451.131599999993</v>
      </c>
      <c r="M143" s="8">
        <f t="shared" ref="M143" si="59">+K143*5%</f>
        <v>28231.100000000002</v>
      </c>
      <c r="N143" s="9">
        <f t="shared" ref="N143" si="60">+(K143+L143+M143)*H143</f>
        <v>1352608.4631999999</v>
      </c>
      <c r="O143" s="6"/>
    </row>
    <row r="144" spans="1:16" ht="49.5" customHeight="1" x14ac:dyDescent="0.25">
      <c r="A144" s="2"/>
      <c r="B144" s="2">
        <v>13</v>
      </c>
      <c r="C144" s="15" t="s">
        <v>401</v>
      </c>
      <c r="D144" s="15" t="s">
        <v>173</v>
      </c>
      <c r="E144" s="17" t="s">
        <v>402</v>
      </c>
      <c r="F144" s="17" t="s">
        <v>403</v>
      </c>
      <c r="G144" s="2" t="s">
        <v>99</v>
      </c>
      <c r="H144" s="2">
        <v>1</v>
      </c>
      <c r="I144" s="2" t="s">
        <v>191</v>
      </c>
      <c r="J144" s="2" t="s">
        <v>404</v>
      </c>
      <c r="K144" s="7">
        <v>564623</v>
      </c>
      <c r="L144" s="7">
        <f t="shared" ref="L144" si="61">+K144*14.78%</f>
        <v>83451.279399999999</v>
      </c>
      <c r="M144" s="8">
        <f t="shared" ref="M144" si="62">+K144*5%</f>
        <v>28231.15</v>
      </c>
      <c r="N144" s="9">
        <f t="shared" ref="N144" si="63">+(K144+L144+M144)*H144</f>
        <v>676305.42940000002</v>
      </c>
      <c r="O144" s="6"/>
    </row>
    <row r="145" spans="1:15" ht="40.5" x14ac:dyDescent="0.25">
      <c r="A145" s="2" t="s">
        <v>32</v>
      </c>
      <c r="B145" s="2">
        <v>13</v>
      </c>
      <c r="C145" s="15" t="s">
        <v>391</v>
      </c>
      <c r="D145" s="14" t="s">
        <v>192</v>
      </c>
      <c r="E145" s="17" t="s">
        <v>392</v>
      </c>
      <c r="F145" s="17" t="s">
        <v>393</v>
      </c>
      <c r="G145" s="2" t="s">
        <v>194</v>
      </c>
      <c r="H145" s="2">
        <v>5</v>
      </c>
      <c r="I145" s="2" t="s">
        <v>193</v>
      </c>
      <c r="J145" s="2" t="s">
        <v>151</v>
      </c>
      <c r="K145" s="7">
        <v>29761</v>
      </c>
      <c r="L145" s="7">
        <f t="shared" si="47"/>
        <v>4398.6758</v>
      </c>
      <c r="M145" s="8">
        <f t="shared" si="56"/>
        <v>1488.0500000000002</v>
      </c>
      <c r="N145" s="9">
        <f>+(K145+L145+M145)*H145</f>
        <v>178238.62900000002</v>
      </c>
      <c r="O145" s="6"/>
    </row>
    <row r="146" spans="1:15" ht="45" x14ac:dyDescent="0.25">
      <c r="A146" s="2" t="s">
        <v>32</v>
      </c>
      <c r="B146" s="2">
        <v>13</v>
      </c>
      <c r="C146" s="14" t="s">
        <v>78</v>
      </c>
      <c r="D146" s="34" t="s">
        <v>79</v>
      </c>
      <c r="E146" s="17" t="s">
        <v>394</v>
      </c>
      <c r="F146" s="17" t="s">
        <v>395</v>
      </c>
      <c r="G146" s="2" t="s">
        <v>196</v>
      </c>
      <c r="H146" s="2">
        <v>30</v>
      </c>
      <c r="I146" s="2" t="s">
        <v>195</v>
      </c>
      <c r="J146" s="2" t="s">
        <v>151</v>
      </c>
      <c r="K146" s="7">
        <v>370000</v>
      </c>
      <c r="L146" s="7">
        <f t="shared" si="47"/>
        <v>54685.999999999993</v>
      </c>
      <c r="M146" s="8">
        <f t="shared" si="56"/>
        <v>18500</v>
      </c>
      <c r="N146" s="9">
        <f t="shared" si="57"/>
        <v>13295580</v>
      </c>
      <c r="O146" s="7"/>
    </row>
    <row r="147" spans="1:15" ht="33.75" x14ac:dyDescent="0.25">
      <c r="A147" s="2" t="s">
        <v>199</v>
      </c>
      <c r="B147" s="2">
        <v>9</v>
      </c>
      <c r="C147" s="2" t="s">
        <v>200</v>
      </c>
      <c r="D147" s="33" t="s">
        <v>201</v>
      </c>
      <c r="E147" s="2" t="s">
        <v>231</v>
      </c>
      <c r="F147" s="2" t="s">
        <v>232</v>
      </c>
      <c r="G147" s="2" t="s">
        <v>9</v>
      </c>
      <c r="H147" s="2">
        <v>127</v>
      </c>
      <c r="I147" s="2" t="s">
        <v>198</v>
      </c>
      <c r="J147" s="2" t="s">
        <v>197</v>
      </c>
      <c r="K147" s="7">
        <v>69100</v>
      </c>
      <c r="L147" s="7">
        <f t="shared" si="47"/>
        <v>10212.98</v>
      </c>
      <c r="M147" s="8">
        <f t="shared" si="56"/>
        <v>3455</v>
      </c>
      <c r="N147" s="7">
        <f t="shared" si="57"/>
        <v>10511533.459999999</v>
      </c>
      <c r="O147" s="6"/>
    </row>
    <row r="148" spans="1:15" ht="22.5" x14ac:dyDescent="0.25">
      <c r="A148" s="2" t="s">
        <v>56</v>
      </c>
      <c r="B148" s="2">
        <v>9</v>
      </c>
      <c r="C148" s="14" t="s">
        <v>203</v>
      </c>
      <c r="D148" s="34" t="s">
        <v>86</v>
      </c>
      <c r="E148" s="17" t="s">
        <v>405</v>
      </c>
      <c r="F148" s="17" t="s">
        <v>406</v>
      </c>
      <c r="G148" s="2" t="s">
        <v>189</v>
      </c>
      <c r="H148" s="2">
        <v>40</v>
      </c>
      <c r="I148" s="2" t="s">
        <v>202</v>
      </c>
      <c r="J148" s="2" t="s">
        <v>197</v>
      </c>
      <c r="K148" s="7">
        <v>127874</v>
      </c>
      <c r="L148" s="7">
        <f t="shared" si="47"/>
        <v>18899.777199999997</v>
      </c>
      <c r="M148" s="8">
        <f t="shared" si="56"/>
        <v>6393.7000000000007</v>
      </c>
      <c r="N148" s="7">
        <f t="shared" si="57"/>
        <v>6126699.0880000014</v>
      </c>
      <c r="O148" s="6"/>
    </row>
    <row r="149" spans="1:15" ht="33.75" x14ac:dyDescent="0.25">
      <c r="A149" s="2" t="s">
        <v>56</v>
      </c>
      <c r="B149" s="2" t="s">
        <v>204</v>
      </c>
      <c r="C149" s="2" t="s">
        <v>203</v>
      </c>
      <c r="D149" s="33" t="s">
        <v>86</v>
      </c>
      <c r="E149" s="17" t="s">
        <v>407</v>
      </c>
      <c r="F149" s="17" t="s">
        <v>408</v>
      </c>
      <c r="G149" s="2" t="s">
        <v>99</v>
      </c>
      <c r="H149" s="2">
        <v>1</v>
      </c>
      <c r="I149" s="2" t="s">
        <v>174</v>
      </c>
      <c r="J149" s="2" t="s">
        <v>197</v>
      </c>
      <c r="K149" s="7">
        <v>5800000</v>
      </c>
      <c r="L149" s="7">
        <f t="shared" si="47"/>
        <v>857239.99999999988</v>
      </c>
      <c r="M149" s="8">
        <f t="shared" si="56"/>
        <v>290000</v>
      </c>
      <c r="N149" s="9">
        <f t="shared" si="57"/>
        <v>6947240</v>
      </c>
      <c r="O149" s="6" t="s">
        <v>205</v>
      </c>
    </row>
    <row r="150" spans="1:15" ht="33.75" x14ac:dyDescent="0.25">
      <c r="A150" s="2" t="s">
        <v>56</v>
      </c>
      <c r="B150" s="2" t="s">
        <v>204</v>
      </c>
      <c r="C150" s="14" t="s">
        <v>203</v>
      </c>
      <c r="D150" s="34" t="s">
        <v>86</v>
      </c>
      <c r="E150" s="17" t="s">
        <v>407</v>
      </c>
      <c r="F150" s="17" t="s">
        <v>408</v>
      </c>
      <c r="G150" s="2" t="s">
        <v>99</v>
      </c>
      <c r="H150" s="2">
        <v>1</v>
      </c>
      <c r="I150" s="2" t="s">
        <v>174</v>
      </c>
      <c r="J150" s="2" t="s">
        <v>197</v>
      </c>
      <c r="K150" s="7">
        <v>20500000</v>
      </c>
      <c r="L150" s="7">
        <f t="shared" si="47"/>
        <v>3029899.9999999995</v>
      </c>
      <c r="M150" s="8">
        <f t="shared" si="56"/>
        <v>1025000</v>
      </c>
      <c r="N150" s="9">
        <f t="shared" si="57"/>
        <v>24554900</v>
      </c>
      <c r="O150" s="6" t="s">
        <v>206</v>
      </c>
    </row>
    <row r="151" spans="1:15" ht="33.75" x14ac:dyDescent="0.25">
      <c r="A151" s="2" t="s">
        <v>56</v>
      </c>
      <c r="B151" s="2" t="s">
        <v>204</v>
      </c>
      <c r="C151" s="2" t="s">
        <v>203</v>
      </c>
      <c r="D151" s="33" t="s">
        <v>86</v>
      </c>
      <c r="E151" s="17" t="s">
        <v>407</v>
      </c>
      <c r="F151" s="17" t="s">
        <v>408</v>
      </c>
      <c r="G151" s="2" t="s">
        <v>99</v>
      </c>
      <c r="H151" s="2">
        <v>1</v>
      </c>
      <c r="I151" s="2" t="s">
        <v>174</v>
      </c>
      <c r="J151" s="2" t="s">
        <v>197</v>
      </c>
      <c r="K151" s="7">
        <v>2250000</v>
      </c>
      <c r="L151" s="7">
        <f t="shared" si="47"/>
        <v>332549.99999999994</v>
      </c>
      <c r="M151" s="8">
        <f t="shared" si="56"/>
        <v>112500</v>
      </c>
      <c r="N151" s="9">
        <f t="shared" si="57"/>
        <v>2695050</v>
      </c>
      <c r="O151" s="6" t="s">
        <v>185</v>
      </c>
    </row>
    <row r="152" spans="1:15" ht="33.75" x14ac:dyDescent="0.25">
      <c r="A152" s="2" t="s">
        <v>56</v>
      </c>
      <c r="B152" s="2" t="s">
        <v>204</v>
      </c>
      <c r="C152" s="14" t="s">
        <v>203</v>
      </c>
      <c r="D152" s="34" t="s">
        <v>86</v>
      </c>
      <c r="E152" s="17" t="s">
        <v>407</v>
      </c>
      <c r="F152" s="17" t="s">
        <v>408</v>
      </c>
      <c r="G152" s="2" t="s">
        <v>99</v>
      </c>
      <c r="H152" s="2">
        <v>1</v>
      </c>
      <c r="I152" s="2" t="s">
        <v>174</v>
      </c>
      <c r="J152" s="2" t="s">
        <v>197</v>
      </c>
      <c r="K152" s="7">
        <v>3550000</v>
      </c>
      <c r="L152" s="7">
        <f t="shared" si="47"/>
        <v>524690</v>
      </c>
      <c r="M152" s="8">
        <f t="shared" si="56"/>
        <v>177500</v>
      </c>
      <c r="N152" s="9">
        <f t="shared" si="57"/>
        <v>4252190</v>
      </c>
      <c r="O152" s="6" t="s">
        <v>207</v>
      </c>
    </row>
    <row r="153" spans="1:15" ht="33.75" x14ac:dyDescent="0.25">
      <c r="A153" s="2" t="s">
        <v>56</v>
      </c>
      <c r="B153" s="2" t="s">
        <v>204</v>
      </c>
      <c r="C153" s="2" t="s">
        <v>203</v>
      </c>
      <c r="D153" s="33" t="s">
        <v>86</v>
      </c>
      <c r="E153" s="17" t="s">
        <v>407</v>
      </c>
      <c r="F153" s="17" t="s">
        <v>408</v>
      </c>
      <c r="G153" s="2" t="s">
        <v>99</v>
      </c>
      <c r="H153" s="2">
        <v>1</v>
      </c>
      <c r="I153" s="2" t="s">
        <v>174</v>
      </c>
      <c r="J153" s="2" t="s">
        <v>197</v>
      </c>
      <c r="K153" s="7">
        <v>6900000</v>
      </c>
      <c r="L153" s="7">
        <f t="shared" si="47"/>
        <v>1019819.9999999999</v>
      </c>
      <c r="M153" s="8">
        <f t="shared" si="56"/>
        <v>345000</v>
      </c>
      <c r="N153" s="9">
        <f t="shared" si="57"/>
        <v>8264820</v>
      </c>
      <c r="O153" s="6" t="s">
        <v>208</v>
      </c>
    </row>
    <row r="154" spans="1:15" ht="33.75" x14ac:dyDescent="0.25">
      <c r="A154" s="2" t="s">
        <v>23</v>
      </c>
      <c r="B154" s="2">
        <v>9</v>
      </c>
      <c r="C154" s="2" t="s">
        <v>203</v>
      </c>
      <c r="D154" s="33" t="s">
        <v>86</v>
      </c>
      <c r="E154" s="17" t="s">
        <v>407</v>
      </c>
      <c r="F154" s="17" t="s">
        <v>408</v>
      </c>
      <c r="G154" s="2" t="s">
        <v>99</v>
      </c>
      <c r="H154" s="2">
        <v>4</v>
      </c>
      <c r="I154" s="2" t="s">
        <v>209</v>
      </c>
      <c r="J154" s="2" t="s">
        <v>197</v>
      </c>
      <c r="K154" s="7">
        <v>169532</v>
      </c>
      <c r="L154" s="7">
        <f>+K154*14.78%</f>
        <v>25056.829599999997</v>
      </c>
      <c r="M154" s="8">
        <f t="shared" si="56"/>
        <v>8476.6</v>
      </c>
      <c r="N154" s="9">
        <f t="shared" si="57"/>
        <v>812261.71840000001</v>
      </c>
      <c r="O154" s="6"/>
    </row>
    <row r="155" spans="1:15" ht="46.5" customHeight="1" x14ac:dyDescent="0.25">
      <c r="A155" s="2" t="s">
        <v>211</v>
      </c>
      <c r="B155" s="2">
        <v>13</v>
      </c>
      <c r="C155" s="14" t="s">
        <v>418</v>
      </c>
      <c r="D155" s="34" t="s">
        <v>213</v>
      </c>
      <c r="E155" s="17" t="s">
        <v>419</v>
      </c>
      <c r="F155" s="17" t="s">
        <v>420</v>
      </c>
      <c r="G155" s="2" t="s">
        <v>212</v>
      </c>
      <c r="H155" s="2">
        <v>1019</v>
      </c>
      <c r="I155" s="2" t="s">
        <v>210</v>
      </c>
      <c r="J155" s="2" t="s">
        <v>151</v>
      </c>
      <c r="K155" s="7">
        <v>500</v>
      </c>
      <c r="L155" s="7">
        <f t="shared" si="47"/>
        <v>73.899999999999991</v>
      </c>
      <c r="M155" s="8">
        <f t="shared" ref="M155" si="64">+K155*5%</f>
        <v>25</v>
      </c>
      <c r="N155" s="9">
        <f t="shared" ref="N155" si="65">+(K155+L155+M155)*H155</f>
        <v>610279.1</v>
      </c>
    </row>
    <row r="156" spans="1:15" ht="25.5" customHeight="1" x14ac:dyDescent="0.25">
      <c r="A156" s="2" t="s">
        <v>56</v>
      </c>
      <c r="B156" s="2">
        <v>9</v>
      </c>
      <c r="C156" s="14" t="s">
        <v>229</v>
      </c>
      <c r="D156" s="33" t="s">
        <v>230</v>
      </c>
      <c r="E156" s="17" t="s">
        <v>409</v>
      </c>
      <c r="F156" s="17" t="s">
        <v>410</v>
      </c>
      <c r="G156" s="2" t="s">
        <v>212</v>
      </c>
      <c r="H156" s="2">
        <v>5</v>
      </c>
      <c r="I156" s="2" t="s">
        <v>170</v>
      </c>
      <c r="J156" s="2" t="s">
        <v>197</v>
      </c>
      <c r="K156" s="7">
        <v>1440000</v>
      </c>
      <c r="L156" s="7">
        <f t="shared" si="47"/>
        <v>212831.99999999997</v>
      </c>
      <c r="M156" s="8">
        <f t="shared" ref="M156" si="66">+K156*5%</f>
        <v>72000</v>
      </c>
      <c r="N156" s="9">
        <f>+(K156+L156+M156)*H156</f>
        <v>8624160</v>
      </c>
    </row>
    <row r="157" spans="1:15" s="18" customFormat="1" ht="28.5" customHeight="1" x14ac:dyDescent="0.25">
      <c r="D157" s="19"/>
      <c r="E157" s="19"/>
      <c r="F157" s="19"/>
      <c r="J157" s="25"/>
      <c r="L157" s="20"/>
    </row>
  </sheetData>
  <mergeCells count="3">
    <mergeCell ref="A1:O1"/>
    <mergeCell ref="B43:B45"/>
    <mergeCell ref="B46:B47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C3BD7-030C-4ADC-9A2F-04A9C4BEB314}">
  <dimension ref="A1:AZ24"/>
  <sheetViews>
    <sheetView topLeftCell="A14" workbookViewId="0">
      <selection activeCell="G3" sqref="G3"/>
    </sheetView>
  </sheetViews>
  <sheetFormatPr baseColWidth="10" defaultRowHeight="15" x14ac:dyDescent="0.25"/>
  <cols>
    <col min="2" max="2" width="14.7109375" customWidth="1"/>
    <col min="4" max="4" width="16.7109375" customWidth="1"/>
    <col min="5" max="5" width="16.42578125" customWidth="1"/>
    <col min="8" max="8" width="32.42578125" customWidth="1"/>
  </cols>
  <sheetData>
    <row r="1" spans="1:52" s="5" customFormat="1" ht="25.5" x14ac:dyDescent="0.25">
      <c r="A1" s="1" t="s">
        <v>1</v>
      </c>
      <c r="B1" s="1" t="s">
        <v>2</v>
      </c>
      <c r="C1" s="1" t="s">
        <v>3</v>
      </c>
      <c r="D1" s="1" t="s">
        <v>215</v>
      </c>
      <c r="E1" s="1" t="s">
        <v>216</v>
      </c>
      <c r="F1" s="1" t="s">
        <v>4</v>
      </c>
      <c r="G1" s="1" t="s">
        <v>5</v>
      </c>
      <c r="H1" s="1" t="s">
        <v>57</v>
      </c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2"/>
    </row>
    <row r="2" spans="1:52" ht="30.75" customHeight="1" x14ac:dyDescent="0.25">
      <c r="A2" s="2">
        <v>14</v>
      </c>
      <c r="B2" s="2" t="s">
        <v>105</v>
      </c>
      <c r="C2" s="2" t="s">
        <v>71</v>
      </c>
      <c r="D2" s="17" t="s">
        <v>328</v>
      </c>
      <c r="E2" s="17" t="s">
        <v>329</v>
      </c>
      <c r="F2" s="2" t="s">
        <v>9</v>
      </c>
      <c r="G2" s="2">
        <v>22</v>
      </c>
      <c r="H2" s="6" t="s">
        <v>113</v>
      </c>
    </row>
    <row r="3" spans="1:52" ht="30.75" customHeight="1" x14ac:dyDescent="0.25">
      <c r="A3" s="2">
        <v>5</v>
      </c>
      <c r="B3" s="2" t="s">
        <v>106</v>
      </c>
      <c r="C3" s="2" t="s">
        <v>107</v>
      </c>
      <c r="D3" s="17" t="s">
        <v>313</v>
      </c>
      <c r="E3" s="17" t="s">
        <v>314</v>
      </c>
      <c r="F3" s="2" t="s">
        <v>9</v>
      </c>
      <c r="G3" s="2">
        <v>30</v>
      </c>
      <c r="H3" s="6" t="s">
        <v>113</v>
      </c>
    </row>
    <row r="4" spans="1:52" ht="30.75" customHeight="1" x14ac:dyDescent="0.25">
      <c r="A4" s="2">
        <v>7</v>
      </c>
      <c r="B4" s="2" t="s">
        <v>87</v>
      </c>
      <c r="C4" s="2" t="s">
        <v>39</v>
      </c>
      <c r="D4" s="17" t="s">
        <v>259</v>
      </c>
      <c r="E4" s="17" t="s">
        <v>260</v>
      </c>
      <c r="F4" s="2" t="s">
        <v>9</v>
      </c>
      <c r="G4" s="2">
        <v>20</v>
      </c>
      <c r="H4" s="6" t="s">
        <v>113</v>
      </c>
    </row>
    <row r="5" spans="1:52" ht="30.75" customHeight="1" x14ac:dyDescent="0.25">
      <c r="A5" s="2">
        <v>12</v>
      </c>
      <c r="B5" s="2" t="s">
        <v>108</v>
      </c>
      <c r="C5" s="2" t="s">
        <v>28</v>
      </c>
      <c r="D5" s="17" t="s">
        <v>330</v>
      </c>
      <c r="E5" s="17" t="s">
        <v>331</v>
      </c>
      <c r="F5" s="2" t="s">
        <v>9</v>
      </c>
      <c r="G5" s="2">
        <v>200</v>
      </c>
      <c r="H5" s="6" t="s">
        <v>113</v>
      </c>
    </row>
    <row r="6" spans="1:52" ht="30.75" customHeight="1" x14ac:dyDescent="0.25">
      <c r="A6" s="2">
        <v>13</v>
      </c>
      <c r="B6" s="2" t="s">
        <v>78</v>
      </c>
      <c r="C6" s="2" t="s">
        <v>79</v>
      </c>
      <c r="D6" s="17" t="s">
        <v>332</v>
      </c>
      <c r="E6" s="17" t="s">
        <v>333</v>
      </c>
      <c r="F6" s="2" t="s">
        <v>9</v>
      </c>
      <c r="G6" s="2">
        <v>123</v>
      </c>
      <c r="H6" s="6" t="s">
        <v>113</v>
      </c>
    </row>
    <row r="7" spans="1:52" ht="30.75" customHeight="1" x14ac:dyDescent="0.25">
      <c r="A7" s="2">
        <v>14</v>
      </c>
      <c r="B7" s="2" t="s">
        <v>334</v>
      </c>
      <c r="C7" s="2" t="s">
        <v>71</v>
      </c>
      <c r="D7" s="17" t="s">
        <v>328</v>
      </c>
      <c r="E7" s="17" t="s">
        <v>329</v>
      </c>
      <c r="F7" s="2" t="s">
        <v>9</v>
      </c>
      <c r="G7" s="2">
        <v>150</v>
      </c>
      <c r="H7" s="6" t="s">
        <v>113</v>
      </c>
    </row>
    <row r="8" spans="1:52" ht="30.75" customHeight="1" x14ac:dyDescent="0.25">
      <c r="A8" s="2">
        <v>16</v>
      </c>
      <c r="B8" s="2" t="s">
        <v>109</v>
      </c>
      <c r="C8" s="2" t="s">
        <v>31</v>
      </c>
      <c r="D8" s="17" t="s">
        <v>335</v>
      </c>
      <c r="E8" s="17" t="s">
        <v>336</v>
      </c>
      <c r="F8" s="2" t="s">
        <v>9</v>
      </c>
      <c r="G8" s="2" t="s">
        <v>110</v>
      </c>
      <c r="H8" s="2" t="s">
        <v>113</v>
      </c>
    </row>
    <row r="9" spans="1:52" ht="30.75" customHeight="1" x14ac:dyDescent="0.25">
      <c r="A9" s="6">
        <v>70</v>
      </c>
      <c r="B9" s="6" t="s">
        <v>111</v>
      </c>
      <c r="C9" s="6" t="s">
        <v>112</v>
      </c>
      <c r="D9" s="17" t="s">
        <v>436</v>
      </c>
      <c r="E9" s="17" t="s">
        <v>437</v>
      </c>
      <c r="F9" s="6" t="s">
        <v>9</v>
      </c>
      <c r="G9" s="6">
        <v>30</v>
      </c>
      <c r="H9" s="6" t="s">
        <v>113</v>
      </c>
    </row>
    <row r="10" spans="1:52" ht="30.75" customHeight="1" x14ac:dyDescent="0.25">
      <c r="A10" s="2">
        <v>16</v>
      </c>
      <c r="B10" s="2" t="s">
        <v>117</v>
      </c>
      <c r="C10" s="2" t="s">
        <v>31</v>
      </c>
      <c r="D10" s="17" t="s">
        <v>291</v>
      </c>
      <c r="E10" s="17" t="s">
        <v>292</v>
      </c>
      <c r="F10" s="2" t="s">
        <v>9</v>
      </c>
      <c r="G10" s="2">
        <v>5</v>
      </c>
      <c r="H10" s="6" t="s">
        <v>124</v>
      </c>
    </row>
    <row r="11" spans="1:52" ht="30.75" customHeight="1" x14ac:dyDescent="0.25">
      <c r="A11" s="2">
        <v>12</v>
      </c>
      <c r="B11" s="2" t="s">
        <v>118</v>
      </c>
      <c r="C11" s="2" t="s">
        <v>119</v>
      </c>
      <c r="D11" s="17" t="s">
        <v>337</v>
      </c>
      <c r="E11" s="17" t="s">
        <v>338</v>
      </c>
      <c r="F11" s="2" t="s">
        <v>9</v>
      </c>
      <c r="G11" s="2">
        <v>35</v>
      </c>
      <c r="H11" s="6" t="s">
        <v>124</v>
      </c>
    </row>
    <row r="12" spans="1:52" ht="30.75" customHeight="1" x14ac:dyDescent="0.25">
      <c r="A12" s="2">
        <v>2</v>
      </c>
      <c r="B12" s="2" t="s">
        <v>101</v>
      </c>
      <c r="C12" s="2" t="s">
        <v>102</v>
      </c>
      <c r="D12" s="17" t="s">
        <v>323</v>
      </c>
      <c r="E12" s="17" t="s">
        <v>324</v>
      </c>
      <c r="F12" s="2" t="s">
        <v>9</v>
      </c>
      <c r="G12" s="2">
        <v>20</v>
      </c>
      <c r="H12" s="6" t="s">
        <v>124</v>
      </c>
    </row>
    <row r="13" spans="1:52" ht="30.75" customHeight="1" x14ac:dyDescent="0.25">
      <c r="A13" s="2">
        <v>80</v>
      </c>
      <c r="B13" s="2" t="s">
        <v>120</v>
      </c>
      <c r="C13" s="2" t="s">
        <v>73</v>
      </c>
      <c r="D13" s="17" t="s">
        <v>434</v>
      </c>
      <c r="E13" s="17" t="s">
        <v>435</v>
      </c>
      <c r="F13" s="2" t="s">
        <v>9</v>
      </c>
      <c r="G13" s="2">
        <v>33</v>
      </c>
      <c r="H13" s="6" t="s">
        <v>124</v>
      </c>
    </row>
    <row r="14" spans="1:52" ht="30.75" customHeight="1" x14ac:dyDescent="0.25">
      <c r="A14" s="2">
        <v>15</v>
      </c>
      <c r="B14" s="2" t="s">
        <v>121</v>
      </c>
      <c r="C14" s="2" t="s">
        <v>22</v>
      </c>
      <c r="D14" s="17" t="s">
        <v>339</v>
      </c>
      <c r="E14" s="17" t="s">
        <v>340</v>
      </c>
      <c r="F14" s="2" t="s">
        <v>9</v>
      </c>
      <c r="G14" s="2">
        <v>20</v>
      </c>
      <c r="H14" s="6" t="s">
        <v>124</v>
      </c>
    </row>
    <row r="15" spans="1:52" ht="30.75" customHeight="1" x14ac:dyDescent="0.25">
      <c r="A15" s="2">
        <v>11</v>
      </c>
      <c r="B15" s="2" t="s">
        <v>341</v>
      </c>
      <c r="C15" s="2" t="s">
        <v>122</v>
      </c>
      <c r="D15" s="17" t="s">
        <v>342</v>
      </c>
      <c r="E15" s="17" t="s">
        <v>343</v>
      </c>
      <c r="F15" s="2" t="s">
        <v>9</v>
      </c>
      <c r="G15" s="2">
        <v>7</v>
      </c>
      <c r="H15" s="2" t="s">
        <v>124</v>
      </c>
    </row>
    <row r="16" spans="1:52" ht="36" customHeight="1" x14ac:dyDescent="0.25">
      <c r="A16" s="2">
        <v>13</v>
      </c>
      <c r="B16" s="2" t="s">
        <v>438</v>
      </c>
      <c r="C16" s="2" t="s">
        <v>152</v>
      </c>
      <c r="D16" s="17" t="s">
        <v>373</v>
      </c>
      <c r="E16" s="17" t="s">
        <v>374</v>
      </c>
      <c r="F16" s="2" t="s">
        <v>9</v>
      </c>
      <c r="G16" s="2">
        <v>165</v>
      </c>
      <c r="H16" s="2" t="s">
        <v>159</v>
      </c>
    </row>
    <row r="17" spans="1:8" ht="30.75" customHeight="1" x14ac:dyDescent="0.25">
      <c r="A17" s="2">
        <v>13</v>
      </c>
      <c r="B17" s="2" t="s">
        <v>153</v>
      </c>
      <c r="C17" s="2" t="s">
        <v>154</v>
      </c>
      <c r="D17" s="17" t="s">
        <v>371</v>
      </c>
      <c r="E17" s="17" t="s">
        <v>372</v>
      </c>
      <c r="F17" s="2" t="s">
        <v>9</v>
      </c>
      <c r="G17" s="2">
        <v>56</v>
      </c>
      <c r="H17" s="2" t="s">
        <v>159</v>
      </c>
    </row>
    <row r="18" spans="1:8" ht="30.75" customHeight="1" x14ac:dyDescent="0.25">
      <c r="A18" s="2">
        <v>13</v>
      </c>
      <c r="B18" s="2" t="s">
        <v>83</v>
      </c>
      <c r="C18" s="2" t="s">
        <v>155</v>
      </c>
      <c r="D18" s="17" t="s">
        <v>375</v>
      </c>
      <c r="E18" s="17" t="s">
        <v>376</v>
      </c>
      <c r="F18" s="2" t="s">
        <v>9</v>
      </c>
      <c r="G18" s="2">
        <v>55</v>
      </c>
      <c r="H18" s="2" t="s">
        <v>159</v>
      </c>
    </row>
    <row r="19" spans="1:8" ht="30.75" customHeight="1" x14ac:dyDescent="0.25">
      <c r="A19" s="2">
        <v>13</v>
      </c>
      <c r="B19" s="2" t="s">
        <v>81</v>
      </c>
      <c r="C19" s="2" t="s">
        <v>156</v>
      </c>
      <c r="D19" s="17" t="s">
        <v>377</v>
      </c>
      <c r="E19" s="17" t="s">
        <v>378</v>
      </c>
      <c r="F19" s="2" t="s">
        <v>9</v>
      </c>
      <c r="G19" s="2">
        <v>30</v>
      </c>
      <c r="H19" s="2" t="s">
        <v>159</v>
      </c>
    </row>
    <row r="20" spans="1:8" ht="30.75" customHeight="1" x14ac:dyDescent="0.25">
      <c r="A20" s="2">
        <v>13</v>
      </c>
      <c r="B20" s="2" t="s">
        <v>78</v>
      </c>
      <c r="C20" s="2" t="s">
        <v>79</v>
      </c>
      <c r="D20" s="17" t="s">
        <v>332</v>
      </c>
      <c r="E20" s="17" t="s">
        <v>333</v>
      </c>
      <c r="F20" s="2" t="s">
        <v>9</v>
      </c>
      <c r="G20" s="2">
        <v>297</v>
      </c>
      <c r="H20" s="2" t="s">
        <v>159</v>
      </c>
    </row>
    <row r="21" spans="1:8" ht="30.75" customHeight="1" x14ac:dyDescent="0.25">
      <c r="A21" s="2">
        <v>13</v>
      </c>
      <c r="B21" s="2" t="s">
        <v>157</v>
      </c>
      <c r="C21" s="2" t="s">
        <v>158</v>
      </c>
      <c r="D21" s="17" t="s">
        <v>358</v>
      </c>
      <c r="E21" s="17" t="s">
        <v>359</v>
      </c>
      <c r="F21" s="2" t="s">
        <v>9</v>
      </c>
      <c r="G21" s="2">
        <v>300</v>
      </c>
      <c r="H21" s="2" t="s">
        <v>159</v>
      </c>
    </row>
    <row r="22" spans="1:8" ht="30.75" customHeight="1" x14ac:dyDescent="0.25">
      <c r="A22" s="2">
        <v>13</v>
      </c>
      <c r="B22" s="2" t="s">
        <v>83</v>
      </c>
      <c r="C22" s="2" t="s">
        <v>155</v>
      </c>
      <c r="D22" s="17" t="s">
        <v>377</v>
      </c>
      <c r="E22" s="17" t="s">
        <v>378</v>
      </c>
      <c r="F22" s="2" t="s">
        <v>9</v>
      </c>
      <c r="G22" s="2">
        <v>220</v>
      </c>
      <c r="H22" s="2" t="s">
        <v>159</v>
      </c>
    </row>
    <row r="23" spans="1:8" ht="30.75" customHeight="1" x14ac:dyDescent="0.25">
      <c r="A23" s="2">
        <v>13</v>
      </c>
      <c r="B23" s="14" t="s">
        <v>78</v>
      </c>
      <c r="C23" s="14" t="s">
        <v>79</v>
      </c>
      <c r="D23" s="17" t="s">
        <v>394</v>
      </c>
      <c r="E23" s="17" t="s">
        <v>395</v>
      </c>
      <c r="F23" s="2" t="s">
        <v>9</v>
      </c>
      <c r="G23" s="2">
        <v>30</v>
      </c>
      <c r="H23" s="2" t="s">
        <v>190</v>
      </c>
    </row>
    <row r="24" spans="1:8" ht="30.75" customHeight="1" x14ac:dyDescent="0.25">
      <c r="A24" s="2">
        <v>9</v>
      </c>
      <c r="B24" s="2" t="s">
        <v>200</v>
      </c>
      <c r="C24" s="2" t="s">
        <v>201</v>
      </c>
      <c r="D24" s="2" t="s">
        <v>231</v>
      </c>
      <c r="E24" s="2" t="s">
        <v>232</v>
      </c>
      <c r="F24" s="2" t="s">
        <v>9</v>
      </c>
      <c r="G24" s="2">
        <v>127</v>
      </c>
      <c r="H24" s="2" t="s">
        <v>198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5C496-AD56-4723-BD31-0108A6BD64F1}">
  <dimension ref="A1:J14"/>
  <sheetViews>
    <sheetView workbookViewId="0">
      <selection activeCell="L6" sqref="L6"/>
    </sheetView>
  </sheetViews>
  <sheetFormatPr baseColWidth="10" defaultRowHeight="15" x14ac:dyDescent="0.25"/>
  <cols>
    <col min="1" max="1" width="14.5703125" customWidth="1"/>
    <col min="2" max="2" width="19" customWidth="1"/>
    <col min="3" max="3" width="13.140625" customWidth="1"/>
    <col min="4" max="4" width="16" customWidth="1"/>
    <col min="5" max="5" width="16.28515625" customWidth="1"/>
    <col min="8" max="8" width="19.85546875" customWidth="1"/>
    <col min="9" max="9" width="15.28515625" customWidth="1"/>
  </cols>
  <sheetData>
    <row r="1" spans="1:10" s="5" customFormat="1" ht="25.5" x14ac:dyDescent="0.25">
      <c r="A1" s="1" t="s">
        <v>1</v>
      </c>
      <c r="B1" s="1" t="s">
        <v>2</v>
      </c>
      <c r="C1" s="1" t="s">
        <v>3</v>
      </c>
      <c r="D1" s="1" t="s">
        <v>215</v>
      </c>
      <c r="E1" s="1" t="s">
        <v>216</v>
      </c>
      <c r="F1" s="1" t="s">
        <v>4</v>
      </c>
      <c r="G1" s="1" t="s">
        <v>5</v>
      </c>
      <c r="H1" s="1" t="s">
        <v>57</v>
      </c>
      <c r="I1" s="12" t="s">
        <v>61</v>
      </c>
      <c r="J1" s="22"/>
    </row>
    <row r="2" spans="1:10" ht="54" customHeight="1" x14ac:dyDescent="0.25">
      <c r="A2" s="2">
        <v>10</v>
      </c>
      <c r="B2" s="2" t="s">
        <v>76</v>
      </c>
      <c r="C2" s="2" t="s">
        <v>77</v>
      </c>
      <c r="D2" s="17" t="s">
        <v>298</v>
      </c>
      <c r="E2" s="17" t="s">
        <v>299</v>
      </c>
      <c r="F2" s="2" t="s">
        <v>9</v>
      </c>
      <c r="G2" s="2">
        <v>372</v>
      </c>
      <c r="H2" s="2" t="s">
        <v>89</v>
      </c>
      <c r="I2" s="4"/>
    </row>
    <row r="3" spans="1:10" ht="54" customHeight="1" x14ac:dyDescent="0.25">
      <c r="A3" s="2">
        <v>13</v>
      </c>
      <c r="B3" s="2" t="s">
        <v>78</v>
      </c>
      <c r="C3" s="2" t="s">
        <v>79</v>
      </c>
      <c r="D3" s="17" t="s">
        <v>300</v>
      </c>
      <c r="E3" s="17" t="s">
        <v>301</v>
      </c>
      <c r="F3" s="2" t="s">
        <v>9</v>
      </c>
      <c r="G3" s="2">
        <v>80</v>
      </c>
      <c r="H3" s="2" t="s">
        <v>89</v>
      </c>
      <c r="I3" s="4"/>
    </row>
    <row r="4" spans="1:10" ht="54" customHeight="1" x14ac:dyDescent="0.25">
      <c r="A4" s="2">
        <v>13</v>
      </c>
      <c r="B4" s="2" t="s">
        <v>302</v>
      </c>
      <c r="C4" s="2" t="s">
        <v>80</v>
      </c>
      <c r="D4" s="17" t="s">
        <v>303</v>
      </c>
      <c r="E4" s="17" t="s">
        <v>304</v>
      </c>
      <c r="F4" s="2" t="s">
        <v>9</v>
      </c>
      <c r="G4" s="2">
        <v>35</v>
      </c>
      <c r="H4" s="2" t="s">
        <v>89</v>
      </c>
      <c r="I4" s="4"/>
    </row>
    <row r="5" spans="1:10" ht="54" customHeight="1" x14ac:dyDescent="0.25">
      <c r="A5" s="2">
        <v>13</v>
      </c>
      <c r="B5" s="2" t="s">
        <v>81</v>
      </c>
      <c r="C5" s="2" t="s">
        <v>82</v>
      </c>
      <c r="D5" s="17" t="s">
        <v>305</v>
      </c>
      <c r="E5" s="17" t="s">
        <v>306</v>
      </c>
      <c r="F5" s="2" t="s">
        <v>9</v>
      </c>
      <c r="G5" s="2">
        <v>13</v>
      </c>
      <c r="H5" s="2" t="s">
        <v>89</v>
      </c>
      <c r="I5" s="4"/>
    </row>
    <row r="6" spans="1:10" ht="54" customHeight="1" x14ac:dyDescent="0.25">
      <c r="A6" s="2">
        <v>13</v>
      </c>
      <c r="B6" s="2" t="s">
        <v>83</v>
      </c>
      <c r="C6" s="2" t="s">
        <v>84</v>
      </c>
      <c r="D6" s="17" t="s">
        <v>307</v>
      </c>
      <c r="E6" s="17" t="s">
        <v>308</v>
      </c>
      <c r="F6" s="2" t="s">
        <v>9</v>
      </c>
      <c r="G6" s="2">
        <v>137</v>
      </c>
      <c r="H6" s="2" t="s">
        <v>89</v>
      </c>
      <c r="I6" s="4"/>
    </row>
    <row r="7" spans="1:10" ht="54" customHeight="1" x14ac:dyDescent="0.25">
      <c r="A7" s="2">
        <v>9</v>
      </c>
      <c r="B7" s="2" t="s">
        <v>85</v>
      </c>
      <c r="C7" s="2" t="s">
        <v>86</v>
      </c>
      <c r="D7" s="17" t="s">
        <v>309</v>
      </c>
      <c r="E7" s="17" t="s">
        <v>310</v>
      </c>
      <c r="F7" s="2" t="s">
        <v>9</v>
      </c>
      <c r="G7" s="2">
        <v>35</v>
      </c>
      <c r="H7" s="2" t="s">
        <v>89</v>
      </c>
      <c r="I7" s="4"/>
    </row>
    <row r="8" spans="1:10" ht="54" customHeight="1" x14ac:dyDescent="0.25">
      <c r="A8" s="6">
        <v>7</v>
      </c>
      <c r="B8" s="6" t="s">
        <v>87</v>
      </c>
      <c r="C8" s="6" t="s">
        <v>88</v>
      </c>
      <c r="D8" s="17" t="s">
        <v>259</v>
      </c>
      <c r="E8" s="17" t="s">
        <v>260</v>
      </c>
      <c r="F8" s="6" t="s">
        <v>9</v>
      </c>
      <c r="G8" s="6">
        <v>30</v>
      </c>
      <c r="H8" s="6" t="s">
        <v>89</v>
      </c>
      <c r="I8" s="4"/>
    </row>
    <row r="9" spans="1:10" ht="54" customHeight="1" x14ac:dyDescent="0.25">
      <c r="A9" s="2">
        <v>13</v>
      </c>
      <c r="B9" s="14" t="s">
        <v>144</v>
      </c>
      <c r="C9" s="14" t="s">
        <v>145</v>
      </c>
      <c r="D9" s="17" t="s">
        <v>358</v>
      </c>
      <c r="E9" s="17" t="s">
        <v>359</v>
      </c>
      <c r="F9" s="2" t="s">
        <v>9</v>
      </c>
      <c r="G9" s="2">
        <v>64</v>
      </c>
      <c r="H9" s="2" t="s">
        <v>89</v>
      </c>
      <c r="I9" s="4"/>
    </row>
    <row r="10" spans="1:10" ht="54" customHeight="1" x14ac:dyDescent="0.25">
      <c r="A10" s="2">
        <v>13</v>
      </c>
      <c r="B10" s="14" t="s">
        <v>360</v>
      </c>
      <c r="C10" s="14" t="s">
        <v>146</v>
      </c>
      <c r="D10" s="17" t="s">
        <v>361</v>
      </c>
      <c r="E10" s="17" t="s">
        <v>362</v>
      </c>
      <c r="F10" s="2" t="s">
        <v>9</v>
      </c>
      <c r="G10" s="2">
        <v>50</v>
      </c>
      <c r="H10" s="2" t="s">
        <v>89</v>
      </c>
      <c r="I10" s="4"/>
    </row>
    <row r="11" spans="1:10" ht="54" customHeight="1" x14ac:dyDescent="0.25">
      <c r="A11" s="2">
        <v>13</v>
      </c>
      <c r="B11" s="14" t="s">
        <v>144</v>
      </c>
      <c r="C11" s="14" t="s">
        <v>160</v>
      </c>
      <c r="D11" s="17" t="s">
        <v>358</v>
      </c>
      <c r="E11" s="17" t="s">
        <v>359</v>
      </c>
      <c r="F11" s="2" t="s">
        <v>9</v>
      </c>
      <c r="G11" s="2">
        <v>257</v>
      </c>
      <c r="H11" s="2" t="s">
        <v>89</v>
      </c>
      <c r="I11" s="4"/>
    </row>
    <row r="12" spans="1:10" ht="54" customHeight="1" x14ac:dyDescent="0.25">
      <c r="A12" s="2">
        <v>13</v>
      </c>
      <c r="B12" s="14" t="s">
        <v>147</v>
      </c>
      <c r="C12" s="14" t="s">
        <v>148</v>
      </c>
      <c r="D12" s="17" t="s">
        <v>363</v>
      </c>
      <c r="E12" s="17" t="s">
        <v>364</v>
      </c>
      <c r="F12" s="2" t="s">
        <v>9</v>
      </c>
      <c r="G12" s="2">
        <v>86</v>
      </c>
      <c r="H12" s="2" t="s">
        <v>89</v>
      </c>
      <c r="I12" s="4"/>
    </row>
    <row r="13" spans="1:10" ht="54" customHeight="1" x14ac:dyDescent="0.25">
      <c r="A13" s="2">
        <v>13</v>
      </c>
      <c r="B13" s="14" t="s">
        <v>367</v>
      </c>
      <c r="C13" s="14" t="s">
        <v>149</v>
      </c>
      <c r="D13" s="17" t="s">
        <v>365</v>
      </c>
      <c r="E13" s="17" t="s">
        <v>366</v>
      </c>
      <c r="F13" s="2" t="s">
        <v>9</v>
      </c>
      <c r="G13" s="2">
        <v>212</v>
      </c>
      <c r="H13" s="2" t="s">
        <v>89</v>
      </c>
      <c r="I13" s="4"/>
    </row>
    <row r="14" spans="1:10" ht="54" customHeight="1" x14ac:dyDescent="0.25">
      <c r="A14" s="2">
        <v>13</v>
      </c>
      <c r="B14" s="14" t="s">
        <v>368</v>
      </c>
      <c r="C14" s="14" t="s">
        <v>150</v>
      </c>
      <c r="D14" s="17" t="s">
        <v>369</v>
      </c>
      <c r="E14" s="17" t="s">
        <v>370</v>
      </c>
      <c r="F14" s="2" t="s">
        <v>9</v>
      </c>
      <c r="G14" s="2">
        <v>50</v>
      </c>
      <c r="H14" s="2" t="s">
        <v>89</v>
      </c>
      <c r="I14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EB4A0-619D-4F8A-8F67-D64541F51005}">
  <dimension ref="A1:AH33"/>
  <sheetViews>
    <sheetView workbookViewId="0">
      <selection activeCell="G3" sqref="G3"/>
    </sheetView>
  </sheetViews>
  <sheetFormatPr baseColWidth="10" defaultRowHeight="15" x14ac:dyDescent="0.25"/>
  <cols>
    <col min="4" max="4" width="15.28515625" customWidth="1"/>
    <col min="5" max="5" width="14.5703125" customWidth="1"/>
    <col min="8" max="8" width="19.140625" customWidth="1"/>
    <col min="9" max="9" width="32" bestFit="1" customWidth="1"/>
  </cols>
  <sheetData>
    <row r="1" spans="1:34" s="5" customFormat="1" ht="38.25" x14ac:dyDescent="0.25">
      <c r="A1" s="1" t="s">
        <v>1</v>
      </c>
      <c r="B1" s="1" t="s">
        <v>2</v>
      </c>
      <c r="C1" s="1" t="s">
        <v>3</v>
      </c>
      <c r="D1" s="1" t="s">
        <v>215</v>
      </c>
      <c r="E1" s="1" t="s">
        <v>216</v>
      </c>
      <c r="F1" s="1" t="s">
        <v>4</v>
      </c>
      <c r="G1" s="1" t="s">
        <v>5</v>
      </c>
      <c r="H1" s="1" t="s">
        <v>57</v>
      </c>
      <c r="I1" s="12" t="s">
        <v>61</v>
      </c>
    </row>
    <row r="2" spans="1:34" s="4" customFormat="1" ht="36.75" customHeight="1" x14ac:dyDescent="0.25">
      <c r="A2" s="2">
        <v>1</v>
      </c>
      <c r="B2" s="2" t="s">
        <v>7</v>
      </c>
      <c r="C2" s="2" t="s">
        <v>8</v>
      </c>
      <c r="D2" s="7" t="s">
        <v>219</v>
      </c>
      <c r="E2" s="7" t="s">
        <v>220</v>
      </c>
      <c r="F2" s="7" t="s">
        <v>9</v>
      </c>
      <c r="G2" s="2">
        <v>7</v>
      </c>
      <c r="H2" s="2" t="s">
        <v>58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s="4" customFormat="1" ht="36.75" customHeight="1" x14ac:dyDescent="0.25">
      <c r="A3" s="2">
        <v>4</v>
      </c>
      <c r="B3" s="2" t="s">
        <v>10</v>
      </c>
      <c r="C3" s="2" t="s">
        <v>11</v>
      </c>
      <c r="D3" s="7" t="s">
        <v>217</v>
      </c>
      <c r="E3" s="7" t="s">
        <v>218</v>
      </c>
      <c r="F3" s="7" t="s">
        <v>9</v>
      </c>
      <c r="G3" s="2">
        <v>10</v>
      </c>
      <c r="H3" s="2" t="s">
        <v>58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s="4" customFormat="1" ht="36.75" customHeight="1" x14ac:dyDescent="0.25">
      <c r="A4" s="2">
        <v>6</v>
      </c>
      <c r="B4" s="2" t="s">
        <v>12</v>
      </c>
      <c r="C4" s="2" t="s">
        <v>13</v>
      </c>
      <c r="D4" s="7" t="s">
        <v>221</v>
      </c>
      <c r="E4" s="7" t="s">
        <v>222</v>
      </c>
      <c r="F4" s="2" t="s">
        <v>9</v>
      </c>
      <c r="G4" s="2">
        <v>7.6</v>
      </c>
      <c r="H4" s="2" t="s">
        <v>58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s="4" customFormat="1" ht="36.75" customHeight="1" x14ac:dyDescent="0.25">
      <c r="A5" s="2">
        <v>6</v>
      </c>
      <c r="B5" s="2" t="s">
        <v>14</v>
      </c>
      <c r="C5" s="2" t="s">
        <v>15</v>
      </c>
      <c r="D5" s="17" t="s">
        <v>223</v>
      </c>
      <c r="E5" s="17" t="s">
        <v>224</v>
      </c>
      <c r="F5" s="2" t="s">
        <v>9</v>
      </c>
      <c r="G5" s="2">
        <v>12</v>
      </c>
      <c r="H5" s="2" t="s">
        <v>58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</row>
    <row r="6" spans="1:34" s="4" customFormat="1" ht="36.75" customHeight="1" x14ac:dyDescent="0.25">
      <c r="A6" s="2">
        <v>7</v>
      </c>
      <c r="B6" s="2" t="s">
        <v>16</v>
      </c>
      <c r="C6" s="2" t="s">
        <v>17</v>
      </c>
      <c r="D6" s="17" t="s">
        <v>225</v>
      </c>
      <c r="E6" s="17" t="s">
        <v>226</v>
      </c>
      <c r="F6" s="2" t="s">
        <v>9</v>
      </c>
      <c r="G6" s="2">
        <v>6</v>
      </c>
      <c r="H6" s="2" t="s">
        <v>58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</row>
    <row r="7" spans="1:34" s="4" customFormat="1" ht="36.75" customHeight="1" x14ac:dyDescent="0.25">
      <c r="A7" s="2">
        <v>8</v>
      </c>
      <c r="B7" s="2" t="s">
        <v>18</v>
      </c>
      <c r="C7" s="2" t="s">
        <v>19</v>
      </c>
      <c r="D7" s="17" t="s">
        <v>227</v>
      </c>
      <c r="E7" s="17" t="s">
        <v>228</v>
      </c>
      <c r="F7" s="2" t="s">
        <v>9</v>
      </c>
      <c r="G7" s="2">
        <v>10</v>
      </c>
      <c r="H7" s="2" t="s">
        <v>58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</row>
    <row r="8" spans="1:34" s="4" customFormat="1" ht="36.75" customHeight="1" x14ac:dyDescent="0.25">
      <c r="A8" s="2">
        <v>70</v>
      </c>
      <c r="B8" s="2" t="s">
        <v>439</v>
      </c>
      <c r="C8" s="2" t="s">
        <v>22</v>
      </c>
      <c r="D8" s="17" t="s">
        <v>240</v>
      </c>
      <c r="E8" s="17" t="s">
        <v>241</v>
      </c>
      <c r="F8" s="2" t="s">
        <v>9</v>
      </c>
      <c r="G8" s="2">
        <v>12</v>
      </c>
      <c r="H8" s="2" t="s">
        <v>58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 s="4" customFormat="1" ht="36.75" customHeight="1" x14ac:dyDescent="0.25">
      <c r="A9" s="2">
        <v>8</v>
      </c>
      <c r="B9" s="2" t="s">
        <v>233</v>
      </c>
      <c r="C9" s="2" t="s">
        <v>25</v>
      </c>
      <c r="D9" s="17" t="s">
        <v>411</v>
      </c>
      <c r="E9" s="17" t="s">
        <v>412</v>
      </c>
      <c r="F9" s="2" t="s">
        <v>9</v>
      </c>
      <c r="G9" s="2">
        <v>6</v>
      </c>
      <c r="H9" s="2" t="s">
        <v>58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</row>
    <row r="10" spans="1:34" s="4" customFormat="1" ht="32.25" customHeight="1" x14ac:dyDescent="0.25">
      <c r="A10" s="2">
        <v>8</v>
      </c>
      <c r="B10" s="2" t="s">
        <v>415</v>
      </c>
      <c r="C10" s="2" t="s">
        <v>25</v>
      </c>
      <c r="D10" s="17" t="s">
        <v>413</v>
      </c>
      <c r="E10" s="17" t="s">
        <v>414</v>
      </c>
      <c r="F10" s="2" t="s">
        <v>9</v>
      </c>
      <c r="G10" s="2">
        <v>8.5</v>
      </c>
      <c r="H10" s="2" t="s">
        <v>58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 s="4" customFormat="1" ht="32.25" customHeight="1" x14ac:dyDescent="0.25">
      <c r="A11" s="2">
        <v>8</v>
      </c>
      <c r="B11" s="2" t="s">
        <v>24</v>
      </c>
      <c r="C11" s="2" t="s">
        <v>26</v>
      </c>
      <c r="D11" s="17" t="s">
        <v>416</v>
      </c>
      <c r="E11" s="17" t="s">
        <v>417</v>
      </c>
      <c r="F11" s="2" t="s">
        <v>9</v>
      </c>
      <c r="G11" s="2">
        <v>10</v>
      </c>
      <c r="H11" s="2" t="s">
        <v>58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</row>
    <row r="12" spans="1:34" s="4" customFormat="1" ht="32.25" customHeight="1" x14ac:dyDescent="0.25">
      <c r="A12" s="2">
        <v>12</v>
      </c>
      <c r="B12" s="2" t="s">
        <v>27</v>
      </c>
      <c r="C12" s="2" t="s">
        <v>28</v>
      </c>
      <c r="D12" s="17" t="s">
        <v>243</v>
      </c>
      <c r="E12" s="17" t="s">
        <v>242</v>
      </c>
      <c r="F12" s="2" t="s">
        <v>9</v>
      </c>
      <c r="G12" s="2">
        <v>14</v>
      </c>
      <c r="H12" s="2" t="s">
        <v>58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</row>
    <row r="13" spans="1:34" s="4" customFormat="1" ht="32.25" customHeight="1" x14ac:dyDescent="0.25">
      <c r="A13" s="2">
        <v>12</v>
      </c>
      <c r="B13" s="2" t="s">
        <v>29</v>
      </c>
      <c r="C13" s="2" t="s">
        <v>28</v>
      </c>
      <c r="D13" s="17" t="s">
        <v>245</v>
      </c>
      <c r="E13" s="17" t="s">
        <v>244</v>
      </c>
      <c r="F13" s="2" t="s">
        <v>9</v>
      </c>
      <c r="G13" s="2">
        <v>12</v>
      </c>
      <c r="H13" s="2" t="s">
        <v>58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</row>
    <row r="14" spans="1:34" s="4" customFormat="1" ht="32.25" customHeight="1" x14ac:dyDescent="0.25">
      <c r="A14" s="2">
        <v>16</v>
      </c>
      <c r="B14" s="2" t="s">
        <v>246</v>
      </c>
      <c r="C14" s="2" t="s">
        <v>31</v>
      </c>
      <c r="D14" s="17" t="s">
        <v>247</v>
      </c>
      <c r="E14" s="17" t="s">
        <v>248</v>
      </c>
      <c r="F14" s="2" t="s">
        <v>9</v>
      </c>
      <c r="G14" s="2">
        <v>12</v>
      </c>
      <c r="H14" s="2" t="s">
        <v>59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</row>
    <row r="15" spans="1:34" s="4" customFormat="1" ht="32.25" customHeight="1" x14ac:dyDescent="0.25">
      <c r="A15" s="2">
        <v>2</v>
      </c>
      <c r="B15" s="2" t="s">
        <v>33</v>
      </c>
      <c r="C15" s="2" t="s">
        <v>34</v>
      </c>
      <c r="D15" s="17" t="s">
        <v>249</v>
      </c>
      <c r="E15" s="17" t="s">
        <v>250</v>
      </c>
      <c r="F15" s="2" t="s">
        <v>9</v>
      </c>
      <c r="G15" s="2">
        <v>13.4</v>
      </c>
      <c r="H15" s="2" t="s">
        <v>58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</row>
    <row r="16" spans="1:34" s="4" customFormat="1" ht="32.25" customHeight="1" x14ac:dyDescent="0.25">
      <c r="A16" s="2">
        <v>6</v>
      </c>
      <c r="B16" s="2" t="s">
        <v>253</v>
      </c>
      <c r="C16" s="2" t="s">
        <v>254</v>
      </c>
      <c r="D16" s="17" t="s">
        <v>251</v>
      </c>
      <c r="E16" s="17" t="s">
        <v>252</v>
      </c>
      <c r="F16" s="2" t="s">
        <v>9</v>
      </c>
      <c r="G16" s="2">
        <v>5.4</v>
      </c>
      <c r="H16" s="2" t="s">
        <v>58</v>
      </c>
      <c r="I16" s="2" t="s">
        <v>255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</row>
    <row r="17" spans="1:34" s="4" customFormat="1" ht="32.25" customHeight="1" x14ac:dyDescent="0.25">
      <c r="A17" s="2">
        <v>6</v>
      </c>
      <c r="B17" s="2" t="s">
        <v>36</v>
      </c>
      <c r="C17" s="2" t="s">
        <v>37</v>
      </c>
      <c r="D17" s="17" t="s">
        <v>256</v>
      </c>
      <c r="E17" s="17" t="s">
        <v>257</v>
      </c>
      <c r="F17" s="2" t="s">
        <v>9</v>
      </c>
      <c r="G17" s="2">
        <v>9.6999999999999993</v>
      </c>
      <c r="H17" s="2" t="s">
        <v>58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</row>
    <row r="18" spans="1:34" s="4" customFormat="1" ht="32.25" customHeight="1" x14ac:dyDescent="0.25">
      <c r="A18" s="2">
        <v>6</v>
      </c>
      <c r="B18" s="2" t="s">
        <v>258</v>
      </c>
      <c r="C18" s="2" t="s">
        <v>39</v>
      </c>
      <c r="D18" s="17" t="s">
        <v>259</v>
      </c>
      <c r="E18" s="17" t="s">
        <v>260</v>
      </c>
      <c r="F18" s="2" t="s">
        <v>9</v>
      </c>
      <c r="G18" s="2">
        <v>7.2</v>
      </c>
      <c r="H18" s="2" t="s">
        <v>58</v>
      </c>
      <c r="I18" s="2" t="s">
        <v>261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</row>
    <row r="19" spans="1:34" s="4" customFormat="1" ht="32.25" customHeight="1" x14ac:dyDescent="0.25">
      <c r="A19" s="2">
        <v>12</v>
      </c>
      <c r="B19" s="2" t="s">
        <v>40</v>
      </c>
      <c r="C19" s="2" t="s">
        <v>41</v>
      </c>
      <c r="D19" s="17" t="s">
        <v>263</v>
      </c>
      <c r="E19" s="17" t="s">
        <v>262</v>
      </c>
      <c r="F19" s="2" t="s">
        <v>9</v>
      </c>
      <c r="G19" s="2">
        <v>12</v>
      </c>
      <c r="H19" s="2" t="s">
        <v>58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</row>
    <row r="20" spans="1:34" s="4" customFormat="1" ht="67.5" x14ac:dyDescent="0.25">
      <c r="A20" s="2">
        <v>12</v>
      </c>
      <c r="B20" s="2" t="s">
        <v>264</v>
      </c>
      <c r="C20" s="2" t="s">
        <v>43</v>
      </c>
      <c r="D20" s="17" t="s">
        <v>267</v>
      </c>
      <c r="E20" s="17" t="s">
        <v>268</v>
      </c>
      <c r="F20" s="2" t="s">
        <v>9</v>
      </c>
      <c r="G20" s="2">
        <v>12</v>
      </c>
      <c r="H20" s="2" t="s">
        <v>59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</row>
    <row r="21" spans="1:34" s="4" customFormat="1" ht="33.75" x14ac:dyDescent="0.25">
      <c r="A21" s="2">
        <v>16</v>
      </c>
      <c r="B21" s="2" t="s">
        <v>44</v>
      </c>
      <c r="C21" s="2" t="s">
        <v>45</v>
      </c>
      <c r="D21" s="17" t="s">
        <v>274</v>
      </c>
      <c r="E21" s="17" t="s">
        <v>275</v>
      </c>
      <c r="F21" s="2" t="s">
        <v>9</v>
      </c>
      <c r="G21" s="2">
        <v>10.66</v>
      </c>
      <c r="H21" s="2" t="s">
        <v>59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1:34" s="4" customFormat="1" ht="56.25" x14ac:dyDescent="0.25">
      <c r="A22" s="2">
        <v>16</v>
      </c>
      <c r="B22" s="2" t="s">
        <v>265</v>
      </c>
      <c r="C22" s="2" t="s">
        <v>47</v>
      </c>
      <c r="D22" s="17" t="s">
        <v>269</v>
      </c>
      <c r="E22" s="17" t="s">
        <v>266</v>
      </c>
      <c r="F22" s="2" t="s">
        <v>9</v>
      </c>
      <c r="G22" s="2">
        <v>11.57</v>
      </c>
      <c r="H22" s="2" t="s">
        <v>59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</row>
    <row r="23" spans="1:34" s="4" customFormat="1" ht="56.25" x14ac:dyDescent="0.25">
      <c r="A23" s="2">
        <v>16</v>
      </c>
      <c r="B23" s="2" t="s">
        <v>276</v>
      </c>
      <c r="C23" s="2" t="s">
        <v>49</v>
      </c>
      <c r="D23" s="17" t="s">
        <v>277</v>
      </c>
      <c r="E23" s="17" t="s">
        <v>278</v>
      </c>
      <c r="F23" s="2" t="s">
        <v>9</v>
      </c>
      <c r="G23" s="2">
        <v>1.96</v>
      </c>
      <c r="H23" s="2" t="s">
        <v>59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</row>
    <row r="24" spans="1:34" s="4" customFormat="1" ht="33.75" x14ac:dyDescent="0.25">
      <c r="A24" s="2">
        <v>50</v>
      </c>
      <c r="B24" s="2" t="s">
        <v>50</v>
      </c>
      <c r="C24" s="2" t="s">
        <v>51</v>
      </c>
      <c r="D24" s="17" t="s">
        <v>427</v>
      </c>
      <c r="E24" s="17" t="s">
        <v>426</v>
      </c>
      <c r="F24" s="2" t="s">
        <v>9</v>
      </c>
      <c r="G24" s="2">
        <v>13</v>
      </c>
      <c r="H24" s="2" t="s">
        <v>58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</row>
    <row r="25" spans="1:34" s="4" customFormat="1" ht="45" x14ac:dyDescent="0.25">
      <c r="A25" s="2">
        <v>80</v>
      </c>
      <c r="B25" s="2" t="s">
        <v>52</v>
      </c>
      <c r="C25" s="2" t="s">
        <v>53</v>
      </c>
      <c r="D25" s="17" t="s">
        <v>432</v>
      </c>
      <c r="E25" s="17" t="s">
        <v>433</v>
      </c>
      <c r="F25" s="2" t="s">
        <v>9</v>
      </c>
      <c r="G25" s="2">
        <v>20.3</v>
      </c>
      <c r="H25" s="2" t="s">
        <v>59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1:34" s="4" customFormat="1" ht="33.75" x14ac:dyDescent="0.25">
      <c r="A26" s="2">
        <v>80</v>
      </c>
      <c r="B26" s="2" t="s">
        <v>54</v>
      </c>
      <c r="C26" s="2" t="s">
        <v>55</v>
      </c>
      <c r="D26" s="17" t="s">
        <v>428</v>
      </c>
      <c r="E26" s="17" t="s">
        <v>429</v>
      </c>
      <c r="F26" s="2" t="s">
        <v>9</v>
      </c>
      <c r="G26" s="2">
        <v>10</v>
      </c>
      <c r="H26" s="2" t="s">
        <v>58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</row>
    <row r="27" spans="1:34" s="4" customFormat="1" ht="33.75" x14ac:dyDescent="0.25">
      <c r="A27" s="2">
        <v>16</v>
      </c>
      <c r="B27" s="2" t="s">
        <v>30</v>
      </c>
      <c r="C27" s="2" t="s">
        <v>31</v>
      </c>
      <c r="D27" s="17" t="s">
        <v>291</v>
      </c>
      <c r="E27" s="17" t="s">
        <v>292</v>
      </c>
      <c r="F27" s="2" t="s">
        <v>9</v>
      </c>
      <c r="G27" s="2">
        <v>18</v>
      </c>
      <c r="H27" s="2" t="s">
        <v>75</v>
      </c>
    </row>
    <row r="28" spans="1:34" s="4" customFormat="1" ht="33.75" x14ac:dyDescent="0.25">
      <c r="A28" s="2">
        <v>14</v>
      </c>
      <c r="B28" s="2" t="s">
        <v>295</v>
      </c>
      <c r="C28" s="2" t="s">
        <v>71</v>
      </c>
      <c r="D28" s="17" t="s">
        <v>296</v>
      </c>
      <c r="E28" s="17" t="s">
        <v>297</v>
      </c>
      <c r="F28" s="2" t="s">
        <v>9</v>
      </c>
      <c r="G28" s="2">
        <v>14</v>
      </c>
      <c r="H28" s="2" t="s">
        <v>75</v>
      </c>
    </row>
    <row r="29" spans="1:34" s="4" customFormat="1" ht="56.25" x14ac:dyDescent="0.25">
      <c r="A29" s="2">
        <v>13</v>
      </c>
      <c r="B29" s="14" t="s">
        <v>164</v>
      </c>
      <c r="C29" s="14" t="s">
        <v>165</v>
      </c>
      <c r="D29" s="17" t="s">
        <v>384</v>
      </c>
      <c r="E29" s="17" t="s">
        <v>385</v>
      </c>
      <c r="F29" s="2" t="s">
        <v>9</v>
      </c>
      <c r="G29" s="2">
        <v>9.33</v>
      </c>
      <c r="H29" s="2" t="s">
        <v>170</v>
      </c>
    </row>
    <row r="30" spans="1:34" s="4" customFormat="1" ht="45" x14ac:dyDescent="0.25">
      <c r="A30" s="2">
        <v>13</v>
      </c>
      <c r="B30" s="14" t="s">
        <v>166</v>
      </c>
      <c r="C30" s="14" t="s">
        <v>167</v>
      </c>
      <c r="D30" s="17" t="s">
        <v>386</v>
      </c>
      <c r="E30" s="17" t="s">
        <v>387</v>
      </c>
      <c r="F30" s="2" t="s">
        <v>9</v>
      </c>
      <c r="G30" s="2">
        <v>8.3000000000000007</v>
      </c>
      <c r="H30" s="2" t="s">
        <v>170</v>
      </c>
    </row>
    <row r="31" spans="1:34" s="4" customFormat="1" ht="45" x14ac:dyDescent="0.25">
      <c r="A31" s="2">
        <v>13</v>
      </c>
      <c r="B31" s="14" t="s">
        <v>168</v>
      </c>
      <c r="C31" s="14" t="s">
        <v>169</v>
      </c>
      <c r="D31" s="14"/>
      <c r="E31" s="14"/>
      <c r="F31" s="2" t="s">
        <v>9</v>
      </c>
      <c r="G31" s="2">
        <v>10</v>
      </c>
      <c r="H31" s="2" t="s">
        <v>170</v>
      </c>
    </row>
    <row r="32" spans="1:34" s="4" customFormat="1" ht="46.5" customHeight="1" x14ac:dyDescent="0.25">
      <c r="A32" s="2">
        <v>13</v>
      </c>
      <c r="B32" s="14" t="s">
        <v>418</v>
      </c>
      <c r="C32" s="14" t="s">
        <v>213</v>
      </c>
      <c r="D32" s="17" t="s">
        <v>419</v>
      </c>
      <c r="E32" s="17" t="s">
        <v>420</v>
      </c>
      <c r="F32" s="2" t="s">
        <v>212</v>
      </c>
      <c r="G32" s="2">
        <v>1019</v>
      </c>
      <c r="H32" s="2" t="s">
        <v>210</v>
      </c>
    </row>
    <row r="33" spans="1:8" s="4" customFormat="1" ht="45" x14ac:dyDescent="0.25">
      <c r="A33" s="2">
        <v>9</v>
      </c>
      <c r="B33" s="14" t="s">
        <v>229</v>
      </c>
      <c r="C33" s="2" t="s">
        <v>230</v>
      </c>
      <c r="D33" s="17" t="s">
        <v>409</v>
      </c>
      <c r="E33" s="17" t="s">
        <v>410</v>
      </c>
      <c r="F33" s="2" t="s">
        <v>212</v>
      </c>
      <c r="G33" s="2">
        <v>5</v>
      </c>
      <c r="H33" s="2" t="s">
        <v>170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81181-DE35-4C15-AF5E-9A3EA4026D5C}">
  <dimension ref="A1:I5"/>
  <sheetViews>
    <sheetView workbookViewId="0">
      <selection activeCell="E9" sqref="E9"/>
    </sheetView>
  </sheetViews>
  <sheetFormatPr baseColWidth="10" defaultRowHeight="15" x14ac:dyDescent="0.25"/>
  <cols>
    <col min="1" max="1" width="14.140625" customWidth="1"/>
    <col min="2" max="2" width="21.28515625" customWidth="1"/>
    <col min="4" max="4" width="17.140625" customWidth="1"/>
    <col min="5" max="5" width="16.140625" customWidth="1"/>
    <col min="8" max="8" width="42.140625" customWidth="1"/>
  </cols>
  <sheetData>
    <row r="1" spans="1:9" s="5" customFormat="1" ht="24" x14ac:dyDescent="0.25">
      <c r="A1" s="1" t="s">
        <v>1</v>
      </c>
      <c r="B1" s="1" t="s">
        <v>2</v>
      </c>
      <c r="C1" s="1" t="s">
        <v>3</v>
      </c>
      <c r="D1" s="1" t="s">
        <v>215</v>
      </c>
      <c r="E1" s="1" t="s">
        <v>216</v>
      </c>
      <c r="F1" s="1" t="s">
        <v>4</v>
      </c>
      <c r="G1" s="1" t="s">
        <v>5</v>
      </c>
      <c r="H1" s="1" t="s">
        <v>57</v>
      </c>
      <c r="I1" s="12" t="s">
        <v>61</v>
      </c>
    </row>
    <row r="2" spans="1:9" ht="36.75" customHeight="1" x14ac:dyDescent="0.25">
      <c r="A2" s="2">
        <v>13</v>
      </c>
      <c r="B2" s="15" t="s">
        <v>391</v>
      </c>
      <c r="C2" s="2" t="s">
        <v>398</v>
      </c>
      <c r="D2" s="17" t="s">
        <v>396</v>
      </c>
      <c r="E2" s="17" t="s">
        <v>397</v>
      </c>
      <c r="F2" s="2" t="s">
        <v>99</v>
      </c>
      <c r="G2" s="2">
        <v>2</v>
      </c>
      <c r="H2" s="2" t="s">
        <v>191</v>
      </c>
    </row>
    <row r="3" spans="1:9" ht="36.75" customHeight="1" x14ac:dyDescent="0.25">
      <c r="A3" s="2">
        <v>13</v>
      </c>
      <c r="B3" s="15" t="s">
        <v>391</v>
      </c>
      <c r="C3" s="2" t="s">
        <v>398</v>
      </c>
      <c r="D3" s="17" t="s">
        <v>399</v>
      </c>
      <c r="E3" s="17" t="s">
        <v>400</v>
      </c>
      <c r="F3" s="2" t="s">
        <v>99</v>
      </c>
      <c r="G3" s="2">
        <v>2</v>
      </c>
      <c r="H3" s="2" t="s">
        <v>191</v>
      </c>
    </row>
    <row r="4" spans="1:9" ht="36.75" customHeight="1" x14ac:dyDescent="0.25">
      <c r="A4" s="2">
        <v>13</v>
      </c>
      <c r="B4" s="15" t="s">
        <v>401</v>
      </c>
      <c r="C4" s="15" t="s">
        <v>173</v>
      </c>
      <c r="D4" s="17" t="s">
        <v>402</v>
      </c>
      <c r="E4" s="17" t="s">
        <v>403</v>
      </c>
      <c r="F4" s="2" t="s">
        <v>99</v>
      </c>
      <c r="G4" s="2">
        <v>1</v>
      </c>
      <c r="H4" s="2" t="s">
        <v>191</v>
      </c>
    </row>
    <row r="5" spans="1:9" ht="36.75" customHeight="1" x14ac:dyDescent="0.25">
      <c r="A5" s="2">
        <v>9</v>
      </c>
      <c r="B5" s="2" t="s">
        <v>203</v>
      </c>
      <c r="C5" s="2" t="s">
        <v>86</v>
      </c>
      <c r="D5" s="17" t="s">
        <v>407</v>
      </c>
      <c r="E5" s="17" t="s">
        <v>408</v>
      </c>
      <c r="F5" s="2" t="s">
        <v>99</v>
      </c>
      <c r="G5" s="2">
        <v>4</v>
      </c>
      <c r="H5" s="2" t="s">
        <v>209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03F92-4AB1-4F4B-9294-D4FD366EBF59}">
  <dimension ref="A2:AE16"/>
  <sheetViews>
    <sheetView topLeftCell="A14" workbookViewId="0">
      <selection activeCell="G3" sqref="G3"/>
    </sheetView>
  </sheetViews>
  <sheetFormatPr baseColWidth="10" defaultRowHeight="15" x14ac:dyDescent="0.25"/>
  <cols>
    <col min="4" max="4" width="18.140625" customWidth="1"/>
    <col min="5" max="5" width="16.140625" customWidth="1"/>
    <col min="8" max="8" width="34.7109375" customWidth="1"/>
  </cols>
  <sheetData>
    <row r="2" spans="1:31" s="5" customFormat="1" ht="38.25" x14ac:dyDescent="0.25">
      <c r="A2" s="1" t="s">
        <v>1</v>
      </c>
      <c r="B2" s="1" t="s">
        <v>2</v>
      </c>
      <c r="C2" s="1" t="s">
        <v>3</v>
      </c>
      <c r="D2" s="1" t="s">
        <v>215</v>
      </c>
      <c r="E2" s="1" t="s">
        <v>216</v>
      </c>
      <c r="F2" s="1" t="s">
        <v>4</v>
      </c>
      <c r="G2" s="1" t="s">
        <v>5</v>
      </c>
      <c r="H2" s="1" t="s">
        <v>57</v>
      </c>
      <c r="I2" s="12" t="s">
        <v>61</v>
      </c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2"/>
    </row>
    <row r="3" spans="1:31" ht="72" customHeight="1" x14ac:dyDescent="0.25">
      <c r="A3" s="2">
        <v>11</v>
      </c>
      <c r="B3" s="14" t="s">
        <v>125</v>
      </c>
      <c r="C3" s="2" t="s">
        <v>31</v>
      </c>
      <c r="D3" s="17" t="s">
        <v>344</v>
      </c>
      <c r="E3" s="17" t="s">
        <v>345</v>
      </c>
      <c r="F3" s="2" t="s">
        <v>126</v>
      </c>
      <c r="G3" s="2">
        <v>1</v>
      </c>
      <c r="H3" s="2" t="s">
        <v>143</v>
      </c>
    </row>
    <row r="4" spans="1:31" ht="72" customHeight="1" x14ac:dyDescent="0.25">
      <c r="A4" s="2">
        <v>11</v>
      </c>
      <c r="B4" s="14" t="s">
        <v>127</v>
      </c>
      <c r="C4" s="2" t="s">
        <v>31</v>
      </c>
      <c r="D4" s="17" t="s">
        <v>346</v>
      </c>
      <c r="E4" s="17" t="s">
        <v>347</v>
      </c>
      <c r="F4" s="2" t="s">
        <v>126</v>
      </c>
      <c r="G4" s="2">
        <v>1</v>
      </c>
      <c r="H4" s="2" t="s">
        <v>143</v>
      </c>
    </row>
    <row r="5" spans="1:31" ht="72" customHeight="1" x14ac:dyDescent="0.25">
      <c r="A5" s="2">
        <v>16</v>
      </c>
      <c r="B5" s="14" t="s">
        <v>128</v>
      </c>
      <c r="C5" s="2" t="s">
        <v>47</v>
      </c>
      <c r="D5" s="17" t="s">
        <v>348</v>
      </c>
      <c r="E5" s="17" t="s">
        <v>349</v>
      </c>
      <c r="F5" s="2" t="s">
        <v>126</v>
      </c>
      <c r="G5" s="2">
        <v>1</v>
      </c>
      <c r="H5" s="2" t="s">
        <v>143</v>
      </c>
    </row>
    <row r="6" spans="1:31" ht="72" customHeight="1" x14ac:dyDescent="0.25">
      <c r="A6" s="2">
        <v>12</v>
      </c>
      <c r="B6" s="14" t="s">
        <v>129</v>
      </c>
      <c r="C6" s="2" t="s">
        <v>41</v>
      </c>
      <c r="D6" s="17" t="s">
        <v>350</v>
      </c>
      <c r="E6" s="17" t="s">
        <v>351</v>
      </c>
      <c r="F6" s="2" t="s">
        <v>126</v>
      </c>
      <c r="G6" s="2">
        <v>1</v>
      </c>
      <c r="H6" s="2" t="s">
        <v>143</v>
      </c>
    </row>
    <row r="7" spans="1:31" ht="72" customHeight="1" x14ac:dyDescent="0.25">
      <c r="A7" s="2">
        <v>15</v>
      </c>
      <c r="B7" s="14" t="s">
        <v>130</v>
      </c>
      <c r="C7" s="14" t="s">
        <v>45</v>
      </c>
      <c r="D7" s="17" t="s">
        <v>274</v>
      </c>
      <c r="E7" s="17" t="s">
        <v>275</v>
      </c>
      <c r="F7" s="2" t="s">
        <v>126</v>
      </c>
      <c r="G7" s="2">
        <v>1</v>
      </c>
      <c r="H7" s="2" t="s">
        <v>143</v>
      </c>
    </row>
    <row r="8" spans="1:31" ht="72" customHeight="1" x14ac:dyDescent="0.25">
      <c r="A8" s="2">
        <v>15</v>
      </c>
      <c r="B8" s="14" t="s">
        <v>131</v>
      </c>
      <c r="C8" s="2" t="s">
        <v>45</v>
      </c>
      <c r="D8" s="17" t="s">
        <v>274</v>
      </c>
      <c r="E8" s="17" t="s">
        <v>275</v>
      </c>
      <c r="F8" s="2" t="s">
        <v>126</v>
      </c>
      <c r="G8" s="2">
        <v>1</v>
      </c>
      <c r="H8" s="2" t="s">
        <v>143</v>
      </c>
    </row>
    <row r="9" spans="1:31" ht="72" customHeight="1" x14ac:dyDescent="0.25">
      <c r="A9" s="2">
        <v>15</v>
      </c>
      <c r="B9" s="14" t="s">
        <v>132</v>
      </c>
      <c r="C9" s="2" t="s">
        <v>45</v>
      </c>
      <c r="D9" s="17" t="s">
        <v>352</v>
      </c>
      <c r="E9" s="17" t="s">
        <v>353</v>
      </c>
      <c r="F9" s="2" t="s">
        <v>126</v>
      </c>
      <c r="G9" s="2">
        <v>1</v>
      </c>
      <c r="H9" s="2" t="s">
        <v>143</v>
      </c>
    </row>
    <row r="10" spans="1:31" ht="72" customHeight="1" x14ac:dyDescent="0.25">
      <c r="A10" s="2">
        <v>70</v>
      </c>
      <c r="B10" s="14" t="s">
        <v>133</v>
      </c>
      <c r="C10" s="2" t="s">
        <v>134</v>
      </c>
      <c r="D10" s="17" t="s">
        <v>436</v>
      </c>
      <c r="E10" s="17" t="s">
        <v>437</v>
      </c>
      <c r="F10" s="2" t="s">
        <v>126</v>
      </c>
      <c r="G10" s="2">
        <v>1</v>
      </c>
      <c r="H10" s="2" t="s">
        <v>143</v>
      </c>
    </row>
    <row r="11" spans="1:31" ht="72" customHeight="1" x14ac:dyDescent="0.25">
      <c r="A11" s="2">
        <v>11</v>
      </c>
      <c r="B11" s="14" t="s">
        <v>354</v>
      </c>
      <c r="C11" s="2" t="s">
        <v>122</v>
      </c>
      <c r="D11" s="17" t="s">
        <v>342</v>
      </c>
      <c r="E11" s="17" t="s">
        <v>343</v>
      </c>
      <c r="F11" s="2" t="s">
        <v>126</v>
      </c>
      <c r="G11" s="2">
        <v>1</v>
      </c>
      <c r="H11" s="2" t="s">
        <v>143</v>
      </c>
    </row>
    <row r="12" spans="1:31" ht="72" customHeight="1" x14ac:dyDescent="0.25">
      <c r="A12" s="2">
        <v>6</v>
      </c>
      <c r="B12" s="14" t="s">
        <v>135</v>
      </c>
      <c r="C12" s="2" t="s">
        <v>13</v>
      </c>
      <c r="D12" s="7" t="s">
        <v>221</v>
      </c>
      <c r="E12" s="7" t="s">
        <v>222</v>
      </c>
      <c r="F12" s="2" t="s">
        <v>126</v>
      </c>
      <c r="G12" s="2">
        <v>1</v>
      </c>
      <c r="H12" s="2" t="s">
        <v>143</v>
      </c>
    </row>
    <row r="13" spans="1:31" ht="72" customHeight="1" x14ac:dyDescent="0.25">
      <c r="A13" s="2">
        <v>6</v>
      </c>
      <c r="B13" s="14" t="s">
        <v>136</v>
      </c>
      <c r="C13" s="2" t="s">
        <v>137</v>
      </c>
      <c r="D13" s="17" t="s">
        <v>223</v>
      </c>
      <c r="E13" s="17" t="s">
        <v>224</v>
      </c>
      <c r="F13" s="2" t="s">
        <v>126</v>
      </c>
      <c r="G13" s="2">
        <v>1</v>
      </c>
      <c r="H13" s="2" t="s">
        <v>143</v>
      </c>
    </row>
    <row r="14" spans="1:31" ht="72" customHeight="1" x14ac:dyDescent="0.25">
      <c r="A14" s="2">
        <v>2</v>
      </c>
      <c r="B14" s="14" t="s">
        <v>138</v>
      </c>
      <c r="C14" s="2" t="s">
        <v>139</v>
      </c>
      <c r="D14" s="17" t="s">
        <v>249</v>
      </c>
      <c r="E14" s="17" t="s">
        <v>250</v>
      </c>
      <c r="F14" s="2" t="s">
        <v>126</v>
      </c>
      <c r="G14" s="2">
        <v>1</v>
      </c>
      <c r="H14" s="2" t="s">
        <v>143</v>
      </c>
    </row>
    <row r="15" spans="1:31" ht="72" customHeight="1" x14ac:dyDescent="0.25">
      <c r="A15" s="2">
        <v>80</v>
      </c>
      <c r="B15" s="14" t="s">
        <v>430</v>
      </c>
      <c r="C15" s="14" t="s">
        <v>140</v>
      </c>
      <c r="D15" s="17" t="s">
        <v>356</v>
      </c>
      <c r="E15" s="17" t="s">
        <v>357</v>
      </c>
      <c r="F15" s="2" t="s">
        <v>126</v>
      </c>
      <c r="G15" s="2">
        <v>1</v>
      </c>
      <c r="H15" s="2" t="s">
        <v>143</v>
      </c>
    </row>
    <row r="16" spans="1:31" ht="72" customHeight="1" x14ac:dyDescent="0.25">
      <c r="A16" s="2">
        <v>80</v>
      </c>
      <c r="B16" s="14" t="s">
        <v>141</v>
      </c>
      <c r="C16" s="14" t="s">
        <v>142</v>
      </c>
      <c r="D16" s="17" t="s">
        <v>434</v>
      </c>
      <c r="E16" s="17" t="s">
        <v>435</v>
      </c>
      <c r="F16" s="2" t="s">
        <v>126</v>
      </c>
      <c r="G16" s="2">
        <v>2</v>
      </c>
      <c r="H16" s="2" t="s">
        <v>143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C8454-AAFB-4D2C-B4B4-0E07CF3D23BD}">
  <dimension ref="A1:AH157"/>
  <sheetViews>
    <sheetView zoomScale="80" zoomScaleNormal="80" workbookViewId="0">
      <selection activeCell="D5" sqref="D5"/>
    </sheetView>
  </sheetViews>
  <sheetFormatPr baseColWidth="10" defaultRowHeight="15" x14ac:dyDescent="0.25"/>
  <cols>
    <col min="1" max="2" width="11.42578125" style="4"/>
    <col min="3" max="3" width="20" style="4" customWidth="1"/>
    <col min="4" max="4" width="19.5703125" style="10" customWidth="1"/>
    <col min="5" max="5" width="22.140625" style="10" customWidth="1"/>
    <col min="6" max="6" width="19.5703125" style="10" customWidth="1"/>
    <col min="7" max="7" width="11.42578125" style="4"/>
    <col min="8" max="8" width="33.42578125" style="4" customWidth="1"/>
    <col min="9" max="9" width="14.140625" style="4" bestFit="1" customWidth="1"/>
    <col min="10" max="16384" width="11.42578125" style="4"/>
  </cols>
  <sheetData>
    <row r="1" spans="1:34" ht="33" customHeight="1" x14ac:dyDescent="0.25">
      <c r="A1" s="29" t="s">
        <v>214</v>
      </c>
      <c r="B1" s="30"/>
      <c r="C1" s="30"/>
      <c r="D1" s="30"/>
      <c r="E1" s="30"/>
      <c r="F1" s="30"/>
      <c r="G1" s="30"/>
      <c r="H1" s="30"/>
      <c r="I1" s="30"/>
    </row>
    <row r="2" spans="1:34" s="5" customFormat="1" ht="25.5" x14ac:dyDescent="0.25">
      <c r="A2" s="26" t="s">
        <v>0</v>
      </c>
      <c r="B2" s="26" t="s">
        <v>1</v>
      </c>
      <c r="C2" s="26" t="s">
        <v>2</v>
      </c>
      <c r="D2" s="26" t="s">
        <v>3</v>
      </c>
      <c r="E2" s="26" t="s">
        <v>215</v>
      </c>
      <c r="F2" s="26" t="s">
        <v>216</v>
      </c>
      <c r="G2" s="26" t="s">
        <v>4</v>
      </c>
      <c r="H2" s="26" t="s">
        <v>57</v>
      </c>
      <c r="I2" s="27" t="s">
        <v>60</v>
      </c>
    </row>
    <row r="3" spans="1:34" ht="36.75" customHeight="1" x14ac:dyDescent="0.25">
      <c r="A3" s="2" t="s">
        <v>6</v>
      </c>
      <c r="B3" s="2">
        <v>1</v>
      </c>
      <c r="C3" s="2" t="s">
        <v>7</v>
      </c>
      <c r="D3" s="2" t="s">
        <v>8</v>
      </c>
      <c r="E3" s="28" t="s">
        <v>219</v>
      </c>
      <c r="F3" s="28" t="s">
        <v>220</v>
      </c>
      <c r="G3" s="28" t="s">
        <v>9</v>
      </c>
      <c r="H3" s="2" t="s">
        <v>58</v>
      </c>
      <c r="I3" s="2" t="s">
        <v>66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36.75" customHeight="1" x14ac:dyDescent="0.25">
      <c r="A4" s="2" t="s">
        <v>6</v>
      </c>
      <c r="B4" s="2">
        <v>4</v>
      </c>
      <c r="C4" s="2" t="s">
        <v>10</v>
      </c>
      <c r="D4" s="2" t="s">
        <v>11</v>
      </c>
      <c r="E4" s="28" t="s">
        <v>217</v>
      </c>
      <c r="F4" s="28" t="s">
        <v>218</v>
      </c>
      <c r="G4" s="28" t="s">
        <v>9</v>
      </c>
      <c r="H4" s="2" t="s">
        <v>58</v>
      </c>
      <c r="I4" s="2" t="s">
        <v>66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36.75" customHeight="1" x14ac:dyDescent="0.25">
      <c r="A5" s="2" t="s">
        <v>6</v>
      </c>
      <c r="B5" s="2">
        <v>6</v>
      </c>
      <c r="C5" s="2" t="s">
        <v>12</v>
      </c>
      <c r="D5" s="2" t="s">
        <v>13</v>
      </c>
      <c r="E5" s="28" t="s">
        <v>221</v>
      </c>
      <c r="F5" s="28" t="s">
        <v>222</v>
      </c>
      <c r="G5" s="2" t="s">
        <v>9</v>
      </c>
      <c r="H5" s="2" t="s">
        <v>58</v>
      </c>
      <c r="I5" s="2" t="s">
        <v>66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</row>
    <row r="6" spans="1:34" ht="36.75" customHeight="1" x14ac:dyDescent="0.25">
      <c r="A6" s="2" t="s">
        <v>6</v>
      </c>
      <c r="B6" s="2">
        <v>6</v>
      </c>
      <c r="C6" s="2" t="s">
        <v>14</v>
      </c>
      <c r="D6" s="2" t="s">
        <v>442</v>
      </c>
      <c r="E6" s="17" t="s">
        <v>223</v>
      </c>
      <c r="F6" s="17" t="s">
        <v>224</v>
      </c>
      <c r="G6" s="2" t="s">
        <v>9</v>
      </c>
      <c r="H6" s="2" t="s">
        <v>58</v>
      </c>
      <c r="I6" s="2" t="s">
        <v>66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</row>
    <row r="7" spans="1:34" ht="36.75" customHeight="1" x14ac:dyDescent="0.25">
      <c r="A7" s="2" t="s">
        <v>6</v>
      </c>
      <c r="B7" s="2">
        <v>7</v>
      </c>
      <c r="C7" s="2" t="s">
        <v>16</v>
      </c>
      <c r="D7" s="2" t="s">
        <v>17</v>
      </c>
      <c r="E7" s="17" t="s">
        <v>225</v>
      </c>
      <c r="F7" s="17" t="s">
        <v>226</v>
      </c>
      <c r="G7" s="2" t="s">
        <v>9</v>
      </c>
      <c r="H7" s="2" t="s">
        <v>58</v>
      </c>
      <c r="I7" s="2" t="s">
        <v>66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</row>
    <row r="8" spans="1:34" ht="36.75" customHeight="1" x14ac:dyDescent="0.25">
      <c r="A8" s="2" t="s">
        <v>6</v>
      </c>
      <c r="B8" s="2">
        <v>8</v>
      </c>
      <c r="C8" s="2" t="s">
        <v>18</v>
      </c>
      <c r="D8" s="2" t="s">
        <v>19</v>
      </c>
      <c r="E8" s="17" t="s">
        <v>227</v>
      </c>
      <c r="F8" s="17" t="s">
        <v>228</v>
      </c>
      <c r="G8" s="2" t="s">
        <v>9</v>
      </c>
      <c r="H8" s="2" t="s">
        <v>58</v>
      </c>
      <c r="I8" s="2" t="s">
        <v>66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 ht="36.75" customHeight="1" x14ac:dyDescent="0.25">
      <c r="A9" s="2" t="s">
        <v>20</v>
      </c>
      <c r="B9" s="2">
        <v>70</v>
      </c>
      <c r="C9" s="2" t="s">
        <v>439</v>
      </c>
      <c r="D9" s="2" t="s">
        <v>22</v>
      </c>
      <c r="E9" s="17" t="s">
        <v>240</v>
      </c>
      <c r="F9" s="17" t="s">
        <v>241</v>
      </c>
      <c r="G9" s="2" t="s">
        <v>9</v>
      </c>
      <c r="H9" s="2" t="s">
        <v>58</v>
      </c>
      <c r="I9" s="2" t="s">
        <v>66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</row>
    <row r="10" spans="1:34" ht="36.75" customHeight="1" x14ac:dyDescent="0.25">
      <c r="A10" s="2" t="s">
        <v>23</v>
      </c>
      <c r="B10" s="2">
        <v>8</v>
      </c>
      <c r="C10" s="2" t="s">
        <v>233</v>
      </c>
      <c r="D10" s="2" t="s">
        <v>25</v>
      </c>
      <c r="E10" s="17" t="s">
        <v>411</v>
      </c>
      <c r="F10" s="17" t="s">
        <v>412</v>
      </c>
      <c r="G10" s="2" t="s">
        <v>9</v>
      </c>
      <c r="H10" s="2" t="s">
        <v>58</v>
      </c>
      <c r="I10" s="2" t="s">
        <v>66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 ht="32.25" customHeight="1" x14ac:dyDescent="0.25">
      <c r="A11" s="2" t="s">
        <v>23</v>
      </c>
      <c r="B11" s="2">
        <v>8</v>
      </c>
      <c r="C11" s="2" t="s">
        <v>415</v>
      </c>
      <c r="D11" s="2" t="s">
        <v>25</v>
      </c>
      <c r="E11" s="17" t="s">
        <v>413</v>
      </c>
      <c r="F11" s="17" t="s">
        <v>414</v>
      </c>
      <c r="G11" s="2" t="s">
        <v>9</v>
      </c>
      <c r="H11" s="2" t="s">
        <v>58</v>
      </c>
      <c r="I11" s="2" t="s">
        <v>66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</row>
    <row r="12" spans="1:34" ht="32.25" customHeight="1" x14ac:dyDescent="0.25">
      <c r="A12" s="2" t="s">
        <v>23</v>
      </c>
      <c r="B12" s="2">
        <v>8</v>
      </c>
      <c r="C12" s="2" t="s">
        <v>24</v>
      </c>
      <c r="D12" s="2" t="s">
        <v>26</v>
      </c>
      <c r="E12" s="17" t="s">
        <v>416</v>
      </c>
      <c r="F12" s="17" t="s">
        <v>417</v>
      </c>
      <c r="G12" s="2" t="s">
        <v>9</v>
      </c>
      <c r="H12" s="2" t="s">
        <v>58</v>
      </c>
      <c r="I12" s="2" t="s">
        <v>66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</row>
    <row r="13" spans="1:34" ht="32.25" customHeight="1" x14ac:dyDescent="0.25">
      <c r="A13" s="2" t="s">
        <v>23</v>
      </c>
      <c r="B13" s="2">
        <v>12</v>
      </c>
      <c r="C13" s="2" t="s">
        <v>27</v>
      </c>
      <c r="D13" s="2" t="s">
        <v>28</v>
      </c>
      <c r="E13" s="17" t="s">
        <v>243</v>
      </c>
      <c r="F13" s="17" t="s">
        <v>242</v>
      </c>
      <c r="G13" s="2" t="s">
        <v>9</v>
      </c>
      <c r="H13" s="2" t="s">
        <v>58</v>
      </c>
      <c r="I13" s="2" t="s">
        <v>66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</row>
    <row r="14" spans="1:34" ht="32.25" customHeight="1" x14ac:dyDescent="0.25">
      <c r="A14" s="2" t="s">
        <v>23</v>
      </c>
      <c r="B14" s="2">
        <v>12</v>
      </c>
      <c r="C14" s="2" t="s">
        <v>29</v>
      </c>
      <c r="D14" s="2" t="s">
        <v>28</v>
      </c>
      <c r="E14" s="17" t="s">
        <v>245</v>
      </c>
      <c r="F14" s="17" t="s">
        <v>244</v>
      </c>
      <c r="G14" s="2" t="s">
        <v>9</v>
      </c>
      <c r="H14" s="2" t="s">
        <v>58</v>
      </c>
      <c r="I14" s="2" t="s">
        <v>66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</row>
    <row r="15" spans="1:34" ht="32.25" customHeight="1" x14ac:dyDescent="0.25">
      <c r="A15" s="2" t="s">
        <v>23</v>
      </c>
      <c r="B15" s="2">
        <v>16</v>
      </c>
      <c r="C15" s="2" t="s">
        <v>246</v>
      </c>
      <c r="D15" s="2" t="s">
        <v>31</v>
      </c>
      <c r="E15" s="17" t="s">
        <v>247</v>
      </c>
      <c r="F15" s="17" t="s">
        <v>248</v>
      </c>
      <c r="G15" s="2" t="s">
        <v>9</v>
      </c>
      <c r="H15" s="2" t="s">
        <v>59</v>
      </c>
      <c r="I15" s="2" t="s">
        <v>66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</row>
    <row r="16" spans="1:34" ht="32.25" customHeight="1" x14ac:dyDescent="0.25">
      <c r="A16" s="2" t="s">
        <v>23</v>
      </c>
      <c r="B16" s="2">
        <v>16</v>
      </c>
      <c r="C16" s="2" t="s">
        <v>422</v>
      </c>
      <c r="D16" s="2" t="s">
        <v>423</v>
      </c>
      <c r="E16" s="17" t="s">
        <v>424</v>
      </c>
      <c r="F16" s="17" t="s">
        <v>425</v>
      </c>
      <c r="G16" s="2" t="s">
        <v>9</v>
      </c>
      <c r="H16" s="2" t="s">
        <v>421</v>
      </c>
      <c r="I16" s="2" t="s">
        <v>66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</row>
    <row r="17" spans="1:34" ht="32.25" customHeight="1" x14ac:dyDescent="0.25">
      <c r="A17" s="2" t="s">
        <v>32</v>
      </c>
      <c r="B17" s="2">
        <v>2</v>
      </c>
      <c r="C17" s="2" t="s">
        <v>33</v>
      </c>
      <c r="D17" s="2" t="s">
        <v>34</v>
      </c>
      <c r="E17" s="17" t="s">
        <v>249</v>
      </c>
      <c r="F17" s="17" t="s">
        <v>250</v>
      </c>
      <c r="G17" s="2" t="s">
        <v>9</v>
      </c>
      <c r="H17" s="2" t="s">
        <v>58</v>
      </c>
      <c r="I17" s="2" t="s">
        <v>66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</row>
    <row r="18" spans="1:34" ht="32.25" customHeight="1" x14ac:dyDescent="0.25">
      <c r="A18" s="2" t="s">
        <v>32</v>
      </c>
      <c r="B18" s="2">
        <v>6</v>
      </c>
      <c r="C18" s="2" t="s">
        <v>253</v>
      </c>
      <c r="D18" s="2" t="s">
        <v>254</v>
      </c>
      <c r="E18" s="17" t="s">
        <v>251</v>
      </c>
      <c r="F18" s="17" t="s">
        <v>252</v>
      </c>
      <c r="G18" s="2" t="s">
        <v>9</v>
      </c>
      <c r="H18" s="2" t="s">
        <v>58</v>
      </c>
      <c r="I18" s="2" t="s">
        <v>66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</row>
    <row r="19" spans="1:34" ht="32.25" customHeight="1" x14ac:dyDescent="0.25">
      <c r="A19" s="2" t="s">
        <v>32</v>
      </c>
      <c r="B19" s="2">
        <v>6</v>
      </c>
      <c r="C19" s="2" t="s">
        <v>36</v>
      </c>
      <c r="D19" s="2" t="s">
        <v>37</v>
      </c>
      <c r="E19" s="17" t="s">
        <v>256</v>
      </c>
      <c r="F19" s="17" t="s">
        <v>257</v>
      </c>
      <c r="G19" s="2" t="s">
        <v>9</v>
      </c>
      <c r="H19" s="2" t="s">
        <v>58</v>
      </c>
      <c r="I19" s="2" t="s">
        <v>66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</row>
    <row r="20" spans="1:34" ht="32.25" customHeight="1" x14ac:dyDescent="0.25">
      <c r="A20" s="2" t="s">
        <v>32</v>
      </c>
      <c r="B20" s="2">
        <v>6</v>
      </c>
      <c r="C20" s="2" t="s">
        <v>258</v>
      </c>
      <c r="D20" s="2" t="s">
        <v>39</v>
      </c>
      <c r="E20" s="17" t="s">
        <v>259</v>
      </c>
      <c r="F20" s="17" t="s">
        <v>260</v>
      </c>
      <c r="G20" s="2" t="s">
        <v>9</v>
      </c>
      <c r="H20" s="2" t="s">
        <v>58</v>
      </c>
      <c r="I20" s="2" t="s">
        <v>66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</row>
    <row r="21" spans="1:34" ht="32.25" customHeight="1" x14ac:dyDescent="0.25">
      <c r="A21" s="2" t="s">
        <v>32</v>
      </c>
      <c r="B21" s="2">
        <v>12</v>
      </c>
      <c r="C21" s="2" t="s">
        <v>40</v>
      </c>
      <c r="D21" s="2" t="s">
        <v>41</v>
      </c>
      <c r="E21" s="17" t="s">
        <v>263</v>
      </c>
      <c r="F21" s="17" t="s">
        <v>262</v>
      </c>
      <c r="G21" s="2" t="s">
        <v>9</v>
      </c>
      <c r="H21" s="2" t="s">
        <v>58</v>
      </c>
      <c r="I21" s="2" t="s">
        <v>66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1:34" ht="47.25" customHeight="1" x14ac:dyDescent="0.25">
      <c r="A22" s="2" t="s">
        <v>32</v>
      </c>
      <c r="B22" s="2">
        <v>12</v>
      </c>
      <c r="C22" s="2" t="s">
        <v>264</v>
      </c>
      <c r="D22" s="2" t="s">
        <v>43</v>
      </c>
      <c r="E22" s="17" t="s">
        <v>267</v>
      </c>
      <c r="F22" s="17" t="s">
        <v>268</v>
      </c>
      <c r="G22" s="2" t="s">
        <v>9</v>
      </c>
      <c r="H22" s="2" t="s">
        <v>59</v>
      </c>
      <c r="I22" s="2" t="s">
        <v>66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</row>
    <row r="23" spans="1:34" ht="22.5" x14ac:dyDescent="0.25">
      <c r="A23" s="2" t="s">
        <v>32</v>
      </c>
      <c r="B23" s="2">
        <v>16</v>
      </c>
      <c r="C23" s="2" t="s">
        <v>44</v>
      </c>
      <c r="D23" s="2" t="s">
        <v>45</v>
      </c>
      <c r="E23" s="17" t="s">
        <v>274</v>
      </c>
      <c r="F23" s="17" t="s">
        <v>275</v>
      </c>
      <c r="G23" s="2" t="s">
        <v>9</v>
      </c>
      <c r="H23" s="2" t="s">
        <v>59</v>
      </c>
      <c r="I23" s="2" t="s">
        <v>66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</row>
    <row r="24" spans="1:34" ht="34.5" customHeight="1" x14ac:dyDescent="0.25">
      <c r="A24" s="2" t="s">
        <v>32</v>
      </c>
      <c r="B24" s="2">
        <v>16</v>
      </c>
      <c r="C24" s="2" t="s">
        <v>265</v>
      </c>
      <c r="D24" s="2" t="s">
        <v>47</v>
      </c>
      <c r="E24" s="17" t="s">
        <v>269</v>
      </c>
      <c r="F24" s="17" t="s">
        <v>266</v>
      </c>
      <c r="G24" s="2" t="s">
        <v>9</v>
      </c>
      <c r="H24" s="2" t="s">
        <v>59</v>
      </c>
      <c r="I24" s="2" t="s">
        <v>66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</row>
    <row r="25" spans="1:34" ht="33.75" x14ac:dyDescent="0.25">
      <c r="A25" s="2" t="s">
        <v>32</v>
      </c>
      <c r="B25" s="2">
        <v>16</v>
      </c>
      <c r="C25" s="2" t="s">
        <v>276</v>
      </c>
      <c r="D25" s="2" t="s">
        <v>49</v>
      </c>
      <c r="E25" s="17" t="s">
        <v>277</v>
      </c>
      <c r="F25" s="17" t="s">
        <v>278</v>
      </c>
      <c r="G25" s="2" t="s">
        <v>9</v>
      </c>
      <c r="H25" s="2" t="s">
        <v>59</v>
      </c>
      <c r="I25" s="2" t="s">
        <v>66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1:34" ht="22.5" x14ac:dyDescent="0.25">
      <c r="A26" s="2" t="s">
        <v>32</v>
      </c>
      <c r="B26" s="2">
        <v>50</v>
      </c>
      <c r="C26" s="2" t="s">
        <v>50</v>
      </c>
      <c r="D26" s="2" t="s">
        <v>51</v>
      </c>
      <c r="E26" s="17" t="s">
        <v>427</v>
      </c>
      <c r="F26" s="17" t="s">
        <v>426</v>
      </c>
      <c r="G26" s="2" t="s">
        <v>9</v>
      </c>
      <c r="H26" s="2" t="s">
        <v>58</v>
      </c>
      <c r="I26" s="2" t="s">
        <v>66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</row>
    <row r="27" spans="1:34" ht="33.75" x14ac:dyDescent="0.25">
      <c r="A27" s="2" t="s">
        <v>32</v>
      </c>
      <c r="B27" s="2">
        <v>80</v>
      </c>
      <c r="C27" s="2" t="s">
        <v>52</v>
      </c>
      <c r="D27" s="2" t="s">
        <v>53</v>
      </c>
      <c r="E27" s="17" t="s">
        <v>432</v>
      </c>
      <c r="F27" s="17" t="s">
        <v>433</v>
      </c>
      <c r="G27" s="2" t="s">
        <v>9</v>
      </c>
      <c r="H27" s="2" t="s">
        <v>59</v>
      </c>
      <c r="I27" s="2" t="s">
        <v>66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</row>
    <row r="28" spans="1:34" ht="22.5" x14ac:dyDescent="0.25">
      <c r="A28" s="2" t="s">
        <v>32</v>
      </c>
      <c r="B28" s="2">
        <v>80</v>
      </c>
      <c r="C28" s="2" t="s">
        <v>54</v>
      </c>
      <c r="D28" s="2" t="s">
        <v>55</v>
      </c>
      <c r="E28" s="17" t="s">
        <v>428</v>
      </c>
      <c r="F28" s="17" t="s">
        <v>429</v>
      </c>
      <c r="G28" s="2" t="s">
        <v>9</v>
      </c>
      <c r="H28" s="2" t="s">
        <v>58</v>
      </c>
      <c r="I28" s="2" t="s">
        <v>66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</row>
    <row r="29" spans="1:34" ht="22.5" x14ac:dyDescent="0.25">
      <c r="A29" s="2" t="s">
        <v>6</v>
      </c>
      <c r="B29" s="2">
        <v>1</v>
      </c>
      <c r="C29" s="2" t="s">
        <v>7</v>
      </c>
      <c r="D29" s="2" t="s">
        <v>67</v>
      </c>
      <c r="E29" s="17" t="s">
        <v>270</v>
      </c>
      <c r="F29" s="17" t="s">
        <v>271</v>
      </c>
      <c r="G29" s="2" t="s">
        <v>9</v>
      </c>
      <c r="H29" s="2" t="s">
        <v>75</v>
      </c>
      <c r="I29" s="2" t="s">
        <v>66</v>
      </c>
    </row>
    <row r="30" spans="1:34" ht="22.5" x14ac:dyDescent="0.25">
      <c r="A30" s="2" t="s">
        <v>6</v>
      </c>
      <c r="B30" s="2">
        <v>6</v>
      </c>
      <c r="C30" s="6" t="s">
        <v>12</v>
      </c>
      <c r="D30" s="6" t="s">
        <v>13</v>
      </c>
      <c r="E30" s="17" t="s">
        <v>272</v>
      </c>
      <c r="F30" s="17" t="s">
        <v>273</v>
      </c>
      <c r="G30" s="6" t="s">
        <v>9</v>
      </c>
      <c r="H30" s="2" t="s">
        <v>75</v>
      </c>
      <c r="I30" s="2" t="s">
        <v>66</v>
      </c>
    </row>
    <row r="31" spans="1:34" ht="22.5" x14ac:dyDescent="0.25">
      <c r="A31" s="2" t="s">
        <v>6</v>
      </c>
      <c r="B31" s="2">
        <v>6</v>
      </c>
      <c r="C31" s="2" t="s">
        <v>14</v>
      </c>
      <c r="D31" s="2" t="s">
        <v>282</v>
      </c>
      <c r="E31" s="17" t="s">
        <v>280</v>
      </c>
      <c r="F31" s="17" t="s">
        <v>281</v>
      </c>
      <c r="G31" s="2" t="s">
        <v>9</v>
      </c>
      <c r="H31" s="2" t="s">
        <v>75</v>
      </c>
      <c r="I31" s="2" t="s">
        <v>66</v>
      </c>
    </row>
    <row r="32" spans="1:34" ht="22.5" x14ac:dyDescent="0.25">
      <c r="A32" s="2" t="s">
        <v>6</v>
      </c>
      <c r="B32" s="2">
        <v>7</v>
      </c>
      <c r="C32" s="2" t="s">
        <v>16</v>
      </c>
      <c r="D32" s="2" t="s">
        <v>17</v>
      </c>
      <c r="E32" s="17" t="s">
        <v>225</v>
      </c>
      <c r="F32" s="17" t="s">
        <v>226</v>
      </c>
      <c r="G32" s="2" t="s">
        <v>9</v>
      </c>
      <c r="H32" s="2" t="s">
        <v>75</v>
      </c>
      <c r="I32" s="2" t="s">
        <v>66</v>
      </c>
    </row>
    <row r="33" spans="1:9" ht="22.5" x14ac:dyDescent="0.25">
      <c r="A33" s="2" t="s">
        <v>6</v>
      </c>
      <c r="B33" s="2">
        <v>8</v>
      </c>
      <c r="C33" s="2" t="s">
        <v>18</v>
      </c>
      <c r="D33" s="2" t="s">
        <v>19</v>
      </c>
      <c r="E33" s="17" t="s">
        <v>227</v>
      </c>
      <c r="F33" s="17" t="s">
        <v>228</v>
      </c>
      <c r="G33" s="2" t="s">
        <v>9</v>
      </c>
      <c r="H33" s="2" t="s">
        <v>75</v>
      </c>
      <c r="I33" s="2" t="s">
        <v>66</v>
      </c>
    </row>
    <row r="34" spans="1:9" ht="22.5" x14ac:dyDescent="0.25">
      <c r="A34" s="2" t="s">
        <v>20</v>
      </c>
      <c r="B34" s="2">
        <v>70</v>
      </c>
      <c r="C34" s="2" t="s">
        <v>21</v>
      </c>
      <c r="D34" s="2" t="s">
        <v>22</v>
      </c>
      <c r="E34" s="17" t="s">
        <v>283</v>
      </c>
      <c r="F34" s="17" t="s">
        <v>284</v>
      </c>
      <c r="G34" s="2" t="s">
        <v>9</v>
      </c>
      <c r="H34" s="2" t="s">
        <v>75</v>
      </c>
      <c r="I34" s="2" t="s">
        <v>66</v>
      </c>
    </row>
    <row r="35" spans="1:9" ht="22.5" x14ac:dyDescent="0.25">
      <c r="A35" s="2" t="s">
        <v>23</v>
      </c>
      <c r="B35" s="2">
        <v>8</v>
      </c>
      <c r="C35" s="21" t="s">
        <v>24</v>
      </c>
      <c r="D35" s="2" t="s">
        <v>25</v>
      </c>
      <c r="E35" s="17" t="s">
        <v>285</v>
      </c>
      <c r="F35" s="17" t="s">
        <v>286</v>
      </c>
      <c r="G35" s="2" t="s">
        <v>9</v>
      </c>
      <c r="H35" s="2" t="s">
        <v>75</v>
      </c>
      <c r="I35" s="2" t="s">
        <v>66</v>
      </c>
    </row>
    <row r="36" spans="1:9" ht="22.5" x14ac:dyDescent="0.25">
      <c r="A36" s="2" t="s">
        <v>23</v>
      </c>
      <c r="B36" s="2">
        <v>8</v>
      </c>
      <c r="C36" s="21" t="s">
        <v>441</v>
      </c>
      <c r="D36" s="2" t="s">
        <v>26</v>
      </c>
      <c r="E36" s="17" t="s">
        <v>416</v>
      </c>
      <c r="F36" s="17" t="s">
        <v>417</v>
      </c>
      <c r="G36" s="2" t="s">
        <v>9</v>
      </c>
      <c r="H36" s="2" t="s">
        <v>75</v>
      </c>
      <c r="I36" s="2" t="s">
        <v>66</v>
      </c>
    </row>
    <row r="37" spans="1:9" ht="22.5" x14ac:dyDescent="0.25">
      <c r="A37" s="2" t="s">
        <v>23</v>
      </c>
      <c r="B37" s="2">
        <v>8</v>
      </c>
      <c r="C37" s="21" t="s">
        <v>440</v>
      </c>
      <c r="D37" s="2" t="s">
        <v>25</v>
      </c>
      <c r="E37" s="17" t="s">
        <v>287</v>
      </c>
      <c r="F37" s="17" t="s">
        <v>288</v>
      </c>
      <c r="G37" s="2" t="s">
        <v>9</v>
      </c>
      <c r="H37" s="2" t="s">
        <v>75</v>
      </c>
      <c r="I37" s="2" t="s">
        <v>66</v>
      </c>
    </row>
    <row r="38" spans="1:9" ht="18.75" customHeight="1" x14ac:dyDescent="0.25">
      <c r="A38" s="2" t="s">
        <v>23</v>
      </c>
      <c r="B38" s="2">
        <v>8</v>
      </c>
      <c r="C38" s="2" t="s">
        <v>68</v>
      </c>
      <c r="D38" s="2" t="s">
        <v>69</v>
      </c>
      <c r="E38" s="17" t="s">
        <v>289</v>
      </c>
      <c r="F38" s="17" t="s">
        <v>290</v>
      </c>
      <c r="G38" s="2" t="s">
        <v>9</v>
      </c>
      <c r="H38" s="2" t="s">
        <v>75</v>
      </c>
      <c r="I38" s="2" t="s">
        <v>66</v>
      </c>
    </row>
    <row r="39" spans="1:9" ht="22.5" x14ac:dyDescent="0.25">
      <c r="A39" s="2" t="s">
        <v>23</v>
      </c>
      <c r="B39" s="2">
        <v>12</v>
      </c>
      <c r="C39" s="2" t="s">
        <v>29</v>
      </c>
      <c r="D39" s="2" t="s">
        <v>28</v>
      </c>
      <c r="E39" s="17" t="s">
        <v>245</v>
      </c>
      <c r="F39" s="17" t="s">
        <v>244</v>
      </c>
      <c r="G39" s="2" t="s">
        <v>9</v>
      </c>
      <c r="H39" s="2" t="s">
        <v>75</v>
      </c>
      <c r="I39" s="2" t="s">
        <v>66</v>
      </c>
    </row>
    <row r="40" spans="1:9" ht="22.5" x14ac:dyDescent="0.25">
      <c r="A40" s="2" t="s">
        <v>23</v>
      </c>
      <c r="B40" s="2">
        <v>12</v>
      </c>
      <c r="C40" s="2" t="s">
        <v>27</v>
      </c>
      <c r="D40" s="2" t="s">
        <v>28</v>
      </c>
      <c r="E40" s="17" t="s">
        <v>243</v>
      </c>
      <c r="F40" s="17" t="s">
        <v>242</v>
      </c>
      <c r="G40" s="2" t="s">
        <v>9</v>
      </c>
      <c r="H40" s="2" t="s">
        <v>75</v>
      </c>
      <c r="I40" s="2" t="s">
        <v>66</v>
      </c>
    </row>
    <row r="41" spans="1:9" ht="22.5" x14ac:dyDescent="0.25">
      <c r="A41" s="2" t="s">
        <v>23</v>
      </c>
      <c r="B41" s="2">
        <v>16</v>
      </c>
      <c r="C41" s="2" t="s">
        <v>30</v>
      </c>
      <c r="D41" s="2" t="s">
        <v>31</v>
      </c>
      <c r="E41" s="17" t="s">
        <v>291</v>
      </c>
      <c r="F41" s="17" t="s">
        <v>292</v>
      </c>
      <c r="G41" s="2" t="s">
        <v>9</v>
      </c>
      <c r="H41" s="2" t="s">
        <v>75</v>
      </c>
      <c r="I41" s="2" t="s">
        <v>66</v>
      </c>
    </row>
    <row r="42" spans="1:9" ht="22.5" x14ac:dyDescent="0.25">
      <c r="A42" s="2" t="s">
        <v>32</v>
      </c>
      <c r="B42" s="2">
        <v>2</v>
      </c>
      <c r="C42" s="2" t="s">
        <v>33</v>
      </c>
      <c r="D42" s="2" t="s">
        <v>34</v>
      </c>
      <c r="E42" s="17" t="s">
        <v>293</v>
      </c>
      <c r="F42" s="17" t="s">
        <v>294</v>
      </c>
      <c r="G42" s="2" t="s">
        <v>9</v>
      </c>
      <c r="H42" s="2" t="s">
        <v>75</v>
      </c>
      <c r="I42" s="2" t="s">
        <v>66</v>
      </c>
    </row>
    <row r="43" spans="1:9" ht="22.5" x14ac:dyDescent="0.25">
      <c r="A43" s="2" t="s">
        <v>32</v>
      </c>
      <c r="B43" s="32">
        <v>6</v>
      </c>
      <c r="C43" s="2" t="s">
        <v>35</v>
      </c>
      <c r="D43" s="2" t="s">
        <v>70</v>
      </c>
      <c r="E43" s="17" t="s">
        <v>251</v>
      </c>
      <c r="F43" s="17" t="s">
        <v>252</v>
      </c>
      <c r="G43" s="2" t="s">
        <v>9</v>
      </c>
      <c r="H43" s="2" t="s">
        <v>75</v>
      </c>
      <c r="I43" s="2" t="s">
        <v>66</v>
      </c>
    </row>
    <row r="44" spans="1:9" ht="22.5" x14ac:dyDescent="0.25">
      <c r="A44" s="2" t="s">
        <v>32</v>
      </c>
      <c r="B44" s="32"/>
      <c r="C44" s="2" t="s">
        <v>36</v>
      </c>
      <c r="D44" s="2" t="s">
        <v>37</v>
      </c>
      <c r="E44" s="17" t="s">
        <v>256</v>
      </c>
      <c r="F44" s="17" t="s">
        <v>257</v>
      </c>
      <c r="G44" s="2" t="s">
        <v>9</v>
      </c>
      <c r="H44" s="2" t="s">
        <v>75</v>
      </c>
      <c r="I44" s="2" t="s">
        <v>66</v>
      </c>
    </row>
    <row r="45" spans="1:9" ht="22.5" x14ac:dyDescent="0.25">
      <c r="A45" s="2" t="s">
        <v>32</v>
      </c>
      <c r="B45" s="32"/>
      <c r="C45" s="2" t="s">
        <v>38</v>
      </c>
      <c r="D45" s="2" t="s">
        <v>39</v>
      </c>
      <c r="E45" s="17" t="s">
        <v>259</v>
      </c>
      <c r="F45" s="17" t="s">
        <v>260</v>
      </c>
      <c r="G45" s="2" t="s">
        <v>9</v>
      </c>
      <c r="H45" s="2" t="s">
        <v>75</v>
      </c>
      <c r="I45" s="2" t="s">
        <v>66</v>
      </c>
    </row>
    <row r="46" spans="1:9" ht="22.5" x14ac:dyDescent="0.25">
      <c r="A46" s="2" t="s">
        <v>32</v>
      </c>
      <c r="B46" s="32">
        <v>12</v>
      </c>
      <c r="C46" s="2" t="s">
        <v>40</v>
      </c>
      <c r="D46" s="2" t="s">
        <v>41</v>
      </c>
      <c r="E46" s="17" t="s">
        <v>263</v>
      </c>
      <c r="F46" s="17" t="s">
        <v>262</v>
      </c>
      <c r="G46" s="2" t="s">
        <v>9</v>
      </c>
      <c r="H46" s="2" t="s">
        <v>75</v>
      </c>
      <c r="I46" s="2" t="s">
        <v>66</v>
      </c>
    </row>
    <row r="47" spans="1:9" ht="45" customHeight="1" x14ac:dyDescent="0.25">
      <c r="A47" s="2" t="s">
        <v>32</v>
      </c>
      <c r="B47" s="32"/>
      <c r="C47" s="2" t="s">
        <v>42</v>
      </c>
      <c r="D47" s="2" t="s">
        <v>43</v>
      </c>
      <c r="E47" s="17" t="s">
        <v>267</v>
      </c>
      <c r="F47" s="17" t="s">
        <v>268</v>
      </c>
      <c r="G47" s="2" t="s">
        <v>9</v>
      </c>
      <c r="H47" s="2" t="s">
        <v>75</v>
      </c>
      <c r="I47" s="2" t="s">
        <v>66</v>
      </c>
    </row>
    <row r="48" spans="1:9" ht="22.5" x14ac:dyDescent="0.25">
      <c r="A48" s="2" t="s">
        <v>32</v>
      </c>
      <c r="B48" s="2">
        <v>14</v>
      </c>
      <c r="C48" s="2" t="s">
        <v>295</v>
      </c>
      <c r="D48" s="2" t="s">
        <v>71</v>
      </c>
      <c r="E48" s="17" t="s">
        <v>296</v>
      </c>
      <c r="F48" s="17" t="s">
        <v>297</v>
      </c>
      <c r="G48" s="2" t="s">
        <v>9</v>
      </c>
      <c r="H48" s="2" t="s">
        <v>75</v>
      </c>
      <c r="I48" s="2" t="s">
        <v>66</v>
      </c>
    </row>
    <row r="49" spans="1:9" ht="31.5" customHeight="1" x14ac:dyDescent="0.25">
      <c r="A49" s="2" t="s">
        <v>32</v>
      </c>
      <c r="B49" s="2">
        <v>16</v>
      </c>
      <c r="C49" s="2" t="s">
        <v>44</v>
      </c>
      <c r="D49" s="2" t="s">
        <v>45</v>
      </c>
      <c r="E49" s="17" t="s">
        <v>274</v>
      </c>
      <c r="F49" s="17" t="s">
        <v>275</v>
      </c>
      <c r="G49" s="2" t="s">
        <v>9</v>
      </c>
      <c r="H49" s="2" t="s">
        <v>75</v>
      </c>
      <c r="I49" s="2" t="s">
        <v>66</v>
      </c>
    </row>
    <row r="50" spans="1:9" ht="22.5" x14ac:dyDescent="0.25">
      <c r="A50" s="2" t="s">
        <v>32</v>
      </c>
      <c r="B50" s="2">
        <v>16</v>
      </c>
      <c r="C50" s="2" t="s">
        <v>46</v>
      </c>
      <c r="D50" s="2" t="s">
        <v>47</v>
      </c>
      <c r="E50" s="17" t="s">
        <v>269</v>
      </c>
      <c r="F50" s="17" t="s">
        <v>266</v>
      </c>
      <c r="G50" s="2" t="s">
        <v>9</v>
      </c>
      <c r="H50" s="2" t="s">
        <v>75</v>
      </c>
      <c r="I50" s="2" t="s">
        <v>66</v>
      </c>
    </row>
    <row r="51" spans="1:9" ht="33.75" x14ac:dyDescent="0.25">
      <c r="A51" s="2" t="s">
        <v>32</v>
      </c>
      <c r="B51" s="2">
        <v>16</v>
      </c>
      <c r="C51" s="2" t="s">
        <v>48</v>
      </c>
      <c r="D51" s="2" t="s">
        <v>49</v>
      </c>
      <c r="E51" s="17" t="s">
        <v>274</v>
      </c>
      <c r="F51" s="17" t="s">
        <v>275</v>
      </c>
      <c r="G51" s="2" t="s">
        <v>9</v>
      </c>
      <c r="H51" s="2" t="s">
        <v>75</v>
      </c>
      <c r="I51" s="2" t="s">
        <v>66</v>
      </c>
    </row>
    <row r="52" spans="1:9" ht="30.75" customHeight="1" x14ac:dyDescent="0.25">
      <c r="A52" s="2" t="s">
        <v>32</v>
      </c>
      <c r="B52" s="2">
        <v>50</v>
      </c>
      <c r="C52" s="2" t="s">
        <v>50</v>
      </c>
      <c r="D52" s="2" t="s">
        <v>72</v>
      </c>
      <c r="E52" s="17" t="s">
        <v>427</v>
      </c>
      <c r="F52" s="17" t="s">
        <v>426</v>
      </c>
      <c r="G52" s="2" t="s">
        <v>9</v>
      </c>
      <c r="H52" s="2" t="s">
        <v>75</v>
      </c>
      <c r="I52" s="2" t="s">
        <v>66</v>
      </c>
    </row>
    <row r="53" spans="1:9" ht="33.75" x14ac:dyDescent="0.25">
      <c r="A53" s="2" t="s">
        <v>32</v>
      </c>
      <c r="B53" s="2">
        <v>80</v>
      </c>
      <c r="C53" s="2" t="s">
        <v>52</v>
      </c>
      <c r="D53" s="2" t="s">
        <v>73</v>
      </c>
      <c r="E53" s="17" t="s">
        <v>432</v>
      </c>
      <c r="F53" s="17" t="s">
        <v>433</v>
      </c>
      <c r="G53" s="2" t="s">
        <v>9</v>
      </c>
      <c r="H53" s="2" t="s">
        <v>75</v>
      </c>
      <c r="I53" s="2" t="s">
        <v>66</v>
      </c>
    </row>
    <row r="54" spans="1:9" ht="33.75" x14ac:dyDescent="0.25">
      <c r="A54" s="2" t="s">
        <v>32</v>
      </c>
      <c r="B54" s="2">
        <v>80</v>
      </c>
      <c r="C54" s="2" t="s">
        <v>52</v>
      </c>
      <c r="D54" s="2" t="s">
        <v>73</v>
      </c>
      <c r="E54" s="17" t="s">
        <v>434</v>
      </c>
      <c r="F54" s="17" t="s">
        <v>435</v>
      </c>
      <c r="G54" s="2" t="s">
        <v>9</v>
      </c>
      <c r="H54" s="2" t="s">
        <v>75</v>
      </c>
      <c r="I54" s="2" t="s">
        <v>66</v>
      </c>
    </row>
    <row r="55" spans="1:9" ht="30.75" customHeight="1" x14ac:dyDescent="0.25">
      <c r="A55" s="2" t="s">
        <v>32</v>
      </c>
      <c r="B55" s="2">
        <v>80</v>
      </c>
      <c r="C55" s="14" t="s">
        <v>431</v>
      </c>
      <c r="D55" s="2" t="s">
        <v>74</v>
      </c>
      <c r="E55" s="17" t="s">
        <v>428</v>
      </c>
      <c r="F55" s="17" t="s">
        <v>429</v>
      </c>
      <c r="G55" s="2" t="s">
        <v>9</v>
      </c>
      <c r="H55" s="2" t="s">
        <v>75</v>
      </c>
      <c r="I55" s="2" t="s">
        <v>66</v>
      </c>
    </row>
    <row r="56" spans="1:9" ht="33.75" x14ac:dyDescent="0.25">
      <c r="A56" s="2" t="s">
        <v>6</v>
      </c>
      <c r="B56" s="2">
        <v>10</v>
      </c>
      <c r="C56" s="2" t="s">
        <v>76</v>
      </c>
      <c r="D56" s="2" t="s">
        <v>77</v>
      </c>
      <c r="E56" s="17" t="s">
        <v>298</v>
      </c>
      <c r="F56" s="17" t="s">
        <v>299</v>
      </c>
      <c r="G56" s="2" t="s">
        <v>9</v>
      </c>
      <c r="H56" s="2" t="s">
        <v>89</v>
      </c>
      <c r="I56" s="2" t="s">
        <v>66</v>
      </c>
    </row>
    <row r="57" spans="1:9" ht="33.75" x14ac:dyDescent="0.25">
      <c r="A57" s="2" t="s">
        <v>56</v>
      </c>
      <c r="B57" s="2">
        <v>13</v>
      </c>
      <c r="C57" s="2" t="s">
        <v>78</v>
      </c>
      <c r="D57" s="2" t="s">
        <v>79</v>
      </c>
      <c r="E57" s="17" t="s">
        <v>300</v>
      </c>
      <c r="F57" s="17" t="s">
        <v>301</v>
      </c>
      <c r="G57" s="2" t="s">
        <v>9</v>
      </c>
      <c r="H57" s="2" t="s">
        <v>89</v>
      </c>
      <c r="I57" s="2" t="s">
        <v>66</v>
      </c>
    </row>
    <row r="58" spans="1:9" ht="33.75" x14ac:dyDescent="0.25">
      <c r="A58" s="2" t="s">
        <v>56</v>
      </c>
      <c r="B58" s="2">
        <v>13</v>
      </c>
      <c r="C58" s="2" t="s">
        <v>302</v>
      </c>
      <c r="D58" s="2" t="s">
        <v>80</v>
      </c>
      <c r="E58" s="17" t="s">
        <v>303</v>
      </c>
      <c r="F58" s="17" t="s">
        <v>304</v>
      </c>
      <c r="G58" s="2" t="s">
        <v>9</v>
      </c>
      <c r="H58" s="2" t="s">
        <v>89</v>
      </c>
      <c r="I58" s="2" t="s">
        <v>66</v>
      </c>
    </row>
    <row r="59" spans="1:9" ht="33.75" x14ac:dyDescent="0.25">
      <c r="A59" s="2" t="s">
        <v>445</v>
      </c>
      <c r="B59" s="2">
        <v>13</v>
      </c>
      <c r="C59" s="2" t="s">
        <v>446</v>
      </c>
      <c r="D59" s="2" t="s">
        <v>80</v>
      </c>
      <c r="E59" s="17"/>
      <c r="F59" s="17"/>
      <c r="G59" s="2" t="s">
        <v>9</v>
      </c>
      <c r="H59" s="2" t="s">
        <v>89</v>
      </c>
      <c r="I59" s="2" t="s">
        <v>66</v>
      </c>
    </row>
    <row r="60" spans="1:9" ht="33.75" x14ac:dyDescent="0.25">
      <c r="A60" s="2" t="s">
        <v>23</v>
      </c>
      <c r="B60" s="2">
        <v>13</v>
      </c>
      <c r="C60" s="2" t="s">
        <v>81</v>
      </c>
      <c r="D60" s="2" t="s">
        <v>156</v>
      </c>
      <c r="E60" s="17" t="s">
        <v>305</v>
      </c>
      <c r="F60" s="17" t="s">
        <v>306</v>
      </c>
      <c r="G60" s="2" t="s">
        <v>9</v>
      </c>
      <c r="H60" s="2" t="s">
        <v>89</v>
      </c>
      <c r="I60" s="2" t="s">
        <v>66</v>
      </c>
    </row>
    <row r="61" spans="1:9" ht="33.75" x14ac:dyDescent="0.25">
      <c r="A61" s="2" t="s">
        <v>23</v>
      </c>
      <c r="B61" s="2">
        <v>13</v>
      </c>
      <c r="C61" s="2" t="s">
        <v>83</v>
      </c>
      <c r="D61" s="2" t="s">
        <v>84</v>
      </c>
      <c r="E61" s="17" t="s">
        <v>307</v>
      </c>
      <c r="F61" s="17" t="s">
        <v>308</v>
      </c>
      <c r="G61" s="2" t="s">
        <v>9</v>
      </c>
      <c r="H61" s="2" t="s">
        <v>89</v>
      </c>
      <c r="I61" s="2" t="s">
        <v>66</v>
      </c>
    </row>
    <row r="62" spans="1:9" ht="33.75" x14ac:dyDescent="0.25">
      <c r="A62" s="2" t="s">
        <v>23</v>
      </c>
      <c r="B62" s="2">
        <v>9</v>
      </c>
      <c r="C62" s="2" t="s">
        <v>85</v>
      </c>
      <c r="D62" s="2" t="s">
        <v>86</v>
      </c>
      <c r="E62" s="17" t="s">
        <v>309</v>
      </c>
      <c r="F62" s="17" t="s">
        <v>310</v>
      </c>
      <c r="G62" s="2" t="s">
        <v>9</v>
      </c>
      <c r="H62" s="2" t="s">
        <v>89</v>
      </c>
      <c r="I62" s="2" t="s">
        <v>66</v>
      </c>
    </row>
    <row r="63" spans="1:9" ht="33.75" x14ac:dyDescent="0.25">
      <c r="A63" s="6" t="s">
        <v>23</v>
      </c>
      <c r="B63" s="6">
        <v>7</v>
      </c>
      <c r="C63" s="6" t="s">
        <v>87</v>
      </c>
      <c r="D63" s="6" t="s">
        <v>88</v>
      </c>
      <c r="E63" s="17" t="s">
        <v>259</v>
      </c>
      <c r="F63" s="17" t="s">
        <v>260</v>
      </c>
      <c r="G63" s="6" t="s">
        <v>9</v>
      </c>
      <c r="H63" s="6" t="s">
        <v>89</v>
      </c>
      <c r="I63" s="2" t="s">
        <v>66</v>
      </c>
    </row>
    <row r="64" spans="1:9" ht="33.75" x14ac:dyDescent="0.25">
      <c r="A64" s="2" t="s">
        <v>6</v>
      </c>
      <c r="B64" s="2">
        <v>1</v>
      </c>
      <c r="C64" s="2" t="s">
        <v>90</v>
      </c>
      <c r="D64" s="2" t="s">
        <v>91</v>
      </c>
      <c r="E64" s="17" t="s">
        <v>236</v>
      </c>
      <c r="F64" s="17" t="s">
        <v>237</v>
      </c>
      <c r="G64" s="2" t="s">
        <v>92</v>
      </c>
      <c r="H64" s="2" t="s">
        <v>104</v>
      </c>
      <c r="I64" s="2" t="s">
        <v>66</v>
      </c>
    </row>
    <row r="65" spans="1:9" ht="38.25" customHeight="1" x14ac:dyDescent="0.25">
      <c r="A65" s="2" t="s">
        <v>6</v>
      </c>
      <c r="B65" s="2">
        <v>1</v>
      </c>
      <c r="C65" s="2" t="s">
        <v>90</v>
      </c>
      <c r="D65" s="2" t="s">
        <v>93</v>
      </c>
      <c r="E65" s="17" t="s">
        <v>234</v>
      </c>
      <c r="F65" s="17" t="s">
        <v>235</v>
      </c>
      <c r="G65" s="2" t="s">
        <v>92</v>
      </c>
      <c r="H65" s="2" t="s">
        <v>104</v>
      </c>
      <c r="I65" s="2" t="s">
        <v>66</v>
      </c>
    </row>
    <row r="66" spans="1:9" ht="43.5" customHeight="1" x14ac:dyDescent="0.25">
      <c r="A66" s="2" t="s">
        <v>6</v>
      </c>
      <c r="B66" s="2">
        <v>1</v>
      </c>
      <c r="C66" s="2" t="s">
        <v>90</v>
      </c>
      <c r="D66" s="2" t="s">
        <v>94</v>
      </c>
      <c r="E66" s="17" t="s">
        <v>238</v>
      </c>
      <c r="F66" s="17" t="s">
        <v>239</v>
      </c>
      <c r="G66" s="2" t="s">
        <v>92</v>
      </c>
      <c r="H66" s="2" t="s">
        <v>104</v>
      </c>
      <c r="I66" s="2" t="s">
        <v>66</v>
      </c>
    </row>
    <row r="67" spans="1:9" ht="22.5" x14ac:dyDescent="0.25">
      <c r="A67" s="2" t="s">
        <v>20</v>
      </c>
      <c r="B67" s="2">
        <v>1</v>
      </c>
      <c r="C67" s="2" t="s">
        <v>95</v>
      </c>
      <c r="D67" s="2" t="s">
        <v>96</v>
      </c>
      <c r="E67" s="17" t="s">
        <v>311</v>
      </c>
      <c r="F67" s="17" t="s">
        <v>312</v>
      </c>
      <c r="G67" s="2" t="s">
        <v>92</v>
      </c>
      <c r="H67" s="2" t="s">
        <v>104</v>
      </c>
      <c r="I67" s="2" t="s">
        <v>66</v>
      </c>
    </row>
    <row r="68" spans="1:9" ht="22.5" x14ac:dyDescent="0.25">
      <c r="A68" s="2" t="s">
        <v>20</v>
      </c>
      <c r="B68" s="2">
        <v>5</v>
      </c>
      <c r="C68" s="2" t="s">
        <v>97</v>
      </c>
      <c r="D68" s="2" t="s">
        <v>98</v>
      </c>
      <c r="E68" s="17" t="s">
        <v>313</v>
      </c>
      <c r="F68" s="17" t="s">
        <v>314</v>
      </c>
      <c r="G68" s="2" t="s">
        <v>92</v>
      </c>
      <c r="H68" s="2" t="s">
        <v>104</v>
      </c>
      <c r="I68" s="2" t="s">
        <v>66</v>
      </c>
    </row>
    <row r="69" spans="1:9" ht="48" customHeight="1" x14ac:dyDescent="0.25">
      <c r="A69" s="2" t="s">
        <v>56</v>
      </c>
      <c r="B69" s="2">
        <v>1</v>
      </c>
      <c r="C69" s="2" t="s">
        <v>319</v>
      </c>
      <c r="D69" s="2" t="s">
        <v>28</v>
      </c>
      <c r="E69" s="17" t="s">
        <v>315</v>
      </c>
      <c r="F69" s="17" t="s">
        <v>316</v>
      </c>
      <c r="G69" s="2" t="s">
        <v>99</v>
      </c>
      <c r="H69" s="2" t="s">
        <v>104</v>
      </c>
      <c r="I69" s="2" t="s">
        <v>66</v>
      </c>
    </row>
    <row r="70" spans="1:9" ht="48" customHeight="1" x14ac:dyDescent="0.25">
      <c r="A70" s="2" t="s">
        <v>56</v>
      </c>
      <c r="B70" s="2">
        <v>1</v>
      </c>
      <c r="C70" s="2" t="s">
        <v>320</v>
      </c>
      <c r="D70" s="2" t="s">
        <v>28</v>
      </c>
      <c r="E70" s="17" t="s">
        <v>321</v>
      </c>
      <c r="F70" s="17" t="s">
        <v>322</v>
      </c>
      <c r="G70" s="2" t="s">
        <v>99</v>
      </c>
      <c r="H70" s="2" t="s">
        <v>104</v>
      </c>
      <c r="I70" s="2" t="s">
        <v>66</v>
      </c>
    </row>
    <row r="71" spans="1:9" ht="22.5" x14ac:dyDescent="0.25">
      <c r="A71" s="2" t="s">
        <v>23</v>
      </c>
      <c r="B71" s="2">
        <v>12</v>
      </c>
      <c r="C71" s="2" t="s">
        <v>100</v>
      </c>
      <c r="D71" s="2" t="s">
        <v>28</v>
      </c>
      <c r="E71" s="17" t="s">
        <v>317</v>
      </c>
      <c r="F71" s="17" t="s">
        <v>318</v>
      </c>
      <c r="G71" s="2" t="s">
        <v>99</v>
      </c>
      <c r="H71" s="2" t="s">
        <v>104</v>
      </c>
      <c r="I71" s="2" t="s">
        <v>66</v>
      </c>
    </row>
    <row r="72" spans="1:9" ht="22.5" x14ac:dyDescent="0.25">
      <c r="A72" s="6" t="s">
        <v>32</v>
      </c>
      <c r="B72" s="2">
        <v>2</v>
      </c>
      <c r="C72" s="2" t="s">
        <v>101</v>
      </c>
      <c r="D72" s="2" t="s">
        <v>102</v>
      </c>
      <c r="E72" s="17" t="s">
        <v>323</v>
      </c>
      <c r="F72" s="17" t="s">
        <v>324</v>
      </c>
      <c r="G72" s="2" t="s">
        <v>99</v>
      </c>
      <c r="H72" s="2" t="s">
        <v>104</v>
      </c>
      <c r="I72" s="2" t="s">
        <v>66</v>
      </c>
    </row>
    <row r="73" spans="1:9" ht="22.5" x14ac:dyDescent="0.25">
      <c r="A73" s="6" t="s">
        <v>32</v>
      </c>
      <c r="B73" s="6">
        <v>2</v>
      </c>
      <c r="C73" s="6" t="s">
        <v>325</v>
      </c>
      <c r="D73" s="6" t="s">
        <v>103</v>
      </c>
      <c r="E73" s="17" t="s">
        <v>326</v>
      </c>
      <c r="F73" s="17" t="s">
        <v>327</v>
      </c>
      <c r="G73" s="6" t="s">
        <v>99</v>
      </c>
      <c r="H73" s="6" t="s">
        <v>104</v>
      </c>
      <c r="I73" s="2" t="s">
        <v>66</v>
      </c>
    </row>
    <row r="74" spans="1:9" ht="22.5" x14ac:dyDescent="0.25">
      <c r="A74" s="2" t="s">
        <v>23</v>
      </c>
      <c r="B74" s="2">
        <v>14</v>
      </c>
      <c r="C74" s="2" t="s">
        <v>105</v>
      </c>
      <c r="D74" s="2" t="s">
        <v>71</v>
      </c>
      <c r="E74" s="17" t="s">
        <v>328</v>
      </c>
      <c r="F74" s="17" t="s">
        <v>329</v>
      </c>
      <c r="G74" s="2" t="s">
        <v>9</v>
      </c>
      <c r="H74" s="6" t="s">
        <v>113</v>
      </c>
      <c r="I74" s="2" t="s">
        <v>66</v>
      </c>
    </row>
    <row r="75" spans="1:9" ht="22.5" x14ac:dyDescent="0.25">
      <c r="A75" s="2" t="s">
        <v>32</v>
      </c>
      <c r="B75" s="2">
        <v>5</v>
      </c>
      <c r="C75" s="2" t="s">
        <v>106</v>
      </c>
      <c r="D75" s="2" t="s">
        <v>107</v>
      </c>
      <c r="E75" s="17" t="s">
        <v>313</v>
      </c>
      <c r="F75" s="17" t="s">
        <v>314</v>
      </c>
      <c r="G75" s="2" t="s">
        <v>9</v>
      </c>
      <c r="H75" s="6" t="s">
        <v>113</v>
      </c>
      <c r="I75" s="2" t="s">
        <v>66</v>
      </c>
    </row>
    <row r="76" spans="1:9" ht="22.5" x14ac:dyDescent="0.25">
      <c r="A76" s="2" t="s">
        <v>32</v>
      </c>
      <c r="B76" s="2">
        <v>7</v>
      </c>
      <c r="C76" s="2" t="s">
        <v>87</v>
      </c>
      <c r="D76" s="2" t="s">
        <v>39</v>
      </c>
      <c r="E76" s="17" t="s">
        <v>259</v>
      </c>
      <c r="F76" s="17" t="s">
        <v>260</v>
      </c>
      <c r="G76" s="2" t="s">
        <v>9</v>
      </c>
      <c r="H76" s="6" t="s">
        <v>113</v>
      </c>
      <c r="I76" s="2" t="s">
        <v>66</v>
      </c>
    </row>
    <row r="77" spans="1:9" ht="22.5" x14ac:dyDescent="0.25">
      <c r="A77" s="2" t="s">
        <v>32</v>
      </c>
      <c r="B77" s="2">
        <v>12</v>
      </c>
      <c r="C77" s="2" t="s">
        <v>108</v>
      </c>
      <c r="D77" s="2" t="s">
        <v>28</v>
      </c>
      <c r="E77" s="17" t="s">
        <v>330</v>
      </c>
      <c r="F77" s="17" t="s">
        <v>331</v>
      </c>
      <c r="G77" s="2" t="s">
        <v>9</v>
      </c>
      <c r="H77" s="6" t="s">
        <v>113</v>
      </c>
      <c r="I77" s="2" t="s">
        <v>66</v>
      </c>
    </row>
    <row r="78" spans="1:9" ht="22.5" x14ac:dyDescent="0.25">
      <c r="A78" s="2" t="s">
        <v>32</v>
      </c>
      <c r="B78" s="2">
        <v>13</v>
      </c>
      <c r="C78" s="2" t="s">
        <v>78</v>
      </c>
      <c r="D78" s="2" t="s">
        <v>79</v>
      </c>
      <c r="E78" s="17" t="s">
        <v>332</v>
      </c>
      <c r="F78" s="17" t="s">
        <v>333</v>
      </c>
      <c r="G78" s="2" t="s">
        <v>9</v>
      </c>
      <c r="H78" s="6" t="s">
        <v>113</v>
      </c>
      <c r="I78" s="2" t="s">
        <v>66</v>
      </c>
    </row>
    <row r="79" spans="1:9" ht="22.5" x14ac:dyDescent="0.25">
      <c r="A79" s="2" t="s">
        <v>32</v>
      </c>
      <c r="B79" s="2">
        <v>14</v>
      </c>
      <c r="C79" s="2" t="s">
        <v>443</v>
      </c>
      <c r="D79" s="2" t="s">
        <v>71</v>
      </c>
      <c r="E79" s="17" t="s">
        <v>328</v>
      </c>
      <c r="F79" s="17" t="s">
        <v>329</v>
      </c>
      <c r="G79" s="2" t="s">
        <v>9</v>
      </c>
      <c r="H79" s="6" t="s">
        <v>113</v>
      </c>
      <c r="I79" s="2" t="s">
        <v>66</v>
      </c>
    </row>
    <row r="80" spans="1:9" ht="22.5" x14ac:dyDescent="0.25">
      <c r="A80" s="2" t="s">
        <v>32</v>
      </c>
      <c r="B80" s="2">
        <v>16</v>
      </c>
      <c r="C80" s="2" t="s">
        <v>109</v>
      </c>
      <c r="D80" s="2" t="s">
        <v>31</v>
      </c>
      <c r="E80" s="17" t="s">
        <v>335</v>
      </c>
      <c r="F80" s="17" t="s">
        <v>336</v>
      </c>
      <c r="G80" s="2" t="s">
        <v>9</v>
      </c>
      <c r="H80" s="2" t="s">
        <v>113</v>
      </c>
      <c r="I80" s="2" t="s">
        <v>66</v>
      </c>
    </row>
    <row r="81" spans="1:9" ht="22.5" x14ac:dyDescent="0.25">
      <c r="A81" s="6" t="s">
        <v>32</v>
      </c>
      <c r="B81" s="6">
        <v>70</v>
      </c>
      <c r="C81" s="6" t="s">
        <v>111</v>
      </c>
      <c r="D81" s="6" t="s">
        <v>112</v>
      </c>
      <c r="E81" s="6"/>
      <c r="F81" s="6"/>
      <c r="G81" s="6" t="s">
        <v>9</v>
      </c>
      <c r="H81" s="6" t="s">
        <v>113</v>
      </c>
      <c r="I81" s="2" t="s">
        <v>66</v>
      </c>
    </row>
    <row r="82" spans="1:9" ht="22.5" x14ac:dyDescent="0.25">
      <c r="A82" s="2" t="s">
        <v>32</v>
      </c>
      <c r="B82" s="2">
        <v>5</v>
      </c>
      <c r="C82" s="2" t="s">
        <v>114</v>
      </c>
      <c r="D82" s="2" t="s">
        <v>107</v>
      </c>
      <c r="E82" s="17" t="s">
        <v>313</v>
      </c>
      <c r="F82" s="17" t="s">
        <v>314</v>
      </c>
      <c r="G82" s="2" t="s">
        <v>9</v>
      </c>
      <c r="H82" s="6" t="s">
        <v>123</v>
      </c>
      <c r="I82" s="2" t="s">
        <v>66</v>
      </c>
    </row>
    <row r="83" spans="1:9" ht="22.5" x14ac:dyDescent="0.25">
      <c r="A83" s="2" t="s">
        <v>32</v>
      </c>
      <c r="B83" s="2">
        <v>12</v>
      </c>
      <c r="C83" s="2" t="s">
        <v>115</v>
      </c>
      <c r="D83" s="2" t="s">
        <v>116</v>
      </c>
      <c r="E83" s="17" t="s">
        <v>330</v>
      </c>
      <c r="F83" s="17" t="s">
        <v>331</v>
      </c>
      <c r="G83" s="2" t="s">
        <v>9</v>
      </c>
      <c r="H83" s="6" t="s">
        <v>123</v>
      </c>
      <c r="I83" s="2" t="s">
        <v>66</v>
      </c>
    </row>
    <row r="84" spans="1:9" ht="22.5" x14ac:dyDescent="0.25">
      <c r="A84" s="2" t="s">
        <v>32</v>
      </c>
      <c r="B84" s="2">
        <v>13</v>
      </c>
      <c r="C84" s="2" t="s">
        <v>78</v>
      </c>
      <c r="D84" s="2" t="s">
        <v>79</v>
      </c>
      <c r="E84" s="17" t="s">
        <v>332</v>
      </c>
      <c r="F84" s="17" t="s">
        <v>333</v>
      </c>
      <c r="G84" s="2" t="s">
        <v>9</v>
      </c>
      <c r="H84" s="6" t="s">
        <v>123</v>
      </c>
      <c r="I84" s="2" t="s">
        <v>66</v>
      </c>
    </row>
    <row r="85" spans="1:9" ht="22.5" x14ac:dyDescent="0.25">
      <c r="A85" s="2" t="s">
        <v>32</v>
      </c>
      <c r="B85" s="2">
        <v>14</v>
      </c>
      <c r="C85" s="2" t="s">
        <v>443</v>
      </c>
      <c r="D85" s="2" t="s">
        <v>71</v>
      </c>
      <c r="E85" s="17" t="s">
        <v>328</v>
      </c>
      <c r="F85" s="17" t="s">
        <v>329</v>
      </c>
      <c r="G85" s="2" t="s">
        <v>9</v>
      </c>
      <c r="H85" s="6" t="s">
        <v>123</v>
      </c>
      <c r="I85" s="2" t="s">
        <v>66</v>
      </c>
    </row>
    <row r="86" spans="1:9" ht="22.5" x14ac:dyDescent="0.25">
      <c r="A86" s="2" t="s">
        <v>32</v>
      </c>
      <c r="B86" s="2">
        <v>16</v>
      </c>
      <c r="C86" s="2" t="s">
        <v>109</v>
      </c>
      <c r="D86" s="2" t="s">
        <v>31</v>
      </c>
      <c r="E86" s="17" t="s">
        <v>335</v>
      </c>
      <c r="F86" s="17" t="s">
        <v>336</v>
      </c>
      <c r="G86" s="2" t="s">
        <v>9</v>
      </c>
      <c r="H86" s="6" t="s">
        <v>123</v>
      </c>
      <c r="I86" s="2" t="s">
        <v>66</v>
      </c>
    </row>
    <row r="87" spans="1:9" ht="22.5" x14ac:dyDescent="0.25">
      <c r="A87" s="2" t="s">
        <v>23</v>
      </c>
      <c r="B87" s="2">
        <v>16</v>
      </c>
      <c r="C87" s="2" t="s">
        <v>117</v>
      </c>
      <c r="D87" s="2" t="s">
        <v>31</v>
      </c>
      <c r="E87" s="17" t="s">
        <v>291</v>
      </c>
      <c r="F87" s="17" t="s">
        <v>292</v>
      </c>
      <c r="G87" s="2" t="s">
        <v>9</v>
      </c>
      <c r="H87" s="6" t="s">
        <v>124</v>
      </c>
      <c r="I87" s="2" t="s">
        <v>66</v>
      </c>
    </row>
    <row r="88" spans="1:9" ht="22.5" x14ac:dyDescent="0.25">
      <c r="A88" s="2" t="s">
        <v>32</v>
      </c>
      <c r="B88" s="2">
        <v>12</v>
      </c>
      <c r="C88" s="2" t="s">
        <v>118</v>
      </c>
      <c r="D88" s="2" t="s">
        <v>119</v>
      </c>
      <c r="E88" s="17" t="s">
        <v>337</v>
      </c>
      <c r="F88" s="17" t="s">
        <v>338</v>
      </c>
      <c r="G88" s="2" t="s">
        <v>9</v>
      </c>
      <c r="H88" s="6" t="s">
        <v>124</v>
      </c>
      <c r="I88" s="2" t="s">
        <v>66</v>
      </c>
    </row>
    <row r="89" spans="1:9" ht="22.5" x14ac:dyDescent="0.25">
      <c r="A89" s="2" t="s">
        <v>32</v>
      </c>
      <c r="B89" s="2">
        <v>2</v>
      </c>
      <c r="C89" s="2" t="s">
        <v>101</v>
      </c>
      <c r="D89" s="2" t="s">
        <v>102</v>
      </c>
      <c r="E89" s="17" t="s">
        <v>323</v>
      </c>
      <c r="F89" s="17" t="s">
        <v>324</v>
      </c>
      <c r="G89" s="2" t="s">
        <v>9</v>
      </c>
      <c r="H89" s="6" t="s">
        <v>124</v>
      </c>
      <c r="I89" s="2" t="s">
        <v>66</v>
      </c>
    </row>
    <row r="90" spans="1:9" ht="33.75" x14ac:dyDescent="0.25">
      <c r="A90" s="2" t="s">
        <v>32</v>
      </c>
      <c r="B90" s="2">
        <v>80</v>
      </c>
      <c r="C90" s="2" t="s">
        <v>120</v>
      </c>
      <c r="D90" s="2" t="s">
        <v>73</v>
      </c>
      <c r="E90" s="17" t="s">
        <v>434</v>
      </c>
      <c r="F90" s="17" t="s">
        <v>435</v>
      </c>
      <c r="G90" s="2" t="s">
        <v>9</v>
      </c>
      <c r="H90" s="6" t="s">
        <v>124</v>
      </c>
      <c r="I90" s="2" t="s">
        <v>66</v>
      </c>
    </row>
    <row r="91" spans="1:9" ht="22.5" x14ac:dyDescent="0.25">
      <c r="A91" s="2" t="s">
        <v>32</v>
      </c>
      <c r="B91" s="2">
        <v>15</v>
      </c>
      <c r="C91" s="2" t="s">
        <v>121</v>
      </c>
      <c r="D91" s="2" t="s">
        <v>22</v>
      </c>
      <c r="E91" s="17" t="s">
        <v>339</v>
      </c>
      <c r="F91" s="17" t="s">
        <v>340</v>
      </c>
      <c r="G91" s="2" t="s">
        <v>9</v>
      </c>
      <c r="H91" s="6" t="s">
        <v>124</v>
      </c>
      <c r="I91" s="2" t="s">
        <v>66</v>
      </c>
    </row>
    <row r="92" spans="1:9" ht="22.5" x14ac:dyDescent="0.25">
      <c r="A92" s="2" t="s">
        <v>32</v>
      </c>
      <c r="B92" s="2">
        <v>11</v>
      </c>
      <c r="C92" s="2" t="s">
        <v>341</v>
      </c>
      <c r="D92" s="2" t="s">
        <v>122</v>
      </c>
      <c r="E92" s="17" t="s">
        <v>342</v>
      </c>
      <c r="F92" s="17" t="s">
        <v>343</v>
      </c>
      <c r="G92" s="2" t="s">
        <v>9</v>
      </c>
      <c r="H92" s="2" t="s">
        <v>124</v>
      </c>
      <c r="I92" s="2" t="s">
        <v>66</v>
      </c>
    </row>
    <row r="93" spans="1:9" ht="45" x14ac:dyDescent="0.25">
      <c r="A93" s="2" t="s">
        <v>32</v>
      </c>
      <c r="B93" s="2">
        <v>11</v>
      </c>
      <c r="C93" s="14" t="s">
        <v>125</v>
      </c>
      <c r="D93" s="2" t="s">
        <v>31</v>
      </c>
      <c r="E93" s="17" t="s">
        <v>344</v>
      </c>
      <c r="F93" s="17" t="s">
        <v>345</v>
      </c>
      <c r="G93" s="2" t="s">
        <v>126</v>
      </c>
      <c r="H93" s="2" t="s">
        <v>143</v>
      </c>
      <c r="I93" s="2" t="s">
        <v>66</v>
      </c>
    </row>
    <row r="94" spans="1:9" ht="45" x14ac:dyDescent="0.25">
      <c r="A94" s="2" t="s">
        <v>32</v>
      </c>
      <c r="B94" s="2">
        <v>11</v>
      </c>
      <c r="C94" s="14" t="s">
        <v>127</v>
      </c>
      <c r="D94" s="2" t="s">
        <v>31</v>
      </c>
      <c r="E94" s="17" t="s">
        <v>346</v>
      </c>
      <c r="F94" s="17" t="s">
        <v>347</v>
      </c>
      <c r="G94" s="2" t="s">
        <v>126</v>
      </c>
      <c r="H94" s="2" t="s">
        <v>143</v>
      </c>
      <c r="I94" s="2" t="s">
        <v>66</v>
      </c>
    </row>
    <row r="95" spans="1:9" ht="45" x14ac:dyDescent="0.25">
      <c r="A95" s="2" t="s">
        <v>32</v>
      </c>
      <c r="B95" s="2">
        <v>16</v>
      </c>
      <c r="C95" s="14" t="s">
        <v>128</v>
      </c>
      <c r="D95" s="2" t="s">
        <v>47</v>
      </c>
      <c r="E95" s="17" t="s">
        <v>348</v>
      </c>
      <c r="F95" s="17" t="s">
        <v>349</v>
      </c>
      <c r="G95" s="2" t="s">
        <v>126</v>
      </c>
      <c r="H95" s="2" t="s">
        <v>143</v>
      </c>
      <c r="I95" s="2" t="s">
        <v>66</v>
      </c>
    </row>
    <row r="96" spans="1:9" ht="45" x14ac:dyDescent="0.25">
      <c r="A96" s="2" t="s">
        <v>32</v>
      </c>
      <c r="B96" s="2">
        <v>12</v>
      </c>
      <c r="C96" s="14" t="s">
        <v>129</v>
      </c>
      <c r="D96" s="2" t="s">
        <v>41</v>
      </c>
      <c r="E96" s="17" t="s">
        <v>350</v>
      </c>
      <c r="F96" s="17" t="s">
        <v>351</v>
      </c>
      <c r="G96" s="2" t="s">
        <v>126</v>
      </c>
      <c r="H96" s="2" t="s">
        <v>143</v>
      </c>
      <c r="I96" s="2" t="s">
        <v>66</v>
      </c>
    </row>
    <row r="97" spans="1:9" ht="45" x14ac:dyDescent="0.25">
      <c r="A97" s="2" t="s">
        <v>32</v>
      </c>
      <c r="B97" s="2">
        <v>15</v>
      </c>
      <c r="C97" s="14" t="s">
        <v>130</v>
      </c>
      <c r="D97" s="14" t="s">
        <v>45</v>
      </c>
      <c r="E97" s="17" t="s">
        <v>274</v>
      </c>
      <c r="F97" s="17" t="s">
        <v>275</v>
      </c>
      <c r="G97" s="2" t="s">
        <v>126</v>
      </c>
      <c r="H97" s="2" t="s">
        <v>143</v>
      </c>
      <c r="I97" s="2" t="s">
        <v>66</v>
      </c>
    </row>
    <row r="98" spans="1:9" ht="45" x14ac:dyDescent="0.25">
      <c r="A98" s="2" t="s">
        <v>32</v>
      </c>
      <c r="B98" s="2">
        <v>15</v>
      </c>
      <c r="C98" s="14" t="s">
        <v>131</v>
      </c>
      <c r="D98" s="2" t="s">
        <v>45</v>
      </c>
      <c r="E98" s="17" t="s">
        <v>274</v>
      </c>
      <c r="F98" s="17" t="s">
        <v>275</v>
      </c>
      <c r="G98" s="2" t="s">
        <v>126</v>
      </c>
      <c r="H98" s="2" t="s">
        <v>143</v>
      </c>
      <c r="I98" s="2" t="s">
        <v>66</v>
      </c>
    </row>
    <row r="99" spans="1:9" ht="45" x14ac:dyDescent="0.25">
      <c r="A99" s="2" t="s">
        <v>32</v>
      </c>
      <c r="B99" s="2">
        <v>15</v>
      </c>
      <c r="C99" s="14" t="s">
        <v>132</v>
      </c>
      <c r="D99" s="2" t="s">
        <v>45</v>
      </c>
      <c r="E99" s="17" t="s">
        <v>352</v>
      </c>
      <c r="F99" s="17" t="s">
        <v>353</v>
      </c>
      <c r="G99" s="2" t="s">
        <v>126</v>
      </c>
      <c r="H99" s="2" t="s">
        <v>143</v>
      </c>
      <c r="I99" s="2" t="s">
        <v>66</v>
      </c>
    </row>
    <row r="100" spans="1:9" ht="56.25" customHeight="1" x14ac:dyDescent="0.25">
      <c r="A100" s="2" t="s">
        <v>32</v>
      </c>
      <c r="B100" s="2">
        <v>70</v>
      </c>
      <c r="C100" s="14" t="s">
        <v>133</v>
      </c>
      <c r="D100" s="2" t="s">
        <v>134</v>
      </c>
      <c r="E100" s="17" t="s">
        <v>436</v>
      </c>
      <c r="F100" s="17" t="s">
        <v>437</v>
      </c>
      <c r="G100" s="2" t="s">
        <v>126</v>
      </c>
      <c r="H100" s="2" t="s">
        <v>143</v>
      </c>
      <c r="I100" s="2" t="s">
        <v>66</v>
      </c>
    </row>
    <row r="101" spans="1:9" ht="45" x14ac:dyDescent="0.25">
      <c r="A101" s="2" t="s">
        <v>32</v>
      </c>
      <c r="B101" s="2">
        <v>11</v>
      </c>
      <c r="C101" s="14" t="s">
        <v>354</v>
      </c>
      <c r="D101" s="2" t="s">
        <v>122</v>
      </c>
      <c r="E101" s="17" t="s">
        <v>342</v>
      </c>
      <c r="F101" s="17" t="s">
        <v>343</v>
      </c>
      <c r="G101" s="2" t="s">
        <v>126</v>
      </c>
      <c r="H101" s="2" t="s">
        <v>143</v>
      </c>
      <c r="I101" s="2" t="s">
        <v>66</v>
      </c>
    </row>
    <row r="102" spans="1:9" ht="45" x14ac:dyDescent="0.25">
      <c r="A102" s="2" t="s">
        <v>32</v>
      </c>
      <c r="B102" s="2">
        <v>6</v>
      </c>
      <c r="C102" s="14" t="s">
        <v>135</v>
      </c>
      <c r="D102" s="2" t="s">
        <v>13</v>
      </c>
      <c r="E102" s="28" t="s">
        <v>221</v>
      </c>
      <c r="F102" s="28" t="s">
        <v>222</v>
      </c>
      <c r="G102" s="2" t="s">
        <v>126</v>
      </c>
      <c r="H102" s="2" t="s">
        <v>143</v>
      </c>
      <c r="I102" s="2" t="s">
        <v>66</v>
      </c>
    </row>
    <row r="103" spans="1:9" ht="45" x14ac:dyDescent="0.25">
      <c r="A103" s="2" t="s">
        <v>32</v>
      </c>
      <c r="B103" s="2">
        <v>6</v>
      </c>
      <c r="C103" s="14" t="s">
        <v>136</v>
      </c>
      <c r="D103" s="2" t="s">
        <v>137</v>
      </c>
      <c r="E103" s="17" t="s">
        <v>223</v>
      </c>
      <c r="F103" s="17" t="s">
        <v>224</v>
      </c>
      <c r="G103" s="2" t="s">
        <v>126</v>
      </c>
      <c r="H103" s="2" t="s">
        <v>143</v>
      </c>
      <c r="I103" s="2" t="s">
        <v>66</v>
      </c>
    </row>
    <row r="104" spans="1:9" ht="45" x14ac:dyDescent="0.25">
      <c r="A104" s="2" t="s">
        <v>32</v>
      </c>
      <c r="B104" s="2">
        <v>2</v>
      </c>
      <c r="C104" s="14" t="s">
        <v>138</v>
      </c>
      <c r="D104" s="2" t="s">
        <v>139</v>
      </c>
      <c r="E104" s="17" t="s">
        <v>249</v>
      </c>
      <c r="F104" s="17" t="s">
        <v>250</v>
      </c>
      <c r="G104" s="2" t="s">
        <v>126</v>
      </c>
      <c r="H104" s="2" t="s">
        <v>143</v>
      </c>
      <c r="I104" s="2" t="s">
        <v>66</v>
      </c>
    </row>
    <row r="105" spans="1:9" ht="45" x14ac:dyDescent="0.25">
      <c r="A105" s="2" t="s">
        <v>32</v>
      </c>
      <c r="B105" s="2">
        <v>80</v>
      </c>
      <c r="C105" s="14" t="s">
        <v>430</v>
      </c>
      <c r="D105" s="14" t="s">
        <v>140</v>
      </c>
      <c r="E105" s="17" t="s">
        <v>356</v>
      </c>
      <c r="F105" s="17" t="s">
        <v>357</v>
      </c>
      <c r="G105" s="2" t="s">
        <v>126</v>
      </c>
      <c r="H105" s="2" t="s">
        <v>143</v>
      </c>
      <c r="I105" s="2" t="s">
        <v>66</v>
      </c>
    </row>
    <row r="106" spans="1:9" ht="45" x14ac:dyDescent="0.25">
      <c r="A106" s="2" t="s">
        <v>32</v>
      </c>
      <c r="B106" s="2">
        <v>80</v>
      </c>
      <c r="C106" s="14" t="s">
        <v>141</v>
      </c>
      <c r="D106" s="14" t="s">
        <v>142</v>
      </c>
      <c r="E106" s="17" t="s">
        <v>434</v>
      </c>
      <c r="F106" s="17" t="s">
        <v>435</v>
      </c>
      <c r="G106" s="2" t="s">
        <v>126</v>
      </c>
      <c r="H106" s="2" t="s">
        <v>143</v>
      </c>
      <c r="I106" s="2" t="s">
        <v>66</v>
      </c>
    </row>
    <row r="107" spans="1:9" ht="33.75" x14ac:dyDescent="0.25">
      <c r="A107" s="2" t="s">
        <v>6</v>
      </c>
      <c r="B107" s="2">
        <v>13</v>
      </c>
      <c r="C107" s="14" t="s">
        <v>144</v>
      </c>
      <c r="D107" s="14" t="s">
        <v>145</v>
      </c>
      <c r="E107" s="17" t="s">
        <v>358</v>
      </c>
      <c r="F107" s="17" t="s">
        <v>359</v>
      </c>
      <c r="G107" s="2" t="s">
        <v>9</v>
      </c>
      <c r="H107" s="2" t="s">
        <v>89</v>
      </c>
      <c r="I107" s="2" t="s">
        <v>151</v>
      </c>
    </row>
    <row r="108" spans="1:9" ht="33.75" x14ac:dyDescent="0.25">
      <c r="A108" s="2" t="s">
        <v>20</v>
      </c>
      <c r="B108" s="2">
        <v>13</v>
      </c>
      <c r="C108" s="14" t="s">
        <v>360</v>
      </c>
      <c r="D108" s="14" t="s">
        <v>146</v>
      </c>
      <c r="E108" s="17" t="s">
        <v>361</v>
      </c>
      <c r="F108" s="17" t="s">
        <v>362</v>
      </c>
      <c r="G108" s="2" t="s">
        <v>9</v>
      </c>
      <c r="H108" s="2" t="s">
        <v>89</v>
      </c>
      <c r="I108" s="2" t="s">
        <v>151</v>
      </c>
    </row>
    <row r="109" spans="1:9" ht="33.75" x14ac:dyDescent="0.25">
      <c r="A109" s="2" t="s">
        <v>20</v>
      </c>
      <c r="B109" s="2">
        <v>13</v>
      </c>
      <c r="C109" s="14" t="s">
        <v>144</v>
      </c>
      <c r="D109" s="14" t="s">
        <v>160</v>
      </c>
      <c r="E109" s="17" t="s">
        <v>358</v>
      </c>
      <c r="F109" s="17" t="s">
        <v>359</v>
      </c>
      <c r="G109" s="2" t="s">
        <v>9</v>
      </c>
      <c r="H109" s="2" t="s">
        <v>89</v>
      </c>
      <c r="I109" s="2" t="s">
        <v>151</v>
      </c>
    </row>
    <row r="110" spans="1:9" ht="45.75" customHeight="1" x14ac:dyDescent="0.25">
      <c r="A110" s="2" t="s">
        <v>56</v>
      </c>
      <c r="B110" s="2">
        <v>13</v>
      </c>
      <c r="C110" s="14" t="s">
        <v>147</v>
      </c>
      <c r="D110" s="14" t="s">
        <v>148</v>
      </c>
      <c r="E110" s="17" t="s">
        <v>363</v>
      </c>
      <c r="F110" s="17" t="s">
        <v>364</v>
      </c>
      <c r="G110" s="2" t="s">
        <v>9</v>
      </c>
      <c r="H110" s="2" t="s">
        <v>89</v>
      </c>
      <c r="I110" s="2" t="s">
        <v>151</v>
      </c>
    </row>
    <row r="111" spans="1:9" ht="33.75" x14ac:dyDescent="0.25">
      <c r="A111" s="2" t="s">
        <v>56</v>
      </c>
      <c r="B111" s="2">
        <v>13</v>
      </c>
      <c r="C111" s="14" t="s">
        <v>367</v>
      </c>
      <c r="D111" s="14" t="s">
        <v>149</v>
      </c>
      <c r="E111" s="17" t="s">
        <v>365</v>
      </c>
      <c r="F111" s="17" t="s">
        <v>366</v>
      </c>
      <c r="G111" s="2" t="s">
        <v>9</v>
      </c>
      <c r="H111" s="2" t="s">
        <v>89</v>
      </c>
      <c r="I111" s="2" t="s">
        <v>151</v>
      </c>
    </row>
    <row r="112" spans="1:9" ht="33.75" x14ac:dyDescent="0.25">
      <c r="A112" s="2" t="s">
        <v>56</v>
      </c>
      <c r="B112" s="2">
        <v>13</v>
      </c>
      <c r="C112" s="14" t="s">
        <v>368</v>
      </c>
      <c r="D112" s="14" t="s">
        <v>150</v>
      </c>
      <c r="E112" s="17" t="s">
        <v>369</v>
      </c>
      <c r="F112" s="17" t="s">
        <v>370</v>
      </c>
      <c r="G112" s="2" t="s">
        <v>9</v>
      </c>
      <c r="H112" s="2" t="s">
        <v>89</v>
      </c>
      <c r="I112" s="2" t="s">
        <v>151</v>
      </c>
    </row>
    <row r="113" spans="1:12" ht="33.75" x14ac:dyDescent="0.25">
      <c r="A113" s="2" t="s">
        <v>20</v>
      </c>
      <c r="B113" s="2">
        <v>13</v>
      </c>
      <c r="C113" s="2" t="s">
        <v>438</v>
      </c>
      <c r="D113" s="2" t="s">
        <v>152</v>
      </c>
      <c r="E113" s="17" t="s">
        <v>373</v>
      </c>
      <c r="F113" s="17" t="s">
        <v>374</v>
      </c>
      <c r="G113" s="2" t="s">
        <v>9</v>
      </c>
      <c r="H113" s="2" t="s">
        <v>159</v>
      </c>
      <c r="I113" s="2" t="s">
        <v>151</v>
      </c>
    </row>
    <row r="114" spans="1:12" ht="33.75" x14ac:dyDescent="0.25">
      <c r="A114" s="2" t="s">
        <v>20</v>
      </c>
      <c r="B114" s="2">
        <v>13</v>
      </c>
      <c r="C114" s="2" t="s">
        <v>153</v>
      </c>
      <c r="D114" s="2" t="s">
        <v>154</v>
      </c>
      <c r="E114" s="17" t="s">
        <v>371</v>
      </c>
      <c r="F114" s="17" t="s">
        <v>372</v>
      </c>
      <c r="G114" s="2" t="s">
        <v>9</v>
      </c>
      <c r="H114" s="2" t="s">
        <v>159</v>
      </c>
      <c r="I114" s="2" t="s">
        <v>151</v>
      </c>
    </row>
    <row r="115" spans="1:12" ht="33.75" x14ac:dyDescent="0.25">
      <c r="A115" s="2" t="s">
        <v>23</v>
      </c>
      <c r="B115" s="2">
        <v>13</v>
      </c>
      <c r="C115" s="2" t="s">
        <v>83</v>
      </c>
      <c r="D115" s="2" t="s">
        <v>155</v>
      </c>
      <c r="E115" s="17" t="s">
        <v>375</v>
      </c>
      <c r="F115" s="17" t="s">
        <v>376</v>
      </c>
      <c r="G115" s="2" t="s">
        <v>9</v>
      </c>
      <c r="H115" s="2" t="s">
        <v>159</v>
      </c>
      <c r="I115" s="2" t="s">
        <v>151</v>
      </c>
    </row>
    <row r="116" spans="1:12" ht="33.75" x14ac:dyDescent="0.25">
      <c r="A116" s="2" t="s">
        <v>23</v>
      </c>
      <c r="B116" s="2">
        <v>13</v>
      </c>
      <c r="C116" s="2" t="s">
        <v>81</v>
      </c>
      <c r="D116" s="2" t="s">
        <v>156</v>
      </c>
      <c r="E116" s="17" t="s">
        <v>377</v>
      </c>
      <c r="F116" s="17" t="s">
        <v>378</v>
      </c>
      <c r="G116" s="2" t="s">
        <v>9</v>
      </c>
      <c r="H116" s="2" t="s">
        <v>159</v>
      </c>
      <c r="I116" s="2" t="s">
        <v>151</v>
      </c>
    </row>
    <row r="117" spans="1:12" ht="33.75" x14ac:dyDescent="0.25">
      <c r="A117" s="2" t="s">
        <v>23</v>
      </c>
      <c r="B117" s="2">
        <v>13</v>
      </c>
      <c r="C117" s="2" t="s">
        <v>78</v>
      </c>
      <c r="D117" s="2" t="s">
        <v>79</v>
      </c>
      <c r="E117" s="17" t="s">
        <v>332</v>
      </c>
      <c r="F117" s="17" t="s">
        <v>333</v>
      </c>
      <c r="G117" s="2" t="s">
        <v>9</v>
      </c>
      <c r="H117" s="2" t="s">
        <v>159</v>
      </c>
      <c r="I117" s="2" t="s">
        <v>151</v>
      </c>
    </row>
    <row r="118" spans="1:12" ht="33.75" x14ac:dyDescent="0.25">
      <c r="A118" s="2" t="s">
        <v>23</v>
      </c>
      <c r="B118" s="2">
        <v>13</v>
      </c>
      <c r="C118" s="2" t="s">
        <v>157</v>
      </c>
      <c r="D118" s="2" t="s">
        <v>158</v>
      </c>
      <c r="E118" s="17" t="s">
        <v>358</v>
      </c>
      <c r="F118" s="17" t="s">
        <v>359</v>
      </c>
      <c r="G118" s="2" t="s">
        <v>9</v>
      </c>
      <c r="H118" s="2" t="s">
        <v>159</v>
      </c>
      <c r="I118" s="2" t="s">
        <v>151</v>
      </c>
    </row>
    <row r="119" spans="1:12" ht="33.75" x14ac:dyDescent="0.25">
      <c r="A119" s="2" t="s">
        <v>32</v>
      </c>
      <c r="B119" s="2">
        <v>13</v>
      </c>
      <c r="C119" s="2" t="s">
        <v>83</v>
      </c>
      <c r="D119" s="2" t="s">
        <v>155</v>
      </c>
      <c r="E119" s="17" t="s">
        <v>377</v>
      </c>
      <c r="F119" s="17" t="s">
        <v>378</v>
      </c>
      <c r="G119" s="2" t="s">
        <v>9</v>
      </c>
      <c r="H119" s="2" t="s">
        <v>159</v>
      </c>
      <c r="I119" s="2" t="s">
        <v>151</v>
      </c>
    </row>
    <row r="120" spans="1:12" ht="45" x14ac:dyDescent="0.25">
      <c r="A120" s="2" t="s">
        <v>23</v>
      </c>
      <c r="B120" s="2">
        <v>13</v>
      </c>
      <c r="C120" s="2" t="s">
        <v>78</v>
      </c>
      <c r="D120" s="2" t="s">
        <v>161</v>
      </c>
      <c r="E120" s="17" t="s">
        <v>379</v>
      </c>
      <c r="F120" s="17" t="s">
        <v>380</v>
      </c>
      <c r="G120" s="2" t="s">
        <v>9</v>
      </c>
      <c r="H120" s="2" t="s">
        <v>162</v>
      </c>
      <c r="I120" s="2" t="s">
        <v>151</v>
      </c>
      <c r="J120" s="2"/>
      <c r="K120" s="2"/>
      <c r="L120" s="2"/>
    </row>
    <row r="121" spans="1:12" ht="45" x14ac:dyDescent="0.25">
      <c r="A121" s="2" t="s">
        <v>32</v>
      </c>
      <c r="B121" s="2">
        <v>13</v>
      </c>
      <c r="C121" s="2" t="s">
        <v>78</v>
      </c>
      <c r="D121" s="2" t="s">
        <v>161</v>
      </c>
      <c r="E121" s="17" t="s">
        <v>379</v>
      </c>
      <c r="F121" s="17" t="s">
        <v>380</v>
      </c>
      <c r="G121" s="2" t="s">
        <v>9</v>
      </c>
      <c r="H121" s="2" t="s">
        <v>162</v>
      </c>
      <c r="I121" s="2" t="s">
        <v>151</v>
      </c>
    </row>
    <row r="122" spans="1:12" ht="33.75" x14ac:dyDescent="0.25">
      <c r="A122" s="6" t="s">
        <v>23</v>
      </c>
      <c r="B122" s="6">
        <v>13</v>
      </c>
      <c r="C122" s="6" t="s">
        <v>381</v>
      </c>
      <c r="D122" s="6" t="s">
        <v>161</v>
      </c>
      <c r="E122" s="17" t="s">
        <v>382</v>
      </c>
      <c r="F122" s="17" t="s">
        <v>383</v>
      </c>
      <c r="G122" s="6" t="s">
        <v>99</v>
      </c>
      <c r="H122" s="6" t="s">
        <v>163</v>
      </c>
      <c r="I122" s="2" t="s">
        <v>151</v>
      </c>
    </row>
    <row r="123" spans="1:12" ht="33.75" x14ac:dyDescent="0.25">
      <c r="A123" s="2" t="s">
        <v>20</v>
      </c>
      <c r="B123" s="2">
        <v>13</v>
      </c>
      <c r="C123" s="14" t="s">
        <v>164</v>
      </c>
      <c r="D123" s="14" t="s">
        <v>165</v>
      </c>
      <c r="E123" s="17" t="s">
        <v>384</v>
      </c>
      <c r="F123" s="17" t="s">
        <v>385</v>
      </c>
      <c r="G123" s="2" t="s">
        <v>9</v>
      </c>
      <c r="H123" s="2" t="s">
        <v>170</v>
      </c>
      <c r="I123" s="2" t="s">
        <v>151</v>
      </c>
    </row>
    <row r="124" spans="1:12" ht="22.5" x14ac:dyDescent="0.25">
      <c r="A124" s="2" t="s">
        <v>20</v>
      </c>
      <c r="B124" s="2">
        <v>13</v>
      </c>
      <c r="C124" s="14" t="s">
        <v>166</v>
      </c>
      <c r="D124" s="14" t="s">
        <v>167</v>
      </c>
      <c r="E124" s="17" t="s">
        <v>386</v>
      </c>
      <c r="F124" s="17" t="s">
        <v>387</v>
      </c>
      <c r="G124" s="2" t="s">
        <v>9</v>
      </c>
      <c r="H124" s="2" t="s">
        <v>170</v>
      </c>
      <c r="I124" s="2" t="s">
        <v>151</v>
      </c>
    </row>
    <row r="125" spans="1:12" ht="33.75" x14ac:dyDescent="0.25">
      <c r="A125" s="2" t="s">
        <v>56</v>
      </c>
      <c r="B125" s="2">
        <v>13</v>
      </c>
      <c r="C125" s="14" t="s">
        <v>444</v>
      </c>
      <c r="D125" s="14" t="s">
        <v>169</v>
      </c>
      <c r="E125" s="14"/>
      <c r="F125" s="14"/>
      <c r="G125" s="2" t="s">
        <v>9</v>
      </c>
      <c r="H125" s="2" t="s">
        <v>170</v>
      </c>
      <c r="I125" s="2" t="s">
        <v>151</v>
      </c>
    </row>
    <row r="126" spans="1:12" ht="22.5" x14ac:dyDescent="0.25">
      <c r="A126" s="2" t="s">
        <v>20</v>
      </c>
      <c r="B126" s="2">
        <v>13</v>
      </c>
      <c r="C126" s="14" t="s">
        <v>438</v>
      </c>
      <c r="D126" s="14" t="s">
        <v>165</v>
      </c>
      <c r="E126" s="17" t="s">
        <v>358</v>
      </c>
      <c r="F126" s="17" t="s">
        <v>359</v>
      </c>
      <c r="G126" s="2" t="s">
        <v>9</v>
      </c>
      <c r="H126" s="2" t="s">
        <v>171</v>
      </c>
      <c r="I126" s="2" t="s">
        <v>151</v>
      </c>
    </row>
    <row r="127" spans="1:12" ht="22.5" x14ac:dyDescent="0.25">
      <c r="A127" s="2" t="s">
        <v>20</v>
      </c>
      <c r="B127" s="2">
        <v>13</v>
      </c>
      <c r="C127" s="14" t="s">
        <v>166</v>
      </c>
      <c r="D127" s="14" t="s">
        <v>167</v>
      </c>
      <c r="E127" s="17" t="s">
        <v>386</v>
      </c>
      <c r="F127" s="17" t="s">
        <v>387</v>
      </c>
      <c r="G127" s="2" t="s">
        <v>9</v>
      </c>
      <c r="H127" s="2" t="s">
        <v>171</v>
      </c>
      <c r="I127" s="2" t="s">
        <v>151</v>
      </c>
    </row>
    <row r="128" spans="1:12" ht="22.5" x14ac:dyDescent="0.25">
      <c r="A128" s="6" t="s">
        <v>56</v>
      </c>
      <c r="B128" s="6">
        <v>13</v>
      </c>
      <c r="C128" s="15" t="s">
        <v>172</v>
      </c>
      <c r="D128" s="15" t="s">
        <v>173</v>
      </c>
      <c r="E128" s="17" t="s">
        <v>377</v>
      </c>
      <c r="F128" s="17" t="s">
        <v>378</v>
      </c>
      <c r="G128" s="6" t="s">
        <v>9</v>
      </c>
      <c r="H128" s="6" t="s">
        <v>171</v>
      </c>
      <c r="I128" s="6" t="s">
        <v>151</v>
      </c>
    </row>
    <row r="129" spans="1:10" ht="32.25" customHeight="1" x14ac:dyDescent="0.25">
      <c r="A129" s="6" t="s">
        <v>56</v>
      </c>
      <c r="B129" s="6">
        <v>13</v>
      </c>
      <c r="C129" s="15" t="s">
        <v>388</v>
      </c>
      <c r="D129" s="15" t="s">
        <v>175</v>
      </c>
      <c r="E129" s="17" t="s">
        <v>389</v>
      </c>
      <c r="F129" s="17" t="s">
        <v>390</v>
      </c>
      <c r="G129" s="6" t="s">
        <v>99</v>
      </c>
      <c r="H129" s="6" t="s">
        <v>174</v>
      </c>
      <c r="I129" s="6" t="s">
        <v>151</v>
      </c>
      <c r="J129" s="16"/>
    </row>
    <row r="130" spans="1:10" ht="33.75" x14ac:dyDescent="0.25">
      <c r="A130" s="6" t="s">
        <v>56</v>
      </c>
      <c r="B130" s="6">
        <v>13</v>
      </c>
      <c r="C130" s="15" t="s">
        <v>388</v>
      </c>
      <c r="D130" s="15" t="s">
        <v>175</v>
      </c>
      <c r="E130" s="17" t="s">
        <v>389</v>
      </c>
      <c r="F130" s="17" t="s">
        <v>390</v>
      </c>
      <c r="G130" s="6" t="s">
        <v>99</v>
      </c>
      <c r="H130" s="6" t="s">
        <v>174</v>
      </c>
      <c r="I130" s="2" t="s">
        <v>151</v>
      </c>
      <c r="J130" s="16"/>
    </row>
    <row r="131" spans="1:10" ht="33.75" x14ac:dyDescent="0.25">
      <c r="A131" s="6" t="s">
        <v>56</v>
      </c>
      <c r="B131" s="6">
        <v>13</v>
      </c>
      <c r="C131" s="15" t="s">
        <v>388</v>
      </c>
      <c r="D131" s="15" t="s">
        <v>175</v>
      </c>
      <c r="E131" s="17" t="s">
        <v>389</v>
      </c>
      <c r="F131" s="17" t="s">
        <v>390</v>
      </c>
      <c r="G131" s="6" t="s">
        <v>99</v>
      </c>
      <c r="H131" s="6" t="s">
        <v>174</v>
      </c>
      <c r="I131" s="2" t="s">
        <v>151</v>
      </c>
      <c r="J131" s="16"/>
    </row>
    <row r="132" spans="1:10" ht="33.75" x14ac:dyDescent="0.25">
      <c r="A132" s="6" t="s">
        <v>56</v>
      </c>
      <c r="B132" s="6">
        <v>13</v>
      </c>
      <c r="C132" s="15" t="s">
        <v>388</v>
      </c>
      <c r="D132" s="15" t="s">
        <v>175</v>
      </c>
      <c r="E132" s="17" t="s">
        <v>389</v>
      </c>
      <c r="F132" s="17" t="s">
        <v>390</v>
      </c>
      <c r="G132" s="6" t="s">
        <v>99</v>
      </c>
      <c r="H132" s="6" t="s">
        <v>174</v>
      </c>
      <c r="I132" s="2" t="s">
        <v>151</v>
      </c>
      <c r="J132" s="16"/>
    </row>
    <row r="133" spans="1:10" ht="33.75" x14ac:dyDescent="0.25">
      <c r="A133" s="6" t="s">
        <v>56</v>
      </c>
      <c r="B133" s="6">
        <v>13</v>
      </c>
      <c r="C133" s="15" t="s">
        <v>388</v>
      </c>
      <c r="D133" s="15" t="s">
        <v>175</v>
      </c>
      <c r="E133" s="17" t="s">
        <v>389</v>
      </c>
      <c r="F133" s="17" t="s">
        <v>390</v>
      </c>
      <c r="G133" s="6" t="s">
        <v>99</v>
      </c>
      <c r="H133" s="6" t="s">
        <v>174</v>
      </c>
      <c r="I133" s="6" t="s">
        <v>151</v>
      </c>
      <c r="J133" s="16"/>
    </row>
    <row r="134" spans="1:10" ht="57" customHeight="1" x14ac:dyDescent="0.25">
      <c r="A134" s="6" t="s">
        <v>56</v>
      </c>
      <c r="B134" s="6">
        <v>13</v>
      </c>
      <c r="C134" s="15" t="s">
        <v>391</v>
      </c>
      <c r="D134" s="15" t="s">
        <v>181</v>
      </c>
      <c r="E134" s="17" t="s">
        <v>392</v>
      </c>
      <c r="F134" s="17" t="s">
        <v>393</v>
      </c>
      <c r="G134" s="6" t="s">
        <v>99</v>
      </c>
      <c r="H134" s="6" t="s">
        <v>174</v>
      </c>
      <c r="I134" s="6" t="s">
        <v>151</v>
      </c>
      <c r="J134" s="16"/>
    </row>
    <row r="135" spans="1:10" ht="33.75" x14ac:dyDescent="0.25">
      <c r="A135" s="6" t="s">
        <v>56</v>
      </c>
      <c r="B135" s="6">
        <v>13</v>
      </c>
      <c r="C135" s="15" t="s">
        <v>391</v>
      </c>
      <c r="D135" s="15" t="s">
        <v>181</v>
      </c>
      <c r="E135" s="17" t="s">
        <v>392</v>
      </c>
      <c r="F135" s="17" t="s">
        <v>393</v>
      </c>
      <c r="G135" s="6" t="s">
        <v>99</v>
      </c>
      <c r="H135" s="6" t="s">
        <v>174</v>
      </c>
      <c r="I135" s="2" t="s">
        <v>151</v>
      </c>
      <c r="J135" s="16"/>
    </row>
    <row r="136" spans="1:10" ht="33.75" x14ac:dyDescent="0.25">
      <c r="A136" s="6" t="s">
        <v>56</v>
      </c>
      <c r="B136" s="6">
        <v>13</v>
      </c>
      <c r="C136" s="15" t="s">
        <v>391</v>
      </c>
      <c r="D136" s="15" t="s">
        <v>181</v>
      </c>
      <c r="E136" s="17" t="s">
        <v>392</v>
      </c>
      <c r="F136" s="17" t="s">
        <v>393</v>
      </c>
      <c r="G136" s="6" t="s">
        <v>99</v>
      </c>
      <c r="H136" s="6" t="s">
        <v>174</v>
      </c>
      <c r="I136" s="2" t="s">
        <v>151</v>
      </c>
      <c r="J136" s="16"/>
    </row>
    <row r="137" spans="1:10" ht="33.75" x14ac:dyDescent="0.25">
      <c r="A137" s="6" t="s">
        <v>56</v>
      </c>
      <c r="B137" s="6">
        <v>13</v>
      </c>
      <c r="C137" s="15" t="s">
        <v>391</v>
      </c>
      <c r="D137" s="15" t="s">
        <v>181</v>
      </c>
      <c r="E137" s="17" t="s">
        <v>392</v>
      </c>
      <c r="F137" s="17" t="s">
        <v>393</v>
      </c>
      <c r="G137" s="6" t="s">
        <v>99</v>
      </c>
      <c r="H137" s="6" t="s">
        <v>174</v>
      </c>
      <c r="I137" s="2" t="s">
        <v>151</v>
      </c>
      <c r="J137" s="16"/>
    </row>
    <row r="138" spans="1:10" ht="33.75" x14ac:dyDescent="0.25">
      <c r="A138" s="2" t="s">
        <v>56</v>
      </c>
      <c r="B138" s="2">
        <v>13</v>
      </c>
      <c r="C138" s="15" t="s">
        <v>391</v>
      </c>
      <c r="D138" s="14" t="s">
        <v>181</v>
      </c>
      <c r="E138" s="17" t="s">
        <v>392</v>
      </c>
      <c r="F138" s="17" t="s">
        <v>393</v>
      </c>
      <c r="G138" s="2" t="s">
        <v>99</v>
      </c>
      <c r="H138" s="2" t="s">
        <v>174</v>
      </c>
      <c r="I138" s="2" t="s">
        <v>151</v>
      </c>
      <c r="J138" s="16"/>
    </row>
    <row r="139" spans="1:10" ht="33.75" x14ac:dyDescent="0.25">
      <c r="A139" s="14" t="s">
        <v>56</v>
      </c>
      <c r="B139" s="14">
        <v>13</v>
      </c>
      <c r="C139" s="15" t="s">
        <v>391</v>
      </c>
      <c r="D139" s="14" t="s">
        <v>181</v>
      </c>
      <c r="E139" s="17" t="s">
        <v>392</v>
      </c>
      <c r="F139" s="17" t="s">
        <v>393</v>
      </c>
      <c r="G139" s="14" t="s">
        <v>99</v>
      </c>
      <c r="H139" s="14" t="s">
        <v>186</v>
      </c>
      <c r="I139" s="14" t="s">
        <v>151</v>
      </c>
      <c r="J139" s="16"/>
    </row>
    <row r="140" spans="1:10" ht="41.25" customHeight="1" x14ac:dyDescent="0.25">
      <c r="A140" s="2" t="s">
        <v>56</v>
      </c>
      <c r="B140" s="2">
        <v>13</v>
      </c>
      <c r="C140" s="15" t="s">
        <v>391</v>
      </c>
      <c r="D140" s="14" t="s">
        <v>122</v>
      </c>
      <c r="E140" s="17" t="s">
        <v>392</v>
      </c>
      <c r="F140" s="17" t="s">
        <v>393</v>
      </c>
      <c r="G140" s="2" t="s">
        <v>189</v>
      </c>
      <c r="H140" s="2" t="s">
        <v>188</v>
      </c>
      <c r="I140" s="2" t="s">
        <v>151</v>
      </c>
    </row>
    <row r="141" spans="1:10" ht="33.75" x14ac:dyDescent="0.25">
      <c r="A141" s="2" t="s">
        <v>32</v>
      </c>
      <c r="B141" s="2">
        <v>13</v>
      </c>
      <c r="C141" s="14" t="s">
        <v>78</v>
      </c>
      <c r="D141" s="14" t="s">
        <v>79</v>
      </c>
      <c r="E141" s="17" t="s">
        <v>394</v>
      </c>
      <c r="F141" s="17" t="s">
        <v>395</v>
      </c>
      <c r="G141" s="2" t="s">
        <v>9</v>
      </c>
      <c r="H141" s="2" t="s">
        <v>190</v>
      </c>
      <c r="I141" s="2" t="s">
        <v>151</v>
      </c>
    </row>
    <row r="142" spans="1:10" ht="45" x14ac:dyDescent="0.25">
      <c r="A142" s="2" t="s">
        <v>32</v>
      </c>
      <c r="B142" s="2">
        <v>13</v>
      </c>
      <c r="C142" s="15" t="s">
        <v>391</v>
      </c>
      <c r="D142" s="2" t="s">
        <v>398</v>
      </c>
      <c r="E142" s="17" t="s">
        <v>396</v>
      </c>
      <c r="F142" s="17" t="s">
        <v>397</v>
      </c>
      <c r="G142" s="2" t="s">
        <v>99</v>
      </c>
      <c r="H142" s="2" t="s">
        <v>191</v>
      </c>
      <c r="I142" s="2" t="s">
        <v>151</v>
      </c>
    </row>
    <row r="143" spans="1:10" ht="45" x14ac:dyDescent="0.25">
      <c r="A143" s="2" t="s">
        <v>32</v>
      </c>
      <c r="B143" s="2">
        <v>13</v>
      </c>
      <c r="C143" s="15" t="s">
        <v>391</v>
      </c>
      <c r="D143" s="2" t="s">
        <v>398</v>
      </c>
      <c r="E143" s="17" t="s">
        <v>399</v>
      </c>
      <c r="F143" s="17" t="s">
        <v>400</v>
      </c>
      <c r="G143" s="2" t="s">
        <v>99</v>
      </c>
      <c r="H143" s="2" t="s">
        <v>191</v>
      </c>
      <c r="I143" s="2" t="s">
        <v>151</v>
      </c>
    </row>
    <row r="144" spans="1:10" ht="49.5" customHeight="1" x14ac:dyDescent="0.25">
      <c r="A144" s="2"/>
      <c r="B144" s="2">
        <v>13</v>
      </c>
      <c r="C144" s="15" t="s">
        <v>401</v>
      </c>
      <c r="D144" s="15" t="s">
        <v>173</v>
      </c>
      <c r="E144" s="17" t="s">
        <v>402</v>
      </c>
      <c r="F144" s="17" t="s">
        <v>403</v>
      </c>
      <c r="G144" s="2" t="s">
        <v>99</v>
      </c>
      <c r="H144" s="2" t="s">
        <v>191</v>
      </c>
      <c r="I144" s="2" t="s">
        <v>404</v>
      </c>
    </row>
    <row r="145" spans="1:9" ht="33.75" x14ac:dyDescent="0.25">
      <c r="A145" s="2" t="s">
        <v>32</v>
      </c>
      <c r="B145" s="2">
        <v>13</v>
      </c>
      <c r="C145" s="15" t="s">
        <v>391</v>
      </c>
      <c r="D145" s="14" t="s">
        <v>192</v>
      </c>
      <c r="E145" s="17" t="s">
        <v>392</v>
      </c>
      <c r="F145" s="17" t="s">
        <v>393</v>
      </c>
      <c r="G145" s="2" t="s">
        <v>194</v>
      </c>
      <c r="H145" s="2" t="s">
        <v>193</v>
      </c>
      <c r="I145" s="2" t="s">
        <v>151</v>
      </c>
    </row>
    <row r="146" spans="1:9" ht="45" x14ac:dyDescent="0.25">
      <c r="A146" s="2" t="s">
        <v>32</v>
      </c>
      <c r="B146" s="2">
        <v>13</v>
      </c>
      <c r="C146" s="14" t="s">
        <v>78</v>
      </c>
      <c r="D146" s="14" t="s">
        <v>79</v>
      </c>
      <c r="E146" s="17" t="s">
        <v>394</v>
      </c>
      <c r="F146" s="17" t="s">
        <v>395</v>
      </c>
      <c r="G146" s="2" t="s">
        <v>196</v>
      </c>
      <c r="H146" s="2" t="s">
        <v>195</v>
      </c>
      <c r="I146" s="2" t="s">
        <v>151</v>
      </c>
    </row>
    <row r="147" spans="1:9" ht="33.75" x14ac:dyDescent="0.25">
      <c r="A147" s="2" t="s">
        <v>199</v>
      </c>
      <c r="B147" s="2">
        <v>9</v>
      </c>
      <c r="C147" s="2" t="s">
        <v>200</v>
      </c>
      <c r="D147" s="2" t="s">
        <v>201</v>
      </c>
      <c r="E147" s="2" t="s">
        <v>231</v>
      </c>
      <c r="F147" s="2" t="s">
        <v>232</v>
      </c>
      <c r="G147" s="2" t="s">
        <v>9</v>
      </c>
      <c r="H147" s="2" t="s">
        <v>198</v>
      </c>
      <c r="I147" s="2" t="s">
        <v>197</v>
      </c>
    </row>
    <row r="148" spans="1:9" ht="22.5" x14ac:dyDescent="0.25">
      <c r="A148" s="2" t="s">
        <v>56</v>
      </c>
      <c r="B148" s="2">
        <v>9</v>
      </c>
      <c r="C148" s="14" t="s">
        <v>203</v>
      </c>
      <c r="D148" s="14" t="s">
        <v>86</v>
      </c>
      <c r="E148" s="17" t="s">
        <v>405</v>
      </c>
      <c r="F148" s="17" t="s">
        <v>406</v>
      </c>
      <c r="G148" s="2" t="s">
        <v>189</v>
      </c>
      <c r="H148" s="2" t="s">
        <v>202</v>
      </c>
      <c r="I148" s="2" t="s">
        <v>197</v>
      </c>
    </row>
    <row r="149" spans="1:9" ht="33.75" x14ac:dyDescent="0.25">
      <c r="A149" s="2" t="s">
        <v>56</v>
      </c>
      <c r="B149" s="2" t="s">
        <v>204</v>
      </c>
      <c r="C149" s="2" t="s">
        <v>203</v>
      </c>
      <c r="D149" s="2" t="s">
        <v>86</v>
      </c>
      <c r="E149" s="17" t="s">
        <v>407</v>
      </c>
      <c r="F149" s="17" t="s">
        <v>408</v>
      </c>
      <c r="G149" s="2" t="s">
        <v>99</v>
      </c>
      <c r="H149" s="2" t="s">
        <v>174</v>
      </c>
      <c r="I149" s="2" t="s">
        <v>197</v>
      </c>
    </row>
    <row r="150" spans="1:9" ht="33.75" x14ac:dyDescent="0.25">
      <c r="A150" s="2" t="s">
        <v>56</v>
      </c>
      <c r="B150" s="2" t="s">
        <v>204</v>
      </c>
      <c r="C150" s="14" t="s">
        <v>203</v>
      </c>
      <c r="D150" s="14" t="s">
        <v>86</v>
      </c>
      <c r="E150" s="17" t="s">
        <v>407</v>
      </c>
      <c r="F150" s="17" t="s">
        <v>408</v>
      </c>
      <c r="G150" s="2" t="s">
        <v>99</v>
      </c>
      <c r="H150" s="2" t="s">
        <v>174</v>
      </c>
      <c r="I150" s="2" t="s">
        <v>197</v>
      </c>
    </row>
    <row r="151" spans="1:9" ht="33.75" x14ac:dyDescent="0.25">
      <c r="A151" s="2" t="s">
        <v>56</v>
      </c>
      <c r="B151" s="2" t="s">
        <v>204</v>
      </c>
      <c r="C151" s="2" t="s">
        <v>203</v>
      </c>
      <c r="D151" s="2" t="s">
        <v>86</v>
      </c>
      <c r="E151" s="17" t="s">
        <v>407</v>
      </c>
      <c r="F151" s="17" t="s">
        <v>408</v>
      </c>
      <c r="G151" s="2" t="s">
        <v>99</v>
      </c>
      <c r="H151" s="2" t="s">
        <v>174</v>
      </c>
      <c r="I151" s="2" t="s">
        <v>197</v>
      </c>
    </row>
    <row r="152" spans="1:9" ht="33.75" x14ac:dyDescent="0.25">
      <c r="A152" s="2" t="s">
        <v>56</v>
      </c>
      <c r="B152" s="2" t="s">
        <v>204</v>
      </c>
      <c r="C152" s="14" t="s">
        <v>203</v>
      </c>
      <c r="D152" s="14" t="s">
        <v>86</v>
      </c>
      <c r="E152" s="17" t="s">
        <v>407</v>
      </c>
      <c r="F152" s="17" t="s">
        <v>408</v>
      </c>
      <c r="G152" s="2" t="s">
        <v>99</v>
      </c>
      <c r="H152" s="2" t="s">
        <v>174</v>
      </c>
      <c r="I152" s="2" t="s">
        <v>197</v>
      </c>
    </row>
    <row r="153" spans="1:9" ht="33.75" x14ac:dyDescent="0.25">
      <c r="A153" s="2" t="s">
        <v>56</v>
      </c>
      <c r="B153" s="2" t="s">
        <v>204</v>
      </c>
      <c r="C153" s="2" t="s">
        <v>203</v>
      </c>
      <c r="D153" s="2" t="s">
        <v>86</v>
      </c>
      <c r="E153" s="17" t="s">
        <v>407</v>
      </c>
      <c r="F153" s="17" t="s">
        <v>408</v>
      </c>
      <c r="G153" s="2" t="s">
        <v>99</v>
      </c>
      <c r="H153" s="2" t="s">
        <v>174</v>
      </c>
      <c r="I153" s="2" t="s">
        <v>197</v>
      </c>
    </row>
    <row r="154" spans="1:9" ht="33.75" x14ac:dyDescent="0.25">
      <c r="A154" s="2" t="s">
        <v>23</v>
      </c>
      <c r="B154" s="2">
        <v>9</v>
      </c>
      <c r="C154" s="2" t="s">
        <v>203</v>
      </c>
      <c r="D154" s="2" t="s">
        <v>86</v>
      </c>
      <c r="E154" s="17" t="s">
        <v>407</v>
      </c>
      <c r="F154" s="17" t="s">
        <v>408</v>
      </c>
      <c r="G154" s="2" t="s">
        <v>99</v>
      </c>
      <c r="H154" s="2" t="s">
        <v>209</v>
      </c>
      <c r="I154" s="2" t="s">
        <v>197</v>
      </c>
    </row>
    <row r="155" spans="1:9" ht="46.5" customHeight="1" x14ac:dyDescent="0.25">
      <c r="A155" s="2" t="s">
        <v>211</v>
      </c>
      <c r="B155" s="2">
        <v>13</v>
      </c>
      <c r="C155" s="14" t="s">
        <v>418</v>
      </c>
      <c r="D155" s="14" t="s">
        <v>213</v>
      </c>
      <c r="E155" s="17" t="s">
        <v>419</v>
      </c>
      <c r="F155" s="17" t="s">
        <v>420</v>
      </c>
      <c r="G155" s="2" t="s">
        <v>212</v>
      </c>
      <c r="H155" s="2" t="s">
        <v>210</v>
      </c>
      <c r="I155" s="2" t="s">
        <v>151</v>
      </c>
    </row>
    <row r="156" spans="1:9" ht="25.5" customHeight="1" x14ac:dyDescent="0.25">
      <c r="A156" s="2" t="s">
        <v>56</v>
      </c>
      <c r="B156" s="2">
        <v>9</v>
      </c>
      <c r="C156" s="14" t="s">
        <v>229</v>
      </c>
      <c r="D156" s="2" t="s">
        <v>230</v>
      </c>
      <c r="E156" s="17" t="s">
        <v>409</v>
      </c>
      <c r="F156" s="17" t="s">
        <v>410</v>
      </c>
      <c r="G156" s="2" t="s">
        <v>212</v>
      </c>
      <c r="H156" s="2" t="s">
        <v>170</v>
      </c>
      <c r="I156" s="2" t="s">
        <v>197</v>
      </c>
    </row>
    <row r="157" spans="1:9" s="18" customFormat="1" ht="28.5" customHeight="1" x14ac:dyDescent="0.25">
      <c r="D157" s="19"/>
      <c r="E157" s="19"/>
      <c r="F157" s="19"/>
      <c r="I157" s="25"/>
    </row>
  </sheetData>
  <mergeCells count="3">
    <mergeCell ref="A1:I1"/>
    <mergeCell ref="B43:B45"/>
    <mergeCell ref="B46:B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12</vt:i4>
      </vt:variant>
    </vt:vector>
  </HeadingPairs>
  <TitlesOfParts>
    <vt:vector size="19" baseType="lpstr">
      <vt:lpstr>Mapa general</vt:lpstr>
      <vt:lpstr>Cerco y pasamanos </vt:lpstr>
      <vt:lpstr>Jardineras</vt:lpstr>
      <vt:lpstr>Mantenimiento_desmonte_puente</vt:lpstr>
      <vt:lpstr>Mesas y butácos </vt:lpstr>
      <vt:lpstr>Señaletica</vt:lpstr>
      <vt:lpstr>Contraloria</vt:lpstr>
      <vt:lpstr>Contraloria!_Hlk184722833</vt:lpstr>
      <vt:lpstr>'Mapa general'!_Hlk184722833</vt:lpstr>
      <vt:lpstr>Contraloria!_Toc189125392</vt:lpstr>
      <vt:lpstr>'Mapa general'!_Toc189125392</vt:lpstr>
      <vt:lpstr>Contraloria!_Toc189125395</vt:lpstr>
      <vt:lpstr>'Mapa general'!_Toc189125395</vt:lpstr>
      <vt:lpstr>Contraloria!_Toc189125397</vt:lpstr>
      <vt:lpstr>'Mapa general'!_Toc189125397</vt:lpstr>
      <vt:lpstr>Contraloria!_Toc189125398</vt:lpstr>
      <vt:lpstr>'Mapa general'!_Toc189125398</vt:lpstr>
      <vt:lpstr>Contraloria!_Toc189125399</vt:lpstr>
      <vt:lpstr>'Mapa general'!_Toc189125399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2025-02-07T14:07:00Z</dcterms:created>
  <dcterms:modified xsi:type="dcterms:W3CDTF">2026-06-23T15:07:27Z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2025-02-07T14:07:05Z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0cd4872b-39a0-4709-aa3e-e268d6ac3ebe</vt:lpwstr>
  </property>
  <property fmtid="{D5CDD505-2E9C-101B-9397-08002B2CF9AE}" pid="7" name="MSIP_Label_defa4170-0d19-0005-0004-bc88714345d2_ActionId">
    <vt:lpwstr>b6f30a13-6230-4920-9cb0-56a37e3587cd</vt:lpwstr>
  </property>
  <property fmtid="{D5CDD505-2E9C-101B-9397-08002B2CF9AE}" pid="8" name="MSIP_Label_defa4170-0d19-0005-0004-bc88714345d2_ContentBits">
    <vt:lpwstr>0</vt:lpwstr>
  </property>
</Properties>
</file>